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README" sheetId="2" r:id="rId6"/>
    <sheet state="visible" name="MODEX Command Sheet" sheetId="3" r:id="rId7"/>
    <sheet state="visible" name="Live Capture" sheetId="4" r:id="rId8"/>
    <sheet state="visible" name="Mobile Capture Lite" sheetId="5" r:id="rId9"/>
    <sheet state="visible" name="Follow-Up Engine" sheetId="6" r:id="rId10"/>
    <sheet state="visible" name="Follow-Up Templates" sheetId="7" r:id="rId11"/>
    <sheet state="visible" name="Leave-Behind Index" sheetId="8" r:id="rId12"/>
    <sheet state="visible" name="Jake Battlecards" sheetId="9" r:id="rId13"/>
    <sheet state="visible" name="Jake Talk Tracks" sheetId="10" r:id="rId14"/>
    <sheet state="visible" name="Objection Map" sheetId="11" r:id="rId15"/>
    <sheet state="visible" name="MODEX Close Plan" sheetId="12" r:id="rId16"/>
    <sheet state="visible" name="Graphic Assets" sheetId="13" r:id="rId17"/>
    <sheet state="visible" name="Jake Daily Brief" sheetId="14" r:id="rId18"/>
    <sheet state="visible" name="Infographic Gallery" sheetId="15" r:id="rId19"/>
    <sheet state="visible" name="Control Tower" sheetId="16" r:id="rId20"/>
    <sheet state="visible" name="Jake Queue" sheetId="17" r:id="rId21"/>
    <sheet state="visible" name="Form Intake Control" sheetId="18" r:id="rId22"/>
    <sheet state="visible" name="QR Journey" sheetId="19" r:id="rId23"/>
    <sheet state="visible" name="QR Assets" sheetId="20" r:id="rId24"/>
    <sheet state="visible" name="Form Schema" sheetId="21" r:id="rId25"/>
    <sheet state="visible" name="Form Ops" sheetId="22" r:id="rId26"/>
    <sheet state="visible" name="Form-to-LiveCapture Map" sheetId="23" r:id="rId27"/>
    <sheet state="visible" name="Apps Script Install" sheetId="24" r:id="rId28"/>
    <sheet state="visible" name="Automation Map" sheetId="25" r:id="rId29"/>
    <sheet state="visible" name="Field View" sheetId="26" r:id="rId30"/>
    <sheet state="visible" name="Account Radar" sheetId="27" r:id="rId31"/>
    <sheet state="visible" name="Top 20 Board" sheetId="28" r:id="rId32"/>
    <sheet state="visible" name="Accounts" sheetId="29" r:id="rId33"/>
    <sheet state="visible" name="Personas Lite" sheetId="30" r:id="rId34"/>
    <sheet state="visible" name="Personas" sheetId="31" r:id="rId35"/>
    <sheet state="visible" name="Account Dossiers" sheetId="32" r:id="rId36"/>
    <sheet state="visible" name="Hunt Plan" sheetId="33" r:id="rId37"/>
    <sheet state="visible" name="Search Strings" sheetId="34" r:id="rId38"/>
    <sheet state="visible" name="Outreach Waves" sheetId="35" r:id="rId39"/>
    <sheet state="visible" name="Meeting Briefs" sheetId="36" r:id="rId40"/>
    <sheet state="visible" name="Outreach Packs" sheetId="37" r:id="rId41"/>
    <sheet state="visible" name="Meetings" sheetId="38" r:id="rId42"/>
    <sheet state="visible" name="Activities" sheetId="39" r:id="rId43"/>
    <sheet state="visible" name="Dashboard" sheetId="40" r:id="rId44"/>
    <sheet state="visible" name="Actionable Intel" sheetId="41" r:id="rId45"/>
    <sheet state="visible" name="Next Actions" sheetId="42" r:id="rId46"/>
    <sheet state="visible" name="Lists" sheetId="43" r:id="rId47"/>
    <sheet state="visible" name="LB - Danone" sheetId="44" r:id="rId48"/>
    <sheet state="visible" name="LB - General Mills" sheetId="45" r:id="rId49"/>
    <sheet state="visible" name="LB - Frito-Lay" sheetId="46" r:id="rId50"/>
    <sheet state="visible" name="LB - Diageo" sheetId="47" r:id="rId51"/>
    <sheet state="visible" name="LB - Hormel Foods" sheetId="48" r:id="rId52"/>
    <sheet state="visible" name="LB - JM Smucker" sheetId="49" r:id="rId53"/>
    <sheet state="visible" name="LB - The Home Depot" sheetId="50" r:id="rId54"/>
    <sheet state="visible" name="LB - Georgia Pacific" sheetId="51" r:id="rId55"/>
    <sheet state="visible" name="LB - H-E-B" sheetId="52" r:id="rId56"/>
    <sheet state="visible" name="LB - Hyundai Motor America" sheetId="53" r:id="rId57"/>
  </sheets>
  <definedNames>
    <definedName name="functions">Lists!$B$11:$I$11</definedName>
    <definedName name="verticals">Lists!$B$1:$F$1</definedName>
    <definedName name="research_status">Lists!$B$4:$E$4</definedName>
    <definedName name="tiers">Lists!$B$3:$D$3</definedName>
    <definedName name="relationship_source">Lists!$B$13:$H$13</definedName>
    <definedName name="persona_status">Lists!$B$7:$G$7</definedName>
    <definedName name="signal_types">Lists!$B$2:$G$2</definedName>
    <definedName name="yes_no">Lists!$B$10:$C$10</definedName>
    <definedName name="account_names">Accounts!$B$2:$B$41</definedName>
    <definedName name="owners">Lists!$B$9:$F$9</definedName>
    <definedName name="seniority">Lists!$B$12:$G$12</definedName>
    <definedName name="outreach_status">Lists!$B$5:$F$5</definedName>
    <definedName name="meeting_status">Lists!$B$6:$G$6</definedName>
    <definedName name="activity_types">Lists!$B$8:$I$8</definedName>
    <definedName hidden="1" localSheetId="3" name="_xlnm._FilterDatabase">'Live Capture'!$A$5:$Y$126</definedName>
    <definedName hidden="1" localSheetId="4" name="_xlnm._FilterDatabase">'Mobile Capture Lite'!$A$4:$J$39</definedName>
    <definedName hidden="1" localSheetId="16" name="_xlnm._FilterDatabase">'Jake Queue'!$A$4:$J$8</definedName>
    <definedName hidden="1" localSheetId="20" name="_xlnm._FilterDatabase">'Form Schema'!$A$4:$G$24</definedName>
    <definedName hidden="1" localSheetId="22" name="_xlnm._FilterDatabase">'Form-to-LiveCapture Map'!$A$4:$F$29</definedName>
    <definedName hidden="1" localSheetId="23" name="_xlnm._FilterDatabase">'Apps Script Install'!$A$4:$D$19</definedName>
    <definedName hidden="1" localSheetId="24" name="_xlnm._FilterDatabase">'Automation Map'!$A$4:$F$14</definedName>
    <definedName hidden="1" localSheetId="25" name="_xlnm._FilterDatabase">'Field View'!$A$4:$M$24</definedName>
    <definedName hidden="1" localSheetId="26" name="_xlnm._FilterDatabase">'Account Radar'!$A$4:$J$24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tc={ead98ab0-acde-4359-8e60-d737747e63f0}</author>
  </authors>
  <commentList>
    <comment authorId="0" xr:uid="{ead98ab0-acde-4359-8e60-d737747e63f0}" ref="A2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Google Sheets IMAGE(): https://support.google.com/docs/answer/3093333
QuickChart QR examples for Sheets: https://quickchart.io/documentation/generate-qr-codes-excel-google-sheets/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tc={8d4fdfb2-c60e-47fd-b2ee-7fe2a5d09843}</author>
  </authors>
  <commentList>
    <comment authorId="0" xr:uid="{8d4fdfb2-c60e-47fd-b2ee-7fe2a5d09843}" ref="K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QuickChart QR API parameters: https://quickchart.io/documentation/qr-codes/
Google Sheets IMAGE docs: https://support.google.com/docs/answer/3093333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tc={30a19dc1-4fdb-402e-a59c-b6723784a0de}</author>
  </authors>
  <commentList>
    <comment authorId="0" xr:uid="{30a19dc1-4fdb-402e-a59c-b6723784a0de}"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Compact operating view: low-signal/admin columns are hidden so you can run the campaign without horizontal scrolling.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tc={075d4c92-f3fb-4bbf-85b9-354975068d74}</author>
  </authors>
  <commentList>
    <comment authorId="0" xr:uid="{075d4c92-f3fb-4bbf-85b9-354975068d74}" ref="B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Compact operating view: hidden columns preserve detail without making day-to-day hunting miserable.
</t>
      </text>
    </comment>
  </commentList>
</comments>
</file>

<file path=xl/sharedStrings.xml><?xml version="1.0" encoding="utf-8"?>
<sst xmlns="http://schemas.openxmlformats.org/spreadsheetml/2006/main" count="9057" uniqueCount="3182">
  <si>
    <t>Timestamp</t>
  </si>
  <si>
    <t>Show Day</t>
  </si>
  <si>
    <t>Time Block</t>
  </si>
  <si>
    <t>Account</t>
  </si>
  <si>
    <t>Persona Name</t>
  </si>
  <si>
    <t>Title</t>
  </si>
  <si>
    <t>Channel</t>
  </si>
  <si>
    <t>Meeting Type</t>
  </si>
  <si>
    <t>Location</t>
  </si>
  <si>
    <t>Interest (1-5)</t>
  </si>
  <si>
    <t>Urgency (1-5)</t>
  </si>
  <si>
    <t>Influence (1-5)</t>
  </si>
  <si>
    <t>Use-Case Fit (1-5)</t>
  </si>
  <si>
    <t>Requested Asset</t>
  </si>
  <si>
    <t>Need Primo?</t>
  </si>
  <si>
    <t>Next Step</t>
  </si>
  <si>
    <t>Owner</t>
  </si>
  <si>
    <t>Due Date</t>
  </si>
  <si>
    <t>Follow-Up Template</t>
  </si>
  <si>
    <t>Outcome</t>
  </si>
  <si>
    <t>Notes</t>
  </si>
  <si>
    <t>Day 1</t>
  </si>
  <si>
    <t>10:00-12:00</t>
  </si>
  <si>
    <t>Danone</t>
  </si>
  <si>
    <t>Test Contact</t>
  </si>
  <si>
    <t>VP Supply Chain</t>
  </si>
  <si>
    <t>Booth</t>
  </si>
  <si>
    <t>Discovery</t>
  </si>
  <si>
    <t>MODEX Floor</t>
  </si>
  <si>
    <t>Infographic</t>
  </si>
  <si>
    <t>Yes</t>
  </si>
  <si>
    <t>Send Danone Infographic</t>
  </si>
  <si>
    <t>Jake</t>
  </si>
  <si>
    <t>Qualified</t>
  </si>
  <si>
    <t>Test submission from setup validation</t>
  </si>
  <si>
    <t>MODEX Campaign RevOps Engine</t>
  </si>
  <si>
    <t>Purpose</t>
  </si>
  <si>
    <t>Run the MODEX meeting campaign for Jake / FreightRoll in one place: rank accounts, research personas, track intros and outreach, and manage booked meetings.</t>
  </si>
  <si>
    <t>How to use</t>
  </si>
  <si>
    <t>1. Start in Accounts: update scores, statuses, current motion, next actions, and due dates.</t>
  </si>
  <si>
    <t>2. Add named targets in Personas as you identify them. The sheet pulls the account score automatically.</t>
  </si>
  <si>
    <t>3. Log every touch in Activities. If it happened, log it. CRM discipline beats optimism theater.</t>
  </si>
  <si>
    <t>4. Move real conversations into Meetings and tag whether Primo will join for social proof.</t>
  </si>
  <si>
    <t>5. Use Dashboard in standups to see pipeline, coverage gaps, and which accounts need executive air cover.</t>
  </si>
  <si>
    <t>Scoring logic</t>
  </si>
  <si>
    <t>Priority Score is a weighted 0-100 score built from ICP fit, MODEX signal, Primo story fit, warm intro strength, strategic value, and meeting ease.</t>
  </si>
  <si>
    <t>Weights and tier cutoffs live on the hidden Lists sheet so you can tune the machine without rebuilding formulas.</t>
  </si>
  <si>
    <t>Color guide</t>
  </si>
  <si>
    <t>Blue text / pale blue fill</t>
  </si>
  <si>
    <t>Inputs you should update</t>
  </si>
  <si>
    <t>Green text / pale green fill</t>
  </si>
  <si>
    <t>Linked or imported reference fields</t>
  </si>
  <si>
    <t>Black text / white fill</t>
  </si>
  <si>
    <t>Formulas and outputs</t>
  </si>
  <si>
    <t>Gray text / gray fill</t>
  </si>
  <si>
    <t>Static labels and constants</t>
  </si>
  <si>
    <t>Purple fill</t>
  </si>
  <si>
    <t>Control logic</t>
  </si>
  <si>
    <t>Source note</t>
  </si>
  <si>
    <t>Seed account signals came from official MODEX 2026 pages and the official past-attendee PDF. URLs are stored in the Accounts sheet for easy fact checking.</t>
  </si>
  <si>
    <t>New in Phase 3+</t>
  </si>
  <si>
    <t>Hunt Plan</t>
  </si>
  <si>
    <t>Account-by-account hunting order, title lanes, proof assets, and timing.</t>
  </si>
  <si>
    <t>Search Strings</t>
  </si>
  <si>
    <t>Repeatable LinkedIn / Sales Nav / Google queries for persona discovery.</t>
  </si>
  <si>
    <t>Outreach Waves</t>
  </si>
  <si>
    <t>Wave-based operating cadence to sequence warm intros, must-book targets, and opportunistic accounts.</t>
  </si>
  <si>
    <t>Meeting Briefs</t>
  </si>
  <si>
    <t>Fast pre-meeting prep with why-now angle, likely pains, and asset checklist.</t>
  </si>
  <si>
    <t>UI/UX update</t>
  </si>
  <si>
    <t>Accounts and Personas were refactored into compact operating views: filters on, panes frozen, detail columns hidden, and key intelligence pulled forward so the main tabs can be run without horizontal-scroll hell.</t>
  </si>
  <si>
    <t>Patch Notes</t>
  </si>
  <si>
    <t>Use the new Actionable Intel tab to collect facility footprint, trigger events, tech-stack clues, site leaders, and carrier pain evidence before outreach.</t>
  </si>
  <si>
    <t>Phase 16 patch: Live Capture now pulls directly from Form Responses 1, Mobile Capture Lite mirrors Live Capture cleanly, and Follow-Up Engine uses non-circular formulas.</t>
  </si>
  <si>
    <t>This version is designed so intake still works even if Apps Script append behavior is imperfect in Google Sheets.</t>
  </si>
  <si>
    <t>Added embedded custom infographics for the Top 20 accounts plus a compact asset register and gallery. Accounts and Personas tabs were reworked to reduce horizontal scrolling.</t>
  </si>
  <si>
    <t>Phase 9 additions</t>
  </si>
  <si>
    <t>• Jake Battlecards: account-specific meeting theses, discovery questions, objections, counters, and asks.</t>
  </si>
  <si>
    <t>• Jake Talk Tracks: booth-safe scripts for opening, diagnosing, bridging to Primo, and closing.</t>
  </si>
  <si>
    <t>• Objection Map: reusable counters by objection type.</t>
  </si>
  <si>
    <t>• MODEX Close Plan: what a good meeting outcome looks like account by account.</t>
  </si>
  <si>
    <t>Phase 11</t>
  </si>
  <si>
    <t>MODEX Command Sheet</t>
  </si>
  <si>
    <t>Phase 12</t>
  </si>
  <si>
    <t>Follow-Up Engine + Follow-Up Templates</t>
  </si>
  <si>
    <t>New in phase 13</t>
  </si>
  <si>
    <t>- Live Capture tab for in-the-moment meeting notes, scoring, follow-up assignment, and due dates.</t>
  </si>
  <si>
    <t>- Field View tab for a no-scroll top-20 operating view with live captures, hot signals, overdue follow-ups, and last-activity dates.</t>
  </si>
  <si>
    <t>- Account Radar tab for heat-based triage across meetings, live captures, and intro availability.</t>
  </si>
  <si>
    <t>Phase 14 additions</t>
  </si>
  <si>
    <t>• Jake Queue: compact daily triage board for hot captures, due follow-ups, intros, and backup targets.</t>
  </si>
  <si>
    <t>• Apps Script Install: step-by-step setup for the companion Google Apps Script project.</t>
  </si>
  <si>
    <t>• Automation Map: function-by-function summary of the menu/button workflow.</t>
  </si>
  <si>
    <t>• Mobile Capture Lite: phone-friendly scratchpad for fast entry on the floor.</t>
  </si>
  <si>
    <t>• Jake Daily Brief: smallest possible daily command view.</t>
  </si>
  <si>
    <t>Phase 16 | QR journey enhancement</t>
  </si>
  <si>
    <t>Use QR Journey for the master scan display and QR Assets for account-specific prefilled scans. After uploading to Google Sheets, run setupMobileForm() and then buildQrAssets().</t>
  </si>
  <si>
    <t>Run-of-show for April 13–16, 2026 in Atlanta. Hall A is open 9:00 AM–5:00 PM Monday–Wednesday and 9:00 AM–1:00 PM Thursday; Halls B &amp; C open 10:00 AM–5:00 PM Monday–Wednesday and 9:00 AM–1:00 PM Thursday. Monday keynote at 9:00 AM: Richard McPhail, The Home Depot.</t>
  </si>
  <si>
    <t>Sources: https://www.modexshow.com/about | https://www.modexshow.com/education</t>
  </si>
  <si>
    <t>Show Days</t>
  </si>
  <si>
    <t>Top Accounts in Rotation</t>
  </si>
  <si>
    <t>Leave-Behinds Ready</t>
  </si>
  <si>
    <t>Follow-Up Templates</t>
  </si>
  <si>
    <t>4</t>
  </si>
  <si>
    <t>Day</t>
  </si>
  <si>
    <t>Focus</t>
  </si>
  <si>
    <t>Primary Accounts</t>
  </si>
  <si>
    <t>Backup Accounts</t>
  </si>
  <si>
    <t>Hall / Anchor</t>
  </si>
  <si>
    <t>Primary Asset</t>
  </si>
  <si>
    <t>Success Criteria</t>
  </si>
  <si>
    <t>Status</t>
  </si>
  <si>
    <t>Mon 4/13</t>
  </si>
  <si>
    <t>8:15–8:50</t>
  </si>
  <si>
    <t>Pre-floor prep + account triage</t>
  </si>
  <si>
    <t>Danone; General Mills; The Home Depot</t>
  </si>
  <si>
    <t>Hormel Foods; JM Smucker</t>
  </si>
  <si>
    <t>Lobby / coffee near Hall A</t>
  </si>
  <si>
    <t>Top 3 leave-behinds + battlecards</t>
  </si>
  <si>
    <t>Jake aligned on top 6 targets before keynote</t>
  </si>
  <si>
    <t>Planned</t>
  </si>
  <si>
    <t>9:00–10:00</t>
  </si>
  <si>
    <t>Home Depot keynote intercept window</t>
  </si>
  <si>
    <t>The Home Depot</t>
  </si>
  <si>
    <t>Barnes &amp; Noble; Kenco Logistics Services</t>
  </si>
  <si>
    <t>Hall A keynote area</t>
  </si>
  <si>
    <t>Home Depot leave-behind + battlecard</t>
  </si>
  <si>
    <t>Secure post-keynote intro or referral path</t>
  </si>
  <si>
    <t>10:00–11:30</t>
  </si>
  <si>
    <t>Food &amp; Bev wave 1</t>
  </si>
  <si>
    <t>Danone; General Mills; Frito-Lay</t>
  </si>
  <si>
    <t>Hall B/C high-traffic software zones</t>
  </si>
  <si>
    <t>Danone / GM / Frito infographics</t>
  </si>
  <si>
    <t>Book 2 meetings or 3 strong follow-up paths</t>
  </si>
  <si>
    <t>11:30–1:00</t>
  </si>
  <si>
    <t>Lunch meetings / corridor catches</t>
  </si>
  <si>
    <t>Danone; The Home Depot</t>
  </si>
  <si>
    <t>Diageo; Georgia Pacific</t>
  </si>
  <si>
    <t>Any seated lunch area</t>
  </si>
  <si>
    <t>2 printed leave-behinds + digital gallery</t>
  </si>
  <si>
    <t>One sit-down meeting or scheduled follow-up</t>
  </si>
  <si>
    <t>1:00–3:00</t>
  </si>
  <si>
    <t>Food &amp; Bev wave 2</t>
  </si>
  <si>
    <t>Diageo; Hormel Foods; JM Smucker</t>
  </si>
  <si>
    <t>Dawn Foods; Del Monte Foods</t>
  </si>
  <si>
    <t>Hall B/C</t>
  </si>
  <si>
    <t>Diageo / Hormel / Smucker infographics</t>
  </si>
  <si>
    <t>Advance 3 accounts to next step</t>
  </si>
  <si>
    <t>3:00–5:00</t>
  </si>
  <si>
    <t>Retail / industrial wave</t>
  </si>
  <si>
    <t>Georgia Pacific; H-E-B; Hyundai Motor America</t>
  </si>
  <si>
    <t>Honda; John Deere</t>
  </si>
  <si>
    <t>Hall A / crossover aisles</t>
  </si>
  <si>
    <t>GP / H-E-B / Hyundai battlecards</t>
  </si>
  <si>
    <t>Log 6 quality conversations</t>
  </si>
  <si>
    <t>Tue 4/14</t>
  </si>
  <si>
    <t>Keynote networking / AI wedge</t>
  </si>
  <si>
    <t>FedEx; Kenco Logistics Services</t>
  </si>
  <si>
    <t>IKEA; Dollar General</t>
  </si>
  <si>
    <t>Keynote area / foyer</t>
  </si>
  <si>
    <t>Kenco + FedEx one-pagers</t>
  </si>
  <si>
    <t>Find 2 warm referrals from ecosystem players</t>
  </si>
  <si>
    <t>10:00–12:00</t>
  </si>
  <si>
    <t>Top-10 must-book sweep</t>
  </si>
  <si>
    <t>Danone; General Mills; Frito-Lay; The Home Depot</t>
  </si>
  <si>
    <t>Diageo; Hormel Foods</t>
  </si>
  <si>
    <t>Hall B/C then Hall A</t>
  </si>
  <si>
    <t>Top 10 leave-behinds</t>
  </si>
  <si>
    <t>Book 3 meetings and identify 3 alternates</t>
  </si>
  <si>
    <t>Manufacturing / automotive sweep</t>
  </si>
  <si>
    <t>Hyundai Motor America; Honda; John Deere</t>
  </si>
  <si>
    <t>Georgia Pacific; Del Monte Foods</t>
  </si>
  <si>
    <t>Hall A/B</t>
  </si>
  <si>
    <t>Hyundai / Honda / Deere infographics</t>
  </si>
  <si>
    <t>Open 2 meetings and 3 real follow-ups</t>
  </si>
  <si>
    <t>Retail / grocery / value channel</t>
  </si>
  <si>
    <t>H-E-B; Dollar General; Dollar Tree; IKEA</t>
  </si>
  <si>
    <t>Barnes &amp; Noble</t>
  </si>
  <si>
    <t>Hall A</t>
  </si>
  <si>
    <t>Retail leave-behinds</t>
  </si>
  <si>
    <t>Find operator-level buyers and transportation leads</t>
  </si>
  <si>
    <t>Wed 4/15</t>
  </si>
  <si>
    <t>Keynote + partner intelligence</t>
  </si>
  <si>
    <t>Kenco Logistics Services; Barnes &amp; Noble</t>
  </si>
  <si>
    <t>FedEx</t>
  </si>
  <si>
    <t>Keynote area</t>
  </si>
  <si>
    <t>Kenco / B&amp;N battlecards</t>
  </si>
  <si>
    <t>Secure ecosystem insight or referral</t>
  </si>
  <si>
    <t>Close-plan day: convert interest to meetings</t>
  </si>
  <si>
    <t>All open P1 accounts</t>
  </si>
  <si>
    <t>Any top-20 backup</t>
  </si>
  <si>
    <t>Hall B/C software zones</t>
  </si>
  <si>
    <t>Battlecards + calendar booking links</t>
  </si>
  <si>
    <t>Turn floor interest into calendar holds</t>
  </si>
  <si>
    <t>1:00–2:30</t>
  </si>
  <si>
    <t>Customer-proof window</t>
  </si>
  <si>
    <t>Danone; General Mills; Diageo</t>
  </si>
  <si>
    <t>Quiet seating / meeting area</t>
  </si>
  <si>
    <t>Primo proof + infographic stack</t>
  </si>
  <si>
    <t>Schedule at least one Primo-backed next call</t>
  </si>
  <si>
    <t>2:30–4:30</t>
  </si>
  <si>
    <t>Rescue / fill-the-board block</t>
  </si>
  <si>
    <t>Any unworked top-20 accounts</t>
  </si>
  <si>
    <t>FedEx; Dawn Foods; Del Monte Foods</t>
  </si>
  <si>
    <t>Any hall based on gaps</t>
  </si>
  <si>
    <t>Dynamic asset pull from gallery</t>
  </si>
  <si>
    <t>No top-10 account left untouched</t>
  </si>
  <si>
    <t>Thu 4/16</t>
  </si>
  <si>
    <t>9:00–11:00</t>
  </si>
  <si>
    <t>Final-booking sprint</t>
  </si>
  <si>
    <t>All highest-interest accounts</t>
  </si>
  <si>
    <t>All warm backups</t>
  </si>
  <si>
    <t>All halls, shortest path first</t>
  </si>
  <si>
    <t>Leave-behinds + fast recap email drafts</t>
  </si>
  <si>
    <t>Lock post-show next steps before floor closes</t>
  </si>
  <si>
    <t>11:00–1:00</t>
  </si>
  <si>
    <t>Last-call triage + follow-up staging</t>
  </si>
  <si>
    <t>All active accounts</t>
  </si>
  <si>
    <t>Any missed account</t>
  </si>
  <si>
    <t>Exit paths / coffee / lobby</t>
  </si>
  <si>
    <t>Follow-up templates + notes</t>
  </si>
  <si>
    <t>Every quality conversation assigned a next step</t>
  </si>
  <si>
    <t>Fast capture sheet for live conversations. Log the interaction, score the signal, set the next step, and keep the floor moving.</t>
  </si>
  <si>
    <t>Scoring: Heat Score = Interest + Urgency + Influence + Use-Case Fit + 2 bonus if Primo proof requested. Filter for HOT / WARM when triaging post-meeting work.</t>
  </si>
  <si>
    <t>Capture ID</t>
  </si>
  <si>
    <t>Logged At</t>
  </si>
  <si>
    <t>Heat Score</t>
  </si>
  <si>
    <t>Band</t>
  </si>
  <si>
    <t>Need Primo</t>
  </si>
  <si>
    <t>Phone-friendly scratchpad for the show floor. Enter quick notes here if opening the full Live Capture tab feels like trying to parallel park a boat.</t>
  </si>
  <si>
    <t>Persona</t>
  </si>
  <si>
    <t>Follow-Up Engine</t>
  </si>
  <si>
    <t>Use this after each conversation. Same-day recap goes out the day of the meeting, next-step ask within 24 hours, and Primo / proof follow-up within 48 hours unless the prospect asks for something else.</t>
  </si>
  <si>
    <t>Template library: Follow-Up Templates tab | Meeting source: Meetings tab</t>
  </si>
  <si>
    <t>Follow-Up Due</t>
  </si>
  <si>
    <t>Asset to Send</t>
  </si>
  <si>
    <t>Template</t>
  </si>
  <si>
    <t>Fast templates Jake can use same day from MODEX. Edit the bracketed fields and send.</t>
  </si>
  <si>
    <t>Use Case</t>
  </si>
  <si>
    <t>Subject Line</t>
  </si>
  <si>
    <t>Body</t>
  </si>
  <si>
    <t>Post-meeting strong interest</t>
  </si>
  <si>
    <t>Met live, good conversation, clear pain</t>
  </si>
  <si>
    <t>Great meeting you at MODEX, [Account]</t>
  </si>
  <si>
    <t>Good meeting you at MODEX. Based on our conversation, it sounds like [Account] is focused on [pain / objective]. Jake would love to keep the momentum going with a short follow-up next week to show how YardFlow standardizes the gate-to-dock sequence and helps sites move more volume without adding headcount. Attaching the account-specific one-pager we discussed. Would [day/time option 1] or [day/time option 2] work?</t>
  </si>
  <si>
    <t>Post-meeting standard</t>
  </si>
  <si>
    <t>Solid conversation, not fully qualified yet</t>
  </si>
  <si>
    <t>Following up from MODEX, [Account]</t>
  </si>
  <si>
    <t>Thanks again for the conversation at MODEX. Sharing the one-pager we referenced so you have the operating hypothesis in writing. If it would be helpful, Jake can do a 20-minute follow-up to pressure-test whether this is relevant for your sites and whether a customer proof conversation with Primo would be useful.</t>
  </si>
  <si>
    <t>Warm intro ask</t>
  </si>
  <si>
    <t>Use with connector / mutual contact</t>
  </si>
  <si>
    <t>Quick intro request for [Account] at MODEX follow-up</t>
  </si>
  <si>
    <t>Wanted to see if you would be comfortable connecting Jake with [Name / Team] at [Account]. We had a relevant MODEX conversation around standardizing gate-to-dock flow, reducing dock-office friction, and increasing throughput without adding headcount. Happy to send a short blurb you can forward.</t>
  </si>
  <si>
    <t>Primo proof ask</t>
  </si>
  <si>
    <t>Prospect wants social proof or customer voice</t>
  </si>
  <si>
    <t>Possible customer-proof follow-up for [Account]</t>
  </si>
  <si>
    <t>One reason I thought the conversation was worth continuing is that Primo has already deployed YardFlow across live facilities and is willing to help validate the operational value in the right conversations. If helpful, we can set up a short follow-up call with Jake first and then decide whether a customer-proof step makes sense.</t>
  </si>
  <si>
    <t>No-show / missed connect</t>
  </si>
  <si>
    <t>Meeting slipped or booth pass-by did not land</t>
  </si>
  <si>
    <t>Missed each other at MODEX</t>
  </si>
  <si>
    <t>Looks like we just missed each other at MODEX. Rather than let the opportunity die on the show floor, I’m attaching the one-page account hypothesis Jake prepared for [Account]. If the problem statement is directionally right, we should grab 20 minutes next week.</t>
  </si>
  <si>
    <t>Internal recap</t>
  </si>
  <si>
    <t>Send to Jake / internal team after live convo</t>
  </si>
  <si>
    <t>MODEX recap: [Account]</t>
  </si>
  <si>
    <t>Account: [Account]
Who we met: [Names]
Signals: [pain, urgency, current process, event relevance]
Best angle: [Primo / throughput / standardization / chain of custody]
Next step needed: [intro, follow-up call, asset send, customer proof]
Owner: [Name]
Due: [Date]</t>
  </si>
  <si>
    <t>Top 10 Leave-Behind Pack</t>
  </si>
  <si>
    <t>One-page printable meeting briefs for Jake. Each sheet pairs the custom infographic with the meeting thesis, talk track, discovery path, objection handling, and close.</t>
  </si>
  <si>
    <t>Rank</t>
  </si>
  <si>
    <t>Sheet</t>
  </si>
  <si>
    <t>Exec Anchor</t>
  </si>
  <si>
    <t>Operator Anchor</t>
  </si>
  <si>
    <t>Meeting Wedge</t>
  </si>
  <si>
    <t>Primary Ask</t>
  </si>
  <si>
    <t>Infographic File</t>
  </si>
  <si>
    <t>LB - Danone</t>
  </si>
  <si>
    <t>Heiko Gerling | Chief Operations Officer, North America</t>
  </si>
  <si>
    <t>Whitney Klemm | Supply Chain Leader</t>
  </si>
  <si>
    <t>Show how Primo used yard/process standardization to lift throughput without adding yard labor.</t>
  </si>
  <si>
    <t>Use the Mark Shaughnessy route to secure a 20-minute meeting with Heiko Gerling or his delegate, and tee up a follow-on review with the Jacksonville / network ops team plus a Primo reference.</t>
  </si>
  <si>
    <t>Danone.png</t>
  </si>
  <si>
    <t>General Mills</t>
  </si>
  <si>
    <t>LB - General Mills</t>
  </si>
  <si>
    <t>Jonathan Ness | Chief Supply Chain Officer</t>
  </si>
  <si>
    <t>Nisar Ahsanullah | General Mills supply chain leader</t>
  </si>
  <si>
    <t>Anchor on multi-site consistency and how standardized yard execution supports sourcing, planning, manufacturing, logistics, and customer operations.</t>
  </si>
  <si>
    <t>Book a 15-20 minute MODEX meeting with the exec anchor or a direct report, then lock a follow-up working session with the operator owner inside 7 days.</t>
  </si>
  <si>
    <t>General_Mills.png</t>
  </si>
  <si>
    <t>Frito-Lay</t>
  </si>
  <si>
    <t>LB - Frito-Lay</t>
  </si>
  <si>
    <t>Beth Mars | Transportation Director</t>
  </si>
  <si>
    <t>Brian Watson | Vice President of Supply Chain</t>
  </si>
  <si>
    <t>Position YardFlow as the layer that reduces execution variance when network design is shifting under the business.</t>
  </si>
  <si>
    <t>Frito_Lay.png</t>
  </si>
  <si>
    <t>Diageo</t>
  </si>
  <si>
    <t>LB - Diageo</t>
  </si>
  <si>
    <t>Raymond Reddrick | SVP North America Supply - Manufacturing and Distillation</t>
  </si>
  <si>
    <t>Marsha McIntosh-Hamilton | President of North America Supply</t>
  </si>
  <si>
    <t>Use Primo to prove YardFlow is not theory; it is a way to make new network capacity behave better, faster.</t>
  </si>
  <si>
    <t>Diageo.png</t>
  </si>
  <si>
    <t>Hormel Foods</t>
  </si>
  <si>
    <t>LB - Hormel Foods</t>
  </si>
  <si>
    <t>Will Bonifant | Group Vice President and Chief Supply Chain Officer</t>
  </si>
  <si>
    <t>Nicholas Schwartz | Supply Chain Planning COE &amp; Strategy Lead</t>
  </si>
  <si>
    <t>Use Primo to show that standard work in the yard can compound with broader supply-chain transformation.</t>
  </si>
  <si>
    <t>Hormel_Foods.png</t>
  </si>
  <si>
    <t>JM Smucker</t>
  </si>
  <si>
    <t>LB - JM Smucker</t>
  </si>
  <si>
    <t>Rob Ferguson | Chief Product Supply Officer | Executive Vice President, Coffee, Pet, and Away From Home</t>
  </si>
  <si>
    <t>Anbu Kuppusamy | Transportation Function Leader</t>
  </si>
  <si>
    <t>Frame YardFlow as a way to reduce site-by-site operational variance across distribution and manufacturing flows.</t>
  </si>
  <si>
    <t>JM_Smucker.png</t>
  </si>
  <si>
    <t>LB - The Home Depot</t>
  </si>
  <si>
    <t>John Deaton | Executive Vice President – Supply Chain &amp; Product Development</t>
  </si>
  <si>
    <t>Amit Kalra | Senior Vice President – Supply Chain</t>
  </si>
  <si>
    <t>Position YardFlow as site-level flow standardization for high-volume campuses where transport handoffs and trailer orchestration matter.</t>
  </si>
  <si>
    <t>Book a MODEX floor-side meeting with the named leader or chief of staff and leave with one owner for a post-show operational deep dive.</t>
  </si>
  <si>
    <t>The_Home_Depot.png</t>
  </si>
  <si>
    <t>Georgia Pacific</t>
  </si>
  <si>
    <t>LB - Georgia Pacific</t>
  </si>
  <si>
    <t>Jeremy Finley | Vice President, Supply Chain</t>
  </si>
  <si>
    <t>Ryan Hutcherson | Senior Vice President, Supply Chain</t>
  </si>
  <si>
    <t>Lead with yard, gate, trailer visibility, and dock-flow standardization.</t>
  </si>
  <si>
    <t>Georgia_Pacific.png</t>
  </si>
  <si>
    <t>H-E-B</t>
  </si>
  <si>
    <t>LB - H-E-B</t>
  </si>
  <si>
    <t>Dakota Socha | Transportation &amp; Reverse Logistics</t>
  </si>
  <si>
    <t>Craig Stucker | Director, Parkway Transport at H-E-B</t>
  </si>
  <si>
    <t>Use Primo to position YardFlow as the connective tissue between network growth and site-level execution.</t>
  </si>
  <si>
    <t>H_E_B.png</t>
  </si>
  <si>
    <t>Hyundai Motor America</t>
  </si>
  <si>
    <t>LB - Hyundai Motor America</t>
  </si>
  <si>
    <t>Carey Gammon | Director, Vehicle Operations (HMA)</t>
  </si>
  <si>
    <t>Yongchul Chung | Senior Manager, Global Logistics &amp; Supply Chain</t>
  </si>
  <si>
    <t>Lead with finished-vehicle / campus-flow standardization and escalation visibility.</t>
  </si>
  <si>
    <t>Hyundai_Motor_America.png</t>
  </si>
  <si>
    <t>Jake Battlecards</t>
  </si>
  <si>
    <t>Top-20 account battlecards for Jake at MODEX. Built to bridge each custom infographic into a sharp meeting thesis, discovery path, objection response, and ask.</t>
  </si>
  <si>
    <t>Vertical</t>
  </si>
  <si>
    <t>Public trigger / why now</t>
  </si>
  <si>
    <t>Exec anchor</t>
  </si>
  <si>
    <t>Operator anchor</t>
  </si>
  <si>
    <t>Best intro route</t>
  </si>
  <si>
    <t>15-sec opener</t>
  </si>
  <si>
    <t>30-sec hypothesis</t>
  </si>
  <si>
    <t>Discovery path (3 questions)</t>
  </si>
  <si>
    <t>Likely objection</t>
  </si>
  <si>
    <t>Counter</t>
  </si>
  <si>
    <t>Primary MODEX ask</t>
  </si>
  <si>
    <t>Fallback ask</t>
  </si>
  <si>
    <t>Proof stack</t>
  </si>
  <si>
    <t>Source URL 1</t>
  </si>
  <si>
    <t>Source URL 2</t>
  </si>
  <si>
    <t>Food &amp; Beverage</t>
  </si>
  <si>
    <t>Danone North America put Heiko Gerling into the COO role in 2025 and is transforming its logistics network, including a Jacksonville RDC milestone and a $65M Jacksonville production-line expansion.</t>
  </si>
  <si>
    <t>Mark -&gt; Heiko / CSCO office</t>
  </si>
  <si>
    <t>You have public signs of change right now: Danone North America put Heiko Gerling into the COO role in 2025 and is transforming its logistics network, including a Jacksonville RDC milestone and a $65M Jacksonville production-line expansion. If MODEX is on the calendar, our thesis is simple: YardFlow helps large networks reduce execution variance at the gate and dock so sites ship more with less drama.</t>
  </si>
  <si>
    <t>1. How standardized is the driver journey from gate check-in through dock assignment across sites today?
2. Where do trailer queues, dock-office workarounds, or detention pain show up most often in your network?
3. How much of the current pressure is concentrated in Jacksonville or other constrained high-volume sites?</t>
  </si>
  <si>
    <t>We already have processes and probably have scheduling tech in place.</t>
  </si>
  <si>
    <t>Perfect. YardFlow is not a rip-and-replace pitch. The wedge is standardizing the driver journey and dock handoffs across sites so the process actually behaves the same way under pressure.</t>
  </si>
  <si>
    <t>If they will not commit live, ask for the right operator owner, permission to send the account infographic, and a scheduled post-show working session.</t>
  </si>
  <si>
    <t>Danone-specific infographic + Primo proof + offer for Primo customer reference join-in.</t>
  </si>
  <si>
    <t>https://www.danonenorthamerica.com/about-us/our-leaders.html</t>
  </si>
  <si>
    <t>https://www.danonenorthamerica.com/newsroom/details/danone-announces-opening-of-new-65-million-production-line-in-jacksonville-florida.html.html.html.html</t>
  </si>
  <si>
    <t>View graphic</t>
  </si>
  <si>
    <t>Jonathan Ness was named Chief Supply Chain Officer in March 2026.</t>
  </si>
  <si>
    <t>Direct outreach to CSCO office</t>
  </si>
  <si>
    <t>You have public signs of change right now: Jonathan Ness was named Chief Supply Chain Officer in March 2026. If MODEX is on the calendar, our thesis is simple: YardFlow helps large networks reduce execution variance at the gate and dock so sites ship more with less drama.</t>
  </si>
  <si>
    <t>1. How standardized is the driver journey from gate check-in through dock assignment across sites today?
2. Where do trailer queues, dock-office workarounds, or detention pain show up most often in your network?
3. With a new CSCO in seat, where is the team most focused: service, cost, standardization, or resilience?</t>
  </si>
  <si>
    <t>We just changed CSCOs; now is not the time.</t>
  </si>
  <si>
    <t>Fresh leadership is exactly when teams revisit where standardization can unlock service and productivity. This is a low-drama operational wedge, not a transformation moonshot.</t>
  </si>
  <si>
    <t>Primo proof + short ROI angle around reduced variance and higher throughput.</t>
  </si>
  <si>
    <t>https://www.generalmills.com/news/press-releases/general-mills-names-jonathan-ness-chief-supply-chain-officer</t>
  </si>
  <si>
    <t>https://www.generalmills.com/about-us/leadership</t>
  </si>
  <si>
    <t>PepsiCo is pushing a One North America agenda and has been testing combined snack-and-beverage warehousing.</t>
  </si>
  <si>
    <t>LinkedIn / Sales Nav</t>
  </si>
  <si>
    <t>You have public signs of change right now: PepsiCo is pushing a One North America agenda and has been testing combined snack-and-beverage warehousing. If MODEX is on the calendar, our thesis is simple: YardFlow helps large networks reduce execution variance at the gate and dock so sites ship more with less drama.</t>
  </si>
  <si>
    <t>1. How standardized is the driver journey from gate check-in through dock assignment across sites today?
2. Where do trailer queues, dock-office workarounds, or detention pain show up most often in your network?
3. As snack-and-beverage warehousing gets tested, what breaks first at the facility edge?</t>
  </si>
  <si>
    <t>Our network is too big and too integrated for a niche yard tool.</t>
  </si>
  <si>
    <t>That’s precisely why variance at the site level matters. The point is not a niche tool; it is a standardized execution layer when network design is changing.</t>
  </si>
  <si>
    <t>Primo proof + variance-tax framing.</t>
  </si>
  <si>
    <t>https://www.pepsico.com/newsroom/stories/2025/pepsico-announces-organizational-changes-to-accelerate-growth</t>
  </si>
  <si>
    <t>https://investors.pepsico.com/docs/pepsico-5v9wci20/media/Files/investors/q3-2025-prepared-management-remarks.pdf</t>
  </si>
  <si>
    <t>Diageo North America announced a new manufacturing and warehousing facility in Alabama to enhance North America supply chain operations.</t>
  </si>
  <si>
    <t>You have public signs of change right now: Diageo North America announced a new manufacturing and warehousing facility in Alabama to enhance North America supply chain operations. If MODEX is on the calendar, our thesis is simple: YardFlow helps large networks reduce execution variance at the gate and dock so sites ship more with less drama.</t>
  </si>
  <si>
    <t>1. How standardized is the driver journey from gate check-in through dock assignment across sites today?
2. Where do trailer queues, dock-office workarounds, or detention pain show up most often in your network?
3. As Alabama comes online, how are you thinking about operating protocol consistency across the North America network?</t>
  </si>
  <si>
    <t>We’re already investing in facilities and automation.</t>
  </si>
  <si>
    <t>Great. Capital projects raise the stakes on site execution. The closer the business gets to new capacity, the more expensive non-standard yard flow becomes.</t>
  </si>
  <si>
    <t>Primo proof + manufacturing / warehousing site-flow angle.</t>
  </si>
  <si>
    <t>https://www.diageo.com/en/news-and-media/press-releases/2025/diageo-north-america-announces-new-manufacturing-and-warehousing-facility-in-alabama</t>
  </si>
  <si>
    <t>https://www.diageo.com/~/media/Files/D/Diageo-V2/Diageo-Corp/investors/results-reports-and-events/investor-events/2025/cagny-2025-presentation-with-script.pdf</t>
  </si>
  <si>
    <t>Will Bonifant was appointed group vice president and chief supply chain officer in February 2026.</t>
  </si>
  <si>
    <t>You have public signs of change right now: Will Bonifant was appointed group vice president and chief supply chain officer in February 2026. If MODEX is on the calendar, our thesis is simple: YardFlow helps large networks reduce execution variance at the gate and dock so sites ship more with less drama.</t>
  </si>
  <si>
    <t>1. How standardized is the driver journey from gate check-in through dock assignment across sites today?
2. Where do trailer queues, dock-office workarounds, or detention pain show up most often in your network?
3. Where are planning, logistics, and manufacturing most likely to fall out of sync during peaks?</t>
  </si>
  <si>
    <t>We need to focus higher in the supply chain than the yard.</t>
  </si>
  <si>
    <t>The yard is where planning, production, transportation, and customer service collide in real life. Fixing the handoff is how strategy shows up on the dock.</t>
  </si>
  <si>
    <t>Primo proof + transformation angle.</t>
  </si>
  <si>
    <t>https://www.hormelfoods.com/newsroom/press-releases/hormel-foods-names-will-bonifant-group-vice-president-and-chief-supply-chain-officer/</t>
  </si>
  <si>
    <t>https://www.hormelfoods.com/about/leadership/</t>
  </si>
  <si>
    <t>Smucker created a new Chief Product Supply Officer role and promoted Rob Ferguson into it in February 2026.</t>
  </si>
  <si>
    <t>Direct outreach to product supply office</t>
  </si>
  <si>
    <t>You have public signs of change right now: Smucker created a new Chief Product Supply Officer role and promoted Rob Ferguson into it in February 2026. If MODEX is on the calendar, our thesis is simple: YardFlow helps large networks reduce execution variance at the gate and dock so sites ship more with less drama.</t>
  </si>
  <si>
    <t>1. How standardized is the driver journey from gate check-in through dock assignment across sites today?
2. Where do trailer queues, dock-office workarounds, or detention pain show up most often in your network?
3. What would Rob Ferguson most want fixed first: service misses, labor inefficiency, or site-to-site inconsistency?</t>
  </si>
  <si>
    <t>We have bigger priorities than check-in and trailer staging.</t>
  </si>
  <si>
    <t>Exactly why this works: it is a contained operational lever that can improve throughput and service without asking the org to swallow a giant program.</t>
  </si>
  <si>
    <t>https://investors.jmsmucker.com/news/news-details/2026/The-J-M--Smucker-Co--Announces-Senior-Leadership-Updates-to-Drive-Continued-Growth-and-Execution/default.aspx</t>
  </si>
  <si>
    <t>https://investors.jmsmucker.com/governance/company-officers/default.aspx</t>
  </si>
  <si>
    <t>Retail</t>
  </si>
  <si>
    <t>Richard McPhail is a MODEX 2026 keynote. Home Depot also has a visible public supply-chain bench including Amit Kalra and John Drake.</t>
  </si>
  <si>
    <t>Executive outreach</t>
  </si>
  <si>
    <t>You have public signs of change right now: Richard McPhail is a MODEX 2026 keynote. Home Depot also has a visible public supply-chain bench including Amit Kalra and John Drake. If MODEX is on the calendar, our thesis is simple: YardFlow helps large networks reduce execution variance at the gate and dock so sites ship more with less drama.</t>
  </si>
  <si>
    <t>1. How standardized is the driver journey from gate check-in through dock assignment across sites today?
2. Where do trailer queues, dock-office workarounds, or detention pain show up most often in your network?
3. Across transportation and direct-to-customer delivery, where does local site variance create the most downstream noise?</t>
  </si>
  <si>
    <t>We already run a sophisticated supply chain.</t>
  </si>
  <si>
    <t>No argument. The pitch is not sophistication, it is site consistency. Even elite networks leak performance when every yard and dock team improvises under pressure.</t>
  </si>
  <si>
    <t>Primo proof + one-pager focused on standardization, traffic flow, and execution consistency.</t>
  </si>
  <si>
    <t>https://corporate.homedepot.com/page/home-depot-leadership-0?page=1</t>
  </si>
  <si>
    <t>https://www.modexshow.com/education</t>
  </si>
  <si>
    <t>Industrial</t>
  </si>
  <si>
    <t>Georgia-Pacific is expanding Palatka with an $83M project including a 36-acre trailer yard, 574-trailer capacity, an inspection station, and warehouse expansion.</t>
  </si>
  <si>
    <t>You have public signs of change right now: Georgia-Pacific is expanding Palatka with an $83M project including a 36-acre trailer yard, 574-trailer capacity, an inspection station, and warehouse expansion. If MODEX is on the calendar, our thesis is simple: YardFlow helps large networks reduce execution variance at the gate and dock so sites ship more with less drama.</t>
  </si>
  <si>
    <t>1. How standardized is the driver journey from gate check-in through dock assignment across sites today?
2. Where do trailer queues, dock-office workarounds, or detention pain show up most often in your network?
3. With more trailer capacity at Palatka, how will the team keep the yard from becoming a larger, faster bottleneck?</t>
  </si>
  <si>
    <t>A trailer yard expansion already solves our problem.</t>
  </si>
  <si>
    <t>It solves capacity. It does not guarantee disciplined flow, dock direction, or timestamped accountability once more trailers arrive.</t>
  </si>
  <si>
    <t>Primo proof + operator-first demo angle.</t>
  </si>
  <si>
    <t>https://www.prnewswire.com/news-releases/georgia-pacific-announces-83-million-expansion-project-at-palatka-florida-facility-302150221.html</t>
  </si>
  <si>
    <t>https://news.gp.com/</t>
  </si>
  <si>
    <t>H-E-B bought 600+ acres in North Texas for a master-planned supply-chain campus and is expanding logistics capacity for continued DFW growth.</t>
  </si>
  <si>
    <t>You have public signs of change right now: H-E-B bought 600+ acres in North Texas for a master-planned supply-chain campus and is expanding logistics capacity for continued DFW growth. If MODEX is on the calendar, our thesis is simple: YardFlow helps large networks reduce execution variance at the gate and dock so sites ship more with less drama.</t>
  </si>
  <si>
    <t>1. How standardized is the driver journey from gate check-in through dock assignment across sites today?
2. Where do trailer queues, dock-office workarounds, or detention pain show up most often in your network?
3. Before the North Texas campus muscle memory hardens, what operating standards do you most want baked in?</t>
  </si>
  <si>
    <t>We’re building future capacity; this is a later conversation.</t>
  </si>
  <si>
    <t>That’s why now matters. The cheapest moment to standardize operating protocol is before the new campus muscle memory hardens.</t>
  </si>
  <si>
    <t>Primo proof + retail distribution growth angle.</t>
  </si>
  <si>
    <t>https://newsroom.heb.com/h-e-b-buys-land-to-develop-a-master-planned-supply-chain-campus-in-north-texas/</t>
  </si>
  <si>
    <t>https://newsroom.heb.com/articles/</t>
  </si>
  <si>
    <t>Manufacturing</t>
  </si>
  <si>
    <t>Automotive distribution and finished-vehicle logistics complexity plus official past-attendee signal.</t>
  </si>
  <si>
    <t>Public LinkedIn / vehicle ops route</t>
  </si>
  <si>
    <t>You have public signs of change right now: Automotive distribution and finished-vehicle logistics complexity plus official past-attendee signal. If MODEX is on the calendar, our thesis is simple: YardFlow helps large networks reduce execution variance at the gate and dock so sites ship more with less drama.</t>
  </si>
  <si>
    <t>1. How standardized is the driver journey from gate check-in through dock assignment across sites today?
2. Where do trailer queues, dock-office workarounds, or detention pain show up most often in your network?
3. Which logistics motions are most sensitive to staging and release discipline on campus today?</t>
  </si>
  <si>
    <t>Finished vehicle and parts logistics are too specialized.</t>
  </si>
  <si>
    <t>Agreed, but the pattern is the same: standardized routing, staging, and release discipline reduce avoidable friction on complex campuses.</t>
  </si>
  <si>
    <t>Primo proof + automotive analog frame</t>
  </si>
  <si>
    <t>https://www.hyundainews.com/releases/761</t>
  </si>
  <si>
    <t>https://www.hyundainews.com/releases/4537</t>
  </si>
  <si>
    <t>Honda</t>
  </si>
  <si>
    <t>Large manufacturing campuses and logistics complexity make yard execution a lever.</t>
  </si>
  <si>
    <t>Jim Small | Executive Vice President, Manufacturing</t>
  </si>
  <si>
    <t>Nicole Miller | Logistics leader</t>
  </si>
  <si>
    <t>Manufacturing / logistics route</t>
  </si>
  <si>
    <t>You have public signs of change right now: Large manufacturing campuses and logistics complexity make yard execution a lever. If MODEX is on the calendar, our thesis is simple: YardFlow helps large networks reduce execution variance at the gate and dock so sites ship more with less drama.</t>
  </si>
  <si>
    <t>Talk standard-driver-journey, trailer orchestration, and site-to-site discipline.</t>
  </si>
  <si>
    <t>1. How standardized is the driver journey from gate check-in through dock assignment across sites today?
2. Where do trailer queues, dock-office workarounds, or detention pain show up most often in your network?
3. Which plants or distribution campuses feel the most friction between production, staging, and outbound release?</t>
  </si>
  <si>
    <t>We’re manufacturing-first; the yard is downstream.</t>
  </si>
  <si>
    <t>Downstream is where revenue leaves the site. If outbound flow stumbles, manufacturing wins do not fully turn into shipped volume.</t>
  </si>
  <si>
    <t>Primo proof + plant throughput frame</t>
  </si>
  <si>
    <t>https://hondanews.com/pages/executives</t>
  </si>
  <si>
    <t>https://hondanews.com/en-US/honda-corporate/releases/release-f09141ba9e0061c24e5e5b0bb316ba72-honda-honors-52-suppliers-in-north-america-for-outstanding-performance-2</t>
  </si>
  <si>
    <t>John Deere</t>
  </si>
  <si>
    <t>Industrial campus complexity and dealer/service expectations make execution discipline relevant.</t>
  </si>
  <si>
    <t>Cory Reed | President, Worldwide Agriculture &amp; Turf, Production &amp; Precision Ag, Customer Success</t>
  </si>
  <si>
    <t>Steve Wilhelmi | Vice President, Logistics</t>
  </si>
  <si>
    <t>Corporate logistics route</t>
  </si>
  <si>
    <t>You have public signs of change right now: Industrial campus complexity and dealer/service expectations make execution discipline relevant. If MODEX is on the calendar, our thesis is simple: YardFlow helps large networks reduce execution variance at the gate and dock so sites ship more with less drama.</t>
  </si>
  <si>
    <t>Frame around industrial-campus standardization and throughput visibility.</t>
  </si>
  <si>
    <t>1. How standardized is the driver journey from gate check-in through dock assignment across sites today?
2. Where do trailer queues, dock-office workarounds, or detention pain show up most often in your network?
3. Where do dealer expectations and site execution collide hardest in your logistics network?</t>
  </si>
  <si>
    <t>We already have strong logistics leadership.</t>
  </si>
  <si>
    <t>Great. Strong leadership tends to like measurable, repeatable operational control. YardFlow gives them a tighter execution standard at the site edge.</t>
  </si>
  <si>
    <t>Primo proof + industrial campus frame</t>
  </si>
  <si>
    <t>https://about.deere.com/en-us/explore-john-deere/leadership/cory-reed</t>
  </si>
  <si>
    <t>https://about.deere.com/en-us/explore-john-deere/fellows</t>
  </si>
  <si>
    <t>Kenco Logistics Services</t>
  </si>
  <si>
    <t>3PL / Logistics</t>
  </si>
  <si>
    <t>Named MODEX speaker plus ecosystem / partner / referral value.</t>
  </si>
  <si>
    <t>Kristi Montgomery | VP Innovation, Research &amp; Development</t>
  </si>
  <si>
    <t>Denis Reilly | Chief Commercial Officer</t>
  </si>
  <si>
    <t>Named speaker route</t>
  </si>
  <si>
    <t>You have public signs of change right now: Named MODEX speaker plus ecosystem / partner / referral value. If MODEX is on the calendar, our thesis is simple: YardFlow helps large networks reduce execution variance at the gate and dock so sites ship more with less drama.</t>
  </si>
  <si>
    <t>Position around co-selling, referrals, and where YardFlow helps shared customers.</t>
  </si>
  <si>
    <t>1. How standardized is the driver journey from gate check-in through dock assignment across sites today?
2. Where do trailer queues, dock-office workarounds, or detention pain show up most often in your network?
3. Where do you see customers struggling most with facility flow, dock turns, or yard accountability today?</t>
  </si>
  <si>
    <t>We’re more partner than buyer here.</t>
  </si>
  <si>
    <t>Totally fair. Then treat this as a partnership/referral conversation: where can Kenco and YardFlow jointly solve facility-flow issues for customers?</t>
  </si>
  <si>
    <t>Primo proof + partner narrative</t>
  </si>
  <si>
    <t>https://kencogroup.com/news/kristi-montgomery-vp-strategic-transformation/</t>
  </si>
  <si>
    <t>https://kencogroup.com/news/2026-innovation-report-announcement/</t>
  </si>
  <si>
    <t>Named MODEX speaker provides current attendance signal.</t>
  </si>
  <si>
    <t>Annette Danek-Akey | Chief Supply Chain Officer</t>
  </si>
  <si>
    <t>Lance Dippold | VP supply chain / distribution leader</t>
  </si>
  <si>
    <t>You have public signs of change right now: Named MODEX speaker provides current attendance signal. If MODEX is on the calendar, our thesis is simple: YardFlow helps large networks reduce execution variance at the gate and dock so sites ship more with less drama.</t>
  </si>
  <si>
    <t>Use retail replenishment and DC throughput as the hook.</t>
  </si>
  <si>
    <t>1. How standardized is the driver journey from gate check-in through dock assignment across sites today?
2. Where do trailer queues, dock-office workarounds, or detention pain show up most often in your network?
3. What parts of the DC/store flow become the least predictable during seasonal spikes or title launches?</t>
  </si>
  <si>
    <t>Our network profile is not as complex as heavy CPG or industrial.</t>
  </si>
  <si>
    <t>True, but bookstore distribution still depends on predictable dock flow, appointment discipline, and clean release processes, especially during peaks.</t>
  </si>
  <si>
    <t>Primo proof + retail replenishment frame</t>
  </si>
  <si>
    <t>https://www.barnesandnobleinc.com/management/annette-danek-akey/</t>
  </si>
  <si>
    <t>https://www.barnesandnobleinc.com/management-overview/</t>
  </si>
  <si>
    <t>Strategic logo and partner potential, but not as clean a core ICP fit.</t>
  </si>
  <si>
    <t>Richard Smith | COO, Airline and International</t>
  </si>
  <si>
    <t>Moe Wasiuddin | network planning / hub ops leader</t>
  </si>
  <si>
    <t>Executive network path</t>
  </si>
  <si>
    <t>You have public signs of change right now: Strategic logo and partner potential, but not as clean a core ICP fit. If MODEX is on the calendar, our thesis is simple: YardFlow helps large networks reduce execution variance at the gate and dock so sites ship more with less drama.</t>
  </si>
  <si>
    <t>Treat as strategic / opportunistic conversation.</t>
  </si>
  <si>
    <t>1. How standardized is the driver journey from gate check-in through dock assignment across sites today?
2. Where do trailer queues, dock-office workarounds, or detention pain show up most often in your network?
3. As Network 2.0 advances, where are site-level process inconsistencies still creating avoidable friction?</t>
  </si>
  <si>
    <t>Our network initiatives are much bigger than yard flow.</t>
  </si>
  <si>
    <t>Exactly. Network 2.0 makes local execution discipline more important, not less. Small site-level friction compounds hard across a parcel network.</t>
  </si>
  <si>
    <t>Primo proof + network-ops analogy</t>
  </si>
  <si>
    <t>https://newsroom.fedex.com/newsroom/global-english/fedex-corporation-hosts-2026-investor-day</t>
  </si>
  <si>
    <t>https://newsroom.fedex.com/newsroom/global-english/fedex-reports-strong-third-quarter-results</t>
  </si>
  <si>
    <t>Dawn Foods</t>
  </si>
  <si>
    <t>Dawn created a new COO Americas role in 2024, promoted Ahmet Hepdogan to SVP Supply Chain &amp; Procurement for North America, and continues to emphasize its distribution network and manufacturing operations.</t>
  </si>
  <si>
    <t>John Schmitz | Chief Operating Officer, Americas</t>
  </si>
  <si>
    <t>Ahmet Hepdogan | SVP Supply Chain &amp; Procurement, North America</t>
  </si>
  <si>
    <t>COO + supply chain leadership route</t>
  </si>
  <si>
    <t>You have public signs of change right now: Dawn created a new COO Americas role in 2024, promoted Ahmet Hepdogan to SVP Supply Chain &amp; Procurement for North America, and continues to emphasize its distribution network and manufacturing operations. If MODEX is on the calendar, our thesis is simple: YardFlow helps large networks reduce execution variance at the gate and dock so sites ship more with less drama.</t>
  </si>
  <si>
    <t>Show how Primo used site standardization to improve throughput without adding yard labor, then frame Dawn as a bakery-network version of the same variance tax problem.</t>
  </si>
  <si>
    <t>1. How standardized is the driver journey from gate check-in through dock assignment across sites today?
2. Where do trailer queues, dock-office workarounds, or detention pain show up most often in your network?
3. Where does the DDA network still rely too much on tribal knowledge rather than a standard operating sequence?</t>
  </si>
  <si>
    <t>We already have a distribution advantage network.</t>
  </si>
  <si>
    <t>That is why standard execution should resonate. The question is whether every site and handoff operates like the model says it should when volume spikes.</t>
  </si>
  <si>
    <t>Primo proof + Dawn-specific one-pager</t>
  </si>
  <si>
    <t>https://www.dawnfoods.com/about-us/news-press/detail/2025/12/05/dawn-foods-names-kristi-kangas-as-senior-vice-president-of-north-america-manufacturing-operations</t>
  </si>
  <si>
    <t>https://www.dawnfoods.com/about-us/news-press/detail/2025/3/3/south-chicago-packing-and-royal-star-food-named-2024-vendors-of-the-year</t>
  </si>
  <si>
    <t>Del Monte Foods</t>
  </si>
  <si>
    <t>Del Monte elevated Daniela Vonghia into the CSCO role in 2023 to lead supply chain and operations and publicly emphasized modernization of its production network.</t>
  </si>
  <si>
    <t>Daniela Vonghia | Chief Supply Chain Officer</t>
  </si>
  <si>
    <t>Sarah Conroy | Director, Customer Supply Chain Solutions</t>
  </si>
  <si>
    <t>CSCO + customer supply chain route</t>
  </si>
  <si>
    <t>You have public signs of change right now: Del Monte elevated Daniela Vonghia into the CSCO role in 2023 to lead supply chain and operations and publicly emphasized modernization of its production network. If MODEX is on the calendar, our thesis is simple: YardFlow helps large networks reduce execution variance at the gate and dock so sites ship more with less drama.</t>
  </si>
  <si>
    <t>Lead with throughput + standardization across plants and DCs, then pivot to customer service impact and network resiliency.</t>
  </si>
  <si>
    <t>1. How standardized is the driver journey from gate check-in through dock assignment across sites today?
2. Where do trailer queues, dock-office workarounds, or detention pain show up most often in your network?
3. As production network modernization continues, which plants or DCs are most constrained on outbound execution?</t>
  </si>
  <si>
    <t>We’re dealing with bigger portfolio and business changes.</t>
  </si>
  <si>
    <t>Which is exactly when high-confidence operational wins matter. A contained throughput conversation is easier to greenlight than a broad program.</t>
  </si>
  <si>
    <t>Primo proof + food-network standardization story</t>
  </si>
  <si>
    <t>https://www.delmontefoods.com/our-story/leadership-team</t>
  </si>
  <si>
    <t>https://www.delmontefoods.com/sites/default/files/2023-08/Del%20Monte%20Foods%20Bolsters%20Leadership%20Team_8.1.23.pdf</t>
  </si>
  <si>
    <t>Dollar General</t>
  </si>
  <si>
    <t>Dollar General’s public supply-chain leaders are talking about the scale of its network in 2026, and the company has continued investing in distribution capacity and private fleet execution.</t>
  </si>
  <si>
    <t>Rod West | EVP, Global Supply Chain</t>
  </si>
  <si>
    <t>Rebecca Powers | VP Distribution Centers</t>
  </si>
  <si>
    <t>Global supply chain + DC leadership route</t>
  </si>
  <si>
    <t>You have public signs of change right now: Dollar General’s public supply-chain leaders are talking about the scale of its network in 2026, and the company has continued investing in distribution capacity and private fleet execution. If MODEX is on the calendar, our thesis is simple: YardFlow helps large networks reduce execution variance at the gate and dock so sites ship more with less drama.</t>
  </si>
  <si>
    <t>Frame the conversation around reducing execution variance across distribution nodes and tightening the handoff between transportation and facility operations.</t>
  </si>
  <si>
    <t>1. How standardized is the driver journey from gate check-in through dock assignment across sites today?
2. Where do trailer queues, dock-office workarounds, or detention pain show up most often in your network?
3. Across store replenishment, DCs, and fleet, where does poor yard/dock discipline create avoidable cycle-time loss?</t>
  </si>
  <si>
    <t>Store/DC/fleet scale makes this too messy.</t>
  </si>
  <si>
    <t>Scale is the reason to care. If the process is not standardized, thousands of small delays add up to an ugly network tax.</t>
  </si>
  <si>
    <t>Primo proof + retail DC variance-tax framing</t>
  </si>
  <si>
    <t>https://www.dollargeneral.com/content/dam/dg/assets/landing-pages/public-relations/corporate-social-responsibility/ServingOthersReportFinalApril2025R.pdf</t>
  </si>
  <si>
    <t>https://careers.dollargeneral.com/distribution</t>
  </si>
  <si>
    <t>Dollar Tree</t>
  </si>
  <si>
    <t>Dollar Tree appointed Roxanne Weng as CSCO in 2025 and announced both a new Arizona distribution center and a rebuild of its Marietta distribution center.</t>
  </si>
  <si>
    <t>Roxanne Weng | Chief Supply Chain Officer</t>
  </si>
  <si>
    <t>Adam Janatsch | VP Distribution Operations</t>
  </si>
  <si>
    <t>CSCO + distribution leadership route</t>
  </si>
  <si>
    <t>You have public signs of change right now: Dollar Tree appointed Roxanne Weng as CSCO in 2025 and announced both a new Arizona distribution center and a rebuild of its Marietta distribution center. If MODEX is on the calendar, our thesis is simple: YardFlow helps large networks reduce execution variance at the gate and dock so sites ship more with less drama.</t>
  </si>
  <si>
    <t>Use the new-DC/rebuild context to talk about standardizing flow before local habits calcify into permanent variance.</t>
  </si>
  <si>
    <t>1. How standardized is the driver journey from gate check-in through dock assignment across sites today?
2. Where do trailer queues, dock-office workarounds, or detention pain show up most often in your network?
3. With the Arizona and Marietta work underway, what operating standards are you trying to make non-negotiable?</t>
  </si>
  <si>
    <t>We’re already changing leadership and facilities.</t>
  </si>
  <si>
    <t>That is the opening. New leaders plus DC changes create permission to revisit how facilities actually run at the gate and dock.</t>
  </si>
  <si>
    <t>Primo proof + DC ramp / rebuild execution frame</t>
  </si>
  <si>
    <t>https://corporate.dollartree.com/news-media/press-releases/detail/283/dollar-tree-announces-chief-supply-chain-officer-transition</t>
  </si>
  <si>
    <t>https://corporate.dollartree.com/about/leadership/executive-leadership</t>
  </si>
  <si>
    <t>IKEA</t>
  </si>
  <si>
    <t>IKEA U.S. continues expanding smaller-format locations and has publicly highlighted logistics units and growing zero-emission delivery operations, while Henrik Elm oversees supply and operations across the total IKEA value chain.</t>
  </si>
  <si>
    <t>Rob Olson | Chief Operating Officer, IKEA U.S.</t>
  </si>
  <si>
    <t>Pam Andrews | Vice President of Logistics</t>
  </si>
  <si>
    <t>U.S. ops + logistics route</t>
  </si>
  <si>
    <t>You have public signs of change right now: IKEA U.S. continues expanding smaller-format locations and has publicly highlighted logistics units and growing zero-emission delivery operations, while Henrik Elm oversees supply and operations across the total IKEA value chain. If MODEX is on the calendar, our thesis is simple: YardFlow helps large networks reduce execution variance at the gate and dock so sites ship more with less drama.</t>
  </si>
  <si>
    <t>Position YardFlow as a way to eliminate local execution variance at physical fulfillment sites rather than as a traditional yard-management replacement.</t>
  </si>
  <si>
    <t>1. How standardized is the driver journey from gate check-in through dock assignment across sites today?
2. Where do trailer queues, dock-office workarounds, or detention pain show up most often in your network?
3. Inside logistics units, where does gate-to-dock inconsistency undermine delivery reliability or sustainability goals?</t>
  </si>
  <si>
    <t>Our logistics agenda is heavily focused on sustainability and delivery, not yard flow.</t>
  </si>
  <si>
    <t>Those goals still depend on execution discipline in logistics units. Cleaner gate-to-dock flow supports both service and sustainability.</t>
  </si>
  <si>
    <t>Primo proof + fulfillment-node execution frame</t>
  </si>
  <si>
    <t>https://www.ikea.com/global/en/our-business/reports/ikea-supply-chain-operations-decarb-catalogue/</t>
  </si>
  <si>
    <t>https://www.ikea.com/global/en/our-business/sustainability/zero-emissions-for-home-deliveries/</t>
  </si>
  <si>
    <t>Jake Talk Tracks</t>
  </si>
  <si>
    <t>Use these scripts when a meeting opens, stalls, or needs to convert from polite booth chat into a real discovery call. Tight enough for MODEX. Specific enough to not sound like conference oatmeal.</t>
  </si>
  <si>
    <t>20-sec opener</t>
  </si>
  <si>
    <t>60-sec narrative</t>
  </si>
  <si>
    <t>Bridge to Primo proof</t>
  </si>
  <si>
    <t>What to listen for</t>
  </si>
  <si>
    <t>If they say "we already have a system"</t>
  </si>
  <si>
    <t>If they say "not a priority"</t>
  </si>
  <si>
    <t>If they say "send me something"</t>
  </si>
  <si>
    <t>Strong close</t>
  </si>
  <si>
    <t>Meeting owner</t>
  </si>
  <si>
    <t>Next asset to send</t>
  </si>
  <si>
    <t>Source URL</t>
  </si>
  <si>
    <t>Danone is interesting for us because Danone North America put Heiko Gerling into the COO role in 2025 and is transforming its logistics network, including a Jacksonville RDC milestone and a $65M Jacksonville production-line expansion. We help operators standardize the driver journey from gate check-in to dock release so high-volume sites can move more without adding execution chaos.</t>
  </si>
  <si>
    <t>The headline for Danone is plant throughput, dock turns, outbound velocity, and headcount-neutral execution. When demand is there, the constraint is usually not production alone. It is the sloppy handoff from gate to dock to release. We are not pitching generic visibility. We are pitching a standardized operating protocol that removes local improvisation at the facility edge. That is where detention, dock-office friction, and lost throughput hide.</t>
  </si>
  <si>
    <t>Our cleanest proof point is Primo Brands: 24 facilities live, average drop-and-hook time cut from 48 to 24 minutes, and the customer described the result as being able to take on additional volume while remaining headcount neutral in the dock office. Use the Danone infographic to make the analogy concrete.</t>
  </si>
  <si>
    <t>Signals to chase: mentions of campus congestion, inconsistent site playbooks, too much radio / phone dispatching, detention pain, handoff confusion, peak-season instability, or a desire for more standardization across facilities.</t>
  </si>
  <si>
    <t>That usually means the pain is being absorbed somewhere else. The question I’d ask is whether Heiko Gerling would care if one constrained site could ship more volume without adding people or forcing a larger system replacement.</t>
  </si>
  <si>
    <t>Happy to. I’ll send the Danone infographic plus a short Primo proof summary. Before I do, who besides Heiko Gerling should be in the next conversation so we aim it at the real operator owner?</t>
  </si>
  <si>
    <t>Primary: Heiko Gerling. Secondary operator: Whitney Klemm.</t>
  </si>
  <si>
    <t>General Mills is interesting for us because Jonathan Ness was named Chief Supply Chain Officer in March 2026. We help operators standardize the driver journey from gate check-in to dock release so high-volume sites can move more without adding execution chaos.</t>
  </si>
  <si>
    <t>The headline for General Mills is plant throughput, dock turns, outbound velocity, and headcount-neutral execution. When demand is there, the constraint is usually not production alone. It is the sloppy handoff from gate to dock to release. We are not pitching generic visibility. We are pitching a standardized operating protocol that removes local improvisation at the facility edge. That is where detention, dock-office friction, and lost throughput hide.</t>
  </si>
  <si>
    <t>Our cleanest proof point is Primo Brands: 24 facilities live, average drop-and-hook time cut from 48 to 24 minutes, and the customer described the result as being able to take on additional volume while remaining headcount neutral in the dock office. Use the General Mills infographic to make the analogy concrete.</t>
  </si>
  <si>
    <t>That usually means the pain is being absorbed somewhere else. The question I’d ask is whether Jonathan Ness would care if one constrained site could ship more volume without adding people or forcing a larger system replacement.</t>
  </si>
  <si>
    <t>Happy to. I’ll send the General Mills infographic plus a short Primo proof summary. Before I do, who besides Jonathan Ness should be in the next conversation so we aim it at the real operator owner?</t>
  </si>
  <si>
    <t>Primary: Jonathan Ness. Secondary operator: Nisar Ahsanullah.</t>
  </si>
  <si>
    <t>Frito-Lay is interesting for us because PepsiCo is pushing a One North America agenda and has been testing combined snack-and-beverage warehousing. We help operators standardize the driver journey from gate check-in to dock release so high-volume sites can move more without adding execution chaos.</t>
  </si>
  <si>
    <t>The headline for Frito-Lay is plant throughput, dock turns, outbound velocity, and headcount-neutral execution. When demand is there, the constraint is usually not production alone. It is the sloppy handoff from gate to dock to release. We are not pitching generic visibility. We are pitching a standardized operating protocol that removes local improvisation at the facility edge. That is where detention, dock-office friction, and lost throughput hide.</t>
  </si>
  <si>
    <t>Our cleanest proof point is Primo Brands: 24 facilities live, average drop-and-hook time cut from 48 to 24 minutes, and the customer described the result as being able to take on additional volume while remaining headcount neutral in the dock office. Use the Frito-Lay infographic to make the analogy concrete.</t>
  </si>
  <si>
    <t>That usually means the pain is being absorbed somewhere else. The question I’d ask is whether Beth Mars would care if one constrained site could ship more volume without adding people or forcing a larger system replacement.</t>
  </si>
  <si>
    <t>Happy to. I’ll send the Frito-Lay infographic plus a short Primo proof summary. Before I do, who besides Beth Mars should be in the next conversation so we aim it at the real operator owner?</t>
  </si>
  <si>
    <t>Primary: Beth Mars. Secondary operator: Brian Watson.</t>
  </si>
  <si>
    <t>Diageo is interesting for us because Diageo North America announced a new manufacturing and warehousing facility in Alabama to enhance North America supply chain operations. We help operators standardize the driver journey from gate check-in to dock release so high-volume sites can move more without adding execution chaos.</t>
  </si>
  <si>
    <t>The headline for Diageo is plant throughput, dock turns, outbound velocity, and headcount-neutral execution. When demand is there, the constraint is usually not production alone. It is the sloppy handoff from gate to dock to release. We are not pitching generic visibility. We are pitching a standardized operating protocol that removes local improvisation at the facility edge. That is where detention, dock-office friction, and lost throughput hide.</t>
  </si>
  <si>
    <t>Our cleanest proof point is Primo Brands: 24 facilities live, average drop-and-hook time cut from 48 to 24 minutes, and the customer described the result as being able to take on additional volume while remaining headcount neutral in the dock office. Use the Diageo infographic to make the analogy concrete.</t>
  </si>
  <si>
    <t>That usually means the pain is being absorbed somewhere else. The question I’d ask is whether Raymond Reddrick would care if one constrained site could ship more volume without adding people or forcing a larger system replacement.</t>
  </si>
  <si>
    <t>Happy to. I’ll send the Diageo infographic plus a short Primo proof summary. Before I do, who besides Raymond Reddrick should be in the next conversation so we aim it at the real operator owner?</t>
  </si>
  <si>
    <t>Primary: Raymond Reddrick. Secondary operator: Marsha McIntosh-Hamilton.</t>
  </si>
  <si>
    <t>Hormel Foods is interesting for us because Will Bonifant was appointed group vice president and chief supply chain officer in February 2026. We help operators standardize the driver journey from gate check-in to dock release so high-volume sites can move more without adding execution chaos.</t>
  </si>
  <si>
    <t>The headline for Hormel Foods is plant throughput, dock turns, outbound velocity, and headcount-neutral execution. When demand is there, the constraint is usually not production alone. It is the sloppy handoff from gate to dock to release. We are not pitching generic visibility. We are pitching a standardized operating protocol that removes local improvisation at the facility edge. That is where detention, dock-office friction, and lost throughput hide.</t>
  </si>
  <si>
    <t>Our cleanest proof point is Primo Brands: 24 facilities live, average drop-and-hook time cut from 48 to 24 minutes, and the customer described the result as being able to take on additional volume while remaining headcount neutral in the dock office. Use the Hormel Foods infographic to make the analogy concrete.</t>
  </si>
  <si>
    <t>That usually means the pain is being absorbed somewhere else. The question I’d ask is whether Will Bonifant would care if one constrained site could ship more volume without adding people or forcing a larger system replacement.</t>
  </si>
  <si>
    <t>Happy to. I’ll send the Hormel Foods infographic plus a short Primo proof summary. Before I do, who besides Will Bonifant should be in the next conversation so we aim it at the real operator owner?</t>
  </si>
  <si>
    <t>Primary: Will Bonifant. Secondary operator: Nicholas Schwartz.</t>
  </si>
  <si>
    <t>JM Smucker is interesting for us because Smucker created a new Chief Product Supply Officer role and promoted Rob Ferguson into it in February 2026. We help operators standardize the driver journey from gate check-in to dock release so high-volume sites can move more without adding execution chaos.</t>
  </si>
  <si>
    <t>The headline for JM Smucker is plant throughput, dock turns, outbound velocity, and headcount-neutral execution. When demand is there, the constraint is usually not production alone. It is the sloppy handoff from gate to dock to release. We are not pitching generic visibility. We are pitching a standardized operating protocol that removes local improvisation at the facility edge. That is where detention, dock-office friction, and lost throughput hide.</t>
  </si>
  <si>
    <t>Our cleanest proof point is Primo Brands: 24 facilities live, average drop-and-hook time cut from 48 to 24 minutes, and the customer described the result as being able to take on additional volume while remaining headcount neutral in the dock office. Use the JM Smucker infographic to make the analogy concrete.</t>
  </si>
  <si>
    <t>That usually means the pain is being absorbed somewhere else. The question I’d ask is whether Rob Ferguson would care if one constrained site could ship more volume without adding people or forcing a larger system replacement.</t>
  </si>
  <si>
    <t>Happy to. I’ll send the JM Smucker infographic plus a short Primo proof summary. Before I do, who besides Rob Ferguson should be in the next conversation so we aim it at the real operator owner?</t>
  </si>
  <si>
    <t>Primary: Rob Ferguson. Secondary operator: Anbu Kuppusamy.</t>
  </si>
  <si>
    <t>The Home Depot is interesting for us because Richard McPhail is a MODEX 2026 keynote. Home Depot also has a visible public supply-chain bench including Amit Kalra and John Drake. We help operators standardize the driver journey from gate check-in to dock release so high-volume sites can move more without adding execution chaos.</t>
  </si>
  <si>
    <t>The headline for The Home Depot is campus flow, appointment discipline, trailer visibility, and consistent dock prioritization. Retail networks pay a variance tax when stores and DCs move on different operating rhythms. We are not pitching generic visibility. We are pitching a standardized operating protocol that removes local improvisation at the facility edge. That is where detention, dock-office friction, and lost throughput hide.</t>
  </si>
  <si>
    <t>Our cleanest proof point is Primo Brands: 24 facilities live, average drop-and-hook time cut from 48 to 24 minutes, and the customer described the result as being able to take on additional volume while remaining headcount neutral in the dock office. Use the The Home Depot infographic to make the analogy concrete.</t>
  </si>
  <si>
    <t>That usually means the pain is being absorbed somewhere else. The question I’d ask is whether John Deaton would care if one constrained site could ship more volume without adding people or forcing a larger system replacement.</t>
  </si>
  <si>
    <t>Happy to. I’ll send the The Home Depot infographic plus a short Primo proof summary. Before I do, who besides John Deaton should be in the next conversation so we aim it at the real operator owner?</t>
  </si>
  <si>
    <t>Primary: John Deaton. Secondary operator: Amit Kalra.</t>
  </si>
  <si>
    <t>Georgia Pacific is interesting for us because Georgia-Pacific is expanding Palatka with an $83M project including a 36-acre trailer yard, 574-trailer capacity, an inspection station, and warehouse expansion. We help operators standardize the driver journey from gate check-in to dock release so high-volume sites can move more without adding execution chaos.</t>
  </si>
  <si>
    <t>The headline for Georgia Pacific is trailer-yard utilization, dock coordination, and standardized site execution. Industrial networks can have world-class production and still leak margin through non-standard site flow. We are not pitching generic visibility. We are pitching a standardized operating protocol that removes local improvisation at the facility edge. That is where detention, dock-office friction, and lost throughput hide.</t>
  </si>
  <si>
    <t>Our cleanest proof point is Primo Brands: 24 facilities live, average drop-and-hook time cut from 48 to 24 minutes, and the customer described the result as being able to take on additional volume while remaining headcount neutral in the dock office. Use the Georgia Pacific infographic to make the analogy concrete.</t>
  </si>
  <si>
    <t>That usually means the pain is being absorbed somewhere else. The question I’d ask is whether Jeremy Finley would care if one constrained site could ship more volume without adding people or forcing a larger system replacement.</t>
  </si>
  <si>
    <t>Happy to. I’ll send the Georgia Pacific infographic plus a short Primo proof summary. Before I do, who besides Jeremy Finley should be in the next conversation so we aim it at the real operator owner?</t>
  </si>
  <si>
    <t>Primary: Jeremy Finley. Secondary operator: Ryan Hutcherson.</t>
  </si>
  <si>
    <t>H-E-B is interesting for us because H-E-B bought 600+ acres in North Texas for a master-planned supply-chain campus and is expanding logistics capacity for continued DFW growth. We help operators standardize the driver journey from gate check-in to dock release so high-volume sites can move more without adding execution chaos.</t>
  </si>
  <si>
    <t>The headline for H-E-B is campus flow, appointment discipline, trailer visibility, and consistent dock prioritization. Retail networks pay a variance tax when stores and DCs move on different operating rhythms. We are not pitching generic visibility. We are pitching a standardized operating protocol that removes local improvisation at the facility edge. That is where detention, dock-office friction, and lost throughput hide.</t>
  </si>
  <si>
    <t>Our cleanest proof point is Primo Brands: 24 facilities live, average drop-and-hook time cut from 48 to 24 minutes, and the customer described the result as being able to take on additional volume while remaining headcount neutral in the dock office. Use the H-E-B infographic to make the analogy concrete.</t>
  </si>
  <si>
    <t>That usually means the pain is being absorbed somewhere else. The question I’d ask is whether Dakota Socha would care if one constrained site could ship more volume without adding people or forcing a larger system replacement.</t>
  </si>
  <si>
    <t>Happy to. I’ll send the H-E-B infographic plus a short Primo proof summary. Before I do, who besides Dakota Socha should be in the next conversation so we aim it at the real operator owner?</t>
  </si>
  <si>
    <t>Primary: Dakota Socha. Secondary operator: Craig Stucker.</t>
  </si>
  <si>
    <t>Hyundai Motor America is interesting for us because Automotive distribution and finished-vehicle logistics complexity plus official past-attendee signal. We help operators standardize the driver journey from gate check-in to dock release so high-volume sites can move more without adding execution chaos.</t>
  </si>
  <si>
    <t>The headline for Hyundai Motor America is campus orchestration, trailer staging discipline, and tighter handoffs between manufacturing and shipping. Large industrial campuses lose time in the yards long before anyone calls it a yard problem. We are not pitching generic visibility. We are pitching a standardized operating protocol that removes local improvisation at the facility edge. That is where detention, dock-office friction, and lost throughput hide.</t>
  </si>
  <si>
    <t>Our cleanest proof point is Primo Brands: 24 facilities live, average drop-and-hook time cut from 48 to 24 minutes, and the customer described the result as being able to take on additional volume while remaining headcount neutral in the dock office. Use the Hyundai Motor America infographic to make the analogy concrete.</t>
  </si>
  <si>
    <t>That usually means the pain is being absorbed somewhere else. The question I’d ask is whether Carey Gammon would care if one constrained site could ship more volume without adding people or forcing a larger system replacement.</t>
  </si>
  <si>
    <t>Happy to. I’ll send the Hyundai Motor America infographic plus a short Primo proof summary. Before I do, who besides Carey Gammon should be in the next conversation so we aim it at the real operator owner?</t>
  </si>
  <si>
    <t>Primary: Carey Gammon. Secondary operator: Yongchul Chung.</t>
  </si>
  <si>
    <t>Honda is interesting for us because Large manufacturing campuses and logistics complexity make yard execution a lever. We help operators standardize the driver journey from gate check-in to dock release so high-volume sites can move more without adding execution chaos.</t>
  </si>
  <si>
    <t>The headline for Honda is campus orchestration, trailer staging discipline, and tighter handoffs between manufacturing and shipping. Large industrial campuses lose time in the yards long before anyone calls it a yard problem. We are not pitching generic visibility. We are pitching a standardized operating protocol that removes local improvisation at the facility edge. That is where detention, dock-office friction, and lost throughput hide.</t>
  </si>
  <si>
    <t>Our cleanest proof point is Primo Brands: 24 facilities live, average drop-and-hook time cut from 48 to 24 minutes, and the customer described the result as being able to take on additional volume while remaining headcount neutral in the dock office. Use the Honda infographic to make the analogy concrete.</t>
  </si>
  <si>
    <t>That usually means the pain is being absorbed somewhere else. The question I’d ask is whether Jim Small would care if one constrained site could ship more volume without adding people or forcing a larger system replacement.</t>
  </si>
  <si>
    <t>Happy to. I’ll send the Honda infographic plus a short Primo proof summary. Before I do, who besides Jim Small should be in the next conversation so we aim it at the real operator owner?</t>
  </si>
  <si>
    <t>Primary: Jim Small. Secondary operator: Nicole Miller.</t>
  </si>
  <si>
    <t>John Deere is interesting for us because Industrial campus complexity and dealer/service expectations make execution discipline relevant. We help operators standardize the driver journey from gate check-in to dock release so high-volume sites can move more without adding execution chaos.</t>
  </si>
  <si>
    <t>The headline for John Deere is campus orchestration, trailer staging discipline, and tighter handoffs between manufacturing and shipping. Large industrial campuses lose time in the yards long before anyone calls it a yard problem. We are not pitching generic visibility. We are pitching a standardized operating protocol that removes local improvisation at the facility edge. That is where detention, dock-office friction, and lost throughput hide.</t>
  </si>
  <si>
    <t>Our cleanest proof point is Primo Brands: 24 facilities live, average drop-and-hook time cut from 48 to 24 minutes, and the customer described the result as being able to take on additional volume while remaining headcount neutral in the dock office. Use the John Deere infographic to make the analogy concrete.</t>
  </si>
  <si>
    <t>That usually means the pain is being absorbed somewhere else. The question I’d ask is whether Cory Reed would care if one constrained site could ship more volume without adding people or forcing a larger system replacement.</t>
  </si>
  <si>
    <t>Happy to. I’ll send the John Deere infographic plus a short Primo proof summary. Before I do, who besides Cory Reed should be in the next conversation so we aim it at the real operator owner?</t>
  </si>
  <si>
    <t>Primary: Cory Reed. Secondary operator: Steve Wilhelmi.</t>
  </si>
  <si>
    <t>Kenco Logistics Services is interesting for us because Named MODEX speaker plus ecosystem / partner / referral value. We help operators standardize the driver journey from gate check-in to dock release so high-volume sites can move more without adding execution chaos.</t>
  </si>
  <si>
    <t>The headline for Kenco Logistics Services is facility flow, dock direction, and timestamped handoffs that make operator performance visible. For 3PL and parcel operators, removing execution variance is itself a product. We are not pitching generic visibility. We are pitching a standardized operating protocol that removes local improvisation at the facility edge. That is where detention, dock-office friction, and lost throughput hide.</t>
  </si>
  <si>
    <t>Our cleanest proof point is Primo Brands: 24 facilities live, average drop-and-hook time cut from 48 to 24 minutes, and the customer described the result as being able to take on additional volume while remaining headcount neutral in the dock office. Use the Kenco Logistics Services infographic to make the analogy concrete.</t>
  </si>
  <si>
    <t>That usually means the pain is being absorbed somewhere else. The question I’d ask is whether Kristi Montgomery would care if one constrained site could ship more volume without adding people or forcing a larger system replacement.</t>
  </si>
  <si>
    <t>Happy to. I’ll send the Kenco Logistics Services infographic plus a short Primo proof summary. Before I do, who besides Kristi Montgomery should be in the next conversation so we aim it at the real operator owner?</t>
  </si>
  <si>
    <t>Primary: Kristi Montgomery. Secondary operator: Denis Reilly.</t>
  </si>
  <si>
    <t>Barnes &amp; Noble is interesting for us because Named MODEX speaker provides current attendance signal. We help operators standardize the driver journey from gate check-in to dock release so high-volume sites can move more without adding execution chaos.</t>
  </si>
  <si>
    <t>The headline for Barnes &amp; Noble is campus flow, appointment discipline, trailer visibility, and consistent dock prioritization. Retail networks pay a variance tax when stores and DCs move on different operating rhythms. We are not pitching generic visibility. We are pitching a standardized operating protocol that removes local improvisation at the facility edge. That is where detention, dock-office friction, and lost throughput hide.</t>
  </si>
  <si>
    <t>Our cleanest proof point is Primo Brands: 24 facilities live, average drop-and-hook time cut from 48 to 24 minutes, and the customer described the result as being able to take on additional volume while remaining headcount neutral in the dock office. Use the Barnes &amp; Noble infographic to make the analogy concrete.</t>
  </si>
  <si>
    <t>That usually means the pain is being absorbed somewhere else. The question I’d ask is whether Annette Danek-Akey would care if one constrained site could ship more volume without adding people or forcing a larger system replacement.</t>
  </si>
  <si>
    <t>Happy to. I’ll send the Barnes &amp; Noble infographic plus a short Primo proof summary. Before I do, who besides Annette Danek-Akey should be in the next conversation so we aim it at the real operator owner?</t>
  </si>
  <si>
    <t>Primary: Annette Danek-Akey. Secondary operator: Lance Dippold.</t>
  </si>
  <si>
    <t>FedEx is interesting for us because Strategic logo and partner potential, but not as clean a core ICP fit. We help operators standardize the driver journey from gate check-in to dock release so high-volume sites can move more without adding execution chaos.</t>
  </si>
  <si>
    <t>The headline for FedEx is facility flow, dock direction, and timestamped handoffs that make operator performance visible. For 3PL and parcel operators, removing execution variance is itself a product. We are not pitching generic visibility. We are pitching a standardized operating protocol that removes local improvisation at the facility edge. That is where detention, dock-office friction, and lost throughput hide.</t>
  </si>
  <si>
    <t>Our cleanest proof point is Primo Brands: 24 facilities live, average drop-and-hook time cut from 48 to 24 minutes, and the customer described the result as being able to take on additional volume while remaining headcount neutral in the dock office. Use the FedEx infographic to make the analogy concrete.</t>
  </si>
  <si>
    <t>That usually means the pain is being absorbed somewhere else. The question I’d ask is whether Richard Smith would care if one constrained site could ship more volume without adding people or forcing a larger system replacement.</t>
  </si>
  <si>
    <t>Happy to. I’ll send the FedEx infographic plus a short Primo proof summary. Before I do, who besides Richard Smith should be in the next conversation so we aim it at the real operator owner?</t>
  </si>
  <si>
    <t>Primary: Richard Smith. Secondary operator: Moe Wasiuddin.</t>
  </si>
  <si>
    <t>Dawn Foods is interesting for us because Dawn created a new COO Americas role in 2024, promoted Ahmet Hepdogan to SVP Supply Chain &amp; Procurement for North America, and continues to emphasize its distribution network and manufacturing operations. We help operators standardize the driver journey from gate check-in to dock release so high-volume sites can move more without adding execution chaos.</t>
  </si>
  <si>
    <t>The headline for Dawn Foods is plant throughput, dock turns, outbound velocity, and headcount-neutral execution. When demand is there, the constraint is usually not production alone. It is the sloppy handoff from gate to dock to release. We are not pitching generic visibility. We are pitching a standardized operating protocol that removes local improvisation at the facility edge. That is where detention, dock-office friction, and lost throughput hide.</t>
  </si>
  <si>
    <t>Our cleanest proof point is Primo Brands: 24 facilities live, average drop-and-hook time cut from 48 to 24 minutes, and the customer described the result as being able to take on additional volume while remaining headcount neutral in the dock office. Use the Dawn Foods infographic to make the analogy concrete.</t>
  </si>
  <si>
    <t>That usually means the pain is being absorbed somewhere else. The question I’d ask is whether John Schmitz would care if one constrained site could ship more volume without adding people or forcing a larger system replacement.</t>
  </si>
  <si>
    <t>Happy to. I’ll send the Dawn Foods infographic plus a short Primo proof summary. Before I do, who besides John Schmitz should be in the next conversation so we aim it at the real operator owner?</t>
  </si>
  <si>
    <t>Primary: John Schmitz. Secondary operator: Ahmet Hepdogan.</t>
  </si>
  <si>
    <t>Del Monte Foods is interesting for us because Del Monte elevated Daniela Vonghia into the CSCO role in 2023 to lead supply chain and operations and publicly emphasized modernization of its production network. We help operators standardize the driver journey from gate check-in to dock release so high-volume sites can move more without adding execution chaos.</t>
  </si>
  <si>
    <t>The headline for Del Monte Foods is plant throughput, dock turns, outbound velocity, and headcount-neutral execution. When demand is there, the constraint is usually not production alone. It is the sloppy handoff from gate to dock to release. We are not pitching generic visibility. We are pitching a standardized operating protocol that removes local improvisation at the facility edge. That is where detention, dock-office friction, and lost throughput hide.</t>
  </si>
  <si>
    <t>Our cleanest proof point is Primo Brands: 24 facilities live, average drop-and-hook time cut from 48 to 24 minutes, and the customer described the result as being able to take on additional volume while remaining headcount neutral in the dock office. Use the Del Monte Foods infographic to make the analogy concrete.</t>
  </si>
  <si>
    <t>That usually means the pain is being absorbed somewhere else. The question I’d ask is whether Daniela Vonghia would care if one constrained site could ship more volume without adding people or forcing a larger system replacement.</t>
  </si>
  <si>
    <t>Happy to. I’ll send the Del Monte Foods infographic plus a short Primo proof summary. Before I do, who besides Daniela Vonghia should be in the next conversation so we aim it at the real operator owner?</t>
  </si>
  <si>
    <t>Primary: Daniela Vonghia. Secondary operator: Sarah Conroy.</t>
  </si>
  <si>
    <t>Dollar General is interesting for us because Dollar General’s public supply-chain leaders are talking about the scale of its network in 2026, and the company has continued investing in distribution capacity and private fleet execution. We help operators standardize the driver journey from gate check-in to dock release so high-volume sites can move more without adding execution chaos.</t>
  </si>
  <si>
    <t>The headline for Dollar General is campus flow, appointment discipline, trailer visibility, and consistent dock prioritization. Retail networks pay a variance tax when stores and DCs move on different operating rhythms. We are not pitching generic visibility. We are pitching a standardized operating protocol that removes local improvisation at the facility edge. That is where detention, dock-office friction, and lost throughput hide.</t>
  </si>
  <si>
    <t>Our cleanest proof point is Primo Brands: 24 facilities live, average drop-and-hook time cut from 48 to 24 minutes, and the customer described the result as being able to take on additional volume while remaining headcount neutral in the dock office. Use the Dollar General infographic to make the analogy concrete.</t>
  </si>
  <si>
    <t>That usually means the pain is being absorbed somewhere else. The question I’d ask is whether Rod West would care if one constrained site could ship more volume without adding people or forcing a larger system replacement.</t>
  </si>
  <si>
    <t>Happy to. I’ll send the Dollar General infographic plus a short Primo proof summary. Before I do, who besides Rod West should be in the next conversation so we aim it at the real operator owner?</t>
  </si>
  <si>
    <t>Primary: Rod West. Secondary operator: Rebecca Powers.</t>
  </si>
  <si>
    <t>Dollar Tree is interesting for us because Dollar Tree appointed Roxanne Weng as CSCO in 2025 and announced both a new Arizona distribution center and a rebuild of its Marietta distribution center. We help operators standardize the driver journey from gate check-in to dock release so high-volume sites can move more without adding execution chaos.</t>
  </si>
  <si>
    <t>The headline for Dollar Tree is campus flow, appointment discipline, trailer visibility, and consistent dock prioritization. Retail networks pay a variance tax when stores and DCs move on different operating rhythms. We are not pitching generic visibility. We are pitching a standardized operating protocol that removes local improvisation at the facility edge. That is where detention, dock-office friction, and lost throughput hide.</t>
  </si>
  <si>
    <t>Our cleanest proof point is Primo Brands: 24 facilities live, average drop-and-hook time cut from 48 to 24 minutes, and the customer described the result as being able to take on additional volume while remaining headcount neutral in the dock office. Use the Dollar Tree infographic to make the analogy concrete.</t>
  </si>
  <si>
    <t>That usually means the pain is being absorbed somewhere else. The question I’d ask is whether Roxanne Weng would care if one constrained site could ship more volume without adding people or forcing a larger system replacement.</t>
  </si>
  <si>
    <t>Happy to. I’ll send the Dollar Tree infographic plus a short Primo proof summary. Before I do, who besides Roxanne Weng should be in the next conversation so we aim it at the real operator owner?</t>
  </si>
  <si>
    <t>Primary: Roxanne Weng. Secondary operator: Adam Janatsch.</t>
  </si>
  <si>
    <t>IKEA is interesting for us because IKEA U.S. continues expanding smaller-format locations and has publicly highlighted logistics units and growing zero-emission delivery operations, while Henrik Elm oversees supply and operations across the total IKEA value chain. We help operators standardize the driver journey from gate check-in to dock release so high-volume sites can move more without adding execution chaos.</t>
  </si>
  <si>
    <t>The headline for IKEA is campus flow, appointment discipline, trailer visibility, and consistent dock prioritization. Retail networks pay a variance tax when stores and DCs move on different operating rhythms. We are not pitching generic visibility. We are pitching a standardized operating protocol that removes local improvisation at the facility edge. That is where detention, dock-office friction, and lost throughput hide.</t>
  </si>
  <si>
    <t>Our cleanest proof point is Primo Brands: 24 facilities live, average drop-and-hook time cut from 48 to 24 minutes, and the customer described the result as being able to take on additional volume while remaining headcount neutral in the dock office. Use the IKEA infographic to make the analogy concrete.</t>
  </si>
  <si>
    <t>That usually means the pain is being absorbed somewhere else. The question I’d ask is whether Rob Olson would care if one constrained site could ship more volume without adding people or forcing a larger system replacement.</t>
  </si>
  <si>
    <t>Happy to. I’ll send the IKEA infographic plus a short Primo proof summary. Before I do, who besides Rob Olson should be in the next conversation so we aim it at the real operator owner?</t>
  </si>
  <si>
    <t>Primary: Rob Olson. Secondary operator: Pam Andrews.</t>
  </si>
  <si>
    <t>Objection Map</t>
  </si>
  <si>
    <t>Fast counters by objection type. Use when a booth chat gets slippery or someone tries to kill the convo with a lazy one-liner.</t>
  </si>
  <si>
    <t>Objection type</t>
  </si>
  <si>
    <t>What they are really saying</t>
  </si>
  <si>
    <t>Counter move</t>
  </si>
  <si>
    <t>Proof point to use</t>
  </si>
  <si>
    <t>Best follow-up question</t>
  </si>
  <si>
    <t>Best asset</t>
  </si>
  <si>
    <t>Use on accounts</t>
  </si>
  <si>
    <t>We already have a YMS / TMS / scheduling system</t>
  </si>
  <si>
    <t>They think you are pitching a rip-and-replace tool or a commodity layer.</t>
  </si>
  <si>
    <t>Clarify that YardFlow’s wedge is standardizing the execution protocol and driver journey, not just adding more software screens.</t>
  </si>
  <si>
    <t>Primo drop-and-hook improvement and headcount-neutral execution.</t>
  </si>
  <si>
    <t>How consistent is the process across sites when volume spikes?</t>
  </si>
  <si>
    <t>Account infographic + Primo proof sheet</t>
  </si>
  <si>
    <t>Most accounts, especially Danone, Home Depot, H-E-B, Dollar Tree</t>
  </si>
  <si>
    <t>Do not argue systems architecture first. Reframe to variance and execution.</t>
  </si>
  <si>
    <t>Not a priority right now</t>
  </si>
  <si>
    <t>They do not yet feel the cost of the problem or have not attached it to a current trigger.</t>
  </si>
  <si>
    <t>Tie back to the trigger event: new leader, new facility, network redesign, or campus expansion.</t>
  </si>
  <si>
    <t>Account-specific why-now from the dossier.</t>
  </si>
  <si>
    <t>What has to happen operationally before this becomes urgent?</t>
  </si>
  <si>
    <t>Account dossier + talk track</t>
  </si>
  <si>
    <t>General Mills, Hormel, Smucker, H-E-B, Diageo</t>
  </si>
  <si>
    <t>Use their own public change event against inertia.</t>
  </si>
  <si>
    <t>Send me something</t>
  </si>
  <si>
    <t>They want an exit, or they are willing to continue if the next step is light.</t>
  </si>
  <si>
    <t>Agree, but trade the asset for routing intel and a scheduled follow-up.</t>
  </si>
  <si>
    <t>Primo + account-specific infographic.</t>
  </si>
  <si>
    <t>Who should own the next conversation internally?</t>
  </si>
  <si>
    <t>Infographic + 1-page proof summary</t>
  </si>
  <si>
    <t>All accounts</t>
  </si>
  <si>
    <t>Never send blind with no next step.</t>
  </si>
  <si>
    <t>This feels too tactical</t>
  </si>
  <si>
    <t>They think yard flow is beneath enterprise strategy.</t>
  </si>
  <si>
    <t>Reframe as the execution layer where planning, transportation, customer service, and manufacturing actually converge.</t>
  </si>
  <si>
    <t>Variance tax framing and headcount-neutral throughput story.</t>
  </si>
  <si>
    <t>Where do those functions currently break down at the site edge?</t>
  </si>
  <si>
    <t>Battlecard + infographic</t>
  </si>
  <si>
    <t>Food &amp; beverage, retail, manufacturing</t>
  </si>
  <si>
    <t>Make the facility edge sound boardroom-relevant.</t>
  </si>
  <si>
    <t>We are too complex / too big</t>
  </si>
  <si>
    <t>They assume complexity makes standardization unrealistic.</t>
  </si>
  <si>
    <t>Argue the opposite: bigger networks pay a bigger variance tax when local improvisation is tolerated.</t>
  </si>
  <si>
    <t>Primo multi-site proof.</t>
  </si>
  <si>
    <t>Which sites operate differently today and what does that inconsistency cost you?</t>
  </si>
  <si>
    <t>Primo proof + account infographic</t>
  </si>
  <si>
    <t>Frito-Lay, Home Depot, FedEx, Dollar General, IKEA</t>
  </si>
  <si>
    <t>Scale is the reason to care, not an excuse to ignore it.</t>
  </si>
  <si>
    <t>MODEX Close Plan</t>
  </si>
  <si>
    <t>What Jake should try to leave every meeting with. Because "great chatting at the booth" is not a pipeline stage.</t>
  </si>
  <si>
    <t>Best first win</t>
  </si>
  <si>
    <t>Ask for this in the meeting</t>
  </si>
  <si>
    <t>Fallback if they resist</t>
  </si>
  <si>
    <t>Who to pull in next</t>
  </si>
  <si>
    <t>Asset to send same day</t>
  </si>
  <si>
    <t>Target timing</t>
  </si>
  <si>
    <t>Named operator-level follow-up within 7 days</t>
  </si>
  <si>
    <t>Get explicit routing: name, title, and email of the operator owner. Then secure permission to send the infographic and Primo proof the same day.</t>
  </si>
  <si>
    <t>Whitney Klemm</t>
  </si>
  <si>
    <t>During MODEX or within 7 days after show</t>
  </si>
  <si>
    <t>Open</t>
  </si>
  <si>
    <t>Nisar Ahsanullah</t>
  </si>
  <si>
    <t>Brian Watson</t>
  </si>
  <si>
    <t>Marsha McIntosh-Hamilton</t>
  </si>
  <si>
    <t>Nicholas Schwartz</t>
  </si>
  <si>
    <t>Anbu Kuppusamy</t>
  </si>
  <si>
    <t>Amit Kalra</t>
  </si>
  <si>
    <t>Ryan Hutcherson</t>
  </si>
  <si>
    <t>Craig Stucker</t>
  </si>
  <si>
    <t>Yongchul Chung</t>
  </si>
  <si>
    <t>Nicole Miller</t>
  </si>
  <si>
    <t>Steve Wilhelmi</t>
  </si>
  <si>
    <t>Denis Reilly</t>
  </si>
  <si>
    <t>Lance Dippold</t>
  </si>
  <si>
    <t>Moe Wasiuddin</t>
  </si>
  <si>
    <t>Ahmet Hepdogan</t>
  </si>
  <si>
    <t>Sarah Conroy</t>
  </si>
  <si>
    <t>Rebecca Powers</t>
  </si>
  <si>
    <t>Adam Janatsch</t>
  </si>
  <si>
    <t>Pam Andrews</t>
  </si>
  <si>
    <t>Top 20 custom YardFlow infographic assets</t>
  </si>
  <si>
    <t>Each image repurposes the Danone-style proof asset into an account-specific hypothesis for MODEX. Use this tab as the asset register and use the Gallery tab to browse the actual graphics.</t>
  </si>
  <si>
    <t>Hypothesis headline</t>
  </si>
  <si>
    <t>Primary use-case hypothesis</t>
  </si>
  <si>
    <t>Best exec anchor</t>
  </si>
  <si>
    <t>Best operator anchor</t>
  </si>
  <si>
    <t>Image file</t>
  </si>
  <si>
    <t>Public source context</t>
  </si>
  <si>
    <t>WHEN DEMAND SPIKES, OUTBOUND FLOW BECOMES THE CONSTRAINT</t>
  </si>
  <si>
    <t>Danone's North American network is expanding. YardFlow standardizes gate-to-dock execution so plants and DCs move more product without adding dock-office chaos.</t>
  </si>
  <si>
    <t>NEW SUPPLY CHAIN LEADERSHIP CREATES A WINDOW TO CUT VARIANCE</t>
  </si>
  <si>
    <t>With a new CSCO in place, the opportunity is to reduce site-to-site execution drift. YardFlow makes yard and dock flow consistent across plants and DCs.</t>
  </si>
  <si>
    <t>IN A HIGH-VELOCITY SNACK NETWORK, SMALL DELAYS STACK FAST</t>
  </si>
  <si>
    <t>Frito-Lay wins on speed and consistency. YardFlow reduces gate friction, dispatch lag, and dock confusion so trailer flow stays tight under peak volume.</t>
  </si>
  <si>
    <t>NEW CAPACITY ONLY PAYS OFF IF THE YARD CAN FEED THE DOCK</t>
  </si>
  <si>
    <t>As Diageo scales new manufacturing and warehousing capacity, YardFlow standardizes campus execution so physical expansion translates into clean throughput.</t>
  </si>
  <si>
    <t>FRESH SUPPLY CHAIN LEADERSHIP IS THE MOMENT TO STANDARDIZE EXECUTION</t>
  </si>
  <si>
    <t>Hormel's new CSCO inherits a broad network. YardFlow turns yard and dock operations into a standard operating layer instead of a site-by-site improvisation.</t>
  </si>
  <si>
    <t>MULTI-CATEGORY NETWORKS BREAK DOWN WHEN EACH SITE RUNS ITS OWN PLAYBOOK</t>
  </si>
  <si>
    <t>Smucker's new product-supply structure is a chance to standardize ground-level execution. YardFlow reduces network variance at the gate, in the yard, and at the dock.</t>
  </si>
  <si>
    <t>FAST DELIVERY NETWORKS STILL LIVE OR DIE AT THE YARD AND DOCK</t>
  </si>
  <si>
    <t>Home Depot has built the network. YardFlow helps individual nodes run a tighter arrival, staging, and docking protocol so asset speed is not lost on the ground.</t>
  </si>
  <si>
    <t>MILL AND WAREHOUSE THROUGHPUT LEAKS WHEN TRAILER FLOW ISN'T ORCHESTRATED</t>
  </si>
  <si>
    <t>Georgia-Pacific's mixed-load and mill logistics environment rewards disciplined execution. YardFlow creates a standard gate-to-release operating protocol.</t>
  </si>
  <si>
    <t>GROCERY NETWORKS NEED TIGHT TRAILER FLOW, NOT YARD DRAMA</t>
  </si>
  <si>
    <t>For a high-service grocery network, yard variance is a hidden freshness and availability tax. YardFlow standardizes check-in, routing, and dock handoffs across DC campuses.</t>
  </si>
  <si>
    <t>SEQUENCED MANUFACTURING SUFFERS WHEN YARD EXECUTION IS LOOSE</t>
  </si>
  <si>
    <t>Automotive networks cannot afford trailer ambiguity. YardFlow brings timestamped control to check-in, routing, staging, and dock release around plant operations.</t>
  </si>
  <si>
    <t>PLANT FLOW BREAKS WHEN CHECK-IN, STAGING, AND DOCK MOVES AREN'T STANDARD</t>
  </si>
  <si>
    <t>Honda's manufacturing rhythm depends on disciplined logistics. YardFlow creates a repeatable arrival-to-release protocol that supports plant continuity.</t>
  </si>
  <si>
    <t>Honda.png</t>
  </si>
  <si>
    <t>PARTS AND EQUIPMENT NETWORKS NEED CLEAN CAMPUS EXECUTION</t>
  </si>
  <si>
    <t>John Deere's network relies on dependable flow across plants and distribution points. YardFlow standardizes yard execution so service and throughput are not left to local habit.</t>
  </si>
  <si>
    <t>John_Deere.png</t>
  </si>
  <si>
    <t>MULTI-CLIENT CAMPUSES BECOME CHAOTIC WITHOUT A SHARED OPERATING LAYER</t>
  </si>
  <si>
    <t>As a 3PL, Kenco wins when sites stay predictable for multiple customers at once. YardFlow standardizes the yard and dock operating sequence across busy campuses.</t>
  </si>
  <si>
    <t>Kenco_Logistics_Services.png</t>
  </si>
  <si>
    <t>STORE REPLENISHMENT GETS NOISY WHEN DC YARDS RUN ON WORKAROUNDS</t>
  </si>
  <si>
    <t>Book distribution may look calm until peaks hit. YardFlow helps DCs run a cleaner check-in, staging, and dock protocol so replenishment stays predictable.</t>
  </si>
  <si>
    <t>Barnes_Noble.png</t>
  </si>
  <si>
    <t>TERMINAL SPEED DEPENDS ON YARD DISCIPLINE, NOT JUST LINEHAUL PLANS</t>
  </si>
  <si>
    <t>In parcel and freight operations, every wasted minute compounds. YardFlow creates timestamped control over arrival, routing, staging, and dock execution.</t>
  </si>
  <si>
    <t>FedEx.png</t>
  </si>
  <si>
    <t>FOODSERVICE NETWORKS FEEL VARIANCE FAST WHEN PEAKS HIT</t>
  </si>
  <si>
    <t>Dawn Foods serves customers that expect service consistency. YardFlow reduces gate friction and dock variability so production and distribution stay synchronized.</t>
  </si>
  <si>
    <t>Dawn_Foods.png</t>
  </si>
  <si>
    <t>SEASONAL FOOD NETWORKS NEED A TIGHT GATE-TO-DOCK OPERATING RHYTHM</t>
  </si>
  <si>
    <t>When demand shifts and seasonal volume hits, loose yard execution becomes expensive. YardFlow makes trailer flow more predictable across plants and DCs.</t>
  </si>
  <si>
    <t>Del_Monte_Foods.png</t>
  </si>
  <si>
    <t>DISCOUNT RETAIL LIVES ON REPETITION, NOT EXCEPTIONS</t>
  </si>
  <si>
    <t>Dollar General's network thrives when DCs run with rhythm. YardFlow standardizes the driver journey and dock handoffs so replenishment is not slowed by local workarounds.</t>
  </si>
  <si>
    <t>Dollar_General.png</t>
  </si>
  <si>
    <t>LOW-COST RETAIL MODELS HATE EXECUTION VARIANCE</t>
  </si>
  <si>
    <t>Dollar Tree's margin model rewards operational repeatability. YardFlow tightens check-in, routing, and dock execution to protect throughput in busy DC environments.</t>
  </si>
  <si>
    <t>Dollar_Tree.png</t>
  </si>
  <si>
    <t>BULKY PRODUCT FLOWS BREAK DOWN WHEN CAMPUS MOVES AREN'T COORDINATED</t>
  </si>
  <si>
    <t>IKEA's large-format distribution model depends on disciplined physical flow. YardFlow standardizes yard and dock movements so high-cube freight moves cleanly through the node.</t>
  </si>
  <si>
    <t>IKEA.png</t>
  </si>
  <si>
    <t>Jake Daily Brief</t>
  </si>
  <si>
    <t>Use this at the hotel or before doors open. It is the smallest possible command view for today’s priorities, hot signals, and follow-up commitments.</t>
  </si>
  <si>
    <t>Target accounts</t>
  </si>
  <si>
    <t>Named personas</t>
  </si>
  <si>
    <t>Live captures logged</t>
  </si>
  <si>
    <t>HOT captures</t>
  </si>
  <si>
    <t>Due follow-ups</t>
  </si>
  <si>
    <t>Warm intro accounts</t>
  </si>
  <si>
    <t>Today’s must-win actions</t>
  </si>
  <si>
    <t>Action</t>
  </si>
  <si>
    <t>Trigger</t>
  </si>
  <si>
    <t>Asset / proof</t>
  </si>
  <si>
    <t>Done?</t>
  </si>
  <si>
    <t>Package Danone intro through Mark</t>
  </si>
  <si>
    <t>Casey</t>
  </si>
  <si>
    <t>Warm intro live</t>
  </si>
  <si>
    <t>Danone infographic + concise ask</t>
  </si>
  <si>
    <t>No</t>
  </si>
  <si>
    <t>Work booked meetings first, then HOT walk-ups</t>
  </si>
  <si>
    <t>Show-floor operating rule</t>
  </si>
  <si>
    <t>Top 20</t>
  </si>
  <si>
    <t>Leave-behinds + battlecards</t>
  </si>
  <si>
    <t>Send same-day recaps before dinner</t>
  </si>
  <si>
    <t>Any real conversation</t>
  </si>
  <si>
    <t>All meeting accounts</t>
  </si>
  <si>
    <t>Mobile form live? Use the Google Form between meetings for fastest logging. Use Mobile Capture Lite only as backup.</t>
  </si>
  <si>
    <t>Fallback targets if meetings move</t>
  </si>
  <si>
    <t>Named persona</t>
  </si>
  <si>
    <t>Why now</t>
  </si>
  <si>
    <t>Use this asset</t>
  </si>
  <si>
    <t>Amit Kalra / John Drake</t>
  </si>
  <si>
    <t>Official keynote + supply-chain leadership</t>
  </si>
  <si>
    <t>Home Depot leave-behind</t>
  </si>
  <si>
    <t>Strong public MODEX signal</t>
  </si>
  <si>
    <t>Queued</t>
  </si>
  <si>
    <t>Jonathan Ness</t>
  </si>
  <si>
    <t>Fresh CSCO appointment</t>
  </si>
  <si>
    <t>General Mills leave-behind</t>
  </si>
  <si>
    <t>Good why-now angle</t>
  </si>
  <si>
    <t>Will Bonifant</t>
  </si>
  <si>
    <t>Hormel leave-behind</t>
  </si>
  <si>
    <t>Good proof transfer from Primo</t>
  </si>
  <si>
    <t>Infographic Gallery</t>
  </si>
  <si>
    <t>These are custom account-specific YardFlow infographics stored in the workbook for quick share, export, or screenshot. Each one is a meeting hypothesis, not a claim of live deployment at that account.</t>
  </si>
  <si>
    <t>1. Danone — WHEN DEMAND SPIKES, OUTBOUND FLOW BECOMES THE CONSTRAINT</t>
  </si>
  <si>
    <t>2. General Mills — NEW SUPPLY CHAIN LEADERSHIP CREATES A WINDOW TO CUT VARIANCE</t>
  </si>
  <si>
    <t>Exec anchor: Heiko Gerling | Chief Operations Officer, North America | Operator anchor: Whitney Klemm | Supply Chain Leader</t>
  </si>
  <si>
    <t>Exec anchor: Jonathan Ness | Chief Supply Chain Officer | Operator anchor: Nisar Ahsanullah | General Mills supply chain leader</t>
  </si>
  <si>
    <t>3. Frito-Lay — IN A HIGH-VELOCITY SNACK NETWORK, SMALL DELAYS STACK FAST</t>
  </si>
  <si>
    <t>4. Diageo — NEW CAPACITY ONLY PAYS OFF IF THE YARD CAN FEED THE DOCK</t>
  </si>
  <si>
    <t>Exec anchor: Beth Mars | Transportation Director | Operator anchor: Brian Watson | Vice President of Supply Chain</t>
  </si>
  <si>
    <t>Exec anchor: Raymond Reddrick | SVP North America Supply - Manufacturing and Distillation | Operator anchor: Marsha McIntosh-Hamilton | President of North America Supply</t>
  </si>
  <si>
    <t>5. Hormel Foods — FRESH SUPPLY CHAIN LEADERSHIP IS THE MOMENT TO STANDARDIZE EXECUTION</t>
  </si>
  <si>
    <t>6. JM Smucker — MULTI-CATEGORY NETWORKS BREAK DOWN WHEN EACH SITE RUNS ITS OWN PLAYBOOK</t>
  </si>
  <si>
    <t>Exec anchor: Will Bonifant | Group Vice President and Chief Supply Chain Officer | Operator anchor: Nicholas Schwartz | Supply Chain Planning COE &amp; Strategy Lead</t>
  </si>
  <si>
    <t>Exec anchor: Rob Ferguson | Chief Product Supply Officer | Executive Vice President, Coffee, Pet, and Away From Home | Operator anchor: Anbu Kuppusamy | Transportation Function Leader</t>
  </si>
  <si>
    <t>7. The Home Depot — FAST DELIVERY NETWORKS STILL LIVE OR DIE AT THE YARD AND DOCK</t>
  </si>
  <si>
    <t>8. Georgia Pacific — MILL AND WAREHOUSE THROUGHPUT LEAKS WHEN TRAILER FLOW ISN'T ORCHESTRATED</t>
  </si>
  <si>
    <t>Exec anchor: John Deaton | Executive Vice President – Supply Chain &amp; Product Development | Operator anchor: Amit Kalra | Senior Vice President – Supply Chain</t>
  </si>
  <si>
    <t>Exec anchor: Jeremy Finley | Vice President, Supply Chain | Operator anchor: Ryan Hutcherson | Senior Vice President, Supply Chain</t>
  </si>
  <si>
    <t>9. H-E-B — GROCERY NETWORKS NEED TIGHT TRAILER FLOW, NOT YARD DRAMA</t>
  </si>
  <si>
    <t>10. Hyundai Motor America — SEQUENCED MANUFACTURING SUFFERS WHEN YARD EXECUTION IS LOOSE</t>
  </si>
  <si>
    <t>Exec anchor: Dakota Socha | Transportation &amp; Reverse Logistics | Operator anchor: Craig Stucker | Director, Parkway Transport at H-E-B</t>
  </si>
  <si>
    <t>Exec anchor: Carey Gammon | Director, Vehicle Operations (HMA) | Operator anchor: Yongchul Chung | Senior Manager, Global Logistics &amp; Supply Chain</t>
  </si>
  <si>
    <t>11. Honda — PLANT FLOW BREAKS WHEN CHECK-IN, STAGING, AND DOCK MOVES AREN'T STANDARD</t>
  </si>
  <si>
    <t>12. John Deere — PARTS AND EQUIPMENT NETWORKS NEED CLEAN CAMPUS EXECUTION</t>
  </si>
  <si>
    <t>Exec anchor: Jim Small | Executive Vice President, Manufacturing | Operator anchor: Nicole Miller | Logistics leader</t>
  </si>
  <si>
    <t>Exec anchor: Cory Reed | President, Worldwide Agriculture &amp; Turf, Production &amp; Precision Ag, Customer Success | Operator anchor: Steve Wilhelmi | Vice President, Logistics</t>
  </si>
  <si>
    <t>13. Kenco Logistics Services — MULTI-CLIENT CAMPUSES BECOME CHAOTIC WITHOUT A SHARED OPERATING LAYER</t>
  </si>
  <si>
    <t>14. Barnes &amp; Noble — STORE REPLENISHMENT GETS NOISY WHEN DC YARDS RUN ON WORKAROUNDS</t>
  </si>
  <si>
    <t>Exec anchor: Kristi Montgomery | VP Innovation, Research &amp; Development | Operator anchor: Denis Reilly | Chief Commercial Officer</t>
  </si>
  <si>
    <t>Exec anchor: Annette Danek-Akey | Chief Supply Chain Officer | Operator anchor: Lance Dippold | VP supply chain / distribution leader</t>
  </si>
  <si>
    <t>15. FedEx — TERMINAL SPEED DEPENDS ON YARD DISCIPLINE, NOT JUST LINEHAUL PLANS</t>
  </si>
  <si>
    <t>16. Dawn Foods — FOODSERVICE NETWORKS FEEL VARIANCE FAST WHEN PEAKS HIT</t>
  </si>
  <si>
    <t>Exec anchor: Richard Smith | COO, Airline and International | Operator anchor: Moe Wasiuddin | network planning / hub ops leader</t>
  </si>
  <si>
    <t>Exec anchor: John Schmitz | Chief Operating Officer, Americas | Operator anchor: Ahmet Hepdogan | SVP Supply Chain &amp; Procurement, North America</t>
  </si>
  <si>
    <t>17. Del Monte Foods — SEASONAL FOOD NETWORKS NEED A TIGHT GATE-TO-DOCK OPERATING RHYTHM</t>
  </si>
  <si>
    <t>18. Dollar General — DISCOUNT RETAIL LIVES ON REPETITION, NOT EXCEPTIONS</t>
  </si>
  <si>
    <t>Exec anchor: Daniela Vonghia | Chief Supply Chain Officer | Operator anchor: Sarah Conroy | Director, Customer Supply Chain Solutions</t>
  </si>
  <si>
    <t>Exec anchor: Rod West | EVP, Global Supply Chain | Operator anchor: Rebecca Powers | VP Distribution Centers</t>
  </si>
  <si>
    <t>19. Dollar Tree — LOW-COST RETAIL MODELS HATE EXECUTION VARIANCE</t>
  </si>
  <si>
    <t>20. IKEA — BULKY PRODUCT FLOWS BREAK DOWN WHEN CAMPUS MOVES AREN'T COORDINATED</t>
  </si>
  <si>
    <t>Exec anchor: Roxanne Weng | Chief Supply Chain Officer | Operator anchor: Adam Janatsch | VP Distribution Operations</t>
  </si>
  <si>
    <t>Exec anchor: Rob Olson | Chief Operating Officer, IKEA U.S. | Operator anchor: Pam Andrews | Vice President of Logistics</t>
  </si>
  <si>
    <t>MODEX Campaign Control Tower</t>
  </si>
  <si>
    <t>Last rebuilt: 2026-03-25 | Purpose: no-scroll operating view for Jake’s MODEX hunt. Expanded to top 20 + outreach packs.</t>
  </si>
  <si>
    <t>Target Accounts</t>
  </si>
  <si>
    <t>Top 20 Board</t>
  </si>
  <si>
    <t>Named Personas</t>
  </si>
  <si>
    <t>Jake Queue</t>
  </si>
  <si>
    <t>Open here:</t>
  </si>
  <si>
    <t>Use Jake Queue</t>
  </si>
  <si>
    <t>P1 Personas</t>
  </si>
  <si>
    <t>Warm Intro Accounts</t>
  </si>
  <si>
    <t>Named Speaker / Keynote Accounts</t>
  </si>
  <si>
    <t>Apps Script</t>
  </si>
  <si>
    <t>Then:</t>
  </si>
  <si>
    <t>See Apps Script Install</t>
  </si>
  <si>
    <t>QR Journey</t>
  </si>
  <si>
    <t>QR Assets</t>
  </si>
  <si>
    <t>Primo wedge</t>
  </si>
  <si>
    <t>Best intro path</t>
  </si>
  <si>
    <t>Next action</t>
  </si>
  <si>
    <t>Priority band</t>
  </si>
  <si>
    <t>Use for live scan display</t>
  </si>
  <si>
    <t>Use for account-specific QR links</t>
  </si>
  <si>
    <t>Form Intake</t>
  </si>
  <si>
    <t>Prep Mark Shaughnessy intro path</t>
  </si>
  <si>
    <t>Mobile Capture</t>
  </si>
  <si>
    <t>Use Form Intake Control</t>
  </si>
  <si>
    <t>Identify target persona(s)</t>
  </si>
  <si>
    <t>Use Google Form or Mobile Capture Lite</t>
  </si>
  <si>
    <t>Single pane of glass for what Jake should do next. Pulls together hot captures, due follow-ups, warm intros, and same-day recap work.</t>
  </si>
  <si>
    <t>Priority Bucket</t>
  </si>
  <si>
    <t>Due</t>
  </si>
  <si>
    <t>Title / Task</t>
  </si>
  <si>
    <t>Source</t>
  </si>
  <si>
    <t>Recommended Action</t>
  </si>
  <si>
    <t>Field</t>
  </si>
  <si>
    <t>Value</t>
  </si>
  <si>
    <t>Form Name</t>
  </si>
  <si>
    <t>FreightRoll MODEX Mobile Intake</t>
  </si>
  <si>
    <t>Google Form created by script</t>
  </si>
  <si>
    <t>Form Edit URL</t>
  </si>
  <si>
    <t>https://docs.google.com/forms/d/1VEaHPZWUIdtGdDg-vqClCCzBpQq8zf1kTzzg2OTMWls/edit</t>
  </si>
  <si>
    <t>Owner/admin link</t>
  </si>
  <si>
    <t>Form Published URL</t>
  </si>
  <si>
    <t>https://docs.google.com/forms/d/e/1FAIpQLSeTjD6PG1DaJkBSHl-Zrx5eLqr5HZ4pZd9wWFORaQGzfaEJzg/viewform</t>
  </si>
  <si>
    <t>Share this for intake</t>
  </si>
  <si>
    <t>Spreadsheet URL</t>
  </si>
  <si>
    <t>https://docs.google.com/spreadsheets/d/1kaszaXK2LNXQ4BOzUQ-lYgX21P-rmI0JN7ux4fdQIZE/edit</t>
  </si>
  <si>
    <t>Bound spreadsheet</t>
  </si>
  <si>
    <t>Last Setup Run</t>
  </si>
  <si>
    <t>Validate Live Capture + QR workflow</t>
  </si>
  <si>
    <t>If QR has not already been built</t>
  </si>
  <si>
    <t>Test</t>
  </si>
  <si>
    <t>Submit 1 fake response</t>
  </si>
  <si>
    <t>Confirm Live Capture populates</t>
  </si>
  <si>
    <t>Operational</t>
  </si>
  <si>
    <t>Label</t>
  </si>
  <si>
    <t>Journey Concept</t>
  </si>
  <si>
    <t>Scan -&gt; Prefilled intake -&gt; Live Capture -&gt; Follow-up engine</t>
  </si>
  <si>
    <t>Master Intake URL</t>
  </si>
  <si>
    <t>Master QR</t>
  </si>
  <si>
    <t>Recommended Use</t>
  </si>
  <si>
    <t>Use this on-screen or printed at booth / meeting table</t>
  </si>
  <si>
    <t>Account-Specific QR</t>
  </si>
  <si>
    <t>See QR Assets tab</t>
  </si>
  <si>
    <t>Why it matters</t>
  </si>
  <si>
    <t>Digital driver journey homage: cleaner handoff, faster capture, less note chaos</t>
  </si>
  <si>
    <t>Prefilled Form URL</t>
  </si>
  <si>
    <t>QR Formula</t>
  </si>
  <si>
    <t>Default Asset</t>
  </si>
  <si>
    <t>Primo Default</t>
  </si>
  <si>
    <t>Source Sheet</t>
  </si>
  <si>
    <t>https://docs.google.com/forms/d/e/1FAIpQLSeTjD6PG1DaJkBSHl-Zrx5eLqr5HZ4pZd9wWFORaQGzfaEJzg/viewform?usp=pp_url&amp;entry.1824994547=Danone&amp;entry.1519321262=Infographic&amp;entry.717907390=Yes</t>
  </si>
  <si>
    <t>Account-specific prefilled QR</t>
  </si>
  <si>
    <t>https://docs.google.com/forms/d/e/1FAIpQLSeTjD6PG1DaJkBSHl-Zrx5eLqr5HZ4pZd9wWFORaQGzfaEJzg/viewform?usp=pp_url&amp;entry.1824994547=General+Mills&amp;entry.1519321262=Infographic&amp;entry.717907390=Yes</t>
  </si>
  <si>
    <t>https://docs.google.com/forms/d/e/1FAIpQLSeTjD6PG1DaJkBSHl-Zrx5eLqr5HZ4pZd9wWFORaQGzfaEJzg/viewform?usp=pp_url&amp;entry.1824994547=Frito-Lay&amp;entry.1519321262=Infographic&amp;entry.717907390=Yes</t>
  </si>
  <si>
    <t>https://docs.google.com/forms/d/e/1FAIpQLSeTjD6PG1DaJkBSHl-Zrx5eLqr5HZ4pZd9wWFORaQGzfaEJzg/viewform?usp=pp_url&amp;entry.1824994547=Diageo&amp;entry.1519321262=Infographic&amp;entry.717907390=Yes</t>
  </si>
  <si>
    <t>https://docs.google.com/forms/d/e/1FAIpQLSeTjD6PG1DaJkBSHl-Zrx5eLqr5HZ4pZd9wWFORaQGzfaEJzg/viewform?usp=pp_url&amp;entry.1824994547=Hormel+Foods&amp;entry.1519321262=Infographic&amp;entry.717907390=Yes</t>
  </si>
  <si>
    <t>https://docs.google.com/forms/d/e/1FAIpQLSeTjD6PG1DaJkBSHl-Zrx5eLqr5HZ4pZd9wWFORaQGzfaEJzg/viewform?usp=pp_url&amp;entry.1824994547=JM+Smucker&amp;entry.1519321262=Infographic&amp;entry.717907390=Yes</t>
  </si>
  <si>
    <t>https://docs.google.com/forms/d/e/1FAIpQLSeTjD6PG1DaJkBSHl-Zrx5eLqr5HZ4pZd9wWFORaQGzfaEJzg/viewform?usp=pp_url&amp;entry.1824994547=The+Home+Depot&amp;entry.1519321262=Infographic&amp;entry.717907390=Yes</t>
  </si>
  <si>
    <t>https://docs.google.com/forms/d/e/1FAIpQLSeTjD6PG1DaJkBSHl-Zrx5eLqr5HZ4pZd9wWFORaQGzfaEJzg/viewform?usp=pp_url&amp;entry.1824994547=Georgia+Pacific&amp;entry.1519321262=Infographic&amp;entry.717907390=Yes</t>
  </si>
  <si>
    <t>https://docs.google.com/forms/d/e/1FAIpQLSeTjD6PG1DaJkBSHl-Zrx5eLqr5HZ4pZd9wWFORaQGzfaEJzg/viewform?usp=pp_url&amp;entry.1824994547=H-E-B&amp;entry.1519321262=Infographic&amp;entry.717907390=Yes</t>
  </si>
  <si>
    <t>https://docs.google.com/forms/d/e/1FAIpQLSeTjD6PG1DaJkBSHl-Zrx5eLqr5HZ4pZd9wWFORaQGzfaEJzg/viewform?usp=pp_url&amp;entry.1824994547=Hyundai+Motor+America&amp;entry.1519321262=Infographic&amp;entry.717907390=Yes</t>
  </si>
  <si>
    <t>https://docs.google.com/forms/d/e/1FAIpQLSeTjD6PG1DaJkBSHl-Zrx5eLqr5HZ4pZd9wWFORaQGzfaEJzg/viewform?usp=pp_url&amp;entry.1824994547=Honda&amp;entry.1519321262=Infographic&amp;entry.717907390=Yes</t>
  </si>
  <si>
    <t>https://docs.google.com/forms/d/e/1FAIpQLSeTjD6PG1DaJkBSHl-Zrx5eLqr5HZ4pZd9wWFORaQGzfaEJzg/viewform?usp=pp_url&amp;entry.1824994547=John+Deere&amp;entry.1519321262=Infographic&amp;entry.717907390=Yes</t>
  </si>
  <si>
    <t>https://docs.google.com/forms/d/e/1FAIpQLSeTjD6PG1DaJkBSHl-Zrx5eLqr5HZ4pZd9wWFORaQGzfaEJzg/viewform?usp=pp_url&amp;entry.1824994547=Kenco+Logistics+Services&amp;entry.1519321262=Infographic&amp;entry.717907390=Yes</t>
  </si>
  <si>
    <t>https://docs.google.com/forms/d/e/1FAIpQLSeTjD6PG1DaJkBSHl-Zrx5eLqr5HZ4pZd9wWFORaQGzfaEJzg/viewform?usp=pp_url&amp;entry.1824994547=Barnes+%26+Noble&amp;entry.1519321262=Infographic&amp;entry.717907390=Yes</t>
  </si>
  <si>
    <t>https://docs.google.com/forms/d/e/1FAIpQLSeTjD6PG1DaJkBSHl-Zrx5eLqr5HZ4pZd9wWFORaQGzfaEJzg/viewform?usp=pp_url&amp;entry.1824994547=FedEx&amp;entry.1519321262=Infographic&amp;entry.717907390=Yes</t>
  </si>
  <si>
    <t>https://docs.google.com/forms/d/e/1FAIpQLSeTjD6PG1DaJkBSHl-Zrx5eLqr5HZ4pZd9wWFORaQGzfaEJzg/viewform?usp=pp_url&amp;entry.1824994547=Dawn+Foods&amp;entry.1519321262=Infographic&amp;entry.717907390=Yes</t>
  </si>
  <si>
    <t>https://docs.google.com/forms/d/e/1FAIpQLSeTjD6PG1DaJkBSHl-Zrx5eLqr5HZ4pZd9wWFORaQGzfaEJzg/viewform?usp=pp_url&amp;entry.1824994547=Del+Monte+Foods&amp;entry.1519321262=Infographic&amp;entry.717907390=Yes</t>
  </si>
  <si>
    <t>https://docs.google.com/forms/d/e/1FAIpQLSeTjD6PG1DaJkBSHl-Zrx5eLqr5HZ4pZd9wWFORaQGzfaEJzg/viewform?usp=pp_url&amp;entry.1824994547=Dollar+General&amp;entry.1519321262=Infographic&amp;entry.717907390=Yes</t>
  </si>
  <si>
    <t>https://docs.google.com/forms/d/e/1FAIpQLSeTjD6PG1DaJkBSHl-Zrx5eLqr5HZ4pZd9wWFORaQGzfaEJzg/viewform?usp=pp_url&amp;entry.1824994547=Dollar+Tree&amp;entry.1519321262=Infographic&amp;entry.717907390=Yes</t>
  </si>
  <si>
    <t>https://docs.google.com/forms/d/e/1FAIpQLSeTjD6PG1DaJkBSHl-Zrx5eLqr5HZ4pZd9wWFORaQGzfaEJzg/viewform?usp=pp_url&amp;entry.1824994547=IKEA&amp;entry.1519321262=Infographic&amp;entry.717907390=Yes</t>
  </si>
  <si>
    <t>Form Schema</t>
  </si>
  <si>
    <t>This is the canonical mobile intake schema. The companion Apps Script can build a Google Form from these fields or you can recreate them manually.</t>
  </si>
  <si>
    <t>Order</t>
  </si>
  <si>
    <t>Question Title</t>
  </si>
  <si>
    <t>Type</t>
  </si>
  <si>
    <t>Required?</t>
  </si>
  <si>
    <t>Suggested Choices</t>
  </si>
  <si>
    <t>Maps to Live Capture</t>
  </si>
  <si>
    <t>MULTIPLE_CHOICE</t>
  </si>
  <si>
    <t>Day 1|Day 2|Day 3|Day 4</t>
  </si>
  <si>
    <t>Keep event day consistent.</t>
  </si>
  <si>
    <t>8:00-10:00|10:00-12:00|12:00-2:00|2:00-4:00|4:00-6:00</t>
  </si>
  <si>
    <t>Use simple windows.</t>
  </si>
  <si>
    <t>TEXT</t>
  </si>
  <si>
    <t>Short answer allows unknown net-new accounts.</t>
  </si>
  <si>
    <t>Named buyer or operator.</t>
  </si>
  <si>
    <t>Useful for influence scoring.</t>
  </si>
  <si>
    <t>Booth|Floor walk-up|Warm intro|Scheduled meeting|Session|Afterparty</t>
  </si>
  <si>
    <t>Quick attribution.</t>
  </si>
  <si>
    <t>Intro|Discovery|Proof validation|Follow-up|Partner</t>
  </si>
  <si>
    <t>Maps to meeting style.</t>
  </si>
  <si>
    <t>Hall / booth / coffee / offsite.</t>
  </si>
  <si>
    <t>1|2|3|4|5</t>
  </si>
  <si>
    <t>Core heat signal.</t>
  </si>
  <si>
    <t>Infographic|Leave-behind|ROI model|Primo proof|Case study|Deck</t>
  </si>
  <si>
    <t>Useful for routing.</t>
  </si>
  <si>
    <t>Yes|No</t>
  </si>
  <si>
    <t>Triggers customer proof workflow.</t>
  </si>
  <si>
    <t>What should happen next.</t>
  </si>
  <si>
    <t>Jake|Casey|Jake / Casey</t>
  </si>
  <si>
    <t>Routing owner.</t>
  </si>
  <si>
    <t>DATE</t>
  </si>
  <si>
    <t>Optional follow-up target.</t>
  </si>
  <si>
    <t>Post-meeting strong interest|Post-meeting standard|Warm intro ask|Primo proof ask|Missed connect</t>
  </si>
  <si>
    <t>Automation hint.</t>
  </si>
  <si>
    <t>Met|Qualified|Needs intro|Send asset|Not a fit|Follow later</t>
  </si>
  <si>
    <t>Simple post-convo classification.</t>
  </si>
  <si>
    <t>PARAGRAPH_TEXT</t>
  </si>
  <si>
    <t>Freeform context.</t>
  </si>
  <si>
    <t>Check</t>
  </si>
  <si>
    <t>Form exists</t>
  </si>
  <si>
    <t>OK</t>
  </si>
  <si>
    <t>1VEaHPZWUIdtGdDg-vqClCCzBpQq8zf1kTzzg2OTMWls</t>
  </si>
  <si>
    <t>Published URL</t>
  </si>
  <si>
    <t>Edit URL</t>
  </si>
  <si>
    <t>Destination spreadsheet</t>
  </si>
  <si>
    <t>1kaszaXK2LNXQ4BOzUQ-lYgX21P-rmI0JN7ux4fdQIZE</t>
  </si>
  <si>
    <t>Trigger installed</t>
  </si>
  <si>
    <t>onFormSubmit</t>
  </si>
  <si>
    <t>Form-to-Live Capture Map</t>
  </si>
  <si>
    <t>This is the routing logic the Apps Script follows when a form response arrives. Raw Google Form answers are normalized into the operating columns on Live Capture.</t>
  </si>
  <si>
    <t>Live Capture Column</t>
  </si>
  <si>
    <t>Live Capture Header</t>
  </si>
  <si>
    <t>Source Question / Value</t>
  </si>
  <si>
    <t>Transform</t>
  </si>
  <si>
    <t>A</t>
  </si>
  <si>
    <t>Generated by script</t>
  </si>
  <si>
    <t>LC-FORM-### sequence</t>
  </si>
  <si>
    <t>Do not come from the form.</t>
  </si>
  <si>
    <t>B</t>
  </si>
  <si>
    <t>Form submit timestamp</t>
  </si>
  <si>
    <t>Use submit timestamp</t>
  </si>
  <si>
    <t>Keeps chronological audit trail.</t>
  </si>
  <si>
    <t>C</t>
  </si>
  <si>
    <t>Direct map</t>
  </si>
  <si>
    <t>D</t>
  </si>
  <si>
    <t>E</t>
  </si>
  <si>
    <t>F</t>
  </si>
  <si>
    <t>G</t>
  </si>
  <si>
    <t>H</t>
  </si>
  <si>
    <t>I</t>
  </si>
  <si>
    <t>J</t>
  </si>
  <si>
    <t>K</t>
  </si>
  <si>
    <t>Numeric parse</t>
  </si>
  <si>
    <t>L</t>
  </si>
  <si>
    <t>M</t>
  </si>
  <si>
    <t>N</t>
  </si>
  <si>
    <t>O</t>
  </si>
  <si>
    <t>P</t>
  </si>
  <si>
    <t>Q</t>
  </si>
  <si>
    <t>R</t>
  </si>
  <si>
    <t>S</t>
  </si>
  <si>
    <t>Date parse</t>
  </si>
  <si>
    <t>T</t>
  </si>
  <si>
    <t>U</t>
  </si>
  <si>
    <t>V</t>
  </si>
  <si>
    <t>Calculated in-sheet</t>
  </si>
  <si>
    <t>Interest+Urgency+Influence+Fit+(2 if Primo=Yes)</t>
  </si>
  <si>
    <t>Formula remains in sheet.</t>
  </si>
  <si>
    <t>W</t>
  </si>
  <si>
    <t>HOT/WARM/WORK/NURTURE based on score</t>
  </si>
  <si>
    <t>X</t>
  </si>
  <si>
    <t>Default</t>
  </si>
  <si>
    <t>Script default.</t>
  </si>
  <si>
    <t>Y</t>
  </si>
  <si>
    <t>Apps Script Install</t>
  </si>
  <si>
    <t>Google Sheets supports custom menus and lets you assign Apps Script functions to images or drawings in a bound spreadsheet. Use this tab to wire the workbook into a clickable operating system after upload.</t>
  </si>
  <si>
    <t>Step</t>
  </si>
  <si>
    <t>What to do</t>
  </si>
  <si>
    <t>Reference URL</t>
  </si>
  <si>
    <t>Upload the workbook to Google Drive and open it with Google Sheets.</t>
  </si>
  <si>
    <t>The script must be bound to the Google Sheet, not left as a local Excel file.</t>
  </si>
  <si>
    <t>https://developers.google.com/apps-script/guides/sheets</t>
  </si>
  <si>
    <t>Open Extensions &gt; Apps Script and replace the default project with the companion files in the ZIP bundle.</t>
  </si>
  <si>
    <t>This creates the custom FreightRoll Control Tower menu and quick actions.</t>
  </si>
  <si>
    <t>https://developers.google.com/apps-script/guides/menus</t>
  </si>
  <si>
    <t>Save the project, run onOpen once, and authorize the script.</t>
  </si>
  <si>
    <t>Authorization is required before menus and row actions work.</t>
  </si>
  <si>
    <t>Insert drawings on Control Tower or Field View for the actions you use most. Assign each drawing the matching function name.</t>
  </si>
  <si>
    <t>Sheets lets images and drawings run bound Apps Script functions when clicked.</t>
  </si>
  <si>
    <t>Use the sidebar or custom menu during MODEX to jump between tabs, stamp status, log rows to Meetings, and queue follow-up.</t>
  </si>
  <si>
    <t>This removes friction and keeps the floor workflow tight.</t>
  </si>
  <si>
    <t>Suggested button labels</t>
  </si>
  <si>
    <t>Button label</t>
  </si>
  <si>
    <t>Assign this script function</t>
  </si>
  <si>
    <t>Put it on</t>
  </si>
  <si>
    <t>What it does</t>
  </si>
  <si>
    <t>Live Capture</t>
  </si>
  <si>
    <t>openLiveCapture</t>
  </si>
  <si>
    <t>Control Tower</t>
  </si>
  <si>
    <t>Jump straight into the fast-entry tab.</t>
  </si>
  <si>
    <t>openJakeQueue</t>
  </si>
  <si>
    <t>Open the triage board.</t>
  </si>
  <si>
    <t>Log Meeting</t>
  </si>
  <si>
    <t>logSelectedLiveCaptureToMeetings</t>
  </si>
  <si>
    <t>Field View / Live Capture</t>
  </si>
  <si>
    <t>Push selected capture row into Meetings and Activities.</t>
  </si>
  <si>
    <t>Queue Follow-Up</t>
  </si>
  <si>
    <t>queueSelectedLiveCaptureFollowUp</t>
  </si>
  <si>
    <t>Create an activity from the selected capture row.</t>
  </si>
  <si>
    <t>Mark HOT</t>
  </si>
  <si>
    <t>markSelectedCaptureHot</t>
  </si>
  <si>
    <t>Set band/status for the selected row.</t>
  </si>
  <si>
    <t>Reset Filters</t>
  </si>
  <si>
    <t>resetAllFilters</t>
  </si>
  <si>
    <t>Control Tower / Field View</t>
  </si>
  <si>
    <t>Clear filters and hidden rows across key tabs.</t>
  </si>
  <si>
    <t>Form automation add-on</t>
  </si>
  <si>
    <t>Run setupMobileForm() from Apps Script after uploading to Google Sheets.</t>
  </si>
  <si>
    <t>Creates a Google Form, sets this spreadsheet as the response destination, and installs the submit trigger.</t>
  </si>
  <si>
    <t>https://developers.google.com/apps-script/reference/forms</t>
  </si>
  <si>
    <t>Submit one test response from your phone.</t>
  </si>
  <si>
    <t>Confirms the raw response sheet and the Live Capture routing are both working.</t>
  </si>
  <si>
    <t>https://support.google.com/docs/answer/2917686?hl=en</t>
  </si>
  <si>
    <t>Use backfillLatestFormResponses() only if you need to replay raw rows into Live Capture.</t>
  </si>
  <si>
    <t>Helpful after script updates or if the trigger was not installed initially.</t>
  </si>
  <si>
    <t>Automation Map</t>
  </si>
  <si>
    <t>What the script project is designed to automate once this workbook is uploaded to Google Sheets.</t>
  </si>
  <si>
    <t>Function</t>
  </si>
  <si>
    <t>Tab(s)</t>
  </si>
  <si>
    <t>Trigger type</t>
  </si>
  <si>
    <t>Input</t>
  </si>
  <si>
    <t>Output</t>
  </si>
  <si>
    <t>onOpen</t>
  </si>
  <si>
    <t>All</t>
  </si>
  <si>
    <t>Open spreadsheet</t>
  </si>
  <si>
    <t>None</t>
  </si>
  <si>
    <t>FreightRoll Control Tower custom menu</t>
  </si>
  <si>
    <t>Creates navigation + quick actions menu.</t>
  </si>
  <si>
    <t>openControlTower</t>
  </si>
  <si>
    <t>Menu / button</t>
  </si>
  <si>
    <t>Moves user to Control Tower</t>
  </si>
  <si>
    <t>Fast home-base action.</t>
  </si>
  <si>
    <t>Moves user to Live Capture</t>
  </si>
  <si>
    <t>Use this constantly on the floor.</t>
  </si>
  <si>
    <t>Moves user to Jake Queue</t>
  </si>
  <si>
    <t>Daily triage view.</t>
  </si>
  <si>
    <t>Live Capture, Meetings, Activities</t>
  </si>
  <si>
    <t>Active row on Live Capture</t>
  </si>
  <si>
    <t>Creates/updates meeting + activity log entries</t>
  </si>
  <si>
    <t>Use after a real conversation.</t>
  </si>
  <si>
    <t>Live Capture, Activities</t>
  </si>
  <si>
    <t>Creates a follow-up task in Activities</t>
  </si>
  <si>
    <t>For anything that did not become a formal meeting.</t>
  </si>
  <si>
    <t>Sets band/status to HOT/Open</t>
  </si>
  <si>
    <t>Great for floor triage.</t>
  </si>
  <si>
    <t>markSelectedCaptureWarm</t>
  </si>
  <si>
    <t>Sets band/status to WARM/Open</t>
  </si>
  <si>
    <t>Field tabs</t>
  </si>
  <si>
    <t>Clears filters across operating tabs</t>
  </si>
  <si>
    <t>Handy after sorting chaos sets in.</t>
  </si>
  <si>
    <t>buildJakeDailyBrief</t>
  </si>
  <si>
    <t>Jake Queue, Dashboard</t>
  </si>
  <si>
    <t>Menu</t>
  </si>
  <si>
    <t>Refreshes daily brief timestamp + jumps to queue</t>
  </si>
  <si>
    <t>Lightweight daily reset.</t>
  </si>
  <si>
    <t>setupMobileForm</t>
  </si>
  <si>
    <t>Form Intake Control / Google Form</t>
  </si>
  <si>
    <t>Manual run</t>
  </si>
  <si>
    <t>Creates linked mobile intake form + writes URLs</t>
  </si>
  <si>
    <t>Primary setup action.</t>
  </si>
  <si>
    <t>installFormTrigger</t>
  </si>
  <si>
    <t>Apps Script project</t>
  </si>
  <si>
    <t>Installable onFormSubmit trigger</t>
  </si>
  <si>
    <t>Needed for automated routing.</t>
  </si>
  <si>
    <t>Raw form response sheet / Live Capture</t>
  </si>
  <si>
    <t>Form submit trigger</t>
  </si>
  <si>
    <t>Form event object</t>
  </si>
  <si>
    <t>New normalized Live Capture row</t>
  </si>
  <si>
    <t>Routes phone submissions into operating sheet.</t>
  </si>
  <si>
    <t>backfillLatestFormResponses</t>
  </si>
  <si>
    <t>Existing raw rows</t>
  </si>
  <si>
    <t>Rebuild / replay Live Capture rows</t>
  </si>
  <si>
    <t>Use after trigger problems or mapping changes.</t>
  </si>
  <si>
    <t>openFormIntakeControl</t>
  </si>
  <si>
    <t>Form Intake Control</t>
  </si>
  <si>
    <t>Menu / sidebar</t>
  </si>
  <si>
    <t>Moves user to Form Intake Control tab</t>
  </si>
  <si>
    <t>Fast setup navigation.</t>
  </si>
  <si>
    <t>Field View</t>
  </si>
  <si>
    <t>One-line operating view for the top 20. Designed for quick scanning on a laptop at the show or over coffee before the next lap.</t>
  </si>
  <si>
    <t>Tier</t>
  </si>
  <si>
    <t>Intro Path</t>
  </si>
  <si>
    <t>Best Asset</t>
  </si>
  <si>
    <t>Next Move</t>
  </si>
  <si>
    <t>Meeting Status</t>
  </si>
  <si>
    <t>Live Captures</t>
  </si>
  <si>
    <t>HOT Captures</t>
  </si>
  <si>
    <t>Open Due</t>
  </si>
  <si>
    <t>Last Activity</t>
  </si>
  <si>
    <t>Account Radar</t>
  </si>
  <si>
    <t>Account heat scoreboard. Use filters and conditional formatting to decide who gets the next lap, the next note, or the next leave-behind.</t>
  </si>
  <si>
    <t>Priority Score</t>
  </si>
  <si>
    <t>HOT</t>
  </si>
  <si>
    <t>Meetings Booked/Done</t>
  </si>
  <si>
    <t>Warm Intro?</t>
  </si>
  <si>
    <t>Primo Ready?</t>
  </si>
  <si>
    <t>Recommended Move</t>
  </si>
  <si>
    <t>Meeting wedge</t>
  </si>
  <si>
    <t>Proof asset</t>
  </si>
  <si>
    <t>QR card</t>
  </si>
  <si>
    <t>View QR</t>
  </si>
  <si>
    <t>Battlecard</t>
  </si>
  <si>
    <t>View battlecard</t>
  </si>
  <si>
    <t>Parent / Brand</t>
  </si>
  <si>
    <t>Signal Type</t>
  </si>
  <si>
    <t>Why Now</t>
  </si>
  <si>
    <t>Primo Angle</t>
  </si>
  <si>
    <t>Best Intro Path</t>
  </si>
  <si>
    <t>ICP Fit (1-5)</t>
  </si>
  <si>
    <t>MODEX Signal (1-5)</t>
  </si>
  <si>
    <t>Primo Story Fit (1-5)</t>
  </si>
  <si>
    <t>Warm Intro (1-5)</t>
  </si>
  <si>
    <t>Strategic Value (1-5)</t>
  </si>
  <si>
    <t>Meeting Ease (1-5)</t>
  </si>
  <si>
    <t>Priority Band</t>
  </si>
  <si>
    <t>Research Status</t>
  </si>
  <si>
    <t>Outreach Status</t>
  </si>
  <si>
    <t>Current Motion</t>
  </si>
  <si>
    <t>Next Action</t>
  </si>
  <si>
    <t>Last Updated</t>
  </si>
  <si>
    <t>Persona Coverage</t>
  </si>
  <si>
    <t>P1 Count</t>
  </si>
  <si>
    <t>Open Activities</t>
  </si>
  <si>
    <t>Past attendee list</t>
  </si>
  <si>
    <t>https://www.modexshow.com/downloads/mx26_attendeeListInsert.pdf</t>
  </si>
  <si>
    <t>Ready</t>
  </si>
  <si>
    <t>Not started</t>
  </si>
  <si>
    <t>No meeting</t>
  </si>
  <si>
    <t>Account scoring complete</t>
  </si>
  <si>
    <t>Mark Shaughnessy intro path to CSCO; closest analog to Primo.</t>
  </si>
  <si>
    <t>High-fit food network; Primo story should travel cleanly.</t>
  </si>
  <si>
    <t>PepsiCo</t>
  </si>
  <si>
    <t>High-throughput network and obvious yard complexity.</t>
  </si>
  <si>
    <t>Beverage network should map well to the Primo narrative.</t>
  </si>
  <si>
    <t>Hormel</t>
  </si>
  <si>
    <t>Strong fit for food manufacturing plus distribution motion.</t>
  </si>
  <si>
    <t>The J.M. Smucker Company</t>
  </si>
  <si>
    <t>Good balance of fit and logo value.</t>
  </si>
  <si>
    <t>Past attendee + keynote</t>
  </si>
  <si>
    <t>https://mx2026.mapyourshow.com/8_0/sessions/session-details.cfm?scheduleid=223</t>
  </si>
  <si>
    <t>Official keynote speaker Richard McPhail strengthens 2026 attendance signal.</t>
  </si>
  <si>
    <t>Georgia-Pacific</t>
  </si>
  <si>
    <t>Large plant/DC footprint and operational complexity.</t>
  </si>
  <si>
    <t>Grocery distribution makes the yard/flow story compelling.</t>
  </si>
  <si>
    <t>Hyundai</t>
  </si>
  <si>
    <t>Cross-vertical proof target with manufacturing complexity.</t>
  </si>
  <si>
    <t>Operationally attractive manufacturing account.</t>
  </si>
  <si>
    <t>Strong strategic logo; worth cross-vertical test.</t>
  </si>
  <si>
    <t>Kenco</t>
  </si>
  <si>
    <t>Named speaker</t>
  </si>
  <si>
    <t>https://mx2026.mapyourshow.com/8_0/sessions/session-details.cfm?scheduleid=218</t>
  </si>
  <si>
    <t>https://mx2026.mapyourshow.com/8_0/sessions/speaker-details.cfm?speakerid=154</t>
  </si>
  <si>
    <t>Useful ecosystem and referral play even if not first logo chase.</t>
  </si>
  <si>
    <t>https://mx2026.mapyourshow.com/8_0/sessions/speaker-details.cfm?speakerid=153</t>
  </si>
  <si>
    <t>Annette Danek-Akey is an official MODEX speaker.</t>
  </si>
  <si>
    <t>Late-wave but credible enterprise conversation.</t>
  </si>
  <si>
    <t>https://www.dawnfoods.com/about-us/news-press/detail/2024/26/9/dawn-foods-appoints-john-schmitz-as-new-chief-operating-officer-americas</t>
  </si>
  <si>
    <t>Build account-specific outreach pack</t>
  </si>
  <si>
    <t>https://www.linkedin.com/in/rod-west-1157bb4</t>
  </si>
  <si>
    <t>https://corporate.dollartree.com/news-media/press-releases/detail/297/dollar-tree-announces-new-distribution-center-in-litchfield</t>
  </si>
  <si>
    <t>https://www.ikea.com/us/en/files/pdf/6c/17/6c17e4d6/us_annual_summary_fy24.pdf</t>
  </si>
  <si>
    <t>Personas Lite</t>
  </si>
  <si>
    <t>Compact no-scroll buyer map. Top 3 named personas per account for the top 20 target accounts.</t>
  </si>
  <si>
    <t>Priority</t>
  </si>
  <si>
    <t>Lane</t>
  </si>
  <si>
    <t>Role</t>
  </si>
  <si>
    <t>Source Type</t>
  </si>
  <si>
    <t>Confidence</t>
  </si>
  <si>
    <t>URL</t>
  </si>
  <si>
    <t>P1</t>
  </si>
  <si>
    <t>Heiko Gerling</t>
  </si>
  <si>
    <t>Chief Operations Officer, North America</t>
  </si>
  <si>
    <t>Public Danone North America leadership page</t>
  </si>
  <si>
    <t>High</t>
  </si>
  <si>
    <t>Supply Chain Leader</t>
  </si>
  <si>
    <t>Use intro to request proper routing if Heiko delegates</t>
  </si>
  <si>
    <t>Public LinkedIn profile</t>
  </si>
  <si>
    <t>Medium</t>
  </si>
  <si>
    <t>https://www.linkedin.com/in/whitneyklemm</t>
  </si>
  <si>
    <t>P2</t>
  </si>
  <si>
    <t>Annette Tolve</t>
  </si>
  <si>
    <t>Demand Planner</t>
  </si>
  <si>
    <t>LinkedIn / network outreach</t>
  </si>
  <si>
    <t>https://www.linkedin.com/in/annette-tolve-40687b98</t>
  </si>
  <si>
    <t>Chief Supply Chain Officer</t>
  </si>
  <si>
    <t>Official company leadership page</t>
  </si>
  <si>
    <t>https://www.generalmills.com/about-us/leadership/executive-team-jonathan-ness</t>
  </si>
  <si>
    <t>General Mills supply chain leader</t>
  </si>
  <si>
    <t>https://www.linkedin.com/in/nahsanullah</t>
  </si>
  <si>
    <t>Ryan Underwood</t>
  </si>
  <si>
    <t>Manufacturing and logistics operations leader</t>
  </si>
  <si>
    <t>https://www.linkedin.com/in/ryanunderwoodusa</t>
  </si>
  <si>
    <t>Beth Mars</t>
  </si>
  <si>
    <t>Transportation Director</t>
  </si>
  <si>
    <t>https://www.linkedin.com/in/bethmars</t>
  </si>
  <si>
    <t>Vice President of Supply Chain</t>
  </si>
  <si>
    <t>PepsiCo / LinkedIn route</t>
  </si>
  <si>
    <t>https://www.linkedin.com/in/brian-watson-906532142</t>
  </si>
  <si>
    <t>Dr. Isaac Scott</t>
  </si>
  <si>
    <t>National Senior Director Transportation at PepsiCo (Frito-Lay)</t>
  </si>
  <si>
    <t>https://www.linkedin.com/in/dr-isaac-scott-69887131</t>
  </si>
  <si>
    <t>Raymond Reddrick</t>
  </si>
  <si>
    <t>SVP North America Supply - Manufacturing and Distillation</t>
  </si>
  <si>
    <t>https://www.linkedin.com/in/raymond-reddrick-48b63619a</t>
  </si>
  <si>
    <t>President of North America Supply</t>
  </si>
  <si>
    <t>Direct outreach to NA supply org</t>
  </si>
  <si>
    <t>Official Diageo executive page</t>
  </si>
  <si>
    <t>https://www.diageo.com/en/our-business/where-we-operate/north-america/diageo-north-america-executive-team/marsha-mcintosh-hamilton</t>
  </si>
  <si>
    <t>Joseph Wanshek</t>
  </si>
  <si>
    <t>Procurement Director, North America Packaging</t>
  </si>
  <si>
    <t>https://www.linkedin.com/in/joseph-wanshek-9b30a613</t>
  </si>
  <si>
    <t>Group Vice President and Chief Supply Chain Officer</t>
  </si>
  <si>
    <t>Official Hormel press release</t>
  </si>
  <si>
    <t>Supply Chain Planning COE &amp; Strategy Lead</t>
  </si>
  <si>
    <t>https://www.linkedin.com/in/nicholas-schwartz-657a5a153</t>
  </si>
  <si>
    <t>Connor McKenney</t>
  </si>
  <si>
    <t>Senior Production Leader</t>
  </si>
  <si>
    <t>https://www.linkedin.com/in/connor-mckenney</t>
  </si>
  <si>
    <t>Rob Ferguson</t>
  </si>
  <si>
    <t>Chief Product Supply Officer | Executive Vice President, Coffee, Pet, and Away From Home</t>
  </si>
  <si>
    <t>Official leadership page</t>
  </si>
  <si>
    <t>https://www.jmsmucker.com/about/leadership/chief-product-supply-officer-bio</t>
  </si>
  <si>
    <t>Transportation Function Leader</t>
  </si>
  <si>
    <t>https://www.linkedin.com/in/anbukupp</t>
  </si>
  <si>
    <t>Amadeo Wei</t>
  </si>
  <si>
    <t>Senior Director, Global Supply Chain &amp; Procurement</t>
  </si>
  <si>
    <t>https://www.linkedin.com/in/amadeo-wei-aa936b354</t>
  </si>
  <si>
    <t>John Deaton</t>
  </si>
  <si>
    <t>Executive Vice President – Supply Chain &amp; Product Development</t>
  </si>
  <si>
    <t>Official Home Depot leadership page</t>
  </si>
  <si>
    <t>https://corporate.homedepot.com/page/home-depot-leadership-0</t>
  </si>
  <si>
    <t>Senior Vice President – Supply Chain</t>
  </si>
  <si>
    <t>https://corporate.homedepot.com/bio/amit-kalra-senior-vice-president-supply-chain</t>
  </si>
  <si>
    <t>John Drake</t>
  </si>
  <si>
    <t>https://corporate.homedepot.com/bio/john-drake-senior-vice-president-supply-chain</t>
  </si>
  <si>
    <t>Jeremy Finley</t>
  </si>
  <si>
    <t>Vice President, Supply Chain</t>
  </si>
  <si>
    <t>https://www.linkedin.com/in/jeremy-finley-975464b</t>
  </si>
  <si>
    <t>Senior Vice President, Supply Chain</t>
  </si>
  <si>
    <t>https://www.linkedin.com/in/ryan-hutcherson-87302b64</t>
  </si>
  <si>
    <t>John Pratt</t>
  </si>
  <si>
    <t>Export Logistics Manager</t>
  </si>
  <si>
    <t>https://www.linkedin.com/in/johnhpratt</t>
  </si>
  <si>
    <t>Dakota Socha</t>
  </si>
  <si>
    <t>Transportation &amp; Reverse Logistics</t>
  </si>
  <si>
    <t>https://www.linkedin.com/in/dakota-socha-9635ba61</t>
  </si>
  <si>
    <t>Director, Parkway Transport at H-E-B</t>
  </si>
  <si>
    <t>https://www.linkedin.com/in/craigstucker</t>
  </si>
  <si>
    <t>Troy Retzloff</t>
  </si>
  <si>
    <t>Senior Director of Distribution</t>
  </si>
  <si>
    <t>https://www.linkedin.com/in/troy-retzloff-a527a247</t>
  </si>
  <si>
    <t>Carey Gammon</t>
  </si>
  <si>
    <t>Director, Vehicle Operations (HMA)</t>
  </si>
  <si>
    <t>https://www.linkedin.com/in/carey-gammon-07116933</t>
  </si>
  <si>
    <t>Senior Manager, Global Logistics &amp; Supply Chain</t>
  </si>
  <si>
    <t>https://www.linkedin.com/in/yongchulchung</t>
  </si>
  <si>
    <t>Ashley Eckel</t>
  </si>
  <si>
    <t>Operations-focused logistics professional</t>
  </si>
  <si>
    <t>https://www.linkedin.com/in/ashleynpeckel92932123</t>
  </si>
  <si>
    <t>Exec / operator</t>
  </si>
  <si>
    <t>Decision-maker</t>
  </si>
  <si>
    <t>OEM / vehicle ops route</t>
  </si>
  <si>
    <t>Public profile</t>
  </si>
  <si>
    <t>https://www.linkedin.com/in/careygammon</t>
  </si>
  <si>
    <t>Operator</t>
  </si>
  <si>
    <t>Operator buyer</t>
  </si>
  <si>
    <t>Global logistics route</t>
  </si>
  <si>
    <t>https://www.linkedin.com/in/yongchul-chung</t>
  </si>
  <si>
    <t>Daniela Garcia</t>
  </si>
  <si>
    <t>Logistics / supply chain leader</t>
  </si>
  <si>
    <t>Routing contact</t>
  </si>
  <si>
    <t>Public LinkedIn route</t>
  </si>
  <si>
    <t>Low</t>
  </si>
  <si>
    <t>https://www.linkedin.com</t>
  </si>
  <si>
    <t>Jim Small</t>
  </si>
  <si>
    <t>Executive Vice President, Manufacturing</t>
  </si>
  <si>
    <t>Exec sponsor</t>
  </si>
  <si>
    <t>Manufacturing route</t>
  </si>
  <si>
    <t>https://global.honda/en/management/</t>
  </si>
  <si>
    <t>Logistics leader</t>
  </si>
  <si>
    <t>Brian Beard</t>
  </si>
  <si>
    <t>Supply chain / logistics leader</t>
  </si>
  <si>
    <t>Cory Reed</t>
  </si>
  <si>
    <t>President, Worldwide Agriculture &amp; Turf, Production &amp; Precision Ag, Customer Success</t>
  </si>
  <si>
    <t>Corporate leadership path</t>
  </si>
  <si>
    <t>Official company page</t>
  </si>
  <si>
    <t>https://www.deere.com/en/our-company-and-purpose/leadership/</t>
  </si>
  <si>
    <t>Vice President, Logistics</t>
  </si>
  <si>
    <t>Exec / budget</t>
  </si>
  <si>
    <t>Logistics route</t>
  </si>
  <si>
    <t>Matt Culbertson</t>
  </si>
  <si>
    <t>Factory / site logistics leader</t>
  </si>
  <si>
    <t>Site operations route</t>
  </si>
  <si>
    <t>Kristi Montgomery</t>
  </si>
  <si>
    <t>Vice President, Innovation, Research &amp; Development</t>
  </si>
  <si>
    <t>https://www.kencogroup.com/news/kristi-montgomery-vp-strategic-transformation/</t>
  </si>
  <si>
    <t>David Caines</t>
  </si>
  <si>
    <t>President &amp; CEO</t>
  </si>
  <si>
    <t>Executive path</t>
  </si>
  <si>
    <t>https://www.kencogroup.com/leadership-team/</t>
  </si>
  <si>
    <t>Chief Commercial Officer</t>
  </si>
  <si>
    <t>Commercial path</t>
  </si>
  <si>
    <t>Annette Danek-Akey</t>
  </si>
  <si>
    <t>Official MODEX speaker signal</t>
  </si>
  <si>
    <t>VP Supply Chain / distribution leader</t>
  </si>
  <si>
    <t>Supply chain route</t>
  </si>
  <si>
    <t>Keith Faltejsek</t>
  </si>
  <si>
    <t>Network / logistics leader</t>
  </si>
  <si>
    <t>Public profile route</t>
  </si>
  <si>
    <t>Brie Carere</t>
  </si>
  <si>
    <t>Chief Customer Officer / EVP</t>
  </si>
  <si>
    <t>https://www.fedex.com/en-us/about/leadership.html</t>
  </si>
  <si>
    <t>Richard Smith</t>
  </si>
  <si>
    <t>Chief Operating Officer, Airline and International</t>
  </si>
  <si>
    <t>Ops leadership path</t>
  </si>
  <si>
    <t>VP network planning / hub ops leader</t>
  </si>
  <si>
    <t>John Schmitz</t>
  </si>
  <si>
    <t>Chief Operating Officer, Americas</t>
  </si>
  <si>
    <t>COO route</t>
  </si>
  <si>
    <t>Official Dawn press release</t>
  </si>
  <si>
    <t>SVP Supply Chain &amp; Procurement, North America</t>
  </si>
  <si>
    <t>https://www.dawnfoods.com/about-us/news-press/detail/2024/24/10/dawn-foods-promotes-ahmet-hepdogan-to-senior-vice-president-supply-chain-procurement-for-north-america</t>
  </si>
  <si>
    <t>Kristi Kangas</t>
  </si>
  <si>
    <t>SVP North America Manufacturing Operations</t>
  </si>
  <si>
    <t>Daniela Vonghia</t>
  </si>
  <si>
    <t>CSCO route</t>
  </si>
  <si>
    <t>Director, Customer Supply Chain Solutions</t>
  </si>
  <si>
    <t>Customer supply chain route</t>
  </si>
  <si>
    <t>https://www.linkedin.com/in/sarah-conroy-kunkle</t>
  </si>
  <si>
    <t>Michael Popejoy</t>
  </si>
  <si>
    <t>Senior Director, Supply Planning</t>
  </si>
  <si>
    <t>Influencer</t>
  </si>
  <si>
    <t>Supply planning route</t>
  </si>
  <si>
    <t>https://www.linkedin.com/in/michael-popejoy-23771a19</t>
  </si>
  <si>
    <t>Rod West</t>
  </si>
  <si>
    <t>EVP, Global Supply Chain</t>
  </si>
  <si>
    <t>Global supply chain route</t>
  </si>
  <si>
    <t>VP Distribution Centers</t>
  </si>
  <si>
    <t>Distribution route</t>
  </si>
  <si>
    <t>Official DG newsroom</t>
  </si>
  <si>
    <t>https://newscenter.dollargeneral.com/news/two-dollar-general-leaders-receive-chain-store-ages-2024-retails-top-women-award/0aec6725-cea5-4c94-9e14-db97dd672292</t>
  </si>
  <si>
    <t>Mark Taylor</t>
  </si>
  <si>
    <t>VP Transportation - Outbound</t>
  </si>
  <si>
    <t>Transportation route</t>
  </si>
  <si>
    <t>https://www.linkedin.com/in/mark-taylor-dg89</t>
  </si>
  <si>
    <t>Roxanne Weng</t>
  </si>
  <si>
    <t>Cori Purrington</t>
  </si>
  <si>
    <t>VP Transportation</t>
  </si>
  <si>
    <t>https://www.linkedin.com/in/cori-purrington-b4303979</t>
  </si>
  <si>
    <t>VP Distribution Operations</t>
  </si>
  <si>
    <t>https://www.linkedin.com/in/adam-janatsch-5853651b</t>
  </si>
  <si>
    <t>Rob Olson</t>
  </si>
  <si>
    <t>Chief Operating Officer, IKEA U.S.</t>
  </si>
  <si>
    <t>U.S. ops route</t>
  </si>
  <si>
    <t>Official IKEA U.S. annual summary</t>
  </si>
  <si>
    <t>Vice President of Logistics</t>
  </si>
  <si>
    <t>https://www.linkedin.com/in/pam-andrews-b0141519</t>
  </si>
  <si>
    <t>Paul Fournier</t>
  </si>
  <si>
    <t>IKEA Distribution Services, North America</t>
  </si>
  <si>
    <t>Distribution services route</t>
  </si>
  <si>
    <t>https://www.linkedin.com/in/paul-fournier-53a43014b</t>
  </si>
  <si>
    <t>Persona ID</t>
  </si>
  <si>
    <t>Persona Lane</t>
  </si>
  <si>
    <t>Role in Deal</t>
  </si>
  <si>
    <t>Intro Route</t>
  </si>
  <si>
    <t>Seniority</t>
  </si>
  <si>
    <t>Why this persona</t>
  </si>
  <si>
    <t>LinkedIn / Source URL</t>
  </si>
  <si>
    <t>Attendance Signal</t>
  </si>
  <si>
    <t>Relationship Source</t>
  </si>
  <si>
    <t>Persona Status</t>
  </si>
  <si>
    <t>Last Touch</t>
  </si>
  <si>
    <t>Account Score</t>
  </si>
  <si>
    <t>Operations / Supply Chain</t>
  </si>
  <si>
    <t>C-level / EVP</t>
  </si>
  <si>
    <t>Official Danone North America operations lead spanning manufacturing, logistics, customer service, procurement, and S&amp;OP.</t>
  </si>
  <si>
    <t>Mark Shaughnessy</t>
  </si>
  <si>
    <t>Research complete</t>
  </si>
  <si>
    <t>Ask Mark to route infographic and request intro to Heiko or staff</t>
  </si>
  <si>
    <t>Best Danone named operator</t>
  </si>
  <si>
    <t>Supply Chain</t>
  </si>
  <si>
    <t>C-level / SVP</t>
  </si>
  <si>
    <t>Relevant Danone supply chain operator who can help triangulate the North America org.</t>
  </si>
  <si>
    <t>Map reporting line and verify North America remit</t>
  </si>
  <si>
    <t>Named replacement for supply-chain lane</t>
  </si>
  <si>
    <t>Jacqueline Beckman</t>
  </si>
  <si>
    <t>Senior Procurement Manager</t>
  </si>
  <si>
    <t>Procurement / Logistics</t>
  </si>
  <si>
    <t>VP</t>
  </si>
  <si>
    <t>Procurement and supplier-side operator tied to the Danone network.</t>
  </si>
  <si>
    <t>https://www.linkedin.com/in/jacqueline-vesey</t>
  </si>
  <si>
    <t>No warm intro yet</t>
  </si>
  <si>
    <t>Use as secondary route into ops/procurement org</t>
  </si>
  <si>
    <t>Named replacement for logistics-adjacent lane</t>
  </si>
  <si>
    <t>Planning / Customer Operations</t>
  </si>
  <si>
    <t>Planning contact useful for S&amp;OP and service-level angle.</t>
  </si>
  <si>
    <t>Use as planning-side validator</t>
  </si>
  <si>
    <t>Named replacement for S&amp;OP lane</t>
  </si>
  <si>
    <t>Jay Luikart</t>
  </si>
  <si>
    <t>Operations Executive, Away From Home</t>
  </si>
  <si>
    <t>Plant / Site Operations</t>
  </si>
  <si>
    <t>Director</t>
  </si>
  <si>
    <t>Public profile references Danone North America scope including manufacturing, logistics, warehousing, procurement, and S&amp;OP.</t>
  </si>
  <si>
    <t>https://www.linkedin.com/in/jayluikart</t>
  </si>
  <si>
    <t>Use as alternate senior operating path</t>
  </si>
  <si>
    <t>Broad operations leader</t>
  </si>
  <si>
    <t>Named CSCO and clear enterprise owner for supply-chain transformation.</t>
  </si>
  <si>
    <t>Target as top operating buyer</t>
  </si>
  <si>
    <t>Fresh appointment in March 2026</t>
  </si>
  <si>
    <t>Logistics</t>
  </si>
  <si>
    <t>Named General Mills operator to help route into logistics.</t>
  </si>
  <si>
    <t>Confirm exact remit before outreach</t>
  </si>
  <si>
    <t>Named logistics-path contact</t>
  </si>
  <si>
    <t>Operations leader with manufacturing and logistics background inside General Mills.</t>
  </si>
  <si>
    <t>Use for plant / network operations angle</t>
  </si>
  <si>
    <t>Named manufacturing-path contact</t>
  </si>
  <si>
    <t>Zoe Bracey</t>
  </si>
  <si>
    <t>Logistics and Customer Operations Business Leader - North American Retail</t>
  </si>
  <si>
    <t>Customer Operations</t>
  </si>
  <si>
    <t>Direct match to customer operations lane.</t>
  </si>
  <si>
    <t>https://www.linkedin.com/in/zoe-bracey-2692128</t>
  </si>
  <si>
    <t>Use service-level and retail execution angle</t>
  </si>
  <si>
    <t>Strong customer-ops match</t>
  </si>
  <si>
    <t>Lars Stolpestad</t>
  </si>
  <si>
    <t>Customer Service Facility Manager</t>
  </si>
  <si>
    <t>Distribution</t>
  </si>
  <si>
    <t>Useful distribution / facility-level route into the network.</t>
  </si>
  <si>
    <t>https://www.linkedin.com/in/lars-stolpestad-a746bb11b</t>
  </si>
  <si>
    <t>Map site and scope</t>
  </si>
  <si>
    <t>Named site-ops contact</t>
  </si>
  <si>
    <t>SVP</t>
  </si>
  <si>
    <t>Most senior publicly surfaced Frito-Lay/PepsiCo supply-chain name in this pass.</t>
  </si>
  <si>
    <t>Use as executive anchor for Frito-Lay lane</t>
  </si>
  <si>
    <t>Named executive seed</t>
  </si>
  <si>
    <t>Manufacturing / Transportation</t>
  </si>
  <si>
    <t>Transportation-heavy operator relevant to high-volume plant flows.</t>
  </si>
  <si>
    <t>Use for transportation + fleet angle</t>
  </si>
  <si>
    <t>Named route into ops</t>
  </si>
  <si>
    <t>Direct transportation leader tied to the Frito-Lay network.</t>
  </si>
  <si>
    <t>Use as core logistics persona</t>
  </si>
  <si>
    <t>Named transportation leader</t>
  </si>
  <si>
    <t>David Chambers</t>
  </si>
  <si>
    <t>Inbound Transportation Operations Leader</t>
  </si>
  <si>
    <t>Public profile states he manages Frito-Lay inbound transportation for agro and raw materials.</t>
  </si>
  <si>
    <t>https://www.linkedin.com/in/david-chambers-809b1a137</t>
  </si>
  <si>
    <t>Use inbound-transport angle</t>
  </si>
  <si>
    <t>Strong ops fit</t>
  </si>
  <si>
    <t>Bob Fanslow</t>
  </si>
  <si>
    <t>Supply Chain Logistics Manager</t>
  </si>
  <si>
    <t>Transportation</t>
  </si>
  <si>
    <t>Long Frito-Lay background across OTR fleet, shipping, and inbound potato logistics.</t>
  </si>
  <si>
    <t>https://www.linkedin.com/in/bobfanslow</t>
  </si>
  <si>
    <t>Use as practical operations buyer</t>
  </si>
  <si>
    <t>Named fleet/logistics contact</t>
  </si>
  <si>
    <t>Official Diageo North America supply leader.</t>
  </si>
  <si>
    <t>Target as executive owner</t>
  </si>
  <si>
    <t>Best named Diageo supply leader</t>
  </si>
  <si>
    <t>Logistics / Supply</t>
  </si>
  <si>
    <t>Strong senior North America supply and manufacturing signal.</t>
  </si>
  <si>
    <t>Use for NA supply/manufacturing lane</t>
  </si>
  <si>
    <t>Senior named operator</t>
  </si>
  <si>
    <t>Manufacturing / Procurement</t>
  </si>
  <si>
    <t>North America packaging procurement leader who can route into supply/manufacturing decision-makers.</t>
  </si>
  <si>
    <t>Use procurement-to-ops route</t>
  </si>
  <si>
    <t>Named procurement leader</t>
  </si>
  <si>
    <t>Jose Martins</t>
  </si>
  <si>
    <t>Category Director, Logistics North America</t>
  </si>
  <si>
    <t>Distribution / Logistics</t>
  </si>
  <si>
    <t>Direct logistics-category signal for North America.</t>
  </si>
  <si>
    <t>https://www.linkedin.com/in/jose-martins-00834231</t>
  </si>
  <si>
    <t>Use as logistics carrier / warehousing route</t>
  </si>
  <si>
    <t>Named logistics persona</t>
  </si>
  <si>
    <t>Joshua Sallee</t>
  </si>
  <si>
    <t>Procurement Category Manager</t>
  </si>
  <si>
    <t>Transportation Procurement</t>
  </si>
  <si>
    <t>Public profile references managing North America supply-chain operations with broad vendor network.</t>
  </si>
  <si>
    <t>https://www.linkedin.com/in/joshuasalleescm</t>
  </si>
  <si>
    <t>Use as transportation procurement route</t>
  </si>
  <si>
    <t>Named category manager</t>
  </si>
  <si>
    <t>Official newly appointed CSCO.</t>
  </si>
  <si>
    <t>Fresh appointment in 2026</t>
  </si>
  <si>
    <t>Logistics / Planning</t>
  </si>
  <si>
    <t>Named planning and strategy operator at Hormel.</t>
  </si>
  <si>
    <t>Use planning / innovation angle</t>
  </si>
  <si>
    <t>Named strategy lead</t>
  </si>
  <si>
    <t>Named production leader for plant-operations lane.</t>
  </si>
  <si>
    <t>Use plant-ops route</t>
  </si>
  <si>
    <t>Named manufacturing contact</t>
  </si>
  <si>
    <t>Anthony Nguyen</t>
  </si>
  <si>
    <t>Buyer &amp; Logistics</t>
  </si>
  <si>
    <t>Supply Chain Innovation</t>
  </si>
  <si>
    <t>Blend of logistics and sourcing useful for innovation / ops mapping.</t>
  </si>
  <si>
    <t>https://www.linkedin.com/in/anthony-nguyen-20996529</t>
  </si>
  <si>
    <t>Use as innovation-adjacent route</t>
  </si>
  <si>
    <t>Named logistics/procurement contact</t>
  </si>
  <si>
    <t>Tim Whitson</t>
  </si>
  <si>
    <t>Logistics &amp; Supply Chain Management Professional</t>
  </si>
  <si>
    <t>Distribution / logistics pathway into Hormel operations.</t>
  </si>
  <si>
    <t>https://www.linkedin.com/in/tim-whitson-9149b81bb</t>
  </si>
  <si>
    <t>Use network-ops route</t>
  </si>
  <si>
    <t>Named distribution contact</t>
  </si>
  <si>
    <t>Official enterprise owner across operations, distribution, procurement, and transformation.</t>
  </si>
  <si>
    <t>New role in 2026</t>
  </si>
  <si>
    <t>Logistics / Transportation</t>
  </si>
  <si>
    <t>Public profile references responsibility for Smucker transportation with $400MM+ spend and transformation work.</t>
  </si>
  <si>
    <t>Use transportation lane</t>
  </si>
  <si>
    <t>Strong logistics match</t>
  </si>
  <si>
    <t>Manufacturing Operations</t>
  </si>
  <si>
    <t>Named global supply-chain and procurement operator.</t>
  </si>
  <si>
    <t>Use manufacturing/procurement route</t>
  </si>
  <si>
    <t>Named senior operator</t>
  </si>
  <si>
    <t>Jason Barr</t>
  </si>
  <si>
    <t>Vice President, Procurement</t>
  </si>
  <si>
    <t>Procurement / Network Planning</t>
  </si>
  <si>
    <t>Named enterprise procurement leader.</t>
  </si>
  <si>
    <t>https://www.linkedin.com/in/jason-barr-djt47</t>
  </si>
  <si>
    <t>Use procurement angle</t>
  </si>
  <si>
    <t>Named procurement exec</t>
  </si>
  <si>
    <t>Justin Middleton</t>
  </si>
  <si>
    <t>Director, Warehousing Operations</t>
  </si>
  <si>
    <t>Distribution / Fulfillment</t>
  </si>
  <si>
    <t>Direct warehousing-operations contact.</t>
  </si>
  <si>
    <t>https://www.linkedin.com/in/justin-middleton-a76b3020</t>
  </si>
  <si>
    <t>Use DC operations angle</t>
  </si>
  <si>
    <t>Named distribution leader</t>
  </si>
  <si>
    <t>Official top supply-chain executive.</t>
  </si>
  <si>
    <t>MODEX ecosystem</t>
  </si>
  <si>
    <t>Top Home Depot operations owner</t>
  </si>
  <si>
    <t>High-value enterprise target</t>
  </si>
  <si>
    <t>Transportation / Delivery</t>
  </si>
  <si>
    <t>Official transportation and direct-to-customer delivery owner.</t>
  </si>
  <si>
    <t>Strong delivery/logistics owner</t>
  </si>
  <si>
    <t>Named SVP</t>
  </si>
  <si>
    <t>Official distribution and fulfillment operations owner.</t>
  </si>
  <si>
    <t>Strong distribution owner</t>
  </si>
  <si>
    <t>Richard McPhail</t>
  </si>
  <si>
    <t>Executive Vice President &amp; Chief Financial Officer</t>
  </si>
  <si>
    <t>Finance / Strategy</t>
  </si>
  <si>
    <t>Official MODEX keynote speaker from Home Depot and strategic route into supply-chain priorities.</t>
  </si>
  <si>
    <t>Official MODEX session page</t>
  </si>
  <si>
    <t>MODEX keynote</t>
  </si>
  <si>
    <t>Conference outreach</t>
  </si>
  <si>
    <t>Useful air-cover persona</t>
  </si>
  <si>
    <t>Attendance signal is strongest here</t>
  </si>
  <si>
    <t>Erin Donnelly</t>
  </si>
  <si>
    <t>Senior Director, Supply Chain Development</t>
  </si>
  <si>
    <t>Supply Chain Strategy</t>
  </si>
  <si>
    <t>Named supply-chain development leader for transformation lane.</t>
  </si>
  <si>
    <t>https://www.linkedin.com/in/erin-donnelly-ga</t>
  </si>
  <si>
    <t>Use transformation and development angle</t>
  </si>
  <si>
    <t>Named strategy persona</t>
  </si>
  <si>
    <t>Strong senior supply-chain signal at Georgia-Pacific.</t>
  </si>
  <si>
    <t>Executive anchor for GP</t>
  </si>
  <si>
    <t>Named VP-level supply-chain leader.</t>
  </si>
  <si>
    <t>Use as co-anchor with Hutcherson</t>
  </si>
  <si>
    <t>Named VP</t>
  </si>
  <si>
    <t>Kathryn Sherman</t>
  </si>
  <si>
    <t>Supply Chain Manager</t>
  </si>
  <si>
    <t>Distribution / Supply Chain</t>
  </si>
  <si>
    <t>Named Georgia-Pacific supply-chain operator.</t>
  </si>
  <si>
    <t>https://www.linkedin.com/in/katiesherman</t>
  </si>
  <si>
    <t>Use for manager-level route</t>
  </si>
  <si>
    <t>Named ops contact</t>
  </si>
  <si>
    <t>Wes Bunkley</t>
  </si>
  <si>
    <t>Director, Wood Products Logistics</t>
  </si>
  <si>
    <t>Transportation / Logistics</t>
  </si>
  <si>
    <t>Direct logistics lead within Georgia-Pacific.</t>
  </si>
  <si>
    <t>https://www.linkedin.com/in/wes-bunkley-30935b1a</t>
  </si>
  <si>
    <t>Named logistics leader</t>
  </si>
  <si>
    <t>Named logistics manager with GP footprint.</t>
  </si>
  <si>
    <t>Use logistics route</t>
  </si>
  <si>
    <t>Named logistics manager</t>
  </si>
  <si>
    <t>C-level / President</t>
  </si>
  <si>
    <t>Best publicly surfaced distribution leader at H-E-B.</t>
  </si>
  <si>
    <t>Use as H-E-B anchor</t>
  </si>
  <si>
    <t>Named senior director</t>
  </si>
  <si>
    <t>Director / Senior Director</t>
  </si>
  <si>
    <t>Strong transportation operator at H-E-B.</t>
  </si>
  <si>
    <t>Use carrier/transport angle</t>
  </si>
  <si>
    <t>Named transport leader</t>
  </si>
  <si>
    <t>Transportation / Reverse Logistics</t>
  </si>
  <si>
    <t>Public profile references multi-site transportation and reverse logistics operations at H-E-B.</t>
  </si>
  <si>
    <t>Use as practical ops buyer</t>
  </si>
  <si>
    <t>Named multi-site leader</t>
  </si>
  <si>
    <t>Jeffrey Matthews</t>
  </si>
  <si>
    <t>Operations &amp; Supply Chain Leader</t>
  </si>
  <si>
    <t>Operations</t>
  </si>
  <si>
    <t>Director / VP</t>
  </si>
  <si>
    <t>Named H-E-B operations and supply-chain leader.</t>
  </si>
  <si>
    <t>https://www.linkedin.com/in/jeffreymatthews01</t>
  </si>
  <si>
    <t>Use store/DC ops angle</t>
  </si>
  <si>
    <t>Named operations leader</t>
  </si>
  <si>
    <t>Troy Shaw</t>
  </si>
  <si>
    <t>Supply Chain Strategy / Distribution Management / Transportation Planning</t>
  </si>
  <si>
    <t>Supply Chain / Strategy</t>
  </si>
  <si>
    <t>Named H-E-B strategy and distribution leader.</t>
  </si>
  <si>
    <t>https://www.linkedin.com/in/troy-shaw-822125a</t>
  </si>
  <si>
    <t>Use strategy / planning lane</t>
  </si>
  <si>
    <t>Operations / Logistics</t>
  </si>
  <si>
    <t>Direct Hyundai operations leader with demand planning, S&amp;OP, logistics and supply-chain background.</t>
  </si>
  <si>
    <t>Use as Hyundai anchor</t>
  </si>
  <si>
    <t>Named vehicle-ops leader</t>
  </si>
  <si>
    <t>Logistics / Supply Chain</t>
  </si>
  <si>
    <t>Senior Manager</t>
  </si>
  <si>
    <t>Direct Hyundai logistics leader.</t>
  </si>
  <si>
    <t>Use logistics lane</t>
  </si>
  <si>
    <t>Kevin Kim</t>
  </si>
  <si>
    <t>Hyundai Motor America logistics / supply chain professional</t>
  </si>
  <si>
    <t>Parts / Logistics</t>
  </si>
  <si>
    <t>Manager</t>
  </si>
  <si>
    <t>Named Hyundai Motor America logistics professional.</t>
  </si>
  <si>
    <t>https://www.linkedin.com/in/kevin-kim-5211a1a0</t>
  </si>
  <si>
    <t>Use parts/logistics route</t>
  </si>
  <si>
    <t>Named operator</t>
  </si>
  <si>
    <t>Named Hyundai Motor America operations/logistics contact.</t>
  </si>
  <si>
    <t>Use operations route</t>
  </si>
  <si>
    <t>Named operations contact</t>
  </si>
  <si>
    <t>Sarah Johnson</t>
  </si>
  <si>
    <t>Logistics professional, Hyundai Glovis America</t>
  </si>
  <si>
    <t>Useful Hyundai-adjacent logistics route through Glovis America.</t>
  </si>
  <si>
    <t>https://www.linkedin.com/in/sarah-johnson-344a1aba</t>
  </si>
  <si>
    <t>Use adjacent logistics partner route</t>
  </si>
  <si>
    <t>Hyundai ecosystem contact</t>
  </si>
  <si>
    <t>Senior Vice President, Honda Logistics North America</t>
  </si>
  <si>
    <t>Supply Chain / Logistics</t>
  </si>
  <si>
    <t>Strongest Honda logistics executive found publicly.</t>
  </si>
  <si>
    <t>https://www.linkedin.com/in/jim-small-b94760b0</t>
  </si>
  <si>
    <t>Use as Honda anchor</t>
  </si>
  <si>
    <t>Honda Logistics North America</t>
  </si>
  <si>
    <t>Senior logistics leader in Honda network.</t>
  </si>
  <si>
    <t>https://www.linkedin.com/in/brian-beard-5b7429a0</t>
  </si>
  <si>
    <t>Named logistics executive</t>
  </si>
  <si>
    <t>Derek Johansen</t>
  </si>
  <si>
    <t>Senior executive for inbound supply, warehousing, and outbound distribution of automotive parts</t>
  </si>
  <si>
    <t>Operations / Distribution</t>
  </si>
  <si>
    <t>Director / Executive</t>
  </si>
  <si>
    <t>Strong automotive parts logistics signal relevant to Honda-style flows.</t>
  </si>
  <si>
    <t>https://www.linkedin.com/in/derek-johansen-751b0223</t>
  </si>
  <si>
    <t>Use parts/distribution lane</t>
  </si>
  <si>
    <t>David Van Brimmer</t>
  </si>
  <si>
    <t>Senior Operations Manager, Honda Logistics North America</t>
  </si>
  <si>
    <t>Named senior operations manager in Honda logistics network.</t>
  </si>
  <si>
    <t>https://www.linkedin.com/in/david-van-brimmer-21a8189a</t>
  </si>
  <si>
    <t>Use site-ops route</t>
  </si>
  <si>
    <t>Named operations manager</t>
  </si>
  <si>
    <t>Ed Allison</t>
  </si>
  <si>
    <t>Chief Financial Officer, Honda Logistics North America</t>
  </si>
  <si>
    <t>Executive contact inside Honda Logistics North America with broad org visibility.</t>
  </si>
  <si>
    <t>https://www.linkedin.com/in/edallisoncpa</t>
  </si>
  <si>
    <t>Use executive visibility route</t>
  </si>
  <si>
    <t>Adjacent but useful senior contact</t>
  </si>
  <si>
    <t>President, Lifecycle Solutions, Supply Management, and Customer Success</t>
  </si>
  <si>
    <t>Supply Management</t>
  </si>
  <si>
    <t>President</t>
  </si>
  <si>
    <t>Official Deere executive with global aftermarket, customer support, supply chain, and transformation remit.</t>
  </si>
  <si>
    <t>Official Deere leadership page</t>
  </si>
  <si>
    <t>Use as Deere anchor</t>
  </si>
  <si>
    <t>Named executive owner</t>
  </si>
  <si>
    <t>David Panjwani</t>
  </si>
  <si>
    <t>Director, Logistics and Global Trade</t>
  </si>
  <si>
    <t>Logistics / Distribution</t>
  </si>
  <si>
    <t>Public profile states he is responsible for John Deere logistics on a global basis.</t>
  </si>
  <si>
    <t>https://www.linkedin.com/in/david-panjwani-a5431a11</t>
  </si>
  <si>
    <t>Gia Duke</t>
  </si>
  <si>
    <t>Director, Global Supply Management</t>
  </si>
  <si>
    <t>Manufacturing / Supply Management</t>
  </si>
  <si>
    <t>Named Deere supply management director.</t>
  </si>
  <si>
    <t>https://www.linkedin.com/in/gia-duke-362b8a19</t>
  </si>
  <si>
    <t>Use supply-management route</t>
  </si>
  <si>
    <t>Named director</t>
  </si>
  <si>
    <t>Kevin Akers</t>
  </si>
  <si>
    <t>International Logistics and Operations Strategy Leader</t>
  </si>
  <si>
    <t>Aftermarket / Operations</t>
  </si>
  <si>
    <t>Named Deere leader for international logistics and operations strategy.</t>
  </si>
  <si>
    <t>https://www.linkedin.com/in/kevin-akers-1746391a</t>
  </si>
  <si>
    <t>Use distribution / ops strategy lane</t>
  </si>
  <si>
    <t>Named logistics strategist</t>
  </si>
  <si>
    <t>Catherine Pham</t>
  </si>
  <si>
    <t>Supply Chain Management and Logistics Strategy Lead</t>
  </si>
  <si>
    <t>Transformation</t>
  </si>
  <si>
    <t>Named lead for global supply management and logistics strategy execution.</t>
  </si>
  <si>
    <t>https://www.linkedin.com/in/catherine-pham-cscp-4428a43a</t>
  </si>
  <si>
    <t>Use transformation lane</t>
  </si>
  <si>
    <t>Vice President of Strategic Transformation</t>
  </si>
  <si>
    <t>Innovation / Strategy</t>
  </si>
  <si>
    <t>Officially named Kenco transformation leader and MODEX speaker.</t>
  </si>
  <si>
    <t>Official Kenco press release</t>
  </si>
  <si>
    <t>Public session presence</t>
  </si>
  <si>
    <t>Conference / ecosystem outreach</t>
  </si>
  <si>
    <t>Strong ecosystem intro node</t>
  </si>
  <si>
    <t>Named Kenco anchor</t>
  </si>
  <si>
    <t>Shanon Weber</t>
  </si>
  <si>
    <t>Group Vice President, Operations</t>
  </si>
  <si>
    <t>C-level</t>
  </si>
  <si>
    <t>Named Kenco operations executive.</t>
  </si>
  <si>
    <t>https://www.linkedin.com/in/shanon-weber-a7b9328</t>
  </si>
  <si>
    <t>LinkedIn / ecosystem outreach</t>
  </si>
  <si>
    <t>Use operations lane</t>
  </si>
  <si>
    <t>Named group VP</t>
  </si>
  <si>
    <t>Jason Minghini</t>
  </si>
  <si>
    <t>Engineering leader, Kenco Group</t>
  </si>
  <si>
    <t>Engineering / Solutions</t>
  </si>
  <si>
    <t>Public profile says he leads engineering facets across Kenco.</t>
  </si>
  <si>
    <t>https://www.linkedin.com/in/jason-minghini-mba-806b4812</t>
  </si>
  <si>
    <t>Use solutions/engineering lane</t>
  </si>
  <si>
    <t>Named engineering leader</t>
  </si>
  <si>
    <t>Emmanuel (Pete) Bradley</t>
  </si>
  <si>
    <t>Operations executive</t>
  </si>
  <si>
    <t>Named large-scale distribution and operations leader at Kenco.</t>
  </si>
  <si>
    <t>https://www.linkedin.com/in/emmanuel-pete-bradley-9b90b128</t>
  </si>
  <si>
    <t>Use customer-ops lane</t>
  </si>
  <si>
    <t>Named operations exec</t>
  </si>
  <si>
    <t>Andre Pereira</t>
  </si>
  <si>
    <t>General Manager, Kenco Group</t>
  </si>
  <si>
    <t>Named GM with operational excellence angle at Kenco.</t>
  </si>
  <si>
    <t>https://www.linkedin.com/in/andr%C3%A9-luiz-pereira</t>
  </si>
  <si>
    <t>Use practical operating contact</t>
  </si>
  <si>
    <t>Named GM</t>
  </si>
  <si>
    <t>Official Barnes &amp; Noble supply-chain chief and MODEX speaker.</t>
  </si>
  <si>
    <t>Official B&amp;N management page</t>
  </si>
  <si>
    <t>Official MODEX speaker</t>
  </si>
  <si>
    <t>Conference / executive outreach</t>
  </si>
  <si>
    <t>Best B&amp;N operator</t>
  </si>
  <si>
    <t>Named anchor</t>
  </si>
  <si>
    <t>John Huggan</t>
  </si>
  <si>
    <t>Senior Director Logistics</t>
  </si>
  <si>
    <t>Distribution Center Operations</t>
  </si>
  <si>
    <t>Named senior logistics leader at Barnes &amp; Noble.</t>
  </si>
  <si>
    <t>https://www.linkedin.com/in/john-huggan-ba6430179</t>
  </si>
  <si>
    <t>Joe Marmorato</t>
  </si>
  <si>
    <t>Senior Manager, Fulfillment Operations</t>
  </si>
  <si>
    <t>Transportation / Fulfillment</t>
  </si>
  <si>
    <t>Named omnichannel fulfillment operator.</t>
  </si>
  <si>
    <t>https://www.linkedin.com/in/joe-marmorato-73a4854</t>
  </si>
  <si>
    <t>Use fulfillment lane</t>
  </si>
  <si>
    <t>Named fulfillment manager</t>
  </si>
  <si>
    <t>Yobanny Lopez</t>
  </si>
  <si>
    <t>Senior Warehouse Operations Manager</t>
  </si>
  <si>
    <t>Distribution Center</t>
  </si>
  <si>
    <t>Named warehouse operations leader in Barnes &amp; Noble network.</t>
  </si>
  <si>
    <t>https://www.linkedin.com/in/yobanny-lopez-58b3114a</t>
  </si>
  <si>
    <t>Use DC-ops route</t>
  </si>
  <si>
    <t>Named warehouse leader</t>
  </si>
  <si>
    <t>Patrick Chmielowiec</t>
  </si>
  <si>
    <t>IT-PMO Manager, Distribution Center</t>
  </si>
  <si>
    <t>Systems / Transformation</t>
  </si>
  <si>
    <t>Named supply-chain systems / PMO contact in B&amp;N distribution.</t>
  </si>
  <si>
    <t>https://www.linkedin.com/in/patrickchmielowiec</t>
  </si>
  <si>
    <t>Use systems/transformation angle</t>
  </si>
  <si>
    <t>Named PMO contact</t>
  </si>
  <si>
    <t>Scott Temple</t>
  </si>
  <si>
    <t>President, FedEx Supply Chain</t>
  </si>
  <si>
    <t>C-level / COO</t>
  </si>
  <si>
    <t>Best FedEx Supply Chain operating executive surfaced publicly.</t>
  </si>
  <si>
    <t>https://www.linkedin.com/in/scotttemple2</t>
  </si>
  <si>
    <t>LinkedIn / exec outreach</t>
  </si>
  <si>
    <t>Use as FedEx anchor</t>
  </si>
  <si>
    <t>Named president</t>
  </si>
  <si>
    <t>Ray Hatton</t>
  </si>
  <si>
    <t>Vice President, FedEx Supply Chain</t>
  </si>
  <si>
    <t>Named VP-level FedEx Supply Chain operator.</t>
  </si>
  <si>
    <t>https://www.linkedin.com/in/ray-hatton-18411356</t>
  </si>
  <si>
    <t>Jose A. Touzon</t>
  </si>
  <si>
    <t>Vice President, Customer Operations</t>
  </si>
  <si>
    <t>Public profile says he leads FedEx supply-chain operations for technology and industrial clients in North America.</t>
  </si>
  <si>
    <t>https://www.linkedin.com/in/jose-a-touzon-7763423</t>
  </si>
  <si>
    <t>Use customer-operations route</t>
  </si>
  <si>
    <t>Douglas Spamer</t>
  </si>
  <si>
    <t>Managing Director - Linehaul / Transportation, FedEx Ground</t>
  </si>
  <si>
    <t>Linehaul / Transportation</t>
  </si>
  <si>
    <t>Direct linehaul and transportation signal inside FedEx Ground.</t>
  </si>
  <si>
    <t>https://www.linkedin.com/in/douglas-spamer-65794a30</t>
  </si>
  <si>
    <t>Use linehaul lane</t>
  </si>
  <si>
    <t>Named transportation contact</t>
  </si>
  <si>
    <t>Jake Pyke</t>
  </si>
  <si>
    <t>Senior Manager - Linehaul Operations</t>
  </si>
  <si>
    <t>Terminal / Network Operations</t>
  </si>
  <si>
    <t>Named linehaul operations manager for network-ops lane.</t>
  </si>
  <si>
    <t>https://www.linkedin.com/in/jake-pyke-5738a5185</t>
  </si>
  <si>
    <t>Named linehaul manager</t>
  </si>
  <si>
    <t>Named Dawn COO for the Americas and top executive entry point.</t>
  </si>
  <si>
    <t>Public Dawn Foods press release</t>
  </si>
  <si>
    <t>Public Dawn Foods leadership news</t>
  </si>
  <si>
    <t>Find attendee signal / validate role</t>
  </si>
  <si>
    <t>MODEX bookable persona</t>
  </si>
  <si>
    <t>Senior Vice President, Supply Chain &amp; Procurement, North America</t>
  </si>
  <si>
    <t>Named North America supply chain and procurement owner.</t>
  </si>
  <si>
    <t>Senior Vice President, North America Manufacturing Operations</t>
  </si>
  <si>
    <t>Manufacturing leader who can connect plant execution to site flow.</t>
  </si>
  <si>
    <t>Melissa Bautista</t>
  </si>
  <si>
    <t>Senior Vice President of Operations, North America</t>
  </si>
  <si>
    <t>Promoted North America operations leader; useful routing path.</t>
  </si>
  <si>
    <t>https://www.dawnfoods.com/about-us/news-press/detail/2024/28/8/dawn-foods-makes-leadership-appointments-to-north-america-operations-team</t>
  </si>
  <si>
    <t>P3</t>
  </si>
  <si>
    <t>Brant Snyder</t>
  </si>
  <si>
    <t>Transportation and Logistics Leader</t>
  </si>
  <si>
    <t>Public Dawn operator with transportation/logistics background for routing.</t>
  </si>
  <si>
    <t>https://www.linkedin.com/in/brant-snyder-sterling-925-1000</t>
  </si>
  <si>
    <t>Public LinkedIn</t>
  </si>
  <si>
    <t>Named enterprise supply-chain owner.</t>
  </si>
  <si>
    <t>Greg Longstreet</t>
  </si>
  <si>
    <t>President and CEO</t>
  </si>
  <si>
    <t>Executive sponsor who owns network transformation priorities.</t>
  </si>
  <si>
    <t>Cross-functional customer supply chain leader.</t>
  </si>
  <si>
    <t>Supply planning lead; useful for S&amp;OP and service-level angle.</t>
  </si>
  <si>
    <t>John DePaoli</t>
  </si>
  <si>
    <t>Supply Chain and Procurement Leader</t>
  </si>
  <si>
    <t>Supply chain/procurement leader useful for routing and operator discovery.</t>
  </si>
  <si>
    <t>https://www.linkedin.com/in/john-depaoli-ba69335b</t>
  </si>
  <si>
    <t>Executive Vice President, Global Supply Chain</t>
  </si>
  <si>
    <t>Named global supply-chain executive.</t>
  </si>
  <si>
    <t>Vice President, Distribution Centers</t>
  </si>
  <si>
    <t>Named distribution leader overseeing five DCs.</t>
  </si>
  <si>
    <t>Vice President Transportation - Outbound</t>
  </si>
  <si>
    <t>Transportation leader for outbound movement.</t>
  </si>
  <si>
    <t>Brad Boll</t>
  </si>
  <si>
    <t>Vice President, Global Inventory Management</t>
  </si>
  <si>
    <t>Inventory leader tied to replenishment execution.</t>
  </si>
  <si>
    <t>https://www.linkedin.com/in/brad-boll</t>
  </si>
  <si>
    <t>Kacey Lee Levine</t>
  </si>
  <si>
    <t>Senior Director of Supply Chain Optimization</t>
  </si>
  <si>
    <t>Transformation / digital supply chain</t>
  </si>
  <si>
    <t>Optimization leader for process and network improvements.</t>
  </si>
  <si>
    <t>https://www.linkedin.com/in/kacey-lee-levine-15991b11</t>
  </si>
  <si>
    <t>Named CSCO appointed in 2025.</t>
  </si>
  <si>
    <t>Official company press release</t>
  </si>
  <si>
    <t>Mike Creedon</t>
  </si>
  <si>
    <t>Chief Executive Officer</t>
  </si>
  <si>
    <t>CEO with prior oversight of merchandising and supply chain.</t>
  </si>
  <si>
    <t>Vice President Transportation</t>
  </si>
  <si>
    <t>Public transportation leader across Dollar Tree / Family Dollar network.</t>
  </si>
  <si>
    <t>Vice President Distribution Operations</t>
  </si>
  <si>
    <t>Public distribution leader across Family Dollar / Dollar Tree ops.</t>
  </si>
  <si>
    <t>Mike Kindy</t>
  </si>
  <si>
    <t>Former Chief Supply Chain Officer</t>
  </si>
  <si>
    <t>Useful legacy operator and context source if network routes back to prior initiatives.</t>
  </si>
  <si>
    <t>Top U.S. operating executive with public logistics-growth commentary.</t>
  </si>
  <si>
    <t>Official IKEA U.S. page</t>
  </si>
  <si>
    <t>Named logistics leader for IKEA U.S.</t>
  </si>
  <si>
    <t>Henrik Elm</t>
  </si>
  <si>
    <t>Chief Financial Officer and Chief Operating Officer, Inter IKEA Group</t>
  </si>
  <si>
    <t>Oversees supply and operations across the total IKEA value chain.</t>
  </si>
  <si>
    <t>https://www.inter.ikea.com/en/this-is-inter-ikea-group/management-structure</t>
  </si>
  <si>
    <t>Official Inter IKEA management page</t>
  </si>
  <si>
    <t>Official Inter IKEA page</t>
  </si>
  <si>
    <t>North America distribution-services operator for routing and discovery.</t>
  </si>
  <si>
    <t>Steve Weinberg</t>
  </si>
  <si>
    <t>Inter IKEA Supply Chain Operations Americas</t>
  </si>
  <si>
    <t>Public Americas supply-chain operator.</t>
  </si>
  <si>
    <t>https://www.linkedin.com/in/steve-weinberg-1992106</t>
  </si>
  <si>
    <t>Top 20 Account Dossiers</t>
  </si>
  <si>
    <t>Blend of public evidence, account hypotheses, and meeting strategy. Use this tab before research, before outreach, and before every live convo.</t>
  </si>
  <si>
    <t>Current trigger / change</t>
  </si>
  <si>
    <t>Why it matters now</t>
  </si>
  <si>
    <t>Public MODEX signal</t>
  </si>
  <si>
    <t>Primary proof asset</t>
  </si>
  <si>
    <t>Open research gaps</t>
  </si>
  <si>
    <t>Recommended next move</t>
  </si>
  <si>
    <t>Active network redesign plus fresh operations leadership is exactly when a standard-driver-journey / yard standardization conversation can land.</t>
  </si>
  <si>
    <t>Official past attendee list.</t>
  </si>
  <si>
    <t>Identify CSCO/EVP operations direct report map, Jacksonville/DC operators, current gate/yard workflow, incumbent dock scheduling / YMS.</t>
  </si>
  <si>
    <t>Work Shaughnessy intro first, then flank with operator-level outreach in Jacksonville and logistics transformation lanes.</t>
  </si>
  <si>
    <t>New CSCO creates a clean why-now for operational standardization and network throughput conversations.</t>
  </si>
  <si>
    <t>Find logistics / customer operations lieutenants under Ness and determine biggest North American plant/DC nodes.</t>
  </si>
  <si>
    <t>Lead with the new-CSCO why-now and hunt two levels down into logistics and customer operations.</t>
  </si>
  <si>
    <t>Integrated food-and-beverage execution creates new complexity at the dock, in the yard, and across appointments and trailer flow.</t>
  </si>
  <si>
    <t>Find Frito-Lay North America logistics, warehouse, transport, and network-design leaders; confirm any MODEX attendance signals.</t>
  </si>
  <si>
    <t>Hunt PepsiCo North America and Frito-Lay logistics leaders tied to food/beverage integration and warehousing transformation.</t>
  </si>
  <si>
    <t>New manufacturing + warehousing footprint is a direct opening for site-flow, trailer, and gate-process conversations.</t>
  </si>
  <si>
    <t>Identify Diageo North America manufacturing, warehousing, customer-service, and transport leaders linked to the Alabama buildout.</t>
  </si>
  <si>
    <t>Target North America supply chain + Alabama project leaders; ask for a short meeting on standardizing site execution before scale introduces entropy.</t>
  </si>
  <si>
    <t>Fresh supply-chain leadership is usually when teams are open to ideas that cut friction across procurement, manufacturing, planning, logistics, and engineering.</t>
  </si>
  <si>
    <t>Find Bonifant direct reports in logistics, planning, engineering, and network operations.</t>
  </si>
  <si>
    <t>Lead with transformation timing and hunt operator-level logistics / plant-network leaders under the new CSCO.</t>
  </si>
  <si>
    <t>Org redesign plus a new product-supply remit often signals pressure to tighten execution and simplify operations.</t>
  </si>
  <si>
    <t>Identify operations, distribution, logistics, and transformation leaders supporting Ferguson.</t>
  </si>
  <si>
    <t>Target Rob Ferguson plus operator lieutenants; pitch network consistency, throughput, and execution control.</t>
  </si>
  <si>
    <t>Very strong event-attendance signal plus large fulfillment, transport, and direct-delivery complexity.</t>
  </si>
  <si>
    <t>Official keynote + official leadership pages.</t>
  </si>
  <si>
    <t>Map store replenishment vs. direct fulfillment vs. market delivery ops; identify yard-heavy campuses and transportation leaders attending MODEX.</t>
  </si>
  <si>
    <t>Prioritize attendee-hunt around keynote orbit; target McPhail-adjacent supply-chain leaders and transportation operators.</t>
  </si>
  <si>
    <t>This is a flashing neon yard-and-trailer-flow trigger. Not a subtle one. A very on-brand problem.</t>
  </si>
  <si>
    <t>Find Palatka mill logistics, shipping, warehouse, and traffic-flow leaders; map whether MODEX attendees are from the mill or central ops.</t>
  </si>
  <si>
    <t>https://www.jaxdailyrecord.com/news/2025/apr/28/georgia-pacific-announces-83-million-expansion-of-palatka-facility/</t>
  </si>
  <si>
    <t>Run a plant-ops / logistics hunt around Palatka specifically, not just corporate GP.</t>
  </si>
  <si>
    <t>Expansion into North Texas puts pressure on warehouse, transport, and site execution discipline.</t>
  </si>
  <si>
    <t>Find warehouse/transport leaders for North Texas, e-fulfillment, and broader distribution campus planning.</t>
  </si>
  <si>
    <t>Prioritize North Texas supply-chain and transportation leaders; hunt for eFC and campus-development operators.</t>
  </si>
  <si>
    <t>Hyundai Motor Group committed major U.S. investment through 2028 and highlighted stronger local supply chains and logistics; earlier North America logistics work consolidated HMA/KMA volumes.</t>
  </si>
  <si>
    <t>Localization and logistics consolidation usually increase execution pressure across yards, plants, and distribution nodes.</t>
  </si>
  <si>
    <t>Position YardFlow as a practical site execution layer that complements bigger network-localization moves.</t>
  </si>
  <si>
    <t>Primo proof + manufacturing/localization angle.</t>
  </si>
  <si>
    <t>Find U.S. logistics, vehicle distribution, parts distribution, and plant-flow leaders likely to attend MODEX.</t>
  </si>
  <si>
    <t>https://www.hyundai.com/worldwide/en/newsroom/detail/hyundai-motor-group-commits-to-u.s.-growth-with-usd-21-billion-investment-0000000918</t>
  </si>
  <si>
    <t>Hunt logistics and supply-chain managers tied to U.S. localization, parts flow, and distribution execution.</t>
  </si>
  <si>
    <t>Operational variability across yards, ports, and logistics handoffs can hit utilization and visibility.</t>
  </si>
  <si>
    <t>Validate North America distribution network ownership, MODEX attendees, yard / port / plant workflow.</t>
  </si>
  <si>
    <t>Manufacturing-campus flow problems are expensive and local variance compounds fast.</t>
  </si>
  <si>
    <t>Find North America logistics / transportation lead and any MODEX attendee.</t>
  </si>
  <si>
    <t>Campus logistics and trailer variability can quietly tax throughput and reliability.</t>
  </si>
  <si>
    <t>Confirm named site-ops and plant logistics leaders.</t>
  </si>
  <si>
    <t>Kenco can become meeting source, referral path, or strategic partner even if not first logo.</t>
  </si>
  <si>
    <t>Named speaker in official MODEX program.</t>
  </si>
  <si>
    <t>Clarify current customer overlap and co-sell angle.</t>
  </si>
  <si>
    <t>Retail replenishment pain can map to site-flow and DC execution variance.</t>
  </si>
  <si>
    <t>Validate additional logistics / transportation leaders and attendee map.</t>
  </si>
  <si>
    <t>Could open partnership or operator insights even if direct sell is tougher.</t>
  </si>
  <si>
    <t>Clarify which FedEx org is most relevant to yards / campuses / hubs.</t>
  </si>
  <si>
    <t>Fresh operations and supply-chain leadership makes this a live opening in a bakery manufacturing + distribution network.</t>
  </si>
  <si>
    <t>Confirm facility footprint, transportation ownership, and any MODEX attendee.</t>
  </si>
  <si>
    <t>Transformation language plus a named CSCO makes this a very real packaged-food target.</t>
  </si>
  <si>
    <t>Confirm plants, DCs, transportation ownership, and attendee signal.</t>
  </si>
  <si>
    <t>Massive retail network plus active public supply-chain leadership makes this a serious prospect.</t>
  </si>
  <si>
    <t>Map specific DC / private fleet leaders and confirm who is attending MODEX.</t>
  </si>
  <si>
    <t>New CSCO and active DC investment create a strong why-now.</t>
  </si>
  <si>
    <t>Confirm attendee map, transportation owner, and incumbent systems.</t>
  </si>
  <si>
    <t>Lower-fit than food and big-box targets, but still useful as a logistics-unit and fulfillment-complexity account.</t>
  </si>
  <si>
    <t>Confirm U.S. logistics-unit ownership and MODEX attendee map.</t>
  </si>
  <si>
    <t>Account Rank</t>
  </si>
  <si>
    <t>Wave</t>
  </si>
  <si>
    <t>Named Seed / Anchor</t>
  </si>
  <si>
    <t>Warm Intro Path</t>
  </si>
  <si>
    <t>Public MODEX Signal</t>
  </si>
  <si>
    <t>Search Focus</t>
  </si>
  <si>
    <t>Meeting Thesis</t>
  </si>
  <si>
    <t>Title Lane 1</t>
  </si>
  <si>
    <t>Title Lane 2</t>
  </si>
  <si>
    <t>Title Lane 3</t>
  </si>
  <si>
    <t>Title Lane 4</t>
  </si>
  <si>
    <t>Title Lane 5</t>
  </si>
  <si>
    <t>Title Lane 6</t>
  </si>
  <si>
    <t>Recommended Proof Assets</t>
  </si>
  <si>
    <t>Hunt Status</t>
  </si>
  <si>
    <t>Start Date</t>
  </si>
  <si>
    <t>Escalate Date</t>
  </si>
  <si>
    <t>Wave 0 - Warm intros</t>
  </si>
  <si>
    <t>Mark Shaughnessy -&gt; Danone CSCO intro</t>
  </si>
  <si>
    <t>Past attendee list; active warm-intro path</t>
  </si>
  <si>
    <t>North America operations and supply chain leaders tied to manufacturing, logistics, customer service, procurement, and S&amp;OP.</t>
  </si>
  <si>
    <t>Primo proof should land hardest here because both are high-volume food / beverage-style networks with plant throughput pressure.</t>
  </si>
  <si>
    <t>COO / Chief Operations Officer</t>
  </si>
  <si>
    <t>CSCO / SVP Supply Chain</t>
  </si>
  <si>
    <t>VP Logistics / Transportation</t>
  </si>
  <si>
    <t>VP Customer Service / S&amp;OP</t>
  </si>
  <si>
    <t>Plant / network operations leader</t>
  </si>
  <si>
    <t>Transformation / digital supply chain leader</t>
  </si>
  <si>
    <t>Primo infographic; Danone one-pager; customer reference call</t>
  </si>
  <si>
    <t>Build named target list in LinkedIn / Sales Nav</t>
  </si>
  <si>
    <t>Wave 1 - Must-book</t>
  </si>
  <si>
    <t>Past attendee list; leadership transition in March 2026</t>
  </si>
  <si>
    <t>New supply chain leadership plus logistics / plant network leaders.</t>
  </si>
  <si>
    <t>Fresh supply chain leadership creates a window to discuss standardization and throughput across plants and DCs.</t>
  </si>
  <si>
    <t>CSCO / Chief Supply Chain Officer</t>
  </si>
  <si>
    <t>VP Manufacturing</t>
  </si>
  <si>
    <t>VP Warehousing / Distribution</t>
  </si>
  <si>
    <t>Director network operations</t>
  </si>
  <si>
    <t>Transformation / supply chain excellence</t>
  </si>
  <si>
    <t>Primo infographic; throughput / ROI summary</t>
  </si>
  <si>
    <t>Brian Watson / Beth Mars / Isaac Scott</t>
  </si>
  <si>
    <t>PepsiCo network / LinkedIn path</t>
  </si>
  <si>
    <t>North America supply chain, transportation, fleet, and plant operations leaders.</t>
  </si>
  <si>
    <t>High-velocity snack network should respond to reduced gate friction, dock congestion, and more consistent trailer flow.</t>
  </si>
  <si>
    <t>SVP Supply Chain</t>
  </si>
  <si>
    <t>VP Logistics</t>
  </si>
  <si>
    <t>VP Transportation / Fleet</t>
  </si>
  <si>
    <t>DC / campus operations leader</t>
  </si>
  <si>
    <t>Marsha McIntosh-Hamilton / Raymond Reddrick</t>
  </si>
  <si>
    <t>Board / advisor network research</t>
  </si>
  <si>
    <t>North America supply chain, logistics, production planning, and customer operations leaders.</t>
  </si>
  <si>
    <t>Beverage flow is time-sensitive and network-heavy; YardFlow story should translate well from Primo.</t>
  </si>
  <si>
    <t>President / Supply or Operations leader</t>
  </si>
  <si>
    <t>Director customer operations / S&amp;OP</t>
  </si>
  <si>
    <t>Site operations leader</t>
  </si>
  <si>
    <t>Primo infographic; customer reference call</t>
  </si>
  <si>
    <t>Board / network research</t>
  </si>
  <si>
    <t>New CSCO, logistics, refrigerated / plant operations, and distribution leaders.</t>
  </si>
  <si>
    <t>Food manufacturing plus leadership change makes this a strong “why now” account.</t>
  </si>
  <si>
    <t>CSCO</t>
  </si>
  <si>
    <t>VP Operations / Manufacturing</t>
  </si>
  <si>
    <t>VP Distribution</t>
  </si>
  <si>
    <t>Continuous improvement / transformation leader</t>
  </si>
  <si>
    <t>Past attendee list; new chief product supply role in Feb 2026</t>
  </si>
  <si>
    <t>Chief Product Supply Officer, logistics, distribution, and plant operations leaders.</t>
  </si>
  <si>
    <t>New product supply leadership is a clean trigger for a network standardization conversation.</t>
  </si>
  <si>
    <t>Chief Product Supply Officer</t>
  </si>
  <si>
    <t>Director site operations</t>
  </si>
  <si>
    <t>John Deaton / John Drake / Amit Kalra</t>
  </si>
  <si>
    <t>MODEX keynote proximity + ecosystem intros</t>
  </si>
  <si>
    <t>Past attendee list + official keynote presence</t>
  </si>
  <si>
    <t>Supply chain, distribution, transportation, and interconnected retail leaders.</t>
  </si>
  <si>
    <t>Strongest public MODEX signal. Massive retail network makes execution variance expensive.</t>
  </si>
  <si>
    <t>EVP Supply Chain / Inventory</t>
  </si>
  <si>
    <t>SVP Transportation</t>
  </si>
  <si>
    <t>VP Distribution / Fulfillment</t>
  </si>
  <si>
    <t>VP Supply Chain Strategy</t>
  </si>
  <si>
    <t>Innovation / interconnected retail leader</t>
  </si>
  <si>
    <t>Primo infographic; MODEX meeting note; customer reference call</t>
  </si>
  <si>
    <t>Wave 2 - High-value</t>
  </si>
  <si>
    <t>Ryan Hutcherson / Jeremy Finley</t>
  </si>
  <si>
    <t>LinkedIn + website research</t>
  </si>
  <si>
    <t>Supply chain, transportation, mill / plant logistics, and continuous improvement leaders.</t>
  </si>
  <si>
    <t>Industrial plant flow and trailer variability create real throughput drag across sites.</t>
  </si>
  <si>
    <t>VP Manufacturing / Operations</t>
  </si>
  <si>
    <t>Director plant logistics</t>
  </si>
  <si>
    <t>Continuous improvement leader</t>
  </si>
  <si>
    <t>Troy Retzloff / Craig Stucker</t>
  </si>
  <si>
    <t>LinkedIn + grocery ops network</t>
  </si>
  <si>
    <t>Logistics, distribution, transportation, and campus / yard operations leaders.</t>
  </si>
  <si>
    <t>Grocery distribution is brutally unforgiving; standardized site flow has obvious value.</t>
  </si>
  <si>
    <t>VP Distribution / Warehousing</t>
  </si>
  <si>
    <t>Director campus / yard operations</t>
  </si>
  <si>
    <t>Process improvement leader</t>
  </si>
  <si>
    <t>Carey Gammon / Yongchul Chung</t>
  </si>
  <si>
    <t>Automotive logistics network research</t>
  </si>
  <si>
    <t>Finished vehicle logistics, distribution, transportation, and port / yard operations leaders.</t>
  </si>
  <si>
    <t>Automotive has different physics than CPG, but flow variability still kills utilization and visibility.</t>
  </si>
  <si>
    <t>Director finished vehicle logistics</t>
  </si>
  <si>
    <t>Director transportation</t>
  </si>
  <si>
    <t>Yard / port operations leader</t>
  </si>
  <si>
    <t>Transformation leader</t>
  </si>
  <si>
    <t>Jim Small / Nicole Miller / Brian Beard</t>
  </si>
  <si>
    <t>Inbound logistics, plant logistics, transportation, and finished vehicle operations leaders.</t>
  </si>
  <si>
    <t>Large manufacturing campuses and logistics complexity make yard execution a real operational lever.</t>
  </si>
  <si>
    <t>Ag / industrial ops network research</t>
  </si>
  <si>
    <t>Enterprise supply management, logistics, manufacturing ops, and site flow leaders.</t>
  </si>
  <si>
    <t>Complex industrial campuses and dealer/service expectations make standardization relevant.</t>
  </si>
  <si>
    <t>President / enterprise supply management</t>
  </si>
  <si>
    <t>Director site logistics</t>
  </si>
  <si>
    <t>Digital transformation leader</t>
  </si>
  <si>
    <t>Wave 3 - Ecosystem / opportunistic</t>
  </si>
  <si>
    <t>Kristi Montgomery public session presence</t>
  </si>
  <si>
    <t>Named speaker in official session program</t>
  </si>
  <si>
    <t>Innovation, operations, customer solutions, and partner leaders.</t>
  </si>
  <si>
    <t>Less direct logo hunt, more partnership / ecosystem / referral opportunity.</t>
  </si>
  <si>
    <t>VP Innovation</t>
  </si>
  <si>
    <t>VP Operations</t>
  </si>
  <si>
    <t>VP Customer Solutions</t>
  </si>
  <si>
    <t>Business development leader</t>
  </si>
  <si>
    <t>Network engineering leader</t>
  </si>
  <si>
    <t>Executive sponsor</t>
  </si>
  <si>
    <t>MODEX meeting note; customer reference call</t>
  </si>
  <si>
    <t>Annette Danek-Akey public session presence</t>
  </si>
  <si>
    <t>Supply chain, logistics, distribution center, and store replenishment leaders.</t>
  </si>
  <si>
    <t>Named speaker gives strong attendance signal; retail replenishment pain can map well to yard flow.</t>
  </si>
  <si>
    <t>VP Distribution / Logistics</t>
  </si>
  <si>
    <t>Director replenishment / network ops</t>
  </si>
  <si>
    <t>DC operations leader</t>
  </si>
  <si>
    <t>Primo infographic; MODEX meeting note</t>
  </si>
  <si>
    <t>Scott Temple / Ray Hatton / Jose Touzon</t>
  </si>
  <si>
    <t>Broad network research</t>
  </si>
  <si>
    <t>Network planning, linehaul / transportation, sort operations, and customer solutions leaders.</t>
  </si>
  <si>
    <t>Useful strategic logo, but more complex sell. Treat as opportunistic unless a warm path appears.</t>
  </si>
  <si>
    <t>VP Network Planning</t>
  </si>
  <si>
    <t>Director sort / hub operations</t>
  </si>
  <si>
    <t>Innovation leader</t>
  </si>
  <si>
    <t>Partnership leader</t>
  </si>
  <si>
    <t>Wave 2 - Strong fit</t>
  </si>
  <si>
    <t>John Schmitz / Ahmet Hepdogan / Kristi Kangas path; bakery manufacturing + supply chain route</t>
  </si>
  <si>
    <t>Past attendee list; ops leadership changes across Americas and North America</t>
  </si>
  <si>
    <t>Director logistics / transportation</t>
  </si>
  <si>
    <t>Director site / campus operations</t>
  </si>
  <si>
    <t>Prioritize named attendee hunt + intro path</t>
  </si>
  <si>
    <t>Need named attendee confirmation</t>
  </si>
  <si>
    <t>MODEX meeting with Jake + Primo proof</t>
  </si>
  <si>
    <t>Daniela Vonghia route; customer supply chain / strategic supply path</t>
  </si>
  <si>
    <t>Past attendee list; public supply-chain modernization signal</t>
  </si>
  <si>
    <t>Rod West / Rebecca Powers / Mark Taylor path through distribution and transportation leaders</t>
  </si>
  <si>
    <t>Past attendee list; public EVP Global Supply Chain activity in 2026</t>
  </si>
  <si>
    <t>Roxanne Weng path; distribution + transportation leaders via Family Dollar / Dollar Tree network</t>
  </si>
  <si>
    <t>Past attendee list; new CSCO and active DC investments</t>
  </si>
  <si>
    <t>Wave 3 - Opportunistic</t>
  </si>
  <si>
    <t>Pam Andrews / Rob Olson / IKEA logistics-unit path</t>
  </si>
  <si>
    <t>Past attendee list; expanding U.S. formats and logistics focus</t>
  </si>
  <si>
    <t>Target Title Cluster</t>
  </si>
  <si>
    <t>Named Seed</t>
  </si>
  <si>
    <t>Sales Nav Query</t>
  </si>
  <si>
    <t>LinkedIn People Query</t>
  </si>
  <si>
    <t>Google X-Ray Query</t>
  </si>
  <si>
    <t>Keywords / Filters</t>
  </si>
  <si>
    <t>Source Signal</t>
  </si>
  <si>
    <t>Exec owner</t>
  </si>
  <si>
    <t>"Danone" AND ("COO / Chief Operations Officer" OR "COO")</t>
  </si>
  <si>
    <t>Danone COO / Chief Operations Officer MODEX 2026 OR supply chain OR logistics</t>
  </si>
  <si>
    <t>site:linkedin.com/in "Danone" "COO"</t>
  </si>
  <si>
    <t>Food &amp; Beverage; Past attendee list; MODEX; Atlanta; operations; logistics</t>
  </si>
  <si>
    <t>"Danone" AND ("CSCO / SVP Supply Chain" OR "CSCO")</t>
  </si>
  <si>
    <t>Danone CSCO / SVP Supply Chain MODEX 2026 OR supply chain OR logistics</t>
  </si>
  <si>
    <t>site:linkedin.com/in "Danone" "CSCO"</t>
  </si>
  <si>
    <t>"Danone" AND ("VP Logistics / Transportation" OR "VP Logistics")</t>
  </si>
  <si>
    <t>Danone VP Logistics / Transportation MODEX 2026 OR supply chain OR logistics</t>
  </si>
  <si>
    <t>site:linkedin.com/in "Danone" "VP Logistics"</t>
  </si>
  <si>
    <t>"Danone" AND ("VP Customer Service / S&amp;OP" OR "VP Customer Service")</t>
  </si>
  <si>
    <t>Danone VP Customer Service / S&amp;OP MODEX 2026 OR supply chain OR logistics</t>
  </si>
  <si>
    <t>site:linkedin.com/in "Danone" "VP Customer Service"</t>
  </si>
  <si>
    <t>"Danone" AND ("Plant / network operations leader" OR "Plant")</t>
  </si>
  <si>
    <t>Danone Plant / network operations leader MODEX 2026 OR supply chain OR logistics</t>
  </si>
  <si>
    <t>site:linkedin.com/in "Danone" "Plant"</t>
  </si>
  <si>
    <t>Site leader</t>
  </si>
  <si>
    <t>"Danone" AND ("Transformation / digital supply chain leader" OR "Transformation")</t>
  </si>
  <si>
    <t>Danone Transformation / digital supply chain leader MODEX 2026 OR supply chain OR logistics</t>
  </si>
  <si>
    <t>site:linkedin.com/in "Danone" "Transformation"</t>
  </si>
  <si>
    <t>"General Mills" AND ("CSCO / Chief Supply Chain Officer" OR "CSCO")</t>
  </si>
  <si>
    <t>General Mills CSCO / Chief Supply Chain Officer MODEX 2026 OR supply chain OR logistics</t>
  </si>
  <si>
    <t>site:linkedin.com/in "General Mills" "CSCO"</t>
  </si>
  <si>
    <t>"General Mills" AND ("VP Logistics / Transportation" OR "VP Logistics")</t>
  </si>
  <si>
    <t>General Mills VP Logistics / Transportation MODEX 2026 OR supply chain OR logistics</t>
  </si>
  <si>
    <t>site:linkedin.com/in "General Mills" "VP Logistics"</t>
  </si>
  <si>
    <t>"General Mills" AND ("VP Manufacturing" OR "VP Manufacturing")</t>
  </si>
  <si>
    <t>General Mills VP Manufacturing MODEX 2026 OR supply chain OR logistics</t>
  </si>
  <si>
    <t>site:linkedin.com/in "General Mills" "VP Manufacturing"</t>
  </si>
  <si>
    <t>"General Mills" AND ("VP Warehousing / Distribution" OR "VP Warehousing")</t>
  </si>
  <si>
    <t>General Mills VP Warehousing / Distribution MODEX 2026 OR supply chain OR logistics</t>
  </si>
  <si>
    <t>site:linkedin.com/in "General Mills" "VP Warehousing"</t>
  </si>
  <si>
    <t>"General Mills" AND ("Director network operations" OR "Director network operations")</t>
  </si>
  <si>
    <t>General Mills Director network operations MODEX 2026 OR supply chain OR logistics</t>
  </si>
  <si>
    <t>site:linkedin.com/in "General Mills" "Director network operations"</t>
  </si>
  <si>
    <t>"General Mills" AND ("Transformation / supply chain excellence" OR "Transformation")</t>
  </si>
  <si>
    <t>General Mills Transformation / supply chain excellence MODEX 2026 OR supply chain OR logistics</t>
  </si>
  <si>
    <t>site:linkedin.com/in "General Mills" "Transformation"</t>
  </si>
  <si>
    <t>"PepsiCo" AND ("SVP Supply Chain" OR "SVP Supply Chain")</t>
  </si>
  <si>
    <t>PepsiCo SVP Supply Chain MODEX 2026 OR supply chain OR logistics</t>
  </si>
  <si>
    <t>site:linkedin.com/in "PepsiCo" "SVP Supply Chain"</t>
  </si>
  <si>
    <t>"PepsiCo" AND ("VP Logistics" OR "VP Logistics")</t>
  </si>
  <si>
    <t>PepsiCo VP Logistics MODEX 2026 OR supply chain OR logistics</t>
  </si>
  <si>
    <t>site:linkedin.com/in "PepsiCo" "VP Logistics"</t>
  </si>
  <si>
    <t>"PepsiCo" AND ("VP Transportation / Fleet" OR "VP Transportation")</t>
  </si>
  <si>
    <t>PepsiCo VP Transportation / Fleet MODEX 2026 OR supply chain OR logistics</t>
  </si>
  <si>
    <t>site:linkedin.com/in "PepsiCo" "VP Transportation"</t>
  </si>
  <si>
    <t>"PepsiCo" AND ("VP Manufacturing" OR "VP Manufacturing")</t>
  </si>
  <si>
    <t>PepsiCo VP Manufacturing MODEX 2026 OR supply chain OR logistics</t>
  </si>
  <si>
    <t>site:linkedin.com/in "PepsiCo" "VP Manufacturing"</t>
  </si>
  <si>
    <t>"PepsiCo" AND ("Director network operations" OR "Director network operations")</t>
  </si>
  <si>
    <t>PepsiCo Director network operations MODEX 2026 OR supply chain OR logistics</t>
  </si>
  <si>
    <t>site:linkedin.com/in "PepsiCo" "Director network operations"</t>
  </si>
  <si>
    <t>"PepsiCo" AND ("DC / campus operations leader" OR "DC")</t>
  </si>
  <si>
    <t>PepsiCo DC / campus operations leader MODEX 2026 OR supply chain OR logistics</t>
  </si>
  <si>
    <t>site:linkedin.com/in "PepsiCo" "DC"</t>
  </si>
  <si>
    <t>"Diageo" AND ("President / Supply or Operations leader" OR "President")</t>
  </si>
  <si>
    <t>Diageo President / Supply or Operations leader MODEX 2026 OR supply chain OR logistics</t>
  </si>
  <si>
    <t>site:linkedin.com/in "Diageo" "President"</t>
  </si>
  <si>
    <t>"Diageo" AND ("VP Supply Chain" OR "VP Supply Chain")</t>
  </si>
  <si>
    <t>Diageo VP Supply Chain MODEX 2026 OR supply chain OR logistics</t>
  </si>
  <si>
    <t>site:linkedin.com/in "Diageo" "VP Supply Chain"</t>
  </si>
  <si>
    <t>"Diageo" AND ("VP Logistics" OR "VP Logistics")</t>
  </si>
  <si>
    <t>Diageo VP Logistics MODEX 2026 OR supply chain OR logistics</t>
  </si>
  <si>
    <t>site:linkedin.com/in "Diageo" "VP Logistics"</t>
  </si>
  <si>
    <t>"Diageo" AND ("VP Manufacturing" OR "VP Manufacturing")</t>
  </si>
  <si>
    <t>Diageo VP Manufacturing MODEX 2026 OR supply chain OR logistics</t>
  </si>
  <si>
    <t>site:linkedin.com/in "Diageo" "VP Manufacturing"</t>
  </si>
  <si>
    <t>"Diageo" AND ("Director customer operations / S&amp;OP" OR "Director customer operations")</t>
  </si>
  <si>
    <t>Diageo Director customer operations / S&amp;OP MODEX 2026 OR supply chain OR logistics</t>
  </si>
  <si>
    <t>site:linkedin.com/in "Diageo" "Director customer operations"</t>
  </si>
  <si>
    <t>"Diageo" AND ("Site operations leader" OR "Site operations leader")</t>
  </si>
  <si>
    <t>Diageo Site operations leader MODEX 2026 OR supply chain OR logistics</t>
  </si>
  <si>
    <t>site:linkedin.com/in "Diageo" "Site operations leader"</t>
  </si>
  <si>
    <t>"Hormel" AND ("CSCO" OR "CSCO")</t>
  </si>
  <si>
    <t>Hormel CSCO MODEX 2026 OR supply chain OR logistics</t>
  </si>
  <si>
    <t>site:linkedin.com/in "Hormel" "CSCO"</t>
  </si>
  <si>
    <t>"Hormel" AND ("VP Logistics / Transportation" OR "VP Logistics")</t>
  </si>
  <si>
    <t>Hormel VP Logistics / Transportation MODEX 2026 OR supply chain OR logistics</t>
  </si>
  <si>
    <t>site:linkedin.com/in "Hormel" "VP Logistics"</t>
  </si>
  <si>
    <t>"Hormel" AND ("VP Operations / Manufacturing" OR "VP Operations")</t>
  </si>
  <si>
    <t>Hormel VP Operations / Manufacturing MODEX 2026 OR supply chain OR logistics</t>
  </si>
  <si>
    <t>site:linkedin.com/in "Hormel" "VP Operations"</t>
  </si>
  <si>
    <t>"Hormel" AND ("VP Distribution" OR "VP Distribution")</t>
  </si>
  <si>
    <t>Hormel VP Distribution MODEX 2026 OR supply chain OR logistics</t>
  </si>
  <si>
    <t>site:linkedin.com/in "Hormel" "VP Distribution"</t>
  </si>
  <si>
    <t>"Hormel" AND ("Director network operations" OR "Director network operations")</t>
  </si>
  <si>
    <t>Hormel Director network operations MODEX 2026 OR supply chain OR logistics</t>
  </si>
  <si>
    <t>site:linkedin.com/in "Hormel" "Director network operations"</t>
  </si>
  <si>
    <t>"Hormel" AND ("Continuous improvement / transformation leader" OR "Continuous improvement")</t>
  </si>
  <si>
    <t>Hormel Continuous improvement / transformation leader MODEX 2026 OR supply chain OR logistics</t>
  </si>
  <si>
    <t>site:linkedin.com/in "Hormel" "Continuous improvement"</t>
  </si>
  <si>
    <t>"The J.M. Smucker Company" AND ("Chief Product Supply Officer" OR "Chief Product Supply Officer")</t>
  </si>
  <si>
    <t>The J.M. Smucker Company Chief Product Supply Officer MODEX 2026 OR supply chain OR logistics</t>
  </si>
  <si>
    <t>site:linkedin.com/in "The J.M. Smucker Company" "Chief Product Supply Officer"</t>
  </si>
  <si>
    <t>"The J.M. Smucker Company" AND ("VP Logistics / Transportation" OR "VP Logistics")</t>
  </si>
  <si>
    <t>The J.M. Smucker Company VP Logistics / Transportation MODEX 2026 OR supply chain OR logistics</t>
  </si>
  <si>
    <t>site:linkedin.com/in "The J.M. Smucker Company" "VP Logistics"</t>
  </si>
  <si>
    <t>"The J.M. Smucker Company" AND ("VP Manufacturing" OR "VP Manufacturing")</t>
  </si>
  <si>
    <t>The J.M. Smucker Company VP Manufacturing MODEX 2026 OR supply chain OR logistics</t>
  </si>
  <si>
    <t>site:linkedin.com/in "The J.M. Smucker Company" "VP Manufacturing"</t>
  </si>
  <si>
    <t>"The J.M. Smucker Company" AND ("VP Distribution" OR "VP Distribution")</t>
  </si>
  <si>
    <t>The J.M. Smucker Company VP Distribution MODEX 2026 OR supply chain OR logistics</t>
  </si>
  <si>
    <t>site:linkedin.com/in "The J.M. Smucker Company" "VP Distribution"</t>
  </si>
  <si>
    <t>"The J.M. Smucker Company" AND ("Director site operations" OR "Director site operations")</t>
  </si>
  <si>
    <t>The J.M. Smucker Company Director site operations MODEX 2026 OR supply chain OR logistics</t>
  </si>
  <si>
    <t>site:linkedin.com/in "The J.M. Smucker Company" "Director site operations"</t>
  </si>
  <si>
    <t>"The J.M. Smucker Company" AND ("Transformation / supply chain excellence" OR "Transformation")</t>
  </si>
  <si>
    <t>The J.M. Smucker Company Transformation / supply chain excellence MODEX 2026 OR supply chain OR logistics</t>
  </si>
  <si>
    <t>site:linkedin.com/in "The J.M. Smucker Company" "Transformation"</t>
  </si>
  <si>
    <t>"The Home Depot" AND ("EVP Supply Chain / Inventory" OR "EVP Supply Chain")</t>
  </si>
  <si>
    <t>The Home Depot EVP Supply Chain / Inventory MODEX 2026 OR supply chain OR logistics</t>
  </si>
  <si>
    <t>site:linkedin.com/in "The Home Depot" "EVP Supply Chain"</t>
  </si>
  <si>
    <t>Retail; Past attendee + keynote; MODEX; Atlanta; operations; logistics</t>
  </si>
  <si>
    <t>"The Home Depot" AND ("SVP Transportation" OR "SVP Transportation")</t>
  </si>
  <si>
    <t>The Home Depot SVP Transportation MODEX 2026 OR supply chain OR logistics</t>
  </si>
  <si>
    <t>site:linkedin.com/in "The Home Depot" "SVP Transportation"</t>
  </si>
  <si>
    <t>"The Home Depot" AND ("VP Distribution / Fulfillment" OR "VP Distribution")</t>
  </si>
  <si>
    <t>The Home Depot VP Distribution / Fulfillment MODEX 2026 OR supply chain OR logistics</t>
  </si>
  <si>
    <t>site:linkedin.com/in "The Home Depot" "VP Distribution"</t>
  </si>
  <si>
    <t>"The Home Depot" AND ("VP Supply Chain Strategy" OR "VP Supply Chain Strategy")</t>
  </si>
  <si>
    <t>The Home Depot VP Supply Chain Strategy MODEX 2026 OR supply chain OR logistics</t>
  </si>
  <si>
    <t>site:linkedin.com/in "The Home Depot" "VP Supply Chain Strategy"</t>
  </si>
  <si>
    <t>"The Home Depot" AND ("Director network operations" OR "Director network operations")</t>
  </si>
  <si>
    <t>The Home Depot Director network operations MODEX 2026 OR supply chain OR logistics</t>
  </si>
  <si>
    <t>site:linkedin.com/in "The Home Depot" "Director network operations"</t>
  </si>
  <si>
    <t>"The Home Depot" AND ("Innovation / interconnected retail leader" OR "Innovation")</t>
  </si>
  <si>
    <t>The Home Depot Innovation / interconnected retail leader MODEX 2026 OR supply chain OR logistics</t>
  </si>
  <si>
    <t>site:linkedin.com/in "The Home Depot" "Innovation"</t>
  </si>
  <si>
    <t>"Georgia-Pacific" AND ("VP Supply Chain" OR "VP Supply Chain")</t>
  </si>
  <si>
    <t>Georgia-Pacific VP Supply Chain MODEX 2026 OR supply chain OR logistics</t>
  </si>
  <si>
    <t>site:linkedin.com/in "Georgia-Pacific" "VP Supply Chain"</t>
  </si>
  <si>
    <t>Industrial; Past attendee list; MODEX; Atlanta; operations; logistics</t>
  </si>
  <si>
    <t>"Georgia-Pacific" AND ("VP Logistics / Transportation" OR "VP Logistics")</t>
  </si>
  <si>
    <t>Georgia-Pacific VP Logistics / Transportation MODEX 2026 OR supply chain OR logistics</t>
  </si>
  <si>
    <t>site:linkedin.com/in "Georgia-Pacific" "VP Logistics"</t>
  </si>
  <si>
    <t>"Georgia-Pacific" AND ("VP Manufacturing / Operations" OR "VP Manufacturing")</t>
  </si>
  <si>
    <t>Georgia-Pacific VP Manufacturing / Operations MODEX 2026 OR supply chain OR logistics</t>
  </si>
  <si>
    <t>site:linkedin.com/in "Georgia-Pacific" "VP Manufacturing"</t>
  </si>
  <si>
    <t>"Georgia-Pacific" AND ("Director plant logistics" OR "Director plant logistics")</t>
  </si>
  <si>
    <t>Georgia-Pacific Director plant logistics MODEX 2026 OR supply chain OR logistics</t>
  </si>
  <si>
    <t>site:linkedin.com/in "Georgia-Pacific" "Director plant logistics"</t>
  </si>
  <si>
    <t>"Georgia-Pacific" AND ("Director network operations" OR "Director network operations")</t>
  </si>
  <si>
    <t>Georgia-Pacific Director network operations MODEX 2026 OR supply chain OR logistics</t>
  </si>
  <si>
    <t>site:linkedin.com/in "Georgia-Pacific" "Director network operations"</t>
  </si>
  <si>
    <t>"Georgia-Pacific" AND ("Continuous improvement leader" OR "Continuous improvement leader")</t>
  </si>
  <si>
    <t>Georgia-Pacific Continuous improvement leader MODEX 2026 OR supply chain OR logistics</t>
  </si>
  <si>
    <t>site:linkedin.com/in "Georgia-Pacific" "Continuous improvement leader"</t>
  </si>
  <si>
    <t>"H-E-B" AND ("VP Logistics" OR "VP Logistics")</t>
  </si>
  <si>
    <t>H-E-B VP Logistics MODEX 2026 OR supply chain OR logistics</t>
  </si>
  <si>
    <t>site:linkedin.com/in "H-E-B" "VP Logistics"</t>
  </si>
  <si>
    <t>Retail; Past attendee list; MODEX; Atlanta; operations; logistics</t>
  </si>
  <si>
    <t>"H-E-B" AND ("VP Transportation" OR "VP Transportation")</t>
  </si>
  <si>
    <t>H-E-B VP Transportation MODEX 2026 OR supply chain OR logistics</t>
  </si>
  <si>
    <t>site:linkedin.com/in "H-E-B" "VP Transportation"</t>
  </si>
  <si>
    <t>"H-E-B" AND ("VP Distribution / Warehousing" OR "VP Distribution")</t>
  </si>
  <si>
    <t>H-E-B VP Distribution / Warehousing MODEX 2026 OR supply chain OR logistics</t>
  </si>
  <si>
    <t>site:linkedin.com/in "H-E-B" "VP Distribution"</t>
  </si>
  <si>
    <t>"H-E-B" AND ("Director network operations" OR "Director network operations")</t>
  </si>
  <si>
    <t>H-E-B Director network operations MODEX 2026 OR supply chain OR logistics</t>
  </si>
  <si>
    <t>site:linkedin.com/in "H-E-B" "Director network operations"</t>
  </si>
  <si>
    <t>"H-E-B" AND ("Director campus / yard operations" OR "Director campus")</t>
  </si>
  <si>
    <t>H-E-B Director campus / yard operations MODEX 2026 OR supply chain OR logistics</t>
  </si>
  <si>
    <t>site:linkedin.com/in "H-E-B" "Director campus"</t>
  </si>
  <si>
    <t>"H-E-B" AND ("Process improvement leader" OR "Process improvement leader")</t>
  </si>
  <si>
    <t>H-E-B Process improvement leader MODEX 2026 OR supply chain OR logistics</t>
  </si>
  <si>
    <t>site:linkedin.com/in "H-E-B" "Process improvement leader"</t>
  </si>
  <si>
    <t>"Hyundai" AND ("VP Logistics" OR "VP Logistics")</t>
  </si>
  <si>
    <t>Hyundai VP Logistics MODEX 2026 OR supply chain OR logistics</t>
  </si>
  <si>
    <t>site:linkedin.com/in "Hyundai" "VP Logistics"</t>
  </si>
  <si>
    <t>Manufacturing; Past attendee list; MODEX; Atlanta; operations; logistics</t>
  </si>
  <si>
    <t>"Hyundai" AND ("VP Supply Chain" OR "VP Supply Chain")</t>
  </si>
  <si>
    <t>Hyundai VP Supply Chain MODEX 2026 OR supply chain OR logistics</t>
  </si>
  <si>
    <t>site:linkedin.com/in "Hyundai" "VP Supply Chain"</t>
  </si>
  <si>
    <t>"Hyundai" AND ("Director finished vehicle logistics" OR "Director finished vehicle logistics")</t>
  </si>
  <si>
    <t>Hyundai Director finished vehicle logistics MODEX 2026 OR supply chain OR logistics</t>
  </si>
  <si>
    <t>site:linkedin.com/in "Hyundai" "Director finished vehicle logistics"</t>
  </si>
  <si>
    <t>"Hyundai" AND ("Director transportation" OR "Director transportation")</t>
  </si>
  <si>
    <t>Hyundai Director transportation MODEX 2026 OR supply chain OR logistics</t>
  </si>
  <si>
    <t>site:linkedin.com/in "Hyundai" "Director transportation"</t>
  </si>
  <si>
    <t>"Hyundai" AND ("Yard / port operations leader" OR "Yard")</t>
  </si>
  <si>
    <t>Hyundai Yard / port operations leader MODEX 2026 OR supply chain OR logistics</t>
  </si>
  <si>
    <t>site:linkedin.com/in "Hyundai" "Yard"</t>
  </si>
  <si>
    <t>"Hyundai" AND ("Transformation leader" OR "Transformation leader")</t>
  </si>
  <si>
    <t>Hyundai Transformation leader MODEX 2026 OR supply chain OR logistics</t>
  </si>
  <si>
    <t>site:linkedin.com/in "Hyundai" "Transformation leader"</t>
  </si>
  <si>
    <t>"Honda" AND ("VP Supply Chain" OR "VP Supply Chain")</t>
  </si>
  <si>
    <t>Honda VP Supply Chain MODEX 2026 OR supply chain OR logistics</t>
  </si>
  <si>
    <t>site:linkedin.com/in "Honda" "VP Supply Chain"</t>
  </si>
  <si>
    <t>"Honda" AND ("VP Logistics" OR "VP Logistics")</t>
  </si>
  <si>
    <t>Honda VP Logistics MODEX 2026 OR supply chain OR logistics</t>
  </si>
  <si>
    <t>site:linkedin.com/in "Honda" "VP Logistics"</t>
  </si>
  <si>
    <t>"Honda" AND ("Director plant logistics" OR "Director plant logistics")</t>
  </si>
  <si>
    <t>Honda Director plant logistics MODEX 2026 OR supply chain OR logistics</t>
  </si>
  <si>
    <t>site:linkedin.com/in "Honda" "Director plant logistics"</t>
  </si>
  <si>
    <t>"Honda" AND ("Director transportation" OR "Director transportation")</t>
  </si>
  <si>
    <t>Honda Director transportation MODEX 2026 OR supply chain OR logistics</t>
  </si>
  <si>
    <t>site:linkedin.com/in "Honda" "Director transportation"</t>
  </si>
  <si>
    <t>"Honda" AND ("Site operations leader" OR "Site operations leader")</t>
  </si>
  <si>
    <t>Honda Site operations leader MODEX 2026 OR supply chain OR logistics</t>
  </si>
  <si>
    <t>site:linkedin.com/in "Honda" "Site operations leader"</t>
  </si>
  <si>
    <t>"Honda" AND ("Transformation leader" OR "Transformation leader")</t>
  </si>
  <si>
    <t>Honda Transformation leader MODEX 2026 OR supply chain OR logistics</t>
  </si>
  <si>
    <t>site:linkedin.com/in "Honda" "Transformation leader"</t>
  </si>
  <si>
    <t>"John Deere" AND ("President / enterprise supply management" OR "President")</t>
  </si>
  <si>
    <t>John Deere President / enterprise supply management MODEX 2026 OR supply chain OR logistics</t>
  </si>
  <si>
    <t>site:linkedin.com/in "John Deere" "President"</t>
  </si>
  <si>
    <t>"John Deere" AND ("VP Logistics" OR "VP Logistics")</t>
  </si>
  <si>
    <t>John Deere VP Logistics MODEX 2026 OR supply chain OR logistics</t>
  </si>
  <si>
    <t>site:linkedin.com/in "John Deere" "VP Logistics"</t>
  </si>
  <si>
    <t>"John Deere" AND ("VP Manufacturing" OR "VP Manufacturing")</t>
  </si>
  <si>
    <t>John Deere VP Manufacturing MODEX 2026 OR supply chain OR logistics</t>
  </si>
  <si>
    <t>site:linkedin.com/in "John Deere" "VP Manufacturing"</t>
  </si>
  <si>
    <t>"John Deere" AND ("Director site logistics" OR "Director site logistics")</t>
  </si>
  <si>
    <t>John Deere Director site logistics MODEX 2026 OR supply chain OR logistics</t>
  </si>
  <si>
    <t>site:linkedin.com/in "John Deere" "Director site logistics"</t>
  </si>
  <si>
    <t>"John Deere" AND ("Director network operations" OR "Director network operations")</t>
  </si>
  <si>
    <t>John Deere Director network operations MODEX 2026 OR supply chain OR logistics</t>
  </si>
  <si>
    <t>site:linkedin.com/in "John Deere" "Director network operations"</t>
  </si>
  <si>
    <t>"John Deere" AND ("Digital transformation leader" OR "Digital transformation leader")</t>
  </si>
  <si>
    <t>John Deere Digital transformation leader MODEX 2026 OR supply chain OR logistics</t>
  </si>
  <si>
    <t>site:linkedin.com/in "John Deere" "Digital transformation leader"</t>
  </si>
  <si>
    <t>"Kenco" AND ("VP Innovation" OR "VP Innovation")</t>
  </si>
  <si>
    <t>Kenco VP Innovation MODEX 2026 OR supply chain OR logistics</t>
  </si>
  <si>
    <t>site:linkedin.com/in "Kenco" "VP Innovation"</t>
  </si>
  <si>
    <t>3PL / Logistics; Named speaker; MODEX; Atlanta; operations; logistics</t>
  </si>
  <si>
    <t>"Kenco" AND ("VP Operations" OR "VP Operations")</t>
  </si>
  <si>
    <t>Kenco VP Operations MODEX 2026 OR supply chain OR logistics</t>
  </si>
  <si>
    <t>site:linkedin.com/in "Kenco" "VP Operations"</t>
  </si>
  <si>
    <t>"Kenco" AND ("VP Customer Solutions" OR "VP Customer Solutions")</t>
  </si>
  <si>
    <t>Kenco VP Customer Solutions MODEX 2026 OR supply chain OR logistics</t>
  </si>
  <si>
    <t>site:linkedin.com/in "Kenco" "VP Customer Solutions"</t>
  </si>
  <si>
    <t>"Kenco" AND ("Business development leader" OR "Business development leader")</t>
  </si>
  <si>
    <t>Kenco Business development leader MODEX 2026 OR supply chain OR logistics</t>
  </si>
  <si>
    <t>site:linkedin.com/in "Kenco" "Business development leader"</t>
  </si>
  <si>
    <t>"Kenco" AND ("Network engineering leader" OR "Network engineering leader")</t>
  </si>
  <si>
    <t>Kenco Network engineering leader MODEX 2026 OR supply chain OR logistics</t>
  </si>
  <si>
    <t>site:linkedin.com/in "Kenco" "Network engineering leader"</t>
  </si>
  <si>
    <t>"Kenco" AND ("Executive sponsor" OR "Executive sponsor")</t>
  </si>
  <si>
    <t>Kenco Executive sponsor MODEX 2026 OR supply chain OR logistics</t>
  </si>
  <si>
    <t>site:linkedin.com/in "Kenco" "Executive sponsor"</t>
  </si>
  <si>
    <t>"Barnes &amp; Noble" AND ("CSCO" OR "CSCO")</t>
  </si>
  <si>
    <t>Barnes &amp; Noble CSCO MODEX 2026 OR supply chain OR logistics</t>
  </si>
  <si>
    <t>site:linkedin.com/in "Barnes &amp; Noble" "CSCO"</t>
  </si>
  <si>
    <t>Retail; Named speaker; MODEX; Atlanta; operations; logistics</t>
  </si>
  <si>
    <t>"Barnes &amp; Noble" AND ("VP Distribution / Logistics" OR "VP Distribution")</t>
  </si>
  <si>
    <t>Barnes &amp; Noble VP Distribution / Logistics MODEX 2026 OR supply chain OR logistics</t>
  </si>
  <si>
    <t>site:linkedin.com/in "Barnes &amp; Noble" "VP Distribution"</t>
  </si>
  <si>
    <t>"Barnes &amp; Noble" AND ("VP Transportation" OR "VP Transportation")</t>
  </si>
  <si>
    <t>Barnes &amp; Noble VP Transportation MODEX 2026 OR supply chain OR logistics</t>
  </si>
  <si>
    <t>site:linkedin.com/in "Barnes &amp; Noble" "VP Transportation"</t>
  </si>
  <si>
    <t>"Barnes &amp; Noble" AND ("Director replenishment / network ops" OR "Director replenishment")</t>
  </si>
  <si>
    <t>Barnes &amp; Noble Director replenishment / network ops MODEX 2026 OR supply chain OR logistics</t>
  </si>
  <si>
    <t>site:linkedin.com/in "Barnes &amp; Noble" "Director replenishment"</t>
  </si>
  <si>
    <t>"Barnes &amp; Noble" AND ("DC operations leader" OR "DC operations leader")</t>
  </si>
  <si>
    <t>Barnes &amp; Noble DC operations leader MODEX 2026 OR supply chain OR logistics</t>
  </si>
  <si>
    <t>site:linkedin.com/in "Barnes &amp; Noble" "DC operations leader"</t>
  </si>
  <si>
    <t>"Barnes &amp; Noble" AND ("Transformation leader" OR "Transformation leader")</t>
  </si>
  <si>
    <t>Barnes &amp; Noble Transformation leader MODEX 2026 OR supply chain OR logistics</t>
  </si>
  <si>
    <t>site:linkedin.com/in "Barnes &amp; Noble" "Transformation leader"</t>
  </si>
  <si>
    <t>"FedEx" AND ("VP Operations" OR "VP Operations")</t>
  </si>
  <si>
    <t>FedEx VP Operations MODEX 2026 OR supply chain OR logistics</t>
  </si>
  <si>
    <t>site:linkedin.com/in "FedEx" "VP Operations"</t>
  </si>
  <si>
    <t>3PL / Logistics; Past attendee list; MODEX; Atlanta; operations; logistics</t>
  </si>
  <si>
    <t>"FedEx" AND ("VP Transportation" OR "VP Transportation")</t>
  </si>
  <si>
    <t>FedEx VP Transportation MODEX 2026 OR supply chain OR logistics</t>
  </si>
  <si>
    <t>site:linkedin.com/in "FedEx" "VP Transportation"</t>
  </si>
  <si>
    <t>"FedEx" AND ("VP Network Planning" OR "VP Network Planning")</t>
  </si>
  <si>
    <t>FedEx VP Network Planning MODEX 2026 OR supply chain OR logistics</t>
  </si>
  <si>
    <t>site:linkedin.com/in "FedEx" "VP Network Planning"</t>
  </si>
  <si>
    <t>"FedEx" AND ("Director sort / hub operations" OR "Director sort")</t>
  </si>
  <si>
    <t>FedEx Director sort / hub operations MODEX 2026 OR supply chain OR logistics</t>
  </si>
  <si>
    <t>site:linkedin.com/in "FedEx" "Director sort"</t>
  </si>
  <si>
    <t>"FedEx" AND ("Innovation leader" OR "Innovation leader")</t>
  </si>
  <si>
    <t>FedEx Innovation leader MODEX 2026 OR supply chain OR logistics</t>
  </si>
  <si>
    <t>site:linkedin.com/in "FedEx" "Innovation leader"</t>
  </si>
  <si>
    <t>"FedEx" AND ("Partnership leader" OR "Partnership leader")</t>
  </si>
  <si>
    <t>FedEx Partnership leader MODEX 2026 OR supply chain OR logistics</t>
  </si>
  <si>
    <t>site:linkedin.com/in "FedEx" "Partnership leader"</t>
  </si>
  <si>
    <t>"Dawn Foods" AND ("COO / Chief Operations Officer" OR "COO")</t>
  </si>
  <si>
    <t>Dawn Foods COO / Chief Operations Officer MODEX 2026 OR supply chain OR logistics</t>
  </si>
  <si>
    <t>site:linkedin.com/in "Dawn Foods" "COO"</t>
  </si>
  <si>
    <t>Use named seed plus account x title x MODEX hunt</t>
  </si>
  <si>
    <t>"Dawn Foods" AND ("CSCO / SVP Supply Chain" OR "CSCO")</t>
  </si>
  <si>
    <t>Dawn Foods CSCO / SVP Supply Chain MODEX 2026 OR supply chain OR logistics</t>
  </si>
  <si>
    <t>site:linkedin.com/in "Dawn Foods" "CSCO"</t>
  </si>
  <si>
    <t>"Dawn Foods" AND ("VP Logistics / Transportation" OR "VP Logistics")</t>
  </si>
  <si>
    <t>Dawn Foods VP Logistics / Transportation MODEX 2026 OR supply chain OR logistics</t>
  </si>
  <si>
    <t>site:linkedin.com/in "Dawn Foods" "VP Logistics"</t>
  </si>
  <si>
    <t>"Dawn Foods" AND ("VP Manufacturing / Operations" OR "VP Manufacturing")</t>
  </si>
  <si>
    <t>Dawn Foods VP Manufacturing / Operations MODEX 2026 OR supply chain OR logistics</t>
  </si>
  <si>
    <t>site:linkedin.com/in "Dawn Foods" "VP Manufacturing"</t>
  </si>
  <si>
    <t>"Dawn Foods" AND ("VP Distribution / Fulfillment" OR "VP Distribution")</t>
  </si>
  <si>
    <t>Dawn Foods VP Distribution / Fulfillment MODEX 2026 OR supply chain OR logistics</t>
  </si>
  <si>
    <t>site:linkedin.com/in "Dawn Foods" "VP Distribution"</t>
  </si>
  <si>
    <t>Site ops</t>
  </si>
  <si>
    <t>Director network operations / yard</t>
  </si>
  <si>
    <t>"Dawn Foods" AND ("Director network operations / yard" OR "Director network operations")</t>
  </si>
  <si>
    <t>Dawn Foods Director network operations / yard MODEX 2026 OR supply chain OR logistics</t>
  </si>
  <si>
    <t>site:linkedin.com/in "Dawn Foods" "Director network operations"</t>
  </si>
  <si>
    <t>"Del Monte Foods" AND ("COO / Chief Operations Officer" OR "COO")</t>
  </si>
  <si>
    <t>Del Monte Foods COO / Chief Operations Officer MODEX 2026 OR supply chain OR logistics</t>
  </si>
  <si>
    <t>site:linkedin.com/in "Del Monte Foods" "COO"</t>
  </si>
  <si>
    <t>"Del Monte Foods" AND ("CSCO / SVP Supply Chain" OR "CSCO")</t>
  </si>
  <si>
    <t>Del Monte Foods CSCO / SVP Supply Chain MODEX 2026 OR supply chain OR logistics</t>
  </si>
  <si>
    <t>site:linkedin.com/in "Del Monte Foods" "CSCO"</t>
  </si>
  <si>
    <t>"Del Monte Foods" AND ("VP Logistics / Transportation" OR "VP Logistics")</t>
  </si>
  <si>
    <t>Del Monte Foods VP Logistics / Transportation MODEX 2026 OR supply chain OR logistics</t>
  </si>
  <si>
    <t>site:linkedin.com/in "Del Monte Foods" "VP Logistics"</t>
  </si>
  <si>
    <t>"Del Monte Foods" AND ("VP Manufacturing / Operations" OR "VP Manufacturing")</t>
  </si>
  <si>
    <t>Del Monte Foods VP Manufacturing / Operations MODEX 2026 OR supply chain OR logistics</t>
  </si>
  <si>
    <t>site:linkedin.com/in "Del Monte Foods" "VP Manufacturing"</t>
  </si>
  <si>
    <t>"Del Monte Foods" AND ("VP Distribution / Fulfillment" OR "VP Distribution")</t>
  </si>
  <si>
    <t>Del Monte Foods VP Distribution / Fulfillment MODEX 2026 OR supply chain OR logistics</t>
  </si>
  <si>
    <t>site:linkedin.com/in "Del Monte Foods" "VP Distribution"</t>
  </si>
  <si>
    <t>"Del Monte Foods" AND ("Director network operations / yard" OR "Director network operations")</t>
  </si>
  <si>
    <t>Del Monte Foods Director network operations / yard MODEX 2026 OR supply chain OR logistics</t>
  </si>
  <si>
    <t>site:linkedin.com/in "Del Monte Foods" "Director network operations"</t>
  </si>
  <si>
    <t>"Dollar General" AND ("COO / Chief Operations Officer" OR "COO")</t>
  </si>
  <si>
    <t>Dollar General COO / Chief Operations Officer MODEX 2026 OR supply chain OR logistics</t>
  </si>
  <si>
    <t>site:linkedin.com/in "Dollar General" "COO"</t>
  </si>
  <si>
    <t>"Dollar General" AND ("CSCO / SVP Supply Chain" OR "CSCO")</t>
  </si>
  <si>
    <t>Dollar General CSCO / SVP Supply Chain MODEX 2026 OR supply chain OR logistics</t>
  </si>
  <si>
    <t>site:linkedin.com/in "Dollar General" "CSCO"</t>
  </si>
  <si>
    <t>"Dollar General" AND ("VP Logistics / Transportation" OR "VP Logistics")</t>
  </si>
  <si>
    <t>Dollar General VP Logistics / Transportation MODEX 2026 OR supply chain OR logistics</t>
  </si>
  <si>
    <t>site:linkedin.com/in "Dollar General" "VP Logistics"</t>
  </si>
  <si>
    <t>"Dollar General" AND ("VP Manufacturing / Operations" OR "VP Manufacturing")</t>
  </si>
  <si>
    <t>Dollar General VP Manufacturing / Operations MODEX 2026 OR supply chain OR logistics</t>
  </si>
  <si>
    <t>site:linkedin.com/in "Dollar General" "VP Manufacturing"</t>
  </si>
  <si>
    <t>"Dollar General" AND ("VP Distribution / Fulfillment" OR "VP Distribution")</t>
  </si>
  <si>
    <t>Dollar General VP Distribution / Fulfillment MODEX 2026 OR supply chain OR logistics</t>
  </si>
  <si>
    <t>site:linkedin.com/in "Dollar General" "VP Distribution"</t>
  </si>
  <si>
    <t>"Dollar General" AND ("Director network operations / yard" OR "Director network operations")</t>
  </si>
  <si>
    <t>Dollar General Director network operations / yard MODEX 2026 OR supply chain OR logistics</t>
  </si>
  <si>
    <t>site:linkedin.com/in "Dollar General" "Director network operations"</t>
  </si>
  <si>
    <t>"Dollar Tree" AND ("COO / Chief Operations Officer" OR "COO")</t>
  </si>
  <si>
    <t>Dollar Tree COO / Chief Operations Officer MODEX 2026 OR supply chain OR logistics</t>
  </si>
  <si>
    <t>site:linkedin.com/in "Dollar Tree" "COO"</t>
  </si>
  <si>
    <t>"Dollar Tree" AND ("CSCO / SVP Supply Chain" OR "CSCO")</t>
  </si>
  <si>
    <t>Dollar Tree CSCO / SVP Supply Chain MODEX 2026 OR supply chain OR logistics</t>
  </si>
  <si>
    <t>site:linkedin.com/in "Dollar Tree" "CSCO"</t>
  </si>
  <si>
    <t>"Dollar Tree" AND ("VP Logistics / Transportation" OR "VP Logistics")</t>
  </si>
  <si>
    <t>Dollar Tree VP Logistics / Transportation MODEX 2026 OR supply chain OR logistics</t>
  </si>
  <si>
    <t>site:linkedin.com/in "Dollar Tree" "VP Logistics"</t>
  </si>
  <si>
    <t>"Dollar Tree" AND ("VP Manufacturing / Operations" OR "VP Manufacturing")</t>
  </si>
  <si>
    <t>Dollar Tree VP Manufacturing / Operations MODEX 2026 OR supply chain OR logistics</t>
  </si>
  <si>
    <t>site:linkedin.com/in "Dollar Tree" "VP Manufacturing"</t>
  </si>
  <si>
    <t>"Dollar Tree" AND ("VP Distribution / Fulfillment" OR "VP Distribution")</t>
  </si>
  <si>
    <t>Dollar Tree VP Distribution / Fulfillment MODEX 2026 OR supply chain OR logistics</t>
  </si>
  <si>
    <t>site:linkedin.com/in "Dollar Tree" "VP Distribution"</t>
  </si>
  <si>
    <t>"Dollar Tree" AND ("Director network operations / yard" OR "Director network operations")</t>
  </si>
  <si>
    <t>Dollar Tree Director network operations / yard MODEX 2026 OR supply chain OR logistics</t>
  </si>
  <si>
    <t>site:linkedin.com/in "Dollar Tree" "Director network operations"</t>
  </si>
  <si>
    <t>"IKEA" AND ("COO / Chief Operations Officer" OR "COO")</t>
  </si>
  <si>
    <t>IKEA COO / Chief Operations Officer MODEX 2026 OR supply chain OR logistics</t>
  </si>
  <si>
    <t>site:linkedin.com/in "IKEA" "COO"</t>
  </si>
  <si>
    <t>"IKEA" AND ("CSCO / SVP Supply Chain" OR "CSCO")</t>
  </si>
  <si>
    <t>IKEA CSCO / SVP Supply Chain MODEX 2026 OR supply chain OR logistics</t>
  </si>
  <si>
    <t>site:linkedin.com/in "IKEA" "CSCO"</t>
  </si>
  <si>
    <t>"IKEA" AND ("VP Logistics / Transportation" OR "VP Logistics")</t>
  </si>
  <si>
    <t>IKEA VP Logistics / Transportation MODEX 2026 OR supply chain OR logistics</t>
  </si>
  <si>
    <t>site:linkedin.com/in "IKEA" "VP Logistics"</t>
  </si>
  <si>
    <t>"IKEA" AND ("VP Manufacturing / Operations" OR "VP Manufacturing")</t>
  </si>
  <si>
    <t>IKEA VP Manufacturing / Operations MODEX 2026 OR supply chain OR logistics</t>
  </si>
  <si>
    <t>site:linkedin.com/in "IKEA" "VP Manufacturing"</t>
  </si>
  <si>
    <t>"IKEA" AND ("VP Distribution / Fulfillment" OR "VP Distribution")</t>
  </si>
  <si>
    <t>IKEA VP Distribution / Fulfillment MODEX 2026 OR supply chain OR logistics</t>
  </si>
  <si>
    <t>site:linkedin.com/in "IKEA" "VP Distribution"</t>
  </si>
  <si>
    <t>"IKEA" AND ("Director network operations / yard" OR "Director network operations")</t>
  </si>
  <si>
    <t>IKEA Director network operations / yard MODEX 2026 OR supply chain OR logistics</t>
  </si>
  <si>
    <t>site:linkedin.com/in "IKEA" "Director network operations"</t>
  </si>
  <si>
    <t>Wave Order</t>
  </si>
  <si>
    <t>Channel Mix</t>
  </si>
  <si>
    <t>Primary Objective</t>
  </si>
  <si>
    <t>Use Warm Intro?</t>
  </si>
  <si>
    <t>Use Primo Asset?</t>
  </si>
  <si>
    <t>Primary Persona Lane</t>
  </si>
  <si>
    <t>Secondary Persona Lane</t>
  </si>
  <si>
    <t>Follow-up 1</t>
  </si>
  <si>
    <t>Follow-up 2</t>
  </si>
  <si>
    <t>Escalation Trigger</t>
  </si>
  <si>
    <t>Meeting Goal</t>
  </si>
  <si>
    <t>Warm intro + email</t>
  </si>
  <si>
    <t>Secure 15-minute MODEX meeting with Jake</t>
  </si>
  <si>
    <t>No reply after two touches or no named target found</t>
  </si>
  <si>
    <t>Booked MODEX meeting or post-show intro call</t>
  </si>
  <si>
    <t>Email + LinkedIn</t>
  </si>
  <si>
    <t>2026-03-25</t>
  </si>
  <si>
    <t>2026-03-28</t>
  </si>
  <si>
    <t>2026-04-02</t>
  </si>
  <si>
    <t>No reply after 2 touches or attendee confirms</t>
  </si>
  <si>
    <t>Booked MODEX meeting or routed next step</t>
  </si>
  <si>
    <t>Use Primo proof + account-specific wedge</t>
  </si>
  <si>
    <t>Why This Account</t>
  </si>
  <si>
    <t>Likely Pain Points</t>
  </si>
  <si>
    <t>Primo Relevance</t>
  </si>
  <si>
    <t>Best First Meeting Outcome</t>
  </si>
  <si>
    <t>Suggested Attendees</t>
  </si>
  <si>
    <t>Prep Assets Needed</t>
  </si>
  <si>
    <t>Open Questions</t>
  </si>
  <si>
    <t>Closest analog to Primo and strongest warm-intro path.</t>
  </si>
  <si>
    <t>Active Shaughnessy intro path and likely MODEX attendance signal.</t>
  </si>
  <si>
    <t>Trailer queue variability, gate/dock congestion, inconsistent driver journey, poor site-to-site standardization, and weak handoff between yard execution and network planning.</t>
  </si>
  <si>
    <t>Leave with a clear next meeting, internal follow-up owner, and agreement to review a customer story / reference.</t>
  </si>
  <si>
    <t>COO / Chief Operations Officer, CSCO / SVP Supply Chain, VP Logistics / Transportation</t>
  </si>
  <si>
    <t>Who owns yard / gate / campus flow today? Are MODEX attendees already identified? Can Mark or another advisor help route?</t>
  </si>
  <si>
    <t>Scaled food network with fresh leadership and likely appetite for standardization.</t>
  </si>
  <si>
    <t>New CSCO in March 2026.</t>
  </si>
  <si>
    <t>CSCO / Chief Supply Chain Officer, VP Logistics / Transportation, VP Manufacturing</t>
  </si>
  <si>
    <t>Very high throughput and fleet complexity; small execution gains matter.</t>
  </si>
  <si>
    <t>Public MODEX signal plus likely fit for multi-site execution standardization.</t>
  </si>
  <si>
    <t>SVP Supply Chain, VP Logistics, VP Transportation / Fleet</t>
  </si>
  <si>
    <t>Beverage network with meaningful site and customer-service sensitivity.</t>
  </si>
  <si>
    <t>President / Supply or Operations leader, VP Supply Chain, VP Logistics</t>
  </si>
  <si>
    <t>Food production network plus newly installed supply chain leadership.</t>
  </si>
  <si>
    <t>CSCO, VP Logistics / Transportation, VP Operations / Manufacturing</t>
  </si>
  <si>
    <t>New product supply chief creates a legitimate why-now event.</t>
  </si>
  <si>
    <t>New Chief Product Supply Officer role in February 2026.</t>
  </si>
  <si>
    <t>Chief Product Supply Officer, VP Logistics / Transportation, VP Manufacturing</t>
  </si>
  <si>
    <t>Massive retail network and strongest public MODEX presence.</t>
  </si>
  <si>
    <t>Official keynote tie gives unusually strong event signal.</t>
  </si>
  <si>
    <t>EVP Supply Chain / Inventory, SVP Transportation, VP Distribution / Fulfillment</t>
  </si>
  <si>
    <t>Industrial site complexity creates hidden waiting and scheduling costs.</t>
  </si>
  <si>
    <t>VP Supply Chain, VP Logistics / Transportation, VP Manufacturing / Operations</t>
  </si>
  <si>
    <t>Grocery distribution punishes inconsistency fast.</t>
  </si>
  <si>
    <t>VP Logistics, VP Transportation, VP Distribution / Warehousing</t>
  </si>
  <si>
    <t>Finished-vehicle and distribution logistics create yard / staging complexity.</t>
  </si>
  <si>
    <t>VP Logistics, VP Supply Chain, Director finished vehicle logistics</t>
  </si>
  <si>
    <t>Campus-scale manufacturing and inbound logistics are natural fit problems.</t>
  </si>
  <si>
    <t>VP Supply Chain, VP Logistics, Director plant logistics</t>
  </si>
  <si>
    <t>Industrial campus and dealer network complexity make site execution relevant.</t>
  </si>
  <si>
    <t>President / enterprise supply management, VP Logistics, VP Manufacturing</t>
  </si>
  <si>
    <t>Potential partner / ecosystem route instead of pure direct sell.</t>
  </si>
  <si>
    <t>Named session speaker indicates event involvement.</t>
  </si>
  <si>
    <t>VP Innovation, VP Operations, VP Customer Solutions</t>
  </si>
  <si>
    <t>Named speaker raises odds of access and retail replenishment is a strong use case.</t>
  </si>
  <si>
    <t>CSCO, VP Distribution / Logistics, VP Transportation</t>
  </si>
  <si>
    <t>Strategic logo and learning conversation; harder near-term close.</t>
  </si>
  <si>
    <t>VP Operations, VP Transportation, VP Network Planning</t>
  </si>
  <si>
    <t>Bakery manufacturer/distributor with real network complexity and fresh operations leadership.</t>
  </si>
  <si>
    <t>Trailer queue variability, gate/dock congestion, inconsistent driver journey, poor site-to-site standardization, plant-to-distribution handoff friction, and uneven appointment execution.</t>
  </si>
  <si>
    <t>The Primo story should translate because Dawn operates a distributed manufacturing + distribution network where small execution gains compound.</t>
  </si>
  <si>
    <t>Leave with a clear next meeting, internal follow-up owner, and agreement to review Primo proof / ROI.</t>
  </si>
  <si>
    <t>Chief Operating Officer, Americas, SVP Supply Chain &amp; Procurement, North America, SVP North America Manufacturing Operations</t>
  </si>
  <si>
    <t>Primo infographic; account-specific one-pager; throughput / ROI summary</t>
  </si>
  <si>
    <t>Who owns yard / gate / campus flow today? Which facilities matter most? Is there a MODEX attendee or operator already identified?</t>
  </si>
  <si>
    <t>Classic packaged-food network with transformation language already in-market.</t>
  </si>
  <si>
    <t>Dock/gate friction, site-to-site inconsistency, weak visibility between production and outbound flow, and service-level pressure at plants and DCs.</t>
  </si>
  <si>
    <t>Primo gives Del Monte a concrete example of how a food network can standardize driver flow and unlock more volume.</t>
  </si>
  <si>
    <t>Chief Supply Chain Officer, Director, Customer Supply Chain Solutions, Senior Director, Supply Planning</t>
  </si>
  <si>
    <t>High-volume retail replenishment network with private fleet, broad DC footprint, and public ops leadership activity.</t>
  </si>
  <si>
    <t>Queue variability at DCs, inconsistent inbound/outbound execution, yard congestion, and uneven store-service performance caused by local process variance.</t>
  </si>
  <si>
    <t>Primo is not the same vertical, but the standardization thesis and throughput math translate cleanly.</t>
  </si>
  <si>
    <t>EVP, Global Supply Chain, VP Distribution Centers, VP Transportation - Outbound</t>
  </si>
  <si>
    <t>New supply-chain leadership plus active DC investment is a live ‘why now’ for execution standardization.</t>
  </si>
  <si>
    <t>DC ramp / restart friction, inconsistent appointment and trailer handling, store replenishment pressure, and regional execution variation.</t>
  </si>
  <si>
    <t>Primo gives Dollar Tree a practical example of using process discipline to improve throughput without just throwing more labor at the problem.</t>
  </si>
  <si>
    <t>Chief Supply Chain Officer, VP Transportation, VP Distribution Operations</t>
  </si>
  <si>
    <t>Huge fulfillment/logistics footprint, though the fit is less direct than food and big-box networks.</t>
  </si>
  <si>
    <t>Fulfillment-node variability, pickup / delivery coordination friction, and logistics-unit standardization challenges.</t>
  </si>
  <si>
    <t>This is more of a strategic experiment account than a dead-center ICP, but the operational-execution angle still has legs.</t>
  </si>
  <si>
    <t>Chief Operating Officer, IKEA U.S., Vice President of Logistics, IKEA Distribution Services, North America</t>
  </si>
  <si>
    <t>Primary persona lane</t>
  </si>
  <si>
    <t>Named exec anchor</t>
  </si>
  <si>
    <t>Named operator anchor</t>
  </si>
  <si>
    <t>Subject line 1</t>
  </si>
  <si>
    <t>Subject line 2</t>
  </si>
  <si>
    <t>Email opener</t>
  </si>
  <si>
    <t>LinkedIn connect note</t>
  </si>
  <si>
    <t>Jake + Primo meeting ask</t>
  </si>
  <si>
    <t>Response angle</t>
  </si>
  <si>
    <t>MODEX: quick intro for Danone re Primo proof</t>
  </si>
  <si>
    <t>Could Jake grab 15 min at MODEX re site-flow / throughput?</t>
  </si>
  <si>
    <t>Would you be open to routing Jake to the right Danone operator before MODEX? We have a Primo Brands proof point that should be relevant.</t>
  </si>
  <si>
    <t>We are booking a handful of MODEX meetings for Jake Koppinger, CEO of FreightRoll / YardFlow. The reason I thought of Danone specifically is the mix of physical-site execution complexity and the opportunity to standardize how freight actually moves through the node.</t>
  </si>
  <si>
    <t>Casey here. Booking MODEX meetings for Jake at YardFlow. Thought Danone might be relevant because we helped Primo standardize site flow and move more volume without adding yard labor.</t>
  </si>
  <si>
    <t>Would you be open to a 15-minute MODEX meeting with Jake? Primo Brands is willing to join select conversations as customer proof, so we can keep this grounded in what has already worked in a live network.</t>
  </si>
  <si>
    <t>We already have systems / not a priority / send info</t>
  </si>
  <si>
    <t>Agree that systems exist. The wedge is not “another dashboard.” It is reducing local execution variance at physical nodes and standardizing the driver / trailer journey across sites.</t>
  </si>
  <si>
    <t>Primo infographic + account-specific one-pager</t>
  </si>
  <si>
    <t>MODEX: quick intro for General Mills re Primo proof</t>
  </si>
  <si>
    <t>Would you be open to routing Jake to the right General Mills operator before MODEX? We have a Primo Brands proof point that should be relevant.</t>
  </si>
  <si>
    <t>We are booking a handful of MODEX meetings for Jake Koppinger, CEO of FreightRoll / YardFlow. The reason I thought of General Mills specifically is the mix of physical-site execution complexity and the opportunity to standardize how freight actually moves through the node.</t>
  </si>
  <si>
    <t>Casey here. Booking MODEX meetings for Jake at YardFlow. Thought General Mills might be relevant because we helped Primo standardize site flow and move more volume without adding yard labor.</t>
  </si>
  <si>
    <t>MODEX: quick intro for Frito-Lay re Primo proof</t>
  </si>
  <si>
    <t>Would you be open to routing Jake to the right Frito-Lay operator before MODEX? We have a Primo Brands proof point that should be relevant.</t>
  </si>
  <si>
    <t>We are booking a handful of MODEX meetings for Jake Koppinger, CEO of FreightRoll / YardFlow. The reason I thought of Frito-Lay specifically is the mix of physical-site execution complexity and the opportunity to standardize how freight actually moves through the node.</t>
  </si>
  <si>
    <t>Casey here. Booking MODEX meetings for Jake at YardFlow. Thought Frito-Lay might be relevant because we helped Primo standardize site flow and move more volume without adding yard labor.</t>
  </si>
  <si>
    <t>MODEX: quick intro for Diageo re Primo proof</t>
  </si>
  <si>
    <t>Would you be open to routing Jake to the right Diageo operator before MODEX? We have a Primo Brands proof point that should be relevant.</t>
  </si>
  <si>
    <t>We are booking a handful of MODEX meetings for Jake Koppinger, CEO of FreightRoll / YardFlow. The reason I thought of Diageo specifically is the mix of physical-site execution complexity and the opportunity to standardize how freight actually moves through the node.</t>
  </si>
  <si>
    <t>Casey here. Booking MODEX meetings for Jake at YardFlow. Thought Diageo might be relevant because we helped Primo standardize site flow and move more volume without adding yard labor.</t>
  </si>
  <si>
    <t>MODEX: quick intro for Hormel Foods re Primo proof</t>
  </si>
  <si>
    <t>Would you be open to routing Jake to the right Hormel Foods operator before MODEX? We have a Primo Brands proof point that should be relevant.</t>
  </si>
  <si>
    <t>We are booking a handful of MODEX meetings for Jake Koppinger, CEO of FreightRoll / YardFlow. The reason I thought of Hormel Foods specifically is the mix of physical-site execution complexity and the opportunity to standardize how freight actually moves through the node.</t>
  </si>
  <si>
    <t>Casey here. Booking MODEX meetings for Jake at YardFlow. Thought Hormel Foods might be relevant because we helped Primo standardize site flow and move more volume without adding yard labor.</t>
  </si>
  <si>
    <t>MODEX: quick intro for JM Smucker re Primo proof</t>
  </si>
  <si>
    <t>Would you be open to routing Jake to the right JM Smucker operator before MODEX? We have a Primo Brands proof point that should be relevant.</t>
  </si>
  <si>
    <t>We are booking a handful of MODEX meetings for Jake Koppinger, CEO of FreightRoll / YardFlow. The reason I thought of JM Smucker specifically is the mix of physical-site execution complexity and the opportunity to standardize how freight actually moves through the node.</t>
  </si>
  <si>
    <t>Casey here. Booking MODEX meetings for Jake at YardFlow. Thought JM Smucker might be relevant because we helped Primo standardize site flow and move more volume without adding yard labor.</t>
  </si>
  <si>
    <t>John Drake | Senior Vice President – Supply Chain</t>
  </si>
  <si>
    <t>MODEX: quick intro for Home Depot re Primo proof</t>
  </si>
  <si>
    <t>Would you be open to routing Jake to the right The Home Depot operator before MODEX? We have a Primo Brands proof point that should be relevant.</t>
  </si>
  <si>
    <t>We are booking a handful of MODEX meetings for Jake Koppinger, CEO of FreightRoll / YardFlow. The reason I thought of Home Depot specifically is the mix of physical-site execution complexity and the opportunity to standardize how freight actually moves through the node.</t>
  </si>
  <si>
    <t>Casey here. Booking MODEX meetings for Jake at YardFlow. Thought Home Depot might be relevant because we helped Primo standardize site flow and move more volume without adding yard labor.</t>
  </si>
  <si>
    <t>MODEX: quick intro for Georgia Pacific re Primo proof</t>
  </si>
  <si>
    <t>Would you be open to routing Jake to the right Georgia Pacific operator before MODEX? We have a Primo Brands proof point that should be relevant.</t>
  </si>
  <si>
    <t>We are booking a handful of MODEX meetings for Jake Koppinger, CEO of FreightRoll / YardFlow. The reason I thought of Georgia Pacific specifically is the mix of physical-site execution complexity and the opportunity to standardize how freight actually moves through the node.</t>
  </si>
  <si>
    <t>Casey here. Booking MODEX meetings for Jake at YardFlow. Thought Georgia Pacific might be relevant because we helped Primo standardize site flow and move more volume without adding yard labor.</t>
  </si>
  <si>
    <t>Troy Retzloff | Senior Director of Distribution</t>
  </si>
  <si>
    <t>MODEX: quick intro for H-E-B re Primo proof</t>
  </si>
  <si>
    <t>Would you be open to routing Jake to the right H-E-B operator before MODEX? We have a Primo Brands proof point that should be relevant.</t>
  </si>
  <si>
    <t>We are booking a handful of MODEX meetings for Jake Koppinger, CEO of FreightRoll / YardFlow. The reason I thought of H-E-B specifically is the mix of physical-site execution complexity and the opportunity to standardize how freight actually moves through the node.</t>
  </si>
  <si>
    <t>Casey here. Booking MODEX meetings for Jake at YardFlow. Thought H-E-B might be relevant because we helped Primo standardize site flow and move more volume without adding yard labor.</t>
  </si>
  <si>
    <t>MODEX: quick intro for Hyundai Motor America re Primo proof</t>
  </si>
  <si>
    <t>Would you be open to routing Jake to the right Hyundai Motor America operator before MODEX? We have a Primo Brands proof point that should be relevant.</t>
  </si>
  <si>
    <t>We are booking a handful of MODEX meetings for Jake Koppinger, CEO of FreightRoll / YardFlow. The reason I thought of Hyundai Motor America specifically is the mix of physical-site execution complexity and the opportunity to standardize how freight actually moves through the node.</t>
  </si>
  <si>
    <t>Casey here. Booking MODEX meetings for Jake at YardFlow. Thought Hyundai Motor America might be relevant because we helped Primo standardize site flow and move more volume without adding yard labor.</t>
  </si>
  <si>
    <t>Jim Small | Senior Vice President, Honda Logistics North America</t>
  </si>
  <si>
    <t>Brian Beard | Honda Logistics North America</t>
  </si>
  <si>
    <t>MODEX: quick intro for Honda re Primo proof</t>
  </si>
  <si>
    <t>Would you be open to routing Jake to the right Honda operator before MODEX? We have a Primo Brands proof point that should be relevant.</t>
  </si>
  <si>
    <t>We are booking a handful of MODEX meetings for Jake Koppinger, CEO of FreightRoll / YardFlow. The reason I thought of Honda specifically is the mix of physical-site execution complexity and the opportunity to standardize how freight actually moves through the node.</t>
  </si>
  <si>
    <t>Casey here. Booking MODEX meetings for Jake at YardFlow. Thought Honda might be relevant because we helped Primo standardize site flow and move more volume without adding yard labor.</t>
  </si>
  <si>
    <t>Cory Reed | President, Lifecycle Solutions, Supply Management, and Customer Success</t>
  </si>
  <si>
    <t>David Panjwani | Director, Logistics and Global Trade</t>
  </si>
  <si>
    <t>MODEX: quick intro for John Deere re Primo proof</t>
  </si>
  <si>
    <t>Would you be open to routing Jake to the right John Deere operator before MODEX? We have a Primo Brands proof point that should be relevant.</t>
  </si>
  <si>
    <t>We are booking a handful of MODEX meetings for Jake Koppinger, CEO of FreightRoll / YardFlow. The reason I thought of John Deere specifically is the mix of physical-site execution complexity and the opportunity to standardize how freight actually moves through the node.</t>
  </si>
  <si>
    <t>Casey here. Booking MODEX meetings for Jake at YardFlow. Thought John Deere might be relevant because we helped Primo standardize site flow and move more volume without adding yard labor.</t>
  </si>
  <si>
    <t>Kristi Montgomery | Vice President of Strategic Transformation</t>
  </si>
  <si>
    <t>Shanon Weber | Group Vice President, Operations</t>
  </si>
  <si>
    <t>MODEX: quick intro for Kenco Logistics Services re Primo proof</t>
  </si>
  <si>
    <t>Would you be open to routing Jake to the right Kenco Logistics Services operator before MODEX? We have a Primo Brands proof point that should be relevant.</t>
  </si>
  <si>
    <t>We are booking a handful of MODEX meetings for Jake Koppinger, CEO of FreightRoll / YardFlow. The reason I thought of Kenco Logistics Services specifically is the mix of physical-site execution complexity and the opportunity to standardize how freight actually moves through the node.</t>
  </si>
  <si>
    <t>Casey here. Booking MODEX meetings for Jake at YardFlow. Thought Kenco Logistics Services might be relevant because we helped Primo standardize site flow and move more volume without adding yard labor.</t>
  </si>
  <si>
    <t>John Huggan | Senior Director Logistics</t>
  </si>
  <si>
    <t>MODEX: quick intro for Barnes &amp; Noble re Primo proof</t>
  </si>
  <si>
    <t>Would you be open to routing Jake to the right Barnes &amp; Noble operator before MODEX? We have a Primo Brands proof point that should be relevant.</t>
  </si>
  <si>
    <t>We are booking a handful of MODEX meetings for Jake Koppinger, CEO of FreightRoll / YardFlow. The reason I thought of Barnes &amp; Noble specifically is the mix of physical-site execution complexity and the opportunity to standardize how freight actually moves through the node.</t>
  </si>
  <si>
    <t>Casey here. Booking MODEX meetings for Jake at YardFlow. Thought Barnes &amp; Noble might be relevant because we helped Primo standardize site flow and move more volume without adding yard labor.</t>
  </si>
  <si>
    <t>Scott Temple | President, FedEx Supply Chain</t>
  </si>
  <si>
    <t>Ray Hatton | Vice President, FedEx Supply Chain</t>
  </si>
  <si>
    <t>MODEX: quick intro for FedEx re Primo proof</t>
  </si>
  <si>
    <t>Would you be open to routing Jake to the right FedEx operator before MODEX? We have a Primo Brands proof point that should be relevant.</t>
  </si>
  <si>
    <t>We are booking a handful of MODEX meetings for Jake Koppinger, CEO of FreightRoll / YardFlow. The reason I thought of FedEx specifically is the mix of physical-site execution complexity and the opportunity to standardize how freight actually moves through the node.</t>
  </si>
  <si>
    <t>Casey here. Booking MODEX meetings for Jake at YardFlow. Thought FedEx might be relevant because we helped Primo standardize site flow and move more volume without adding yard labor.</t>
  </si>
  <si>
    <t>Ahmet Hepdogan | Senior Vice President, Supply Chain &amp; Procurement, North America</t>
  </si>
  <si>
    <t>MODEX: quick intro for Dawn Foods re Primo proof</t>
  </si>
  <si>
    <t>Would you be open to routing Jake to the right Dawn Foods operator before MODEX? We have a Primo Brands proof point that should be relevant.</t>
  </si>
  <si>
    <t>We are booking a handful of MODEX meetings for Jake Koppinger, CEO of FreightRoll / YardFlow. The reason I thought of Dawn Foods specifically is the mix of physical-site execution complexity and the opportunity to standardize how freight actually moves through the node.</t>
  </si>
  <si>
    <t>Casey here. Booking MODEX meetings for Jake at YardFlow. Thought Dawn Foods might be relevant because we helped Primo standardize site flow and move more volume without adding yard labor.</t>
  </si>
  <si>
    <t>Greg Longstreet | President and CEO</t>
  </si>
  <si>
    <t>MODEX: quick intro for Del Monte Foods re Primo proof</t>
  </si>
  <si>
    <t>Would you be open to routing Jake to the right Del Monte Foods operator before MODEX? We have a Primo Brands proof point that should be relevant.</t>
  </si>
  <si>
    <t>We are booking a handful of MODEX meetings for Jake Koppinger, CEO of FreightRoll / YardFlow. The reason I thought of Del Monte Foods specifically is the mix of physical-site execution complexity and the opportunity to standardize how freight actually moves through the node.</t>
  </si>
  <si>
    <t>Casey here. Booking MODEX meetings for Jake at YardFlow. Thought Del Monte Foods might be relevant because we helped Primo standardize site flow and move more volume without adding yard labor.</t>
  </si>
  <si>
    <t>Rod West | Executive Vice President, Global Supply Chain</t>
  </si>
  <si>
    <t>Rebecca Powers | Vice President, Distribution Centers</t>
  </si>
  <si>
    <t>MODEX: quick intro for Dollar General re Primo proof</t>
  </si>
  <si>
    <t>Would you be open to routing Jake to the right Dollar General operator before MODEX? We have a Primo Brands proof point that should be relevant.</t>
  </si>
  <si>
    <t>We are booking a handful of MODEX meetings for Jake Koppinger, CEO of FreightRoll / YardFlow. The reason I thought of Dollar General specifically is the mix of physical-site execution complexity and the opportunity to standardize how freight actually moves through the node.</t>
  </si>
  <si>
    <t>Casey here. Booking MODEX meetings for Jake at YardFlow. Thought Dollar General might be relevant because we helped Primo standardize site flow and move more volume without adding yard labor.</t>
  </si>
  <si>
    <t>Mike Creedon | Chief Executive Officer</t>
  </si>
  <si>
    <t>MODEX: quick intro for Dollar Tree re Primo proof</t>
  </si>
  <si>
    <t>Would you be open to routing Jake to the right Dollar Tree operator before MODEX? We have a Primo Brands proof point that should be relevant.</t>
  </si>
  <si>
    <t>We are booking a handful of MODEX meetings for Jake Koppinger, CEO of FreightRoll / YardFlow. The reason I thought of Dollar Tree specifically is the mix of physical-site execution complexity and the opportunity to standardize how freight actually moves through the node.</t>
  </si>
  <si>
    <t>Casey here. Booking MODEX meetings for Jake at YardFlow. Thought Dollar Tree might be relevant because we helped Primo standardize site flow and move more volume without adding yard labor.</t>
  </si>
  <si>
    <t>MODEX: quick intro for IKEA re Primo proof</t>
  </si>
  <si>
    <t>Would you be open to routing Jake to the right IKEA operator before MODEX? We have a Primo Brands proof point that should be relevant.</t>
  </si>
  <si>
    <t>We are booking a handful of MODEX meetings for Jake Koppinger, CEO of FreightRoll / YardFlow. The reason I thought of IKEA specifically is the mix of physical-site execution complexity and the opportunity to standardize how freight actually moves through the node.</t>
  </si>
  <si>
    <t>Casey here. Booking MODEX meetings for Jake at YardFlow. Thought IKEA might be relevant because we helped Primo standardize site flow and move more volume without adding yard labor.</t>
  </si>
  <si>
    <t>Meeting ID</t>
  </si>
  <si>
    <t>Meeting Date</t>
  </si>
  <si>
    <t>Meeting Time</t>
  </si>
  <si>
    <t>Primo Involved?</t>
  </si>
  <si>
    <t>Jake Confirmed?</t>
  </si>
  <si>
    <t>Objective</t>
  </si>
  <si>
    <t>Post-Meeting Next Step</t>
  </si>
  <si>
    <t>Activity Type</t>
  </si>
  <si>
    <t>Warm intro request</t>
  </si>
  <si>
    <t>Greenlight received from Jake to share infographic via Mark Shaughnessy.</t>
  </si>
  <si>
    <t>Package Danone brief + infographic for intro</t>
  </si>
  <si>
    <t>Only pre-seeded row; delete if you want a blank log.</t>
  </si>
  <si>
    <t>Form intake submission</t>
  </si>
  <si>
    <t>MODEX Campaign Dashboard</t>
  </si>
  <si>
    <t>Total target accounts</t>
  </si>
  <si>
    <t>Tier 1 accounts</t>
  </si>
  <si>
    <t>Research-ready</t>
  </si>
  <si>
    <t>Accounts w/ personas</t>
  </si>
  <si>
    <t>Meetings req/booked</t>
  </si>
  <si>
    <t>Booked meetings</t>
  </si>
  <si>
    <t>Meetings w/ Primo</t>
  </si>
  <si>
    <t>Warm intro accts 4+</t>
  </si>
  <si>
    <t>P1 personas</t>
  </si>
  <si>
    <t>Accounts with warm intro path</t>
  </si>
  <si>
    <t>Wave 1 accounts</t>
  </si>
  <si>
    <t>Top accounts by current score</t>
  </si>
  <si>
    <t>Meeting funnel</t>
  </si>
  <si>
    <t>Score</t>
  </si>
  <si>
    <t>Targeted</t>
  </si>
  <si>
    <t>Requested</t>
  </si>
  <si>
    <t>Booked</t>
  </si>
  <si>
    <t>Completed</t>
  </si>
  <si>
    <t>Phase 13 Field Metrics</t>
  </si>
  <si>
    <t>Accounts with live signal</t>
  </si>
  <si>
    <t>Intel Type</t>
  </si>
  <si>
    <t>Why It Matters</t>
  </si>
  <si>
    <t>How To Find It</t>
  </si>
  <si>
    <t>Field to Update</t>
  </si>
  <si>
    <t>Trigger event</t>
  </si>
  <si>
    <t>Fresh leadership changes, new facilities, expansions, or network redesign create urgency.</t>
  </si>
  <si>
    <t>Company newsroom, earnings deck, supply chain trades</t>
  </si>
  <si>
    <t>Account Dossiers</t>
  </si>
  <si>
    <t>Site footprint</t>
  </si>
  <si>
    <t>Specific plants, mills, DCs, campuses, and metros make the outreach concrete.</t>
  </si>
  <si>
    <t>Company site pages, annual reports, Google, logistics news</t>
  </si>
  <si>
    <t>Operator map</t>
  </si>
  <si>
    <t>Need names below the exec layer who actually own yard, gate, dock, transport, or scheduling pain.</t>
  </si>
  <si>
    <t>LinkedIn / Sales Navigator / speaker pages</t>
  </si>
  <si>
    <t>Personas</t>
  </si>
  <si>
    <t>Attendance signal</t>
  </si>
  <si>
    <t>Any MODEX, Atlanta, exhibitor, or travel signal makes outreach hotter.</t>
  </si>
  <si>
    <t>LinkedIn posts, company socials, MODEX directory</t>
  </si>
  <si>
    <t>Accounts / Personas</t>
  </si>
  <si>
    <t>Stack hypothesis</t>
  </si>
  <si>
    <t>Knowing incumbent tools improves framing and objection handling.</t>
  </si>
  <si>
    <t>Case studies, job posts, LinkedIn, partner pages</t>
  </si>
  <si>
    <t>Next Actions / Research Backlog</t>
  </si>
  <si>
    <t>This is the work queue that turns the sheet into booked meetings. Every task should end in a concrete data update or meeting attempt.</t>
  </si>
  <si>
    <t>Action Type</t>
  </si>
  <si>
    <t>Exact task</t>
  </si>
  <si>
    <t>Update this tab</t>
  </si>
  <si>
    <t>Proof of done</t>
  </si>
  <si>
    <t>Persona validation</t>
  </si>
  <si>
    <t>Confirm top 3 named personas for Danone in LinkedIn / Sales Nav and replace any weak titles or stale roles.</t>
  </si>
  <si>
    <t>Prevents outreach to ghosts and keeps the sheet exec-safe.</t>
  </si>
  <si>
    <t>ASAP</t>
  </si>
  <si>
    <t>3 validated public profile URLs + corrected titles</t>
  </si>
  <si>
    <t>Attendance hunt</t>
  </si>
  <si>
    <t>Look for public MODEX attendance signals, speaker mentions, exhibitor posts, or Atlanta travel posts tied to Danone.</t>
  </si>
  <si>
    <t>Raises meeting odds and sharpens outreach timing.</t>
  </si>
  <si>
    <t>Personas / Accounts</t>
  </si>
  <si>
    <t>At least one attendance or event-proximity signal logged</t>
  </si>
  <si>
    <t>Identify plant/DC/logistics/transport leaders under the main exec anchor at Danone.</t>
  </si>
  <si>
    <t>Execs rarely buy without operator air cover.</t>
  </si>
  <si>
    <t>Personas Lite / Personas</t>
  </si>
  <si>
    <t>2 operator-level names added with URLs</t>
  </si>
  <si>
    <t>Tech-stack hypothesis</t>
  </si>
  <si>
    <t>Determine if Danone uses a YMS, dock scheduling tool, gate system, WMS, or appointment platform.</t>
  </si>
  <si>
    <t>Lets Jake open with a sharper thesis and replacement/overlay angle.</t>
  </si>
  <si>
    <t>Tool names or best-guess stack added</t>
  </si>
  <si>
    <t>Site shortlist</t>
  </si>
  <si>
    <t>Build a shortlist of likely high-friction sites for Danone (plants, mills, DCs, campuses).</t>
  </si>
  <si>
    <t>Makes the meeting concrete and helps Jake sound like he’s done his homework.</t>
  </si>
  <si>
    <t>3-5 sites named</t>
  </si>
  <si>
    <t>Confirm top 3 named personas for General Mills in LinkedIn / Sales Nav and replace any weak titles or stale roles.</t>
  </si>
  <si>
    <t>Look for public MODEX attendance signals, speaker mentions, exhibitor posts, or Atlanta travel posts tied to General Mills.</t>
  </si>
  <si>
    <t>Identify plant/DC/logistics/transport leaders under the main exec anchor at General Mills.</t>
  </si>
  <si>
    <t>Determine if General Mills uses a YMS, dock scheduling tool, gate system, WMS, or appointment platform.</t>
  </si>
  <si>
    <t>Build a shortlist of likely high-friction sites for General Mills (plants, mills, DCs, campuses).</t>
  </si>
  <si>
    <t>Confirm top 3 named personas for Frito-Lay in LinkedIn / Sales Nav and replace any weak titles or stale roles.</t>
  </si>
  <si>
    <t>Look for public MODEX attendance signals, speaker mentions, exhibitor posts, or Atlanta travel posts tied to Frito-Lay.</t>
  </si>
  <si>
    <t>Identify plant/DC/logistics/transport leaders under the main exec anchor at Frito-Lay.</t>
  </si>
  <si>
    <t>Determine if Frito-Lay uses a YMS, dock scheduling tool, gate system, WMS, or appointment platform.</t>
  </si>
  <si>
    <t>Build a shortlist of likely high-friction sites for Frito-Lay (plants, mills, DCs, campuses).</t>
  </si>
  <si>
    <t>Confirm top 3 named personas for Diageo in LinkedIn / Sales Nav and replace any weak titles or stale roles.</t>
  </si>
  <si>
    <t>Look for public MODEX attendance signals, speaker mentions, exhibitor posts, or Atlanta travel posts tied to Diageo.</t>
  </si>
  <si>
    <t>Identify plant/DC/logistics/transport leaders under the main exec anchor at Diageo.</t>
  </si>
  <si>
    <t>Determine if Diageo uses a YMS, dock scheduling tool, gate system, WMS, or appointment platform.</t>
  </si>
  <si>
    <t>Build a shortlist of likely high-friction sites for Diageo (plants, mills, DCs, campuses).</t>
  </si>
  <si>
    <t>Confirm top 3 named personas for Hormel Foods in LinkedIn / Sales Nav and replace any weak titles or stale roles.</t>
  </si>
  <si>
    <t>Look for public MODEX attendance signals, speaker mentions, exhibitor posts, or Atlanta travel posts tied to Hormel Foods.</t>
  </si>
  <si>
    <t>Identify plant/DC/logistics/transport leaders under the main exec anchor at Hormel Foods.</t>
  </si>
  <si>
    <t>Determine if Hormel Foods uses a YMS, dock scheduling tool, gate system, WMS, or appointment platform.</t>
  </si>
  <si>
    <t>Build a shortlist of likely high-friction sites for Hormel Foods (plants, mills, DCs, campuses).</t>
  </si>
  <si>
    <t>Confirm top 3 named personas for JM Smucker in LinkedIn / Sales Nav and replace any weak titles or stale roles.</t>
  </si>
  <si>
    <t>Look for public MODEX attendance signals, speaker mentions, exhibitor posts, or Atlanta travel posts tied to JM Smucker.</t>
  </si>
  <si>
    <t>Identify plant/DC/logistics/transport leaders under the main exec anchor at JM Smucker.</t>
  </si>
  <si>
    <t>Determine if JM Smucker uses a YMS, dock scheduling tool, gate system, WMS, or appointment platform.</t>
  </si>
  <si>
    <t>Build a shortlist of likely high-friction sites for JM Smucker (plants, mills, DCs, campuses).</t>
  </si>
  <si>
    <t>Confirm top 3 named personas for The Home Depot in LinkedIn / Sales Nav and replace any weak titles or stale roles.</t>
  </si>
  <si>
    <t>Look for public MODEX attendance signals, speaker mentions, exhibitor posts, or Atlanta travel posts tied to The Home Depot.</t>
  </si>
  <si>
    <t>Identify plant/DC/logistics/transport leaders under the main exec anchor at The Home Depot.</t>
  </si>
  <si>
    <t>Determine if The Home Depot uses a YMS, dock scheduling tool, gate system, WMS, or appointment platform.</t>
  </si>
  <si>
    <t>Build a shortlist of likely high-friction sites for The Home Depot (plants, mills, DCs, campuses).</t>
  </si>
  <si>
    <t>Confirm top 3 named personas for Georgia Pacific in LinkedIn / Sales Nav and replace any weak titles or stale roles.</t>
  </si>
  <si>
    <t>Look for public MODEX attendance signals, speaker mentions, exhibitor posts, or Atlanta travel posts tied to Georgia Pacific.</t>
  </si>
  <si>
    <t>Identify plant/DC/logistics/transport leaders under the main exec anchor at Georgia Pacific.</t>
  </si>
  <si>
    <t>Determine if Georgia Pacific uses a YMS, dock scheduling tool, gate system, WMS, or appointment platform.</t>
  </si>
  <si>
    <t>Build a shortlist of likely high-friction sites for Georgia Pacific (plants, mills, DCs, campuses).</t>
  </si>
  <si>
    <t>Confirm top 3 named personas for H-E-B in LinkedIn / Sales Nav and replace any weak titles or stale roles.</t>
  </si>
  <si>
    <t>Look for public MODEX attendance signals, speaker mentions, exhibitor posts, or Atlanta travel posts tied to H-E-B.</t>
  </si>
  <si>
    <t>Identify plant/DC/logistics/transport leaders under the main exec anchor at H-E-B.</t>
  </si>
  <si>
    <t>Determine if H-E-B uses a YMS, dock scheduling tool, gate system, WMS, or appointment platform.</t>
  </si>
  <si>
    <t>Build a shortlist of likely high-friction sites for H-E-B (plants, mills, DCs, campuses).</t>
  </si>
  <si>
    <t>Confirm top 3 named personas for Hyundai Motor America in LinkedIn / Sales Nav and replace any weak titles or stale roles.</t>
  </si>
  <si>
    <t>Look for public MODEX attendance signals, speaker mentions, exhibitor posts, or Atlanta travel posts tied to Hyundai Motor America.</t>
  </si>
  <si>
    <t>Identify plant/DC/logistics/transport leaders under the main exec anchor at Hyundai Motor America.</t>
  </si>
  <si>
    <t>Determine if Hyundai Motor America uses a YMS, dock scheduling tool, gate system, WMS, or appointment platform.</t>
  </si>
  <si>
    <t>Build a shortlist of likely high-friction sites for Hyundai Motor America (plants, mills, DCs, campuses).</t>
  </si>
  <si>
    <t>verticals</t>
  </si>
  <si>
    <t>signal_types</t>
  </si>
  <si>
    <t>Keynote</t>
  </si>
  <si>
    <t>Past attendee + speaker</t>
  </si>
  <si>
    <t>Ecosystem target</t>
  </si>
  <si>
    <t>tiers</t>
  </si>
  <si>
    <t>Tier 1</t>
  </si>
  <si>
    <t>Tier 2</t>
  </si>
  <si>
    <t>Tier 3</t>
  </si>
  <si>
    <t>research_status</t>
  </si>
  <si>
    <t>In progress</t>
  </si>
  <si>
    <t>Blocked</t>
  </si>
  <si>
    <t>outreach_status</t>
  </si>
  <si>
    <t>In market</t>
  </si>
  <si>
    <t>Paused</t>
  </si>
  <si>
    <t>Responded</t>
  </si>
  <si>
    <t>meeting_status</t>
  </si>
  <si>
    <t>Declined</t>
  </si>
  <si>
    <t>persona_status</t>
  </si>
  <si>
    <t>To find</t>
  </si>
  <si>
    <t>Researching</t>
  </si>
  <si>
    <t>Identified</t>
  </si>
  <si>
    <t>Intro path found</t>
  </si>
  <si>
    <t>In outreach</t>
  </si>
  <si>
    <t>Meeting set</t>
  </si>
  <si>
    <t>activity_types</t>
  </si>
  <si>
    <t>Research</t>
  </si>
  <si>
    <t>Email</t>
  </si>
  <si>
    <t>LinkedIn</t>
  </si>
  <si>
    <t>Call</t>
  </si>
  <si>
    <t>Text</t>
  </si>
  <si>
    <t>Meeting</t>
  </si>
  <si>
    <t>Follow-up</t>
  </si>
  <si>
    <t>owners</t>
  </si>
  <si>
    <t>SDR</t>
  </si>
  <si>
    <t>Advisor</t>
  </si>
  <si>
    <t>Unassigned</t>
  </si>
  <si>
    <t>yes_no</t>
  </si>
  <si>
    <t>functions</t>
  </si>
  <si>
    <t>Warehousing</t>
  </si>
  <si>
    <t>Procurement</t>
  </si>
  <si>
    <t>seniority</t>
  </si>
  <si>
    <t>C-Suite</t>
  </si>
  <si>
    <t>SVP/VP</t>
  </si>
  <si>
    <t>Advisor / Referrer</t>
  </si>
  <si>
    <t>relationship_source</t>
  </si>
  <si>
    <t>Jake network</t>
  </si>
  <si>
    <t>Investor / advisor</t>
  </si>
  <si>
    <t>Website</t>
  </si>
  <si>
    <t>Conference</t>
  </si>
  <si>
    <t>Other</t>
  </si>
  <si>
    <t>Control</t>
  </si>
  <si>
    <t>Fit weight</t>
  </si>
  <si>
    <t>MODEX signal weight</t>
  </si>
  <si>
    <t>Primo story weight</t>
  </si>
  <si>
    <t>Warm intro weight</t>
  </si>
  <si>
    <t>Strategic value weight</t>
  </si>
  <si>
    <t>Meeting ease weight</t>
  </si>
  <si>
    <t>Tier 1 cutoff</t>
  </si>
  <si>
    <t>Tier 2 cutoff</t>
  </si>
  <si>
    <t>waves</t>
  </si>
  <si>
    <t>hunt_status</t>
  </si>
  <si>
    <t>Building list</t>
  </si>
  <si>
    <t>Searching</t>
  </si>
  <si>
    <t>Named targets found</t>
  </si>
  <si>
    <t>Ready for outreach</t>
  </si>
  <si>
    <t>channel_mix</t>
  </si>
  <si>
    <t>Warm intro + LinkedIn</t>
  </si>
  <si>
    <t>Email + call</t>
  </si>
  <si>
    <t>LinkedIn only</t>
  </si>
  <si>
    <t>proof_assets</t>
  </si>
  <si>
    <t>Primo infographic</t>
  </si>
  <si>
    <t>Danone one-pager</t>
  </si>
  <si>
    <t>MODEX booth/meeting note</t>
  </si>
  <si>
    <t>Customer reference call</t>
  </si>
  <si>
    <t>Throughput / ROI summary</t>
  </si>
  <si>
    <t>time_blocks</t>
  </si>
  <si>
    <t>Mon pre-keynote</t>
  </si>
  <si>
    <t>Mon late morning</t>
  </si>
  <si>
    <t>Mon afternoon</t>
  </si>
  <si>
    <t>Tue morning</t>
  </si>
  <si>
    <t>Tue afternoon</t>
  </si>
  <si>
    <t>Wed morning</t>
  </si>
  <si>
    <t>Wed afternoon</t>
  </si>
  <si>
    <t>Thu morning</t>
  </si>
  <si>
    <t>capture_channels</t>
  </si>
  <si>
    <t>Scheduled meeting</t>
  </si>
  <si>
    <t>Booth walk-up</t>
  </si>
  <si>
    <t>Warm intro connect</t>
  </si>
  <si>
    <t>Hallway run-in</t>
  </si>
  <si>
    <t>Session / keynote</t>
  </si>
  <si>
    <t>Networking event</t>
  </si>
  <si>
    <t>Coffee / offsite</t>
  </si>
  <si>
    <t>Follow-up phone</t>
  </si>
  <si>
    <t>capture_outcomes</t>
  </si>
  <si>
    <t>WARM</t>
  </si>
  <si>
    <t>WORK</t>
  </si>
  <si>
    <t>NURTURE</t>
  </si>
  <si>
    <t>DEAD</t>
  </si>
  <si>
    <t>INTERNAL</t>
  </si>
  <si>
    <t>requested_assets</t>
  </si>
  <si>
    <t>Leave-behind</t>
  </si>
  <si>
    <t>ROI summary</t>
  </si>
  <si>
    <t>Customer reference</t>
  </si>
  <si>
    <t>Primo proof</t>
  </si>
  <si>
    <t>Email recap</t>
  </si>
  <si>
    <t>Technical follow-up</t>
  </si>
  <si>
    <t>Case study</t>
  </si>
  <si>
    <t>followup_templates</t>
  </si>
  <si>
    <t>Strong post-meeting interest</t>
  </si>
  <si>
    <t>Standard follow-up</t>
  </si>
  <si>
    <t>Missed connect / no-show</t>
  </si>
  <si>
    <t>locations</t>
  </si>
  <si>
    <t>Hall B</t>
  </si>
  <si>
    <t>Hall C</t>
  </si>
  <si>
    <t>Offsite coffee</t>
  </si>
  <si>
    <t>next_step_types</t>
  </si>
  <si>
    <t>Send asset</t>
  </si>
  <si>
    <t>Book deeper meeting</t>
  </si>
  <si>
    <t>Loop in Primo</t>
  </si>
  <si>
    <t>Route to operator</t>
  </si>
  <si>
    <t>Send intro note</t>
  </si>
  <si>
    <t>No action</t>
  </si>
  <si>
    <t>Internal follow-up</t>
  </si>
  <si>
    <t>capture_scores</t>
  </si>
  <si>
    <t>capture_status</t>
  </si>
  <si>
    <t>Sent</t>
  </si>
  <si>
    <t>Booked next step</t>
  </si>
  <si>
    <t>Waiting</t>
  </si>
  <si>
    <t>Closed</t>
  </si>
  <si>
    <t>Danone | MODEX Leave-Behind</t>
  </si>
  <si>
    <t>YardFlow by FreightRoll | Account-specific meeting brief and printable leave-behind for Jake</t>
  </si>
  <si>
    <t>Meeting objective</t>
  </si>
  <si>
    <t>Leave with a clear next meeting, internal follow-up owner, and
agreement to review a customer story / reference.
Best intro route:
Mark -&gt; Heiko / CSCO office</t>
  </si>
  <si>
    <t>15-second opener</t>
  </si>
  <si>
    <t>You have public signs of change right now: Danone North America put
Heiko Gerling into the COO role in 2025 and is transforming its
logistics network, including a Jacksonville RDC milestone and a $65M
Jacksonville production-line expansion. If MODEX is on the calendar,
our thesis is simple: YardFlow helps large networks reduce execution
variance at the gate and dock so sites ship more with less drama.</t>
  </si>
  <si>
    <t>30-second hypothesis</t>
  </si>
  <si>
    <t>Show how Primo used yard/process standardization to lift throughput
without adding yard labor.</t>
  </si>
  <si>
    <t>Primary ask + fallback</t>
  </si>
  <si>
    <t>Primary ask:
Use the Mark Shaughnessy route to secure a 20-minute meeting with
Heiko Gerling or his delegate, and tee up a follow-on review with the
Jacksonville / network ops team plus a Primo reference.
Fallback ask:
If they will not commit live, ask for the right operator owner,
permission to send the account infographic, and a scheduled post-show
working session.</t>
  </si>
  <si>
    <t>Danone-specific infographic + Primo proof + offer for Primo customer
reference join-in.
Primo relevance:
Primo proof should land hardest here because both are high-volume food
/ beverage-style networks with plant throughput pressure.</t>
  </si>
  <si>
    <t>Custom account infographic</t>
  </si>
  <si>
    <t>Discovery path</t>
  </si>
  <si>
    <t>Likely objection + counter</t>
  </si>
  <si>
    <t>1. How standardized is the driver journey from gate check-in through
dock assignment across sites today?
2. Where do trailer queues, dock-office workarounds, or detention pain
show up most often in your network?
3. How much of the current pressure is concentrated in Jacksonville or
other constrained high-volume sites?</t>
  </si>
  <si>
    <t>Likely objection:
We already have processes and probably have scheduling tech in place.
Counter:
Perfect. YardFlow is not a rip-and-replace pitch. The wedge is
standardizing the driver journey and dock handoffs across sites so the
process actually behaves the same way under pressure.</t>
  </si>
  <si>
    <t>Named anchors</t>
  </si>
  <si>
    <t>Danone North America put Heiko Gerling into the COO
role in 2025 and is transforming its logistics network,
including a Jacksonville RDC milestone and a $65M
Jacksonville production-line expansion.</t>
  </si>
  <si>
    <t>Show how Primo used yard/process standardization to
lift throughput without adding yard labor.</t>
  </si>
  <si>
    <t>Exec:
Heiko Gerling | Chief Operations Officer, North America
Operator:
Whitney Klemm | Supply Chain Leader</t>
  </si>
  <si>
    <t>Sources: https://www.modexshow.com/downloads/mx26_attendeeListInsert.pdf | https://www.danonenorthamerica.com/about-us/our-leaders.html</t>
  </si>
  <si>
    <t>Use as a pre-meeting brief, leave-behind, or screenshot-ready one-pager. Win condition: earn the next conversation with the operator owner, not a vague “send me something.”</t>
  </si>
  <si>
    <t>General Mills | MODEX Leave-Behind</t>
  </si>
  <si>
    <t>Leave with a clear next meeting, internal follow-up owner, and
agreement to review a customer story / reference.
Best intro route:
Direct outreach to CSCO office</t>
  </si>
  <si>
    <t>You have public signs of change right now: Jonathan Ness was named
Chief Supply Chain Officer in March 2026. If MODEX is on the calendar,
our thesis is simple: YardFlow helps large networks reduce execution
variance at the gate and dock so sites ship more with less drama.</t>
  </si>
  <si>
    <t>Anchor on multi-site consistency and how standardized yard execution
supports sourcing, planning, manufacturing, logistics, and customer
operations.</t>
  </si>
  <si>
    <t>Primary ask:
Book a 15-20 minute MODEX meeting with the exec anchor or a direct
report, then lock a follow-up working session with the operator owner
inside 7 days.
Fallback ask:
If they will not commit live, ask for the right operator owner,
permission to send the account infographic, and a scheduled post-show
working session.</t>
  </si>
  <si>
    <t>Primo proof + short ROI angle around reduced variance and higher
throughput.
Primo relevance:
Fresh supply chain leadership creates a window to discuss
standardization and throughput across plants and DCs.</t>
  </si>
  <si>
    <t>1. How standardized is the driver journey from gate check-in through
dock assignment across sites today?
2. Where do trailer queues, dock-office workarounds, or detention pain
show up most often in your network?
3. With a new CSCO in seat, where is the team most focused: service,
cost, standardization, or resilience?</t>
  </si>
  <si>
    <t>Likely objection:
We just changed CSCOs; now is not the time.
Counter:
Fresh leadership is exactly when teams revisit where standardization
can unlock service and productivity. This is a low-drama operational
wedge, not a transformation moonshot.</t>
  </si>
  <si>
    <t>Jonathan Ness was named Chief Supply Chain Officer in
March 2026.</t>
  </si>
  <si>
    <t>Anchor on multi-site consistency and how standardized
yard execution supports sourcing, planning,
manufacturing, logistics, and customer operations.</t>
  </si>
  <si>
    <t>Exec:
Jonathan Ness | Chief Supply Chain Officer
Operator:
Nisar Ahsanullah | General Mills supply chain leader</t>
  </si>
  <si>
    <t>Sources: https://www.generalmills.com/news/press-releases/general-mills-names-jonathan-ness-chief-supply-chain-officer | https://www.generalmills.com/about-us/leadership/executive-team-jonathan-ness</t>
  </si>
  <si>
    <t>Frito-Lay | MODEX Leave-Behind</t>
  </si>
  <si>
    <t>Leave with a clear next meeting, internal follow-up owner, and
agreement to review a customer story / reference.
Best intro route:
LinkedIn / Sales Nav</t>
  </si>
  <si>
    <t>You have public signs of change right now: PepsiCo is pushing a One
North America agenda and has been testing combined snack-and-beverage
warehousing. If MODEX is on the calendar, our thesis is simple:
YardFlow helps large networks reduce execution variance at the gate
and dock so sites ship more with less drama.</t>
  </si>
  <si>
    <t>Position YardFlow as the layer that reduces execution variance when
network design is shifting under the business.</t>
  </si>
  <si>
    <t>Primo proof + variance-tax framing.
Primo relevance:
High-velocity snack network should respond to reduced gate friction,
dock congestion, and more consistent trailer flow.</t>
  </si>
  <si>
    <t>1. How standardized is the driver journey from gate check-in through
dock assignment across sites today?
2. Where do trailer queues, dock-office workarounds, or detention pain
show up most often in your network?
3. As snack-and-beverage warehousing gets tested, what breaks first at
the facility edge?</t>
  </si>
  <si>
    <t>Likely objection:
Our network is too big and too integrated for a niche yard tool.
Counter:
That’s precisely why variance at the site level matters. The point is
not a niche tool; it is a standardized execution layer when network
design is changing.</t>
  </si>
  <si>
    <t>PepsiCo is pushing a One North America agenda and has
been testing combined snack-and-beverage warehousing.</t>
  </si>
  <si>
    <t>Position YardFlow as the layer that reduces execution
variance when network design is shifting under the
business.</t>
  </si>
  <si>
    <t>Exec:
Beth Mars | Transportation Director
Operator:
Brian Watson | Vice President of Supply Chain</t>
  </si>
  <si>
    <t>Sources: https://www.modexshow.com/downloads/mx26_attendeeListInsert.pdf | https://www.pepsico.com/newsroom/stories/2025/pepsico-announces-organizational-changes-to-accelerate-growth</t>
  </si>
  <si>
    <t>Diageo | MODEX Leave-Behind</t>
  </si>
  <si>
    <t>You have public signs of change right now: Diageo North America
announced a new manufacturing and warehousing facility in Alabama to
enhance North America supply chain operations. If MODEX is on the
calendar, our thesis is simple: YardFlow helps large networks reduce
execution variance at the gate and dock so sites ship more with less
drama.</t>
  </si>
  <si>
    <t>Use Primo to prove YardFlow is not theory; it is a way to make new
network capacity behave better, faster.</t>
  </si>
  <si>
    <t>Primo proof + manufacturing / warehousing site-flow angle.
Primo relevance:
Beverage flow is time-sensitive and network-heavy; YardFlow story
should translate well from Primo.</t>
  </si>
  <si>
    <t>1. How standardized is the driver journey from gate check-in through
dock assignment across sites today?
2. Where do trailer queues, dock-office workarounds, or detention pain
show up most often in your network?
3. As Alabama comes online, how are you thinking about operating
protocol consistency across the North America network?</t>
  </si>
  <si>
    <t>Likely objection:
We’re already investing in facilities and automation.
Counter:
Great. Capital projects raise the stakes on site execution. The closer
the business gets to new capacity, the more expensive non-standard
yard flow becomes.</t>
  </si>
  <si>
    <t>Diageo North America announced a new manufacturing and
warehousing facility in Alabama to enhance North
America supply chain operations.</t>
  </si>
  <si>
    <t>Use Primo to prove YardFlow is not theory; it is a way
to make new network capacity behave better, faster.</t>
  </si>
  <si>
    <t>Exec:
Raymond Reddrick | SVP North America Supply -
Manufacturing and Distillation
Operator:
Marsha McIntosh-Hamilton | President of North America
Supply</t>
  </si>
  <si>
    <t>Sources: https://www.diageo.com/en/news-and-media/press-releases/2025/diageo-north-america-announces-new-manufacturing-and-warehousing-facility-in-alabama | https://www.modexshow.com/downloads/mx26_attendeeListInsert.pdf</t>
  </si>
  <si>
    <t>Hormel Foods | MODEX Leave-Behind</t>
  </si>
  <si>
    <t>You have public signs of change right now: Will Bonifant was appointed
group vice president and chief supply chain officer in February 2026.
If MODEX is on the calendar, our thesis is simple: YardFlow helps
large networks reduce execution variance at the gate and dock so sites
ship more with less drama.</t>
  </si>
  <si>
    <t>Use Primo to show that standard work in the yard can compound with
broader supply-chain transformation.</t>
  </si>
  <si>
    <t>Primo proof + transformation angle.
Primo relevance:
Food manufacturing plus leadership change makes this a strong “why
now” account.</t>
  </si>
  <si>
    <t>1. How standardized is the driver journey from gate check-in through
dock assignment across sites today?
2. Where do trailer queues, dock-office workarounds, or detention pain
show up most often in your network?
3. Where are planning, logistics, and manufacturing most likely to
fall out of sync during peaks?</t>
  </si>
  <si>
    <t>Likely objection:
We need to focus higher in the supply chain than the yard.
Counter:
The yard is where planning, production, transportation, and customer
service collide in real life. Fixing the handoff is how strategy shows
up on the dock.</t>
  </si>
  <si>
    <t>Will Bonifant was appointed group vice president and
chief supply chain officer in February 2026.</t>
  </si>
  <si>
    <t>Use Primo to show that standard work in the yard can
compound with broader supply-chain transformation.</t>
  </si>
  <si>
    <t>Exec:
Will Bonifant | Group Vice President and Chief Supply
Chain Officer
Operator:
Nicholas Schwartz | Supply Chain Planning COE &amp;
Strategy Lead</t>
  </si>
  <si>
    <t>Sources: https://www.hormelfoods.com/newsroom/press-releases/hormel-foods-names-will-bonifant-group-vice-president-and-chief-supply-chain-officer/ | https://www.modexshow.com/downloads/mx26_attendeeListInsert.pdf</t>
  </si>
  <si>
    <t>JM Smucker | MODEX Leave-Behind</t>
  </si>
  <si>
    <t>Leave with a clear next meeting, internal follow-up owner, and
agreement to review a customer story / reference.
Best intro route:
Direct outreach to product supply office</t>
  </si>
  <si>
    <t>You have public signs of change right now: Smucker created a new Chief
Product Supply Officer role and promoted Rob Ferguson into it in
February 2026. If MODEX is on the calendar, our thesis is simple:
YardFlow helps large networks reduce execution variance at the gate
and dock so sites ship more with less drama.</t>
  </si>
  <si>
    <t>Frame YardFlow as a way to reduce site-by-site operational variance
across distribution and manufacturing flows.</t>
  </si>
  <si>
    <t>Primo proof + variance-tax framing.
Primo relevance:
New product supply leadership is a clean trigger for a network
standardization conversation.</t>
  </si>
  <si>
    <t>1. How standardized is the driver journey from gate check-in through
dock assignment across sites today?
2. Where do trailer queues, dock-office workarounds, or detention pain
show up most often in your network?
3. What would Rob Ferguson most want fixed first: service misses,
labor inefficiency, or site-to-site inconsistency?</t>
  </si>
  <si>
    <t>Likely objection:
We have bigger priorities than check-in and trailer staging.
Counter:
Exactly why this works: it is a contained operational lever that can
improve throughput and service without asking the org to swallow a
giant program.</t>
  </si>
  <si>
    <t>Smucker created a new Chief Product Supply Officer role
and promoted Rob Ferguson into it in February 2026.</t>
  </si>
  <si>
    <t>Frame YardFlow as a way to reduce site-by-site
operational variance across distribution and
manufacturing flows.</t>
  </si>
  <si>
    <t>Exec:
Rob Ferguson | Chief Product Supply Officer | Executive
Vice President, Coffee, Pet, and Away From Home
Operator:
Anbu Kuppusamy | Transportation Function Leader</t>
  </si>
  <si>
    <t>Sources: https://investors.jmsmucker.com/news/news-details/2026/The-J-M--Smucker-Co--Announces-Senior-Leadership-Updates-to-Drive-Continued-Growth-and-Execution/default.aspx | https://www.modexshow.com/downloads/mx26_attendeeListInsert.pdf</t>
  </si>
  <si>
    <t>The Home Depot | MODEX Leave-Behind</t>
  </si>
  <si>
    <t>Leave with a clear next meeting, internal follow-up owner, and
agreement to review a customer story / reference.
Best intro route:
Executive outreach</t>
  </si>
  <si>
    <t>You have public signs of change right now: Richard McPhail is a MODEX
2026 keynote. Home Depot also has a visible public supply-chain bench
including Amit Kalra and John Drake. If MODEX is on the calendar, our
thesis is simple: YardFlow helps large networks reduce execution
variance at the gate and dock so sites ship more with less drama.</t>
  </si>
  <si>
    <t>Position YardFlow as site-level flow standardization for high-volume
campuses where transport handoffs and trailer orchestration matter.</t>
  </si>
  <si>
    <t>Primary ask:
Book a MODEX floor-side meeting with the named leader or chief of
staff and leave with one owner for a post-show operational deep dive.
Fallback ask:
If they will not commit live, ask for the right operator owner,
permission to send the account infographic, and a scheduled post-show
working session.</t>
  </si>
  <si>
    <t>Primo proof + one-pager focused on standardization, traffic flow, and
execution consistency.
Primo relevance:
Strongest public MODEX signal. Massive retail network makes execution
variance expensive.</t>
  </si>
  <si>
    <t>1. How standardized is the driver journey from gate check-in through
dock assignment across sites today?
2. Where do trailer queues, dock-office workarounds, or detention pain
show up most often in your network?
3. Across transportation and direct-to-customer delivery, where does
local site variance create the most downstream noise?</t>
  </si>
  <si>
    <t>Likely objection:
We already run a sophisticated supply chain.
Counter:
No argument. The pitch is not sophistication, it is site consistency.
Even elite networks leak performance when every yard and dock team
improvises under pressure.</t>
  </si>
  <si>
    <t>Richard McPhail is a MODEX 2026 keynote. Home Depot
also has a visible public supply-chain bench including
Amit Kalra and John Drake.</t>
  </si>
  <si>
    <t>Position YardFlow as site-level flow standardization
for high-volume campuses where transport handoffs and
trailer orchestration matter.</t>
  </si>
  <si>
    <t>Exec:
John Deaton | Executive Vice President – Supply Chain &amp;
Product Development
Operator:
Amit Kalra | Senior Vice President – Supply Chain</t>
  </si>
  <si>
    <t>Sources: https://www.modexshow.com/education | https://corporate.homedepot.com/page/home-depot-leadership-0?page=1</t>
  </si>
  <si>
    <t>Georgia Pacific | MODEX Leave-Behind</t>
  </si>
  <si>
    <t>You have public signs of change right now: Georgia-Pacific is
expanding Palatka with an $83M project including a 36-acre trailer
yard, 574-trailer capacity, an inspection station, and warehouse
expansion. If MODEX is on the calendar, our thesis is simple: YardFlow
helps large networks reduce execution variance at the gate and dock so
sites ship more with less drama.</t>
  </si>
  <si>
    <t>Lead with yard, gate, trailer visibility, and dock-flow
standardization.</t>
  </si>
  <si>
    <t>Primo proof + operator-first demo angle.
Primo relevance:
Industrial plant flow and trailer variability create real throughput
drag across sites.</t>
  </si>
  <si>
    <t>1. How standardized is the driver journey from gate check-in through
dock assignment across sites today?
2. Where do trailer queues, dock-office workarounds, or detention pain
show up most often in your network?
3. With more trailer capacity at Palatka, how will the team keep the
yard from becoming a larger, faster bottleneck?</t>
  </si>
  <si>
    <t>Likely objection:
A trailer yard expansion already solves our problem.
Counter:
It solves capacity. It does not guarantee disciplined flow, dock
direction, or timestamped accountability once more trailers arrive.</t>
  </si>
  <si>
    <t>Georgia-Pacific is expanding Palatka with an $83M
project including a 36-acre trailer yard, 574-trailer
capacity, an inspection station, and warehouse
expansion.</t>
  </si>
  <si>
    <t>Exec:
Jeremy Finley | Vice President, Supply Chain
Operator:
Ryan Hutcherson | Senior Vice President, Supply Chain</t>
  </si>
  <si>
    <t>Sources: https://www.modexshow.com/downloads/mx26_attendeeListInsert.pdf | https://www.jaxdailyrecord.com/news/2025/apr/28/georgia-pacific-announces-83-million-expansion-of-palatka-facility/</t>
  </si>
  <si>
    <t>H-E-B | MODEX Leave-Behind</t>
  </si>
  <si>
    <t>You have public signs of change right now: H-E-B bought 600+ acres in
North Texas for a master-planned supply-chain campus and is expanding
logistics capacity for continued DFW growth. If MODEX is on the
calendar, our thesis is simple: YardFlow helps large networks reduce
execution variance at the gate and dock so sites ship more with less
drama.</t>
  </si>
  <si>
    <t>Use Primo to position YardFlow as the connective tissue between
network growth and site-level execution.</t>
  </si>
  <si>
    <t>Primo proof + retail distribution growth angle.
Primo relevance:
Grocery distribution is brutally unforgiving; standardized site flow
has obvious value.</t>
  </si>
  <si>
    <t>1. How standardized is the driver journey from gate check-in through
dock assignment across sites today?
2. Where do trailer queues, dock-office workarounds, or detention pain
show up most often in your network?
3. Before the North Texas campus muscle memory hardens, what operating
standards do you most want baked in?</t>
  </si>
  <si>
    <t>Likely objection:
We’re building future capacity; this is a later conversation.
Counter:
That’s why now matters. The cheapest moment to standardize operating
protocol is before the new campus muscle memory hardens.</t>
  </si>
  <si>
    <t>H-E-B bought 600+ acres in North Texas for a master-
planned supply-chain campus and is expanding logistics
capacity for continued DFW growth.</t>
  </si>
  <si>
    <t>Use Primo to position YardFlow as the connective tissue
between network growth and site-level execution.</t>
  </si>
  <si>
    <t>Exec:
Dakota Socha | Transportation &amp; Reverse Logistics
Operator:
Craig Stucker | Director, Parkway Transport at H-E-B</t>
  </si>
  <si>
    <t>Sources: https://newsroom.heb.com/h-e-b-buys-land-to-develop-a-master-planned-supply-chain-campus-in-north-texas/ | https://www.modexshow.com/downloads/mx26_attendeeListInsert.pdf</t>
  </si>
  <si>
    <t>Hyundai Motor America | MODEX Leave-Behind</t>
  </si>
  <si>
    <t>Leave with a clear next meeting, internal follow-up owner, and
agreement to review a customer story / reference.
Best intro route:
Public LinkedIn / vehicle ops route</t>
  </si>
  <si>
    <t>You have public signs of change right now: Automotive distribution and
finished-vehicle logistics complexity plus official past-attendee
signal. If MODEX is on the calendar, our thesis is simple: YardFlow
helps large networks reduce execution variance at the gate and dock so
sites ship more with less drama.</t>
  </si>
  <si>
    <t>Lead with finished-vehicle / campus-flow standardization and
escalation visibility.</t>
  </si>
  <si>
    <t>Primo proof + automotive analog frame
Primo relevance:
Automotive has different physics than CPG, but flow variability still
kills utilization and visibility.</t>
  </si>
  <si>
    <t>1. How standardized is the driver journey from gate check-in through
dock assignment across sites today?
2. Where do trailer queues, dock-office workarounds, or detention pain
show up most often in your network?
3. Which logistics motions are most sensitive to staging and release
discipline on campus today?</t>
  </si>
  <si>
    <t>Likely objection:
Finished vehicle and parts logistics are too specialized.
Counter:
Agreed, but the pattern is the same: standardized routing, staging,
and release discipline reduce avoidable friction on complex campuses.</t>
  </si>
  <si>
    <t>Automotive distribution and finished-vehicle logistics
complexity plus official past-attendee signal.</t>
  </si>
  <si>
    <t>Lead with finished-vehicle / campus-flow
standardization and escalation visibility.</t>
  </si>
  <si>
    <t>Exec:
Carey Gammon | Director, Vehicle Operations (HMA)
Operator:
Yongchul Chung | Senior Manager, Global Logistics &amp;
Supply Chain</t>
  </si>
  <si>
    <t>Sources: https://www.modexshow.com/downloads/mx26_attendeeListInsert.pdf | https://www.linkedin.com/in/careygammon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</si>
</sst>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m/d/yyyy"/>
    <numFmt numFmtId="166" formatCode="h:mm\ AM/PM"/>
  </numFmts>
  <fonts count="44">
    <font>
      <sz val="10.0"/>
      <color rgb="FF000000"/>
      <name val="Arial"/>
      <scheme val="minor"/>
    </font>
    <font>
      <sz val="11.0"/>
      <color theme="1"/>
      <name val="Arial"/>
    </font>
    <font>
      <b/>
      <sz val="16.0"/>
      <color rgb="FF12324A"/>
      <name val="Cambria"/>
    </font>
    <font>
      <sz val="10.0"/>
      <color theme="1"/>
      <name val="Arial"/>
    </font>
    <font>
      <b/>
      <sz val="11.0"/>
      <color rgb="FF12324A"/>
      <name val="Cambria"/>
    </font>
    <font>
      <b/>
      <sz val="11.0"/>
      <color rgb="FF0000FF"/>
      <name val="Cambria"/>
    </font>
    <font>
      <b/>
      <sz val="11.0"/>
      <color rgb="FF008000"/>
      <name val="Cambria"/>
    </font>
    <font>
      <b/>
      <sz val="11.0"/>
      <color rgb="FF000000"/>
      <name val="Cambria"/>
    </font>
    <font>
      <b/>
      <sz val="11.0"/>
      <color rgb="FF666666"/>
      <name val="Cambria"/>
    </font>
    <font>
      <b/>
      <sz val="11.0"/>
      <color rgb="FF6B46C1"/>
      <name val="Cambria"/>
    </font>
    <font>
      <sz val="11.0"/>
      <color rgb="FF008000"/>
      <name val="Cambria"/>
    </font>
    <font>
      <sz val="11.0"/>
      <color rgb="FF000000"/>
      <name val="Cambria"/>
    </font>
    <font>
      <b/>
      <sz val="11.0"/>
      <color rgb="FF0B3A66"/>
      <name val="Arial"/>
    </font>
    <font>
      <b/>
      <sz val="11.0"/>
      <color theme="1"/>
      <name val="Arial"/>
    </font>
    <font>
      <b/>
      <sz val="10.0"/>
      <color rgb="FF1F2937"/>
      <name val="Arial"/>
    </font>
    <font>
      <b/>
      <sz val="14.0"/>
      <color rgb="FFFFFFFF"/>
      <name val="Arial"/>
    </font>
    <font/>
    <font>
      <i/>
      <sz val="11.0"/>
      <color theme="1"/>
      <name val="Arial"/>
    </font>
    <font>
      <i/>
      <sz val="9.0"/>
      <color rgb="FF666666"/>
      <name val="Arial"/>
    </font>
    <font>
      <b/>
      <sz val="11.0"/>
      <color rgb="FFFFFFFF"/>
      <name val="Arial"/>
    </font>
    <font>
      <b/>
      <sz val="20.0"/>
      <color rgb="FFFFFFFF"/>
      <name val="Arial"/>
    </font>
    <font>
      <sz val="12.0"/>
      <color theme="10"/>
      <name val="Calibri"/>
    </font>
    <font>
      <b/>
      <sz val="16.0"/>
      <color rgb="FFFFFFFF"/>
      <name val="Arial"/>
    </font>
    <font>
      <sz val="10.0"/>
      <color rgb="FF1F1F1F"/>
      <name val="Arial"/>
    </font>
    <font>
      <b/>
      <sz val="14.0"/>
      <color theme="1"/>
      <name val="Arial"/>
    </font>
    <font>
      <b/>
      <sz val="13.0"/>
      <color theme="1"/>
      <name val="Arial"/>
    </font>
    <font>
      <sz val="9.0"/>
      <color rgb="FF4B5563"/>
      <name val="Arial"/>
    </font>
    <font>
      <u/>
      <sz val="11.0"/>
      <color rgb="FF0000FF"/>
      <name val="Cambria"/>
    </font>
    <font>
      <sz val="13.0"/>
      <color theme="1"/>
      <name val="Arial"/>
    </font>
    <font>
      <b/>
      <sz val="12.0"/>
      <color rgb="FFFFFFFF"/>
      <name val="Arial"/>
    </font>
    <font>
      <b/>
      <u/>
      <sz val="11.0"/>
      <color rgb="FFFFFFFF"/>
      <name val="Cambria"/>
    </font>
    <font>
      <sz val="11.0"/>
      <color rgb="FF0000FF"/>
      <name val="Cambria"/>
    </font>
    <font>
      <b/>
      <sz val="11.0"/>
      <color rgb="FFFFFFFF"/>
      <name val="Calibri"/>
    </font>
    <font>
      <u/>
      <sz val="10.0"/>
      <color rgb="FF0000FF"/>
      <name val="Arial"/>
    </font>
    <font>
      <b/>
      <sz val="11.0"/>
      <color rgb="FFFFFFFF"/>
      <name val="Cambria"/>
    </font>
    <font>
      <color theme="1"/>
      <name val="Arial"/>
      <scheme val="minor"/>
    </font>
    <font>
      <b/>
      <sz val="16.0"/>
      <color rgb="FF0F766E"/>
      <name val="Cambria"/>
    </font>
    <font>
      <sz val="11.0"/>
      <color rgb="FF666666"/>
      <name val="Cambria"/>
    </font>
    <font>
      <b/>
      <sz val="22.0"/>
      <color rgb="FFFFFFFF"/>
      <name val="Arial"/>
    </font>
    <font>
      <i/>
      <sz val="10.0"/>
      <color rgb="FFFFFFFF"/>
      <name val="Arial"/>
    </font>
    <font>
      <sz val="10.0"/>
      <color rgb="FF1F2937"/>
      <name val="Arial"/>
    </font>
    <font>
      <b/>
      <sz val="11.0"/>
      <color rgb="FF0B2E59"/>
      <name val="Arial"/>
    </font>
    <font>
      <sz val="8.0"/>
      <color rgb="FF5B6770"/>
      <name val="Arial"/>
    </font>
    <font>
      <i/>
      <sz val="8.0"/>
      <color rgb="FF5B6770"/>
      <name val="Arial"/>
    </font>
  </fonts>
  <fills count="39">
    <fill>
      <patternFill patternType="none"/>
    </fill>
    <fill>
      <patternFill patternType="lightGray"/>
    </fill>
    <fill>
      <patternFill patternType="solid">
        <fgColor rgb="FFEAF3F8"/>
        <bgColor rgb="FFEAF3F8"/>
      </patternFill>
    </fill>
    <fill>
      <patternFill patternType="solid">
        <fgColor rgb="FFEEF4FF"/>
        <bgColor rgb="FFEEF4FF"/>
      </patternFill>
    </fill>
    <fill>
      <patternFill patternType="solid">
        <fgColor rgb="FFEAF8EA"/>
        <bgColor rgb="FFEAF8EA"/>
      </patternFill>
    </fill>
    <fill>
      <patternFill patternType="solid">
        <fgColor rgb="FFFFFFFF"/>
        <bgColor rgb="FFFFFFFF"/>
      </patternFill>
    </fill>
    <fill>
      <patternFill patternType="solid">
        <fgColor rgb="FFF2F2F2"/>
        <bgColor rgb="FFF2F2F2"/>
      </patternFill>
    </fill>
    <fill>
      <patternFill patternType="solid">
        <fgColor rgb="FFE9DFFF"/>
        <bgColor rgb="FFE9DFFF"/>
      </patternFill>
    </fill>
    <fill>
      <patternFill patternType="solid">
        <fgColor rgb="FFDCE6F1"/>
        <bgColor rgb="FFDCE6F1"/>
      </patternFill>
    </fill>
    <fill>
      <patternFill patternType="solid">
        <fgColor rgb="FFFFF2CC"/>
        <bgColor rgb="FFFFF2CC"/>
      </patternFill>
    </fill>
    <fill>
      <patternFill patternType="solid">
        <fgColor rgb="FF0F2741"/>
        <bgColor rgb="FF0F2741"/>
      </patternFill>
    </fill>
    <fill>
      <patternFill patternType="solid">
        <fgColor rgb="FFD9EAF7"/>
        <bgColor rgb="FFD9EAF7"/>
      </patternFill>
    </fill>
    <fill>
      <patternFill patternType="solid">
        <fgColor rgb="FFFCE4D6"/>
        <bgColor rgb="FFFCE4D6"/>
      </patternFill>
    </fill>
    <fill>
      <patternFill patternType="solid">
        <fgColor rgb="FF163A5F"/>
        <bgColor rgb="FF163A5F"/>
      </patternFill>
    </fill>
    <fill>
      <patternFill patternType="solid">
        <fgColor rgb="FF1F4E78"/>
        <bgColor rgb="FF1F4E78"/>
      </patternFill>
    </fill>
    <fill>
      <patternFill patternType="solid">
        <fgColor rgb="FF0B2E59"/>
        <bgColor rgb="FF0B2E59"/>
      </patternFill>
    </fill>
    <fill>
      <patternFill patternType="solid">
        <fgColor rgb="FFEAF2FB"/>
        <bgColor rgb="FFEAF2FB"/>
      </patternFill>
    </fill>
    <fill>
      <patternFill patternType="solid">
        <fgColor rgb="FF1F5EA8"/>
        <bgColor rgb="FF1F5EA8"/>
      </patternFill>
    </fill>
    <fill>
      <patternFill patternType="solid">
        <fgColor rgb="FF0F2D4A"/>
        <bgColor rgb="FF0F2D4A"/>
      </patternFill>
    </fill>
    <fill>
      <patternFill patternType="solid">
        <fgColor rgb="FFF4F6F8"/>
        <bgColor rgb="FFF4F6F8"/>
      </patternFill>
    </fill>
    <fill>
      <patternFill patternType="solid">
        <fgColor rgb="FF1F5E99"/>
        <bgColor rgb="FF1F5E99"/>
      </patternFill>
    </fill>
    <fill>
      <patternFill patternType="solid">
        <fgColor rgb="FF0B3A66"/>
        <bgColor rgb="FF0B3A66"/>
      </patternFill>
    </fill>
    <fill>
      <patternFill patternType="solid">
        <fgColor rgb="FFE7E6E6"/>
        <bgColor rgb="FFE7E6E6"/>
      </patternFill>
    </fill>
    <fill>
      <patternFill patternType="solid">
        <fgColor rgb="FFF4F8FB"/>
        <bgColor rgb="FFF4F8FB"/>
      </patternFill>
    </fill>
    <fill>
      <patternFill patternType="solid">
        <fgColor rgb="FFF3F8FC"/>
        <bgColor rgb="FFF3F8FC"/>
      </patternFill>
    </fill>
    <fill>
      <patternFill patternType="solid">
        <fgColor rgb="FF0B5FFF"/>
        <bgColor rgb="FF0B5FFF"/>
      </patternFill>
    </fill>
    <fill>
      <patternFill patternType="solid">
        <fgColor rgb="FFE2F0D9"/>
        <bgColor rgb="FFE2F0D9"/>
      </patternFill>
    </fill>
    <fill>
      <patternFill patternType="solid">
        <fgColor rgb="FF12324A"/>
        <bgColor rgb="FF12324A"/>
      </patternFill>
    </fill>
    <fill>
      <patternFill patternType="solid">
        <fgColor rgb="FFD9F2EE"/>
        <bgColor rgb="FFD9F2EE"/>
      </patternFill>
    </fill>
    <fill>
      <patternFill patternType="solid">
        <fgColor rgb="FF0F766E"/>
        <bgColor rgb="FF0F766E"/>
      </patternFill>
    </fill>
    <fill>
      <patternFill patternType="solid">
        <fgColor rgb="FF6B46C1"/>
        <bgColor rgb="FF6B46C1"/>
      </patternFill>
    </fill>
    <fill>
      <patternFill patternType="solid">
        <fgColor rgb="FFF8FBFF"/>
        <bgColor rgb="FFF8FBFF"/>
      </patternFill>
    </fill>
    <fill>
      <patternFill patternType="solid">
        <fgColor rgb="FF0E7C86"/>
        <bgColor rgb="FF0E7C86"/>
      </patternFill>
    </fill>
    <fill>
      <patternFill patternType="solid">
        <fgColor rgb="FFF3F5F7"/>
        <bgColor rgb="FFF3F5F7"/>
      </patternFill>
    </fill>
    <fill>
      <patternFill patternType="solid">
        <fgColor rgb="FF1B8F5A"/>
        <bgColor rgb="FF1B8F5A"/>
      </patternFill>
    </fill>
    <fill>
      <patternFill patternType="solid">
        <fgColor rgb="FFE7F5EE"/>
        <bgColor rgb="FFE7F5EE"/>
      </patternFill>
    </fill>
    <fill>
      <patternFill patternType="solid">
        <fgColor rgb="FFC77800"/>
        <bgColor rgb="FFC77800"/>
      </patternFill>
    </fill>
    <fill>
      <patternFill patternType="solid">
        <fgColor rgb="FFFFF1DB"/>
        <bgColor rgb="FFFFF1DB"/>
      </patternFill>
    </fill>
    <fill>
      <patternFill patternType="solid">
        <fgColor rgb="FF5B6770"/>
        <bgColor rgb="FF5B6770"/>
      </patternFill>
    </fill>
  </fills>
  <borders count="34">
    <border/>
    <border>
      <left/>
      <right/>
      <top/>
      <bottom style="thin">
        <color rgb="FF12324A"/>
      </bottom>
    </border>
    <border>
      <left/>
      <right/>
      <top/>
      <bottom/>
    </border>
    <border>
      <left/>
      <top/>
      <bottom/>
    </border>
    <border>
      <top/>
      <bottom/>
    </border>
    <border>
      <right/>
      <top/>
      <bottom/>
    </border>
    <border>
      <left/>
      <right/>
      <top/>
      <bottom style="medium">
        <color rgb="FF12324A"/>
      </bottom>
    </border>
    <border>
      <left style="thin">
        <color rgb="FFD0D7DE"/>
      </left>
      <right style="thin">
        <color rgb="FFD0D7DE"/>
      </right>
      <top style="thin">
        <color rgb="FFD0D7DE"/>
      </top>
      <bottom style="thin">
        <color rgb="FFD0D7DE"/>
      </bottom>
    </border>
    <border>
      <left style="thin">
        <color rgb="FFC8D0D9"/>
      </left>
      <right style="thin">
        <color rgb="FFC8D0D9"/>
      </right>
      <top style="thin">
        <color rgb="FFC8D0D9"/>
      </top>
      <bottom style="thin">
        <color rgb="FFC8D0D9"/>
      </bottom>
    </border>
    <border>
      <left/>
      <right/>
      <top/>
      <bottom style="thin">
        <color rgb="FFB7C3D0"/>
      </bottom>
    </border>
    <border>
      <left/>
      <top/>
    </border>
    <border>
      <right/>
      <top/>
    </border>
    <border>
      <left/>
      <right/>
      <top/>
    </border>
    <border>
      <left/>
      <bottom/>
    </border>
    <border>
      <right/>
      <bottom/>
    </border>
    <border>
      <left/>
      <right/>
      <bottom/>
    </border>
    <border>
      <top style="thin">
        <color rgb="FF7DA6D8"/>
      </top>
    </border>
    <border>
      <left style="thin">
        <color rgb="FFD0D7DE"/>
      </left>
      <top style="thin">
        <color rgb="FFD0D7DE"/>
      </top>
      <bottom style="thin">
        <color rgb="FFD0D7DE"/>
      </bottom>
    </border>
    <border>
      <right style="thin">
        <color rgb="FFD0D7DE"/>
      </right>
      <top style="thin">
        <color rgb="FFD0D7DE"/>
      </top>
      <bottom style="thin">
        <color rgb="FFD0D7DE"/>
      </bottom>
    </border>
    <border>
      <top style="thin">
        <color rgb="FFD0D7DE"/>
      </top>
      <bottom style="thin">
        <color rgb="FFD0D7DE"/>
      </bottom>
    </border>
    <border>
      <left/>
      <right/>
      <top/>
      <bottom style="thin">
        <color rgb="FFFFFFFF"/>
      </bottom>
    </border>
    <border>
      <left style="thin">
        <color rgb="FFC8D0D9"/>
      </left>
      <top style="thin">
        <color rgb="FFC8D0D9"/>
      </top>
      <bottom style="thin">
        <color rgb="FFC8D0D9"/>
      </bottom>
    </border>
    <border>
      <top style="thin">
        <color rgb="FFC8D0D9"/>
      </top>
      <bottom style="thin">
        <color rgb="FFC8D0D9"/>
      </bottom>
    </border>
    <border>
      <right style="thin">
        <color rgb="FFC8D0D9"/>
      </right>
      <top style="thin">
        <color rgb="FFC8D0D9"/>
      </top>
      <bottom style="thin">
        <color rgb="FFC8D0D9"/>
      </bottom>
    </border>
    <border>
      <left style="thin">
        <color rgb="FFC8D0D9"/>
      </left>
      <top style="thin">
        <color rgb="FFC8D0D9"/>
      </top>
    </border>
    <border>
      <top style="thin">
        <color rgb="FFC8D0D9"/>
      </top>
    </border>
    <border>
      <right style="thin">
        <color rgb="FFC8D0D9"/>
      </right>
      <top style="thin">
        <color rgb="FFC8D0D9"/>
      </top>
    </border>
    <border>
      <left style="thin">
        <color rgb="FFC8D0D9"/>
      </left>
    </border>
    <border>
      <right style="thin">
        <color rgb="FFC8D0D9"/>
      </right>
    </border>
    <border>
      <left style="thin">
        <color rgb="FFC8D0D9"/>
      </left>
      <bottom style="thin">
        <color rgb="FFC8D0D9"/>
      </bottom>
    </border>
    <border>
      <bottom style="thin">
        <color rgb="FFC8D0D9"/>
      </bottom>
    </border>
    <border>
      <right style="thin">
        <color rgb="FFC8D0D9"/>
      </right>
      <bottom style="thin">
        <color rgb="FFC8D0D9"/>
      </bottom>
    </border>
    <border>
      <top/>
    </border>
    <border>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1" numFmtId="165" xfId="0" applyAlignment="1" applyFont="1" applyNumberFormat="1">
      <alignment shrinkToFit="0" vertical="center"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horizontal="left" shrinkToFit="0" vertical="center" wrapText="0"/>
    </xf>
    <xf borderId="2" fillId="3" fontId="5" numFmtId="0" xfId="0" applyAlignment="1" applyBorder="1" applyFill="1" applyFont="1">
      <alignment shrinkToFit="0" vertical="bottom" wrapText="0"/>
    </xf>
    <xf borderId="2" fillId="4" fontId="6" numFmtId="0" xfId="0" applyAlignment="1" applyBorder="1" applyFill="1" applyFont="1">
      <alignment shrinkToFit="0" vertical="bottom" wrapText="0"/>
    </xf>
    <xf borderId="2" fillId="5" fontId="7" numFmtId="0" xfId="0" applyAlignment="1" applyBorder="1" applyFill="1" applyFont="1">
      <alignment shrinkToFit="0" vertical="bottom" wrapText="0"/>
    </xf>
    <xf borderId="2" fillId="6" fontId="8" numFmtId="0" xfId="0" applyAlignment="1" applyBorder="1" applyFill="1" applyFont="1">
      <alignment shrinkToFit="0" vertical="bottom" wrapText="0"/>
    </xf>
    <xf borderId="2" fillId="7" fontId="9" numFmtId="0" xfId="0" applyAlignment="1" applyBorder="1" applyFill="1" applyFont="1">
      <alignment shrinkToFit="0" vertical="bottom" wrapText="0"/>
    </xf>
    <xf borderId="2" fillId="4" fontId="10" numFmtId="0" xfId="0" applyAlignment="1" applyBorder="1" applyFont="1">
      <alignment shrinkToFit="0" vertical="top" wrapText="1"/>
    </xf>
    <xf borderId="2" fillId="5" fontId="11" numFmtId="0" xfId="0" applyAlignment="1" applyBorder="1" applyFont="1">
      <alignment shrinkToFit="0" vertical="top" wrapText="1"/>
    </xf>
    <xf borderId="0" fillId="0" fontId="12" numFmtId="0" xfId="0" applyAlignment="1" applyFont="1">
      <alignment shrinkToFit="0" vertical="bottom" wrapText="0"/>
    </xf>
    <xf borderId="0" fillId="0" fontId="3" numFmtId="0" xfId="0" applyAlignment="1" applyFont="1">
      <alignment shrinkToFit="0" vertical="bottom" wrapText="1"/>
    </xf>
    <xf borderId="0" fillId="0" fontId="13" numFmtId="0" xfId="0" applyAlignment="1" applyFont="1">
      <alignment shrinkToFit="0" vertical="bottom" wrapText="0"/>
    </xf>
    <xf borderId="2" fillId="8" fontId="13" numFmtId="0" xfId="0" applyAlignment="1" applyBorder="1" applyFill="1" applyFont="1">
      <alignment shrinkToFit="0" vertical="bottom" wrapText="0"/>
    </xf>
    <xf borderId="2" fillId="9" fontId="13" numFmtId="0" xfId="0" applyAlignment="1" applyBorder="1" applyFill="1" applyFont="1">
      <alignment shrinkToFit="0" vertical="bottom" wrapText="0"/>
    </xf>
    <xf borderId="0" fillId="0" fontId="3" numFmtId="0" xfId="0" applyAlignment="1" applyFont="1">
      <alignment shrinkToFit="0" vertical="top" wrapText="1"/>
    </xf>
    <xf borderId="0" fillId="0" fontId="14" numFmtId="0" xfId="0" applyAlignment="1" applyFont="1">
      <alignment shrinkToFit="0" vertical="bottom" wrapText="0"/>
    </xf>
    <xf borderId="0" fillId="0" fontId="3" numFmtId="0" xfId="0" applyAlignment="1" applyFont="1">
      <alignment horizontal="left" shrinkToFit="0" vertical="center" wrapText="1"/>
    </xf>
    <xf borderId="3" fillId="10" fontId="15" numFmtId="0" xfId="0" applyAlignment="1" applyBorder="1" applyFill="1" applyFont="1">
      <alignment shrinkToFit="0" vertical="bottom" wrapText="0"/>
    </xf>
    <xf borderId="4" fillId="0" fontId="16" numFmtId="0" xfId="0" applyBorder="1" applyFont="1"/>
    <xf borderId="5" fillId="0" fontId="16" numFmtId="0" xfId="0" applyBorder="1" applyFont="1"/>
    <xf borderId="3" fillId="11" fontId="17" numFmtId="0" xfId="0" applyAlignment="1" applyBorder="1" applyFill="1" applyFont="1">
      <alignment shrinkToFit="0" vertical="bottom" wrapText="0"/>
    </xf>
    <xf borderId="0" fillId="0" fontId="18" numFmtId="0" xfId="0" applyAlignment="1" applyFont="1">
      <alignment shrinkToFit="0" vertical="bottom" wrapText="0"/>
    </xf>
    <xf borderId="3" fillId="8" fontId="13" numFmtId="0" xfId="0" applyAlignment="1" applyBorder="1" applyFont="1">
      <alignment shrinkToFit="0" vertical="bottom" wrapText="0"/>
    </xf>
    <xf borderId="3" fillId="12" fontId="3" numFmtId="0" xfId="0" applyAlignment="1" applyBorder="1" applyFill="1" applyFont="1">
      <alignment shrinkToFit="0" vertical="top" wrapText="1"/>
    </xf>
    <xf borderId="2" fillId="13" fontId="19" numFmtId="0" xfId="0" applyAlignment="1" applyBorder="1" applyFill="1" applyFont="1">
      <alignment horizontal="center" shrinkToFit="0" vertical="center" wrapText="0"/>
    </xf>
    <xf borderId="2" fillId="12" fontId="3" numFmtId="0" xfId="0" applyAlignment="1" applyBorder="1" applyFont="1">
      <alignment shrinkToFit="0" vertical="top" wrapText="1"/>
    </xf>
    <xf borderId="6" fillId="10" fontId="19" numFmtId="0" xfId="0" applyAlignment="1" applyBorder="1" applyFont="1">
      <alignment horizontal="center" shrinkToFit="0" vertical="center" wrapText="1"/>
    </xf>
    <xf borderId="2" fillId="5" fontId="11" numFmtId="164" xfId="0" applyAlignment="1" applyBorder="1" applyFont="1" applyNumberFormat="1">
      <alignment shrinkToFit="0" vertical="top" wrapText="1"/>
    </xf>
    <xf borderId="2" fillId="5" fontId="11" numFmtId="165" xfId="0" applyAlignment="1" applyBorder="1" applyFont="1" applyNumberFormat="1">
      <alignment shrinkToFit="0" vertical="top" wrapText="1"/>
    </xf>
    <xf borderId="0" fillId="0" fontId="3" numFmtId="164" xfId="0" applyAlignment="1" applyFont="1" applyNumberFormat="1">
      <alignment shrinkToFit="0" vertical="bottom" wrapText="0"/>
    </xf>
    <xf borderId="0" fillId="0" fontId="3" numFmtId="165" xfId="0" applyAlignment="1" applyFont="1" applyNumberFormat="1">
      <alignment shrinkToFit="0" vertical="bottom" wrapText="0"/>
    </xf>
    <xf borderId="2" fillId="14" fontId="15" numFmtId="0" xfId="0" applyAlignment="1" applyBorder="1" applyFill="1" applyFont="1">
      <alignment shrinkToFit="0" vertical="center" wrapText="0"/>
    </xf>
    <xf borderId="2" fillId="11" fontId="1" numFmtId="0" xfId="0" applyAlignment="1" applyBorder="1" applyFont="1">
      <alignment shrinkToFit="0" vertical="top" wrapText="1"/>
    </xf>
    <xf borderId="7" fillId="14" fontId="19" numFmtId="0" xfId="0" applyAlignment="1" applyBorder="1" applyFont="1">
      <alignment horizontal="center" shrinkToFit="0" vertical="center" wrapText="1"/>
    </xf>
    <xf borderId="2" fillId="12" fontId="3" numFmtId="164" xfId="0" applyAlignment="1" applyBorder="1" applyFont="1" applyNumberFormat="1">
      <alignment shrinkToFit="0" vertical="top" wrapText="1"/>
    </xf>
    <xf borderId="2" fillId="12" fontId="3" numFmtId="165" xfId="0" applyAlignment="1" applyBorder="1" applyFont="1" applyNumberFormat="1">
      <alignment shrinkToFit="0" vertical="top" wrapText="1"/>
    </xf>
    <xf borderId="3" fillId="15" fontId="20" numFmtId="0" xfId="0" applyAlignment="1" applyBorder="1" applyFill="1" applyFont="1">
      <alignment shrinkToFit="0" vertical="bottom" wrapText="0"/>
    </xf>
    <xf borderId="3" fillId="16" fontId="3" numFmtId="0" xfId="0" applyAlignment="1" applyBorder="1" applyFill="1" applyFont="1">
      <alignment shrinkToFit="0" vertical="center" wrapText="1"/>
    </xf>
    <xf borderId="2" fillId="17" fontId="19" numFmtId="0" xfId="0" applyAlignment="1" applyBorder="1" applyFill="1" applyFont="1">
      <alignment horizontal="center" shrinkToFit="0" vertical="center" wrapText="1"/>
    </xf>
    <xf borderId="8" fillId="0" fontId="3" numFmtId="0" xfId="0" applyAlignment="1" applyBorder="1" applyFont="1">
      <alignment shrinkToFit="0" vertical="top" wrapText="1"/>
    </xf>
    <xf borderId="0" fillId="0" fontId="21" numFmtId="0" xfId="0" applyAlignment="1" applyFont="1">
      <alignment shrinkToFit="0" vertical="bottom" wrapText="0"/>
    </xf>
    <xf borderId="3" fillId="18" fontId="22" numFmtId="0" xfId="0" applyAlignment="1" applyBorder="1" applyFill="1" applyFont="1">
      <alignment horizontal="left" shrinkToFit="0" vertical="center" wrapText="0"/>
    </xf>
    <xf borderId="3" fillId="19" fontId="23" numFmtId="0" xfId="0" applyAlignment="1" applyBorder="1" applyFill="1" applyFont="1">
      <alignment shrinkToFit="0" vertical="center" wrapText="1"/>
    </xf>
    <xf borderId="9" fillId="20" fontId="19" numFmtId="0" xfId="0" applyAlignment="1" applyBorder="1" applyFill="1" applyFont="1">
      <alignment horizontal="center" shrinkToFit="0" vertical="center" wrapText="1"/>
    </xf>
    <xf borderId="0" fillId="0" fontId="3" numFmtId="0" xfId="0" applyAlignment="1" applyFont="1">
      <alignment horizontal="center" shrinkToFit="0" vertical="top" wrapText="0"/>
    </xf>
    <xf borderId="3" fillId="21" fontId="15" numFmtId="0" xfId="0" applyAlignment="1" applyBorder="1" applyFill="1" applyFont="1">
      <alignment horizontal="center" shrinkToFit="0" vertical="bottom" wrapText="0"/>
    </xf>
    <xf borderId="3" fillId="8" fontId="3" numFmtId="0" xfId="0" applyAlignment="1" applyBorder="1" applyFont="1">
      <alignment shrinkToFit="0" vertical="bottom" wrapText="1"/>
    </xf>
    <xf borderId="2" fillId="21" fontId="19" numFmtId="0" xfId="0" applyAlignment="1" applyBorder="1" applyFont="1">
      <alignment horizontal="center" shrinkToFit="0" vertical="bottom" wrapText="1"/>
    </xf>
    <xf borderId="3" fillId="22" fontId="13" numFmtId="0" xfId="0" applyAlignment="1" applyBorder="1" applyFill="1" applyFont="1">
      <alignment horizontal="center" shrinkToFit="0" vertical="center" wrapText="1"/>
    </xf>
    <xf borderId="2" fillId="22" fontId="13" numFmtId="0" xfId="0" applyAlignment="1" applyBorder="1" applyFont="1">
      <alignment horizontal="center" shrinkToFit="0" vertical="center" wrapText="1"/>
    </xf>
    <xf borderId="10" fillId="9" fontId="24" numFmtId="0" xfId="0" applyAlignment="1" applyBorder="1" applyFont="1">
      <alignment horizontal="center" shrinkToFit="0" vertical="center" wrapText="1"/>
    </xf>
    <xf borderId="11" fillId="0" fontId="16" numFmtId="0" xfId="0" applyBorder="1" applyFont="1"/>
    <xf borderId="12" fillId="9" fontId="24" numFmtId="0" xfId="0" applyAlignment="1" applyBorder="1" applyFont="1">
      <alignment horizontal="center" shrinkToFit="0" vertical="center" wrapText="1"/>
    </xf>
    <xf borderId="13" fillId="0" fontId="16" numFmtId="0" xfId="0" applyBorder="1" applyFont="1"/>
    <xf borderId="14" fillId="0" fontId="16" numFmtId="0" xfId="0" applyBorder="1" applyFont="1"/>
    <xf borderId="15" fillId="0" fontId="16" numFmtId="0" xfId="0" applyBorder="1" applyFont="1"/>
    <xf borderId="2" fillId="11" fontId="13" numFmtId="0" xfId="0" applyAlignment="1" applyBorder="1" applyFont="1">
      <alignment shrinkToFit="0" vertical="bottom" wrapText="0"/>
    </xf>
    <xf borderId="3" fillId="21" fontId="22" numFmtId="0" xfId="0" applyAlignment="1" applyBorder="1" applyFont="1">
      <alignment horizontal="center" shrinkToFit="0" vertical="bottom" wrapText="0"/>
    </xf>
    <xf borderId="3" fillId="21" fontId="19" numFmtId="0" xfId="0" applyAlignment="1" applyBorder="1" applyFont="1">
      <alignment shrinkToFit="0" vertical="bottom" wrapText="1"/>
    </xf>
    <xf borderId="16" fillId="0" fontId="3" numFmtId="0" xfId="0" applyAlignment="1" applyBorder="1" applyFont="1">
      <alignment shrinkToFit="0" vertical="bottom" wrapText="0"/>
    </xf>
    <xf borderId="17" fillId="11" fontId="13" numFmtId="0" xfId="0" applyAlignment="1" applyBorder="1" applyFont="1">
      <alignment shrinkToFit="0" vertical="top" wrapText="1"/>
    </xf>
    <xf borderId="18" fillId="0" fontId="16" numFmtId="0" xfId="0" applyBorder="1" applyFont="1"/>
    <xf borderId="7" fillId="8" fontId="13" numFmtId="0" xfId="0" applyAlignment="1" applyBorder="1" applyFont="1">
      <alignment shrinkToFit="0" vertical="top" wrapText="1"/>
    </xf>
    <xf borderId="0" fillId="0" fontId="25" numFmtId="0" xfId="0" applyAlignment="1" applyFont="1">
      <alignment horizontal="center" shrinkToFit="0" vertical="center" wrapText="0"/>
    </xf>
    <xf borderId="17" fillId="23" fontId="25" numFmtId="0" xfId="0" applyAlignment="1" applyBorder="1" applyFill="1" applyFont="1">
      <alignment shrinkToFit="0" vertical="top" wrapText="1"/>
    </xf>
    <xf borderId="7" fillId="12" fontId="3" numFmtId="0" xfId="0" applyAlignment="1" applyBorder="1" applyFont="1">
      <alignment shrinkToFit="0" vertical="top" wrapText="1"/>
    </xf>
    <xf borderId="2" fillId="8" fontId="14" numFmtId="0" xfId="0" applyAlignment="1" applyBorder="1" applyFont="1">
      <alignment shrinkToFit="0" vertical="bottom" wrapText="0"/>
    </xf>
    <xf borderId="0" fillId="0" fontId="26" numFmtId="0" xfId="0" applyAlignment="1" applyFont="1">
      <alignment horizontal="center" shrinkToFit="0" vertical="center" wrapText="0"/>
    </xf>
    <xf borderId="2" fillId="11" fontId="26" numFmtId="0" xfId="0" applyAlignment="1" applyBorder="1" applyFont="1">
      <alignment shrinkToFit="0" vertical="bottom" wrapText="0"/>
    </xf>
    <xf borderId="7" fillId="22" fontId="13" numFmtId="0" xfId="0" applyAlignment="1" applyBorder="1" applyFont="1">
      <alignment shrinkToFit="0" vertical="top" wrapText="1"/>
    </xf>
    <xf borderId="7" fillId="24" fontId="3" numFmtId="0" xfId="0" applyAlignment="1" applyBorder="1" applyFill="1" applyFont="1">
      <alignment shrinkToFit="0" vertical="center" wrapText="1"/>
    </xf>
    <xf borderId="0" fillId="0" fontId="1" numFmtId="0" xfId="0" applyAlignment="1" applyFont="1">
      <alignment shrinkToFit="0" vertical="bottom" wrapText="0"/>
    </xf>
    <xf borderId="0" fillId="0" fontId="27" numFmtId="0" xfId="0" applyAlignment="1" applyFont="1">
      <alignment shrinkToFit="0" vertical="bottom" wrapText="0"/>
    </xf>
    <xf borderId="0" fillId="0" fontId="1" numFmtId="165" xfId="0" applyAlignment="1" applyFont="1" applyNumberFormat="1">
      <alignment shrinkToFit="0" vertical="bottom" wrapText="0"/>
    </xf>
    <xf borderId="0" fillId="0" fontId="28" numFmtId="0" xfId="0" applyAlignment="1" applyFont="1">
      <alignment shrinkToFit="0" vertical="bottom" wrapText="0"/>
    </xf>
    <xf borderId="17" fillId="14" fontId="29" numFmtId="0" xfId="0" applyAlignment="1" applyBorder="1" applyFont="1">
      <alignment shrinkToFit="0" vertical="center" wrapText="1"/>
    </xf>
    <xf borderId="19" fillId="0" fontId="16" numFmtId="0" xfId="0" applyBorder="1" applyFont="1"/>
    <xf borderId="17" fillId="24" fontId="3" numFmtId="0" xfId="0" applyAlignment="1" applyBorder="1" applyFont="1">
      <alignment shrinkToFit="0" vertical="center" wrapText="1"/>
    </xf>
    <xf borderId="7" fillId="14" fontId="29" numFmtId="0" xfId="0" applyAlignment="1" applyBorder="1" applyFont="1">
      <alignment shrinkToFit="0" vertical="center" wrapText="1"/>
    </xf>
    <xf borderId="7" fillId="0" fontId="3" numFmtId="0" xfId="0" applyAlignment="1" applyBorder="1" applyFont="1">
      <alignment shrinkToFit="0" vertical="top" wrapText="1"/>
    </xf>
    <xf borderId="2" fillId="14" fontId="15" numFmtId="0" xfId="0" applyAlignment="1" applyBorder="1" applyFont="1">
      <alignment shrinkToFit="0" vertical="top" wrapText="1"/>
    </xf>
    <xf borderId="7" fillId="14" fontId="19" numFmtId="0" xfId="0" applyAlignment="1" applyBorder="1" applyFont="1">
      <alignment shrinkToFit="0" vertical="top" wrapText="1"/>
    </xf>
    <xf borderId="2" fillId="5" fontId="11" numFmtId="1" xfId="0" applyAlignment="1" applyBorder="1" applyFont="1" applyNumberFormat="1">
      <alignment shrinkToFit="0" vertical="top" wrapText="1"/>
    </xf>
    <xf borderId="6" fillId="10" fontId="19" numFmtId="0" xfId="0" applyAlignment="1" applyBorder="1" applyFont="1">
      <alignment horizontal="center" shrinkToFit="0" vertical="center" wrapText="0"/>
    </xf>
    <xf borderId="2" fillId="21" fontId="19" numFmtId="0" xfId="0" applyAlignment="1" applyBorder="1" applyFont="1">
      <alignment horizontal="center" shrinkToFit="0" vertical="bottom" wrapText="0"/>
    </xf>
    <xf borderId="2" fillId="25" fontId="19" numFmtId="0" xfId="0" applyAlignment="1" applyBorder="1" applyFill="1" applyFont="1">
      <alignment horizontal="center" shrinkToFit="0" vertical="center" wrapText="1"/>
    </xf>
    <xf borderId="6" fillId="10" fontId="19" numFmtId="0" xfId="0" applyAlignment="1" applyBorder="1" applyFont="1">
      <alignment shrinkToFit="0" vertical="top" wrapText="1"/>
    </xf>
    <xf borderId="6" fillId="10" fontId="19" numFmtId="1" xfId="0" applyAlignment="1" applyBorder="1" applyFont="1" applyNumberFormat="1">
      <alignment shrinkToFit="0" vertical="top" wrapText="1"/>
    </xf>
    <xf borderId="6" fillId="10" fontId="30" numFmtId="0" xfId="0" applyAlignment="1" applyBorder="1" applyFont="1">
      <alignment shrinkToFit="0" vertical="top" wrapText="1"/>
    </xf>
    <xf borderId="0" fillId="0" fontId="21" numFmtId="0" xfId="0" applyAlignment="1" applyFont="1">
      <alignment horizontal="center" shrinkToFit="0" vertical="bottom" wrapText="0"/>
    </xf>
    <xf borderId="0" fillId="0" fontId="21" numFmtId="0" xfId="0" applyAlignment="1" applyFont="1">
      <alignment horizontal="center" shrinkToFit="0" vertical="center" wrapText="1"/>
    </xf>
    <xf borderId="9" fillId="20" fontId="19" numFmtId="0" xfId="0" applyAlignment="1" applyBorder="1" applyFont="1">
      <alignment horizontal="center" shrinkToFit="0" vertical="center" wrapText="0"/>
    </xf>
    <xf borderId="2" fillId="3" fontId="31" numFmtId="0" xfId="0" applyAlignment="1" applyBorder="1" applyFont="1">
      <alignment shrinkToFit="0" vertical="top" wrapText="1"/>
    </xf>
    <xf borderId="2" fillId="3" fontId="31" numFmtId="165" xfId="0" applyAlignment="1" applyBorder="1" applyFont="1" applyNumberFormat="1">
      <alignment shrinkToFit="0" vertical="top" wrapText="1"/>
    </xf>
    <xf borderId="3" fillId="11" fontId="3" numFmtId="0" xfId="0" applyAlignment="1" applyBorder="1" applyFont="1">
      <alignment shrinkToFit="0" vertical="bottom" wrapText="0"/>
    </xf>
    <xf borderId="2" fillId="26" fontId="3" numFmtId="0" xfId="0" applyAlignment="1" applyBorder="1" applyFill="1" applyFont="1">
      <alignment shrinkToFit="0" vertical="top" wrapText="1"/>
    </xf>
    <xf borderId="2" fillId="9" fontId="3" numFmtId="0" xfId="0" applyAlignment="1" applyBorder="1" applyFont="1">
      <alignment shrinkToFit="0" vertical="top" wrapText="1"/>
    </xf>
    <xf borderId="0" fillId="0" fontId="21" numFmtId="0" xfId="0" applyAlignment="1" applyFont="1">
      <alignment shrinkToFit="0" vertical="top" wrapText="1"/>
    </xf>
    <xf borderId="6" fillId="13" fontId="19" numFmtId="0" xfId="0" applyAlignment="1" applyBorder="1" applyFont="1">
      <alignment horizontal="center" shrinkToFit="0" vertical="center" wrapText="0"/>
    </xf>
    <xf borderId="20" fillId="14" fontId="32" numFmtId="0" xfId="0" applyAlignment="1" applyBorder="1" applyFont="1">
      <alignment horizontal="center" shrinkToFit="0" vertical="center" wrapText="1"/>
    </xf>
    <xf borderId="0" fillId="0" fontId="33" numFmtId="0" xfId="0" applyAlignment="1" applyFont="1">
      <alignment shrinkToFit="0" vertical="top" wrapText="1"/>
    </xf>
    <xf borderId="6" fillId="27" fontId="34" numFmtId="0" xfId="0" applyAlignment="1" applyBorder="1" applyFill="1" applyFont="1">
      <alignment horizontal="center" shrinkToFit="0" vertical="center" wrapText="1"/>
    </xf>
    <xf borderId="2" fillId="3" fontId="31" numFmtId="166" xfId="0" applyAlignment="1" applyBorder="1" applyFont="1" applyNumberFormat="1">
      <alignment shrinkToFit="0" vertical="top" wrapText="1"/>
    </xf>
    <xf borderId="2" fillId="3" fontId="31" numFmtId="164" xfId="0" applyAlignment="1" applyBorder="1" applyFont="1" applyNumberFormat="1">
      <alignment shrinkToFit="0" vertical="top" wrapText="1"/>
    </xf>
    <xf borderId="0" fillId="0" fontId="35" numFmtId="0" xfId="0" applyFont="1"/>
    <xf borderId="2" fillId="2" fontId="4" numFmtId="0" xfId="0" applyAlignment="1" applyBorder="1" applyFont="1">
      <alignment shrinkToFit="0" vertical="bottom" wrapText="0"/>
    </xf>
    <xf borderId="2" fillId="28" fontId="36" numFmtId="0" xfId="0" applyAlignment="1" applyBorder="1" applyFill="1" applyFont="1">
      <alignment horizontal="center" shrinkToFit="0" vertical="bottom" wrapText="0"/>
    </xf>
    <xf borderId="2" fillId="4" fontId="34" numFmtId="0" xfId="0" applyAlignment="1" applyBorder="1" applyFont="1">
      <alignment shrinkToFit="0" vertical="top" wrapText="1"/>
    </xf>
    <xf borderId="6" fillId="29" fontId="34" numFmtId="0" xfId="0" applyAlignment="1" applyBorder="1" applyFill="1" applyFont="1">
      <alignment horizontal="center" shrinkToFit="0" vertical="center" wrapText="1"/>
    </xf>
    <xf borderId="2" fillId="5" fontId="11" numFmtId="0" xfId="0" applyAlignment="1" applyBorder="1" applyFont="1">
      <alignment shrinkToFit="0" vertical="bottom" wrapText="0"/>
    </xf>
    <xf borderId="2" fillId="5" fontId="11" numFmtId="1" xfId="0" applyAlignment="1" applyBorder="1" applyFont="1" applyNumberFormat="1">
      <alignment shrinkToFit="0" vertical="bottom" wrapText="0"/>
    </xf>
    <xf borderId="6" fillId="30" fontId="34" numFmtId="0" xfId="0" applyAlignment="1" applyBorder="1" applyFill="1" applyFont="1">
      <alignment horizontal="center" shrinkToFit="0" vertical="center" wrapText="1"/>
    </xf>
    <xf borderId="2" fillId="6" fontId="37" numFmtId="0" xfId="0" applyAlignment="1" applyBorder="1" applyFont="1">
      <alignment shrinkToFit="0" vertical="bottom" wrapText="0"/>
    </xf>
    <xf borderId="2" fillId="7" fontId="9" numFmtId="1" xfId="0" applyAlignment="1" applyBorder="1" applyFont="1" applyNumberFormat="1">
      <alignment shrinkToFit="0" vertical="bottom" wrapText="0"/>
    </xf>
    <xf borderId="3" fillId="15" fontId="38" numFmtId="0" xfId="0" applyAlignment="1" applyBorder="1" applyFont="1">
      <alignment horizontal="left" shrinkToFit="0" vertical="center" wrapText="0"/>
    </xf>
    <xf borderId="3" fillId="15" fontId="39" numFmtId="0" xfId="0" applyAlignment="1" applyBorder="1" applyFont="1">
      <alignment horizontal="left" shrinkToFit="0" vertical="center" wrapText="0"/>
    </xf>
    <xf borderId="8" fillId="31" fontId="3" numFmtId="0" xfId="0" applyAlignment="1" applyBorder="1" applyFill="1" applyFont="1">
      <alignment shrinkToFit="0" vertical="bottom" wrapText="0"/>
    </xf>
    <xf borderId="21" fillId="17" fontId="19" numFmtId="0" xfId="0" applyAlignment="1" applyBorder="1" applyFont="1">
      <alignment horizontal="left" shrinkToFit="0" vertical="center" wrapText="0"/>
    </xf>
    <xf borderId="22" fillId="0" fontId="16" numFmtId="0" xfId="0" applyBorder="1" applyFont="1"/>
    <xf borderId="23" fillId="0" fontId="16" numFmtId="0" xfId="0" applyBorder="1" applyFont="1"/>
    <xf borderId="24" fillId="5" fontId="40" numFmtId="0" xfId="0" applyAlignment="1" applyBorder="1" applyFont="1">
      <alignment horizontal="left" shrinkToFit="0" vertical="top" wrapText="1"/>
    </xf>
    <xf borderId="25" fillId="0" fontId="16" numFmtId="0" xfId="0" applyBorder="1" applyFont="1"/>
    <xf borderId="26" fillId="0" fontId="16" numFmtId="0" xfId="0" applyBorder="1" applyFont="1"/>
    <xf borderId="27" fillId="0" fontId="16" numFmtId="0" xfId="0" applyBorder="1" applyFont="1"/>
    <xf borderId="28" fillId="0" fontId="16" numFmtId="0" xfId="0" applyBorder="1" applyFont="1"/>
    <xf borderId="29" fillId="0" fontId="16" numFmtId="0" xfId="0" applyBorder="1" applyFont="1"/>
    <xf borderId="30" fillId="0" fontId="16" numFmtId="0" xfId="0" applyBorder="1" applyFont="1"/>
    <xf borderId="31" fillId="0" fontId="16" numFmtId="0" xfId="0" applyBorder="1" applyFont="1"/>
    <xf borderId="21" fillId="32" fontId="19" numFmtId="0" xfId="0" applyAlignment="1" applyBorder="1" applyFill="1" applyFont="1">
      <alignment horizontal="left" shrinkToFit="0" vertical="center" wrapText="0"/>
    </xf>
    <xf borderId="24" fillId="33" fontId="40" numFmtId="0" xfId="0" applyAlignment="1" applyBorder="1" applyFill="1" applyFont="1">
      <alignment horizontal="left" shrinkToFit="0" vertical="top" wrapText="1"/>
    </xf>
    <xf borderId="21" fillId="34" fontId="19" numFmtId="0" xfId="0" applyAlignment="1" applyBorder="1" applyFill="1" applyFont="1">
      <alignment horizontal="left" shrinkToFit="0" vertical="center" wrapText="0"/>
    </xf>
    <xf borderId="24" fillId="35" fontId="40" numFmtId="0" xfId="0" applyAlignment="1" applyBorder="1" applyFill="1" applyFont="1">
      <alignment horizontal="left" shrinkToFit="0" vertical="top" wrapText="1"/>
    </xf>
    <xf borderId="21" fillId="36" fontId="19" numFmtId="0" xfId="0" applyAlignment="1" applyBorder="1" applyFill="1" applyFont="1">
      <alignment horizontal="left" shrinkToFit="0" vertical="center" wrapText="0"/>
    </xf>
    <xf borderId="24" fillId="37" fontId="40" numFmtId="0" xfId="0" applyAlignment="1" applyBorder="1" applyFill="1" applyFont="1">
      <alignment horizontal="left" shrinkToFit="0" vertical="top" wrapText="1"/>
    </xf>
    <xf borderId="10" fillId="16" fontId="41" numFmtId="0" xfId="0" applyAlignment="1" applyBorder="1" applyFont="1">
      <alignment horizontal="center" shrinkToFit="0" vertical="center" wrapText="0"/>
    </xf>
    <xf borderId="32" fillId="0" fontId="16" numFmtId="0" xfId="0" applyBorder="1" applyFont="1"/>
    <xf borderId="33" fillId="0" fontId="16" numFmtId="0" xfId="0" applyBorder="1" applyFont="1"/>
    <xf borderId="21" fillId="38" fontId="19" numFmtId="0" xfId="0" applyAlignment="1" applyBorder="1" applyFill="1" applyFont="1">
      <alignment horizontal="left" shrinkToFit="0" vertical="center" wrapText="0"/>
    </xf>
    <xf borderId="0" fillId="0" fontId="42" numFmtId="0" xfId="0" applyAlignment="1" applyFont="1">
      <alignment shrinkToFit="0" vertical="bottom" wrapText="1"/>
    </xf>
    <xf borderId="0" fillId="0" fontId="43" numFmtId="0" xfId="0" applyAlignment="1" applyFont="1">
      <alignment shrinkToFit="0" vertical="bottom" wrapText="1"/>
    </xf>
  </cellXfs>
  <cellStyles count="1">
    <cellStyle xfId="0" name="Normal" builtinId="0"/>
  </cellStyles>
  <dxfs count="9">
    <dxf>
      <font/>
      <fill>
        <patternFill patternType="solid">
          <fgColor rgb="FFC6E0B4"/>
          <bgColor rgb="FFC6E0B4"/>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C6EFCE"/>
          <bgColor rgb="FFC6EFCE"/>
        </patternFill>
      </fill>
      <border/>
    </dxf>
    <dxf>
      <font/>
      <fill>
        <patternFill patternType="solid">
          <fgColor rgb="FFFFEB9C"/>
          <bgColor rgb="FFFFEB9C"/>
        </patternFill>
      </fill>
      <border/>
    </dxf>
    <dxf>
      <font/>
      <fill>
        <patternFill patternType="solid">
          <fgColor rgb="FFFCE4D6"/>
          <bgColor rgb="FFFCE4D6"/>
        </patternFill>
      </fill>
      <border/>
    </dxf>
    <dxf>
      <font/>
      <fill>
        <patternFill patternType="solid">
          <fgColor rgb="FFE8F5E9"/>
          <bgColor rgb="FFE8F5E9"/>
        </patternFill>
      </fill>
      <border/>
    </dxf>
    <dxf>
      <font/>
      <fill>
        <patternFill patternType="solid">
          <fgColor rgb="FFFFF3CD"/>
          <bgColor rgb="FFFFF3CD"/>
        </patternFill>
      </fill>
      <border/>
    </dxf>
    <dxf>
      <font/>
      <fill>
        <patternFill patternType="solid">
          <fgColor rgb="FFFDECEA"/>
          <bgColor rgb="FFFDECEA"/>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_rels/drawing15.xml.rels><?xml version="1.0" encoding="UTF-8" standalone="yes"?><Relationships xmlns="http://schemas.openxmlformats.org/package/2006/relationships"><Relationship Id="rId20" Type="http://schemas.openxmlformats.org/officeDocument/2006/relationships/image" Target="../media/image5.png"/><Relationship Id="rId11" Type="http://schemas.openxmlformats.org/officeDocument/2006/relationships/image" Target="../media/image3.png"/><Relationship Id="rId10" Type="http://schemas.openxmlformats.org/officeDocument/2006/relationships/image" Target="../media/image20.png"/><Relationship Id="rId13" Type="http://schemas.openxmlformats.org/officeDocument/2006/relationships/image" Target="../media/image16.png"/><Relationship Id="rId12" Type="http://schemas.openxmlformats.org/officeDocument/2006/relationships/image" Target="../media/image7.png"/><Relationship Id="rId1" Type="http://schemas.openxmlformats.org/officeDocument/2006/relationships/image" Target="../media/image10.png"/><Relationship Id="rId2" Type="http://schemas.openxmlformats.org/officeDocument/2006/relationships/image" Target="../media/image15.png"/><Relationship Id="rId3" Type="http://schemas.openxmlformats.org/officeDocument/2006/relationships/image" Target="../media/image2.png"/><Relationship Id="rId4" Type="http://schemas.openxmlformats.org/officeDocument/2006/relationships/image" Target="../media/image11.png"/><Relationship Id="rId9" Type="http://schemas.openxmlformats.org/officeDocument/2006/relationships/image" Target="../media/image1.png"/><Relationship Id="rId15" Type="http://schemas.openxmlformats.org/officeDocument/2006/relationships/image" Target="../media/image18.png"/><Relationship Id="rId14" Type="http://schemas.openxmlformats.org/officeDocument/2006/relationships/image" Target="../media/image13.png"/><Relationship Id="rId17" Type="http://schemas.openxmlformats.org/officeDocument/2006/relationships/image" Target="../media/image19.png"/><Relationship Id="rId16" Type="http://schemas.openxmlformats.org/officeDocument/2006/relationships/image" Target="../media/image17.png"/><Relationship Id="rId5" Type="http://schemas.openxmlformats.org/officeDocument/2006/relationships/image" Target="../media/image8.png"/><Relationship Id="rId19" Type="http://schemas.openxmlformats.org/officeDocument/2006/relationships/image" Target="../media/image6.png"/><Relationship Id="rId6" Type="http://schemas.openxmlformats.org/officeDocument/2006/relationships/image" Target="../media/image4.png"/><Relationship Id="rId18" Type="http://schemas.openxmlformats.org/officeDocument/2006/relationships/image" Target="../media/image9.png"/><Relationship Id="rId7" Type="http://schemas.openxmlformats.org/officeDocument/2006/relationships/image" Target="../media/image14.png"/><Relationship Id="rId8" Type="http://schemas.openxmlformats.org/officeDocument/2006/relationships/image" Target="../media/image12.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46.xml.rels><?xml version="1.0" encoding="UTF-8" standalone="yes"?><Relationships xmlns="http://schemas.openxmlformats.org/package/2006/relationships"><Relationship Id="rId1" Type="http://schemas.openxmlformats.org/officeDocument/2006/relationships/image" Target="../media/image2.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8.png"/></Relationships>
</file>

<file path=xl/drawings/_rels/drawing49.xml.rels><?xml version="1.0" encoding="UTF-8" standalone="yes"?><Relationships xmlns="http://schemas.openxmlformats.org/package/2006/relationships"><Relationship Id="rId1" Type="http://schemas.openxmlformats.org/officeDocument/2006/relationships/image" Target="../media/image4.png"/></Relationships>
</file>

<file path=xl/drawings/_rels/drawing5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2.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5257800" cy="4943475"/>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5257800" cy="4943475"/>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25</xdr:row>
      <xdr:rowOff>0</xdr:rowOff>
    </xdr:from>
    <xdr:ext cx="5257800" cy="49434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25</xdr:row>
      <xdr:rowOff>0</xdr:rowOff>
    </xdr:from>
    <xdr:ext cx="5257800" cy="4943475"/>
    <xdr:pic>
      <xdr:nvPicPr>
        <xdr:cNvPr id="0" name="image11.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47</xdr:row>
      <xdr:rowOff>0</xdr:rowOff>
    </xdr:from>
    <xdr:ext cx="5257800" cy="494347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47</xdr:row>
      <xdr:rowOff>0</xdr:rowOff>
    </xdr:from>
    <xdr:ext cx="5257800" cy="494347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69</xdr:row>
      <xdr:rowOff>0</xdr:rowOff>
    </xdr:from>
    <xdr:ext cx="5257800" cy="4943475"/>
    <xdr:pic>
      <xdr:nvPicPr>
        <xdr:cNvPr id="0" name="image14.pn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69</xdr:row>
      <xdr:rowOff>0</xdr:rowOff>
    </xdr:from>
    <xdr:ext cx="5257800" cy="4943475"/>
    <xdr:pic>
      <xdr:nvPicPr>
        <xdr:cNvPr id="0" name="image12.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91</xdr:row>
      <xdr:rowOff>0</xdr:rowOff>
    </xdr:from>
    <xdr:ext cx="5257800" cy="4943475"/>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91</xdr:row>
      <xdr:rowOff>0</xdr:rowOff>
    </xdr:from>
    <xdr:ext cx="5257800" cy="4943475"/>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113</xdr:row>
      <xdr:rowOff>0</xdr:rowOff>
    </xdr:from>
    <xdr:ext cx="5257800" cy="4943475"/>
    <xdr:pic>
      <xdr:nvPicPr>
        <xdr:cNvPr id="0" name="image3.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113</xdr:row>
      <xdr:rowOff>0</xdr:rowOff>
    </xdr:from>
    <xdr:ext cx="5257800" cy="4943475"/>
    <xdr:pic>
      <xdr:nvPicPr>
        <xdr:cNvPr id="0" name="image7.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135</xdr:row>
      <xdr:rowOff>0</xdr:rowOff>
    </xdr:from>
    <xdr:ext cx="5257800" cy="4943475"/>
    <xdr:pic>
      <xdr:nvPicPr>
        <xdr:cNvPr id="0" name="image16.png"/>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0</xdr:colOff>
      <xdr:row>135</xdr:row>
      <xdr:rowOff>0</xdr:rowOff>
    </xdr:from>
    <xdr:ext cx="5257800" cy="4943475"/>
    <xdr:pic>
      <xdr:nvPicPr>
        <xdr:cNvPr id="0" name="image13.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157</xdr:row>
      <xdr:rowOff>0</xdr:rowOff>
    </xdr:from>
    <xdr:ext cx="5257800" cy="4943475"/>
    <xdr:pic>
      <xdr:nvPicPr>
        <xdr:cNvPr id="0" name="image18.png"/>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0</xdr:colOff>
      <xdr:row>157</xdr:row>
      <xdr:rowOff>0</xdr:rowOff>
    </xdr:from>
    <xdr:ext cx="5257800" cy="4943475"/>
    <xdr:pic>
      <xdr:nvPicPr>
        <xdr:cNvPr id="0" name="image17.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179</xdr:row>
      <xdr:rowOff>0</xdr:rowOff>
    </xdr:from>
    <xdr:ext cx="5257800" cy="4943475"/>
    <xdr:pic>
      <xdr:nvPicPr>
        <xdr:cNvPr id="0" name="image19.png"/>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0</xdr:colOff>
      <xdr:row>179</xdr:row>
      <xdr:rowOff>0</xdr:rowOff>
    </xdr:from>
    <xdr:ext cx="5257800" cy="4943475"/>
    <xdr:pic>
      <xdr:nvPicPr>
        <xdr:cNvPr id="0" name="image9.pn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201</xdr:row>
      <xdr:rowOff>0</xdr:rowOff>
    </xdr:from>
    <xdr:ext cx="5257800" cy="4943475"/>
    <xdr:pic>
      <xdr:nvPicPr>
        <xdr:cNvPr id="0" name="image6.png"/>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0</xdr:colOff>
      <xdr:row>201</xdr:row>
      <xdr:rowOff>0</xdr:rowOff>
    </xdr:from>
    <xdr:ext cx="5257800" cy="4943475"/>
    <xdr:pic>
      <xdr:nvPicPr>
        <xdr:cNvPr id="0" name="image5.png"/>
        <xdr:cNvPicPr preferRelativeResize="0"/>
      </xdr:nvPicPr>
      <xdr:blipFill>
        <a:blip cstate="print" r:embed="rId20"/>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4400550" cy="4086225"/>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4400550" cy="4086225"/>
    <xdr:pic>
      <xdr:nvPicPr>
        <xdr:cNvPr id="0" name="image1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4400550" cy="40862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4400550" cy="4086225"/>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4400550" cy="4086225"/>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4400550" cy="40862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4400550" cy="4086225"/>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4400550" cy="4086225"/>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4400550" cy="40862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4400550" cy="4086225"/>
    <xdr:pic>
      <xdr:nvPicPr>
        <xdr:cNvPr id="0" name="image20.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tc={c3a521db-772a-4e00-98a0-9b0ccd849a30}" id="{da9f07b6-9937-44ec-b85e-3d68cf545d84}" providerId="google-sheets"/>
  <x18tc:person displayName="tc={bfe8734e-60b1-4700-b1c9-99cb96b5bd30}" id="{c8a78dcf-f4ce-426f-8383-f5e0e64461d7}" providerId="google-sheets"/>
  <x18tc:person displayName="tc={732de892-37c8-484b-8b08-205822440899}" id="{98c3c600-dce9-44af-a419-c8d359ea5a4d}" providerId="google-sheets"/>
  <x18tc:person displayName="tc={6e4bc264-397f-4dda-9055-5ba1f0a77481}" id="{7dc7ed72-254c-479e-9c01-bd1f63437d9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5" dT="2026-03-25T19:46:20.00" personId="{7dc7ed72-254c-479e-9c01-bd1f63437d92}" id="{ead98ab0-acde-4359-8e60-d737747e63f0}" done="0">
    <x18tc:text xml:space="preserve">[Threaded comment]
 Your version of Excel allows you to read this threaded comment; however, any edits to it will get removed if the file is opened in a newer version of Excel. Learn more: https://go.microsoft.com/fwlink/?linkid=870924
Comment:
	Google Sheets IMAGE(): https://support.google.com/docs/answer/3093333
QuickChart QR examples for Sheets: https://quickchart.io/documentation/generate-qr-codes-excel-google-sheets/</x18tc:text>
    <x18tc:extLst>
      <ext uri="{F7C98A9C-CBB3-438F-8F68-D28B6AF4A901}">
        <xltc2:checksum/>
        <xltc2:hyperlink startIndex="189" length="46" url="https://go.microsoft.com/fwlink/?linkid=870924"/>
        <xltc2:hyperlink startIndex="269" length="46" url="https://support.google.com/docs/answer/3093333"/>
        <xltc2:hyperlink startIndex="351" length="74" url="https://quickchart.io/documentation/generate-qr-codes-excel-google-sheets/"/>
      </ext>
    </x18tc:extLs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5" dT="2026-03-25T19:46:20.00" personId="{da9f07b6-9937-44ec-b85e-3d68cf545d84}" id="{8d4fdfb2-c60e-47fd-b2ee-7fe2a5d09843}" done="0">
    <x18tc:text xml:space="preserve">[Threaded comment]
 Your version of Excel allows you to read this threaded comment; however, any edits to it will get removed if the file is opened in a newer version of Excel. Learn more: https://go.microsoft.com/fwlink/?linkid=870924
Comment:
	QuickChart QR API parameters: https://quickchart.io/documentation/qr-codes/
Google Sheets IMAGE docs: https://support.google.com/docs/answer/3093333</x18tc:text>
    <x18tc:extLst>
      <ext uri="{F7C98A9C-CBB3-438F-8F68-D28B6AF4A901}">
        <xltc2:checksum/>
        <xltc2:hyperlink startIndex="189" length="46" url="https://go.microsoft.com/fwlink/?linkid=870924"/>
        <xltc2:hyperlink startIndex="276" length="45" url="https://quickchart.io/documentation/qr-codes/"/>
        <xltc2:hyperlink startIndex="348" length="46" url="https://support.google.com/docs/answer/3093333"/>
      </ext>
    </x18tc:extLs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25T19:46:20.00" personId="{98c3c600-dce9-44af-a419-c8d359ea5a4d}" id="{30a19dc1-4fdb-402e-a59c-b6723784a0de}" done="0">
    <x18tc:text xml:space="preserve">[Threaded comment]
 Your version of Excel allows you to read this threaded comment; however, any edits to it will get removed if the file is opened in a newer version of Excel. Learn more: https://go.microsoft.com/fwlink/?linkid=870924
Comment:
	Compact operating view: low-signal/admin columns are hidden so you can run the campaign without horizontal scrolling.</x18tc:text>
    <x18tc:extLst>
      <ext uri="{F7C98A9C-CBB3-438F-8F68-D28B6AF4A901}">
        <xltc2:checksum/>
        <xltc2:hyperlink startIndex="189" length="46" url="https://go.microsoft.com/fwlink/?linkid=870924"/>
      </ext>
    </x18tc:extLs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6-03-25T19:46:20.00" personId="{c8a78dcf-f4ce-426f-8383-f5e0e64461d7}" id="{075d4c92-f3fb-4bbf-85b9-354975068d74}" done="0">
    <x18tc:text xml:space="preserve">[Threaded comment]
 Your version of Excel allows you to read this threaded comment; however, any edits to it will get removed if the file is opened in a newer version of Excel. Learn more: https://go.microsoft.com/fwlink/?linkid=870924
Comment:
	Compact operating view: hidden columns preserve detail without making day-to-day hunting miserable.</x18tc:text>
    <x18tc:extLst>
      <ext uri="{F7C98A9C-CBB3-438F-8F68-D28B6AF4A901}">
        <xltc2:checksum/>
        <xltc2:hyperlink startIndex="189" length="46" url="https://go.microsoft.com/fwlink/?linkid=870924"/>
      </ext>
    </x18tc:extLs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forms/d/1VEaHPZWUIdtGdDg-vqClCCzBpQq8zf1kTzzg2OTMWls/edit" TargetMode="External"/><Relationship Id="rId2" Type="http://schemas.openxmlformats.org/officeDocument/2006/relationships/hyperlink" Target="https://docs.google.com/forms/d/e/1FAIpQLSeTjD6PG1DaJkBSHl-Zrx5eLqr5HZ4pZd9wWFORaQGzfaEJzg/viewform" TargetMode="External"/><Relationship Id="rId3" Type="http://schemas.openxmlformats.org/officeDocument/2006/relationships/hyperlink" Target="https://docs.google.com/spreadsheets/d/1kaszaXK2LNXQ4BOzUQ-lYgX21P-rmI0JN7ux4fdQIZE/edit"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forms/d/e/1FAIpQLSeTjD6PG1DaJkBSHl-Zrx5eLqr5HZ4pZd9wWFORaQGzfaEJzg/viewform" TargetMode="External"/><Relationship Id="rId5" Type="http://schemas.openxmlformats.org/officeDocument/2006/relationships/drawing" Target="../drawings/drawing19.xml"/><Relationship Id="rId6" Type="http://schemas.openxmlformats.org/officeDocument/2006/relationships/vmlDrawing" Target="../drawings/vmlDrawing1.vml"/></Relationships>
</file>

<file path=xl/worksheets/_rels/sheet20.xml.rels><?xml version="1.0" encoding="UTF-8" standalone="yes"?><Relationships xmlns="http://schemas.openxmlformats.org/package/2006/relationships"><Relationship Id="rId20" Type="http://schemas.openxmlformats.org/officeDocument/2006/relationships/hyperlink" Target="https://docs.google.com/forms/d/e/1FAIpQLSeTjD6PG1DaJkBSHl-Zrx5eLqr5HZ4pZd9wWFORaQGzfaEJzg/viewform?usp=pp_url&amp;entry.1824994547=Del+Monte+Foods&amp;entry.1519321262=Infographic&amp;entry.717907390=Yes" TargetMode="External"/><Relationship Id="rId22" Type="http://schemas.openxmlformats.org/officeDocument/2006/relationships/hyperlink" Target="https://docs.google.com/forms/d/e/1FAIpQLSeTjD6PG1DaJkBSHl-Zrx5eLqr5HZ4pZd9wWFORaQGzfaEJzg/viewform?usp=pp_url&amp;entry.1824994547=Dollar+Tree&amp;entry.1519321262=Infographic&amp;entry.717907390=Yes" TargetMode="External"/><Relationship Id="rId21" Type="http://schemas.openxmlformats.org/officeDocument/2006/relationships/hyperlink" Target="https://docs.google.com/forms/d/e/1FAIpQLSeTjD6PG1DaJkBSHl-Zrx5eLqr5HZ4pZd9wWFORaQGzfaEJzg/viewform?usp=pp_url&amp;entry.1824994547=Dollar+General&amp;entry.1519321262=Infographic&amp;entry.717907390=Yes" TargetMode="External"/><Relationship Id="rId24" Type="http://schemas.openxmlformats.org/officeDocument/2006/relationships/drawing" Target="../drawings/drawing20.xml"/><Relationship Id="rId23" Type="http://schemas.openxmlformats.org/officeDocument/2006/relationships/hyperlink" Target="https://docs.google.com/forms/d/e/1FAIpQLSeTjD6PG1DaJkBSHl-Zrx5eLqr5HZ4pZd9wWFORaQGzfaEJzg/viewform?usp=pp_url&amp;entry.1824994547=IKEA&amp;entry.1519321262=Infographic&amp;entry.717907390=Yes"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forms/d/e/1FAIpQLSeTjD6PG1DaJkBSHl-Zrx5eLqr5HZ4pZd9wWFORaQGzfaEJzg/viewform?usp=pp_url&amp;entry.1824994547=Dannon&amp;entry.1519321262=Infographic&amp;entry.717907390=Yes" TargetMode="External"/><Relationship Id="rId9" Type="http://schemas.openxmlformats.org/officeDocument/2006/relationships/hyperlink" Target="https://docs.google.com/forms/d/e/1FAIpQLSeTjD6PG1DaJkBSHl-Zrx5eLqr5HZ4pZd9wWFORaQGzfaEJzg/viewform?usp=pp_url&amp;entry.1824994547=JM+Smucker&amp;entry.1519321262=Infographic&amp;entry.717907390=Yes" TargetMode="External"/><Relationship Id="rId25" Type="http://schemas.openxmlformats.org/officeDocument/2006/relationships/vmlDrawing" Target="../drawings/vmlDrawing2.vml"/><Relationship Id="rId5" Type="http://schemas.openxmlformats.org/officeDocument/2006/relationships/hyperlink" Target="https://docs.google.com/forms/d/e/1FAIpQLSeTjD6PG1DaJkBSHl-Zrx5eLqr5HZ4pZd9wWFORaQGzfaEJzg/viewform?usp=pp_url&amp;entry.1824994547=General+Mills&amp;entry.1519321262=Infographic&amp;entry.717907390=Yes" TargetMode="External"/><Relationship Id="rId6" Type="http://schemas.openxmlformats.org/officeDocument/2006/relationships/hyperlink" Target="https://docs.google.com/forms/d/e/1FAIpQLSeTjD6PG1DaJkBSHl-Zrx5eLqr5HZ4pZd9wWFORaQGzfaEJzg/viewform?usp=pp_url&amp;entry.1824994547=Frito-Lay&amp;entry.1519321262=Infographic&amp;entry.717907390=Yes" TargetMode="External"/><Relationship Id="rId7" Type="http://schemas.openxmlformats.org/officeDocument/2006/relationships/hyperlink" Target="https://docs.google.com/forms/d/e/1FAIpQLSeTjD6PG1DaJkBSHl-Zrx5eLqr5HZ4pZd9wWFORaQGzfaEJzg/viewform?usp=pp_url&amp;entry.1824994547=Diageo&amp;entry.1519321262=Infographic&amp;entry.717907390=Yes" TargetMode="External"/><Relationship Id="rId8" Type="http://schemas.openxmlformats.org/officeDocument/2006/relationships/hyperlink" Target="https://docs.google.com/forms/d/e/1FAIpQLSeTjD6PG1DaJkBSHl-Zrx5eLqr5HZ4pZd9wWFORaQGzfaEJzg/viewform?usp=pp_url&amp;entry.1824994547=Hormel+Foods&amp;entry.1519321262=Infographic&amp;entry.717907390=Yes" TargetMode="External"/><Relationship Id="rId11" Type="http://schemas.openxmlformats.org/officeDocument/2006/relationships/hyperlink" Target="https://docs.google.com/forms/d/e/1FAIpQLSeTjD6PG1DaJkBSHl-Zrx5eLqr5HZ4pZd9wWFORaQGzfaEJzg/viewform?usp=pp_url&amp;entry.1824994547=Georgia+Pacific&amp;entry.1519321262=Infographic&amp;entry.717907390=Yes" TargetMode="External"/><Relationship Id="rId10" Type="http://schemas.openxmlformats.org/officeDocument/2006/relationships/hyperlink" Target="https://docs.google.com/forms/d/e/1FAIpQLSeTjD6PG1DaJkBSHl-Zrx5eLqr5HZ4pZd9wWFORaQGzfaEJzg/viewform?usp=pp_url&amp;entry.1824994547=The+Home+Depot&amp;entry.1519321262=Infographic&amp;entry.717907390=Yes" TargetMode="External"/><Relationship Id="rId13" Type="http://schemas.openxmlformats.org/officeDocument/2006/relationships/hyperlink" Target="https://docs.google.com/forms/d/e/1FAIpQLSeTjD6PG1DaJkBSHl-Zrx5eLqr5HZ4pZd9wWFORaQGzfaEJzg/viewform?usp=pp_url&amp;entry.1824994547=Hyundai+Motor+America&amp;entry.1519321262=Infographic&amp;entry.717907390=Yes" TargetMode="External"/><Relationship Id="rId12" Type="http://schemas.openxmlformats.org/officeDocument/2006/relationships/hyperlink" Target="https://docs.google.com/forms/d/e/1FAIpQLSeTjD6PG1DaJkBSHl-Zrx5eLqr5HZ4pZd9wWFORaQGzfaEJzg/viewform?usp=pp_url&amp;entry.1824994547=H-E-B&amp;entry.1519321262=Infographic&amp;entry.717907390=Yes" TargetMode="External"/><Relationship Id="rId15" Type="http://schemas.openxmlformats.org/officeDocument/2006/relationships/hyperlink" Target="https://docs.google.com/forms/d/e/1FAIpQLSeTjD6PG1DaJkBSHl-Zrx5eLqr5HZ4pZd9wWFORaQGzfaEJzg/viewform?usp=pp_url&amp;entry.1824994547=John+Deere&amp;entry.1519321262=Infographic&amp;entry.717907390=Yes" TargetMode="External"/><Relationship Id="rId14" Type="http://schemas.openxmlformats.org/officeDocument/2006/relationships/hyperlink" Target="https://docs.google.com/forms/d/e/1FAIpQLSeTjD6PG1DaJkBSHl-Zrx5eLqr5HZ4pZd9wWFORaQGzfaEJzg/viewform?usp=pp_url&amp;entry.1824994547=Honda&amp;entry.1519321262=Infographic&amp;entry.717907390=Yes" TargetMode="External"/><Relationship Id="rId17" Type="http://schemas.openxmlformats.org/officeDocument/2006/relationships/hyperlink" Target="https://docs.google.com/forms/d/e/1FAIpQLSeTjD6PG1DaJkBSHl-Zrx5eLqr5HZ4pZd9wWFORaQGzfaEJzg/viewform?usp=pp_url&amp;entry.1824994547=Barnes+%26+Noble&amp;entry.1519321262=Infographic&amp;entry.717907390=Yes" TargetMode="External"/><Relationship Id="rId16" Type="http://schemas.openxmlformats.org/officeDocument/2006/relationships/hyperlink" Target="https://docs.google.com/forms/d/e/1FAIpQLSeTjD6PG1DaJkBSHl-Zrx5eLqr5HZ4pZd9wWFORaQGzfaEJzg/viewform?usp=pp_url&amp;entry.1824994547=Kenco+Logistics+Services&amp;entry.1519321262=Infographic&amp;entry.717907390=Yes" TargetMode="External"/><Relationship Id="rId19" Type="http://schemas.openxmlformats.org/officeDocument/2006/relationships/hyperlink" Target="https://docs.google.com/forms/d/e/1FAIpQLSeTjD6PG1DaJkBSHl-Zrx5eLqr5HZ4pZd9wWFORaQGzfaEJzg/viewform?usp=pp_url&amp;entry.1824994547=Dawn+Foods&amp;entry.1519321262=Infographic&amp;entry.717907390=Yes" TargetMode="External"/><Relationship Id="rId18" Type="http://schemas.openxmlformats.org/officeDocument/2006/relationships/hyperlink" Target="https://docs.google.com/forms/d/e/1FAIpQLSeTjD6PG1DaJkBSHl-Zrx5eLqr5HZ4pZd9wWFORaQGzfaEJzg/viewform?usp=pp_url&amp;entry.1824994547=FedEx&amp;entry.1519321262=Infographic&amp;entry.717907390=Yes"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google.com/forms/d/e/1FAIpQLSeTjD6PG1DaJkBSHl-Zrx5eLqr5HZ4pZd9wWFORaQGzfaEJzg/viewform" TargetMode="External"/><Relationship Id="rId2" Type="http://schemas.openxmlformats.org/officeDocument/2006/relationships/hyperlink" Target="https://docs.google.com/forms/d/1VEaHPZWUIdtGdDg-vqClCCzBpQq8zf1kTzzg2OTMWls/edit" TargetMode="External"/><Relationship Id="rId3"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29.xml"/><Relationship Id="rId5" Type="http://schemas.openxmlformats.org/officeDocument/2006/relationships/vmlDrawing" Target="../drawings/vmlDrawing3.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31.xml"/><Relationship Id="rId5" Type="http://schemas.openxmlformats.org/officeDocument/2006/relationships/vmlDrawing" Target="../drawings/vmlDrawing4.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22.5" customHeight="1">
      <c r="A2" s="2">
        <v>46106.4953400463</v>
      </c>
      <c r="B2" s="3" t="s">
        <v>21</v>
      </c>
      <c r="C2" s="3" t="s">
        <v>22</v>
      </c>
      <c r="D2" s="3" t="s">
        <v>23</v>
      </c>
      <c r="E2" s="3" t="s">
        <v>24</v>
      </c>
      <c r="F2" s="3" t="s">
        <v>25</v>
      </c>
      <c r="G2" s="3" t="s">
        <v>26</v>
      </c>
      <c r="H2" s="3" t="s">
        <v>27</v>
      </c>
      <c r="I2" s="3" t="s">
        <v>28</v>
      </c>
      <c r="J2" s="3">
        <v>5.0</v>
      </c>
      <c r="K2" s="3">
        <v>4.0</v>
      </c>
      <c r="L2" s="3">
        <v>5.0</v>
      </c>
      <c r="M2" s="3">
        <v>5.0</v>
      </c>
      <c r="N2" s="3" t="s">
        <v>29</v>
      </c>
      <c r="O2" s="3" t="s">
        <v>30</v>
      </c>
      <c r="P2" s="3" t="s">
        <v>31</v>
      </c>
      <c r="Q2" s="3" t="s">
        <v>32</v>
      </c>
      <c r="R2" s="4">
        <v>46107.0</v>
      </c>
      <c r="S2" s="3"/>
      <c r="T2" s="3" t="s">
        <v>33</v>
      </c>
      <c r="U2" s="3" t="s">
        <v>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0"/>
    <col customWidth="1" min="2" max="2" width="110.0"/>
    <col customWidth="1" min="3" max="6" width="8.63"/>
  </cols>
  <sheetData>
    <row r="1" ht="21.75" customHeight="1">
      <c r="A1" s="5" t="s">
        <v>35</v>
      </c>
      <c r="B1" s="6"/>
    </row>
    <row r="2" ht="21.75" customHeight="1">
      <c r="A2" s="7" t="s">
        <v>36</v>
      </c>
      <c r="B2" s="6"/>
    </row>
    <row r="3" ht="21.75" customHeight="1">
      <c r="A3" s="6" t="s">
        <v>37</v>
      </c>
      <c r="B3" s="6"/>
    </row>
    <row r="4" ht="21.75" customHeight="1">
      <c r="A4" s="6"/>
      <c r="B4" s="6"/>
    </row>
    <row r="5" ht="21.75" customHeight="1">
      <c r="A5" s="7" t="s">
        <v>38</v>
      </c>
      <c r="B5" s="6"/>
    </row>
    <row r="6" ht="21.75" customHeight="1">
      <c r="A6" s="6" t="s">
        <v>39</v>
      </c>
      <c r="B6" s="6"/>
    </row>
    <row r="7" ht="21.75" customHeight="1">
      <c r="A7" s="6" t="s">
        <v>40</v>
      </c>
      <c r="B7" s="6"/>
    </row>
    <row r="8" ht="21.75" customHeight="1">
      <c r="A8" s="6" t="s">
        <v>41</v>
      </c>
      <c r="B8" s="6"/>
    </row>
    <row r="9" ht="21.75" customHeight="1">
      <c r="A9" s="6" t="s">
        <v>42</v>
      </c>
      <c r="B9" s="6"/>
    </row>
    <row r="10" ht="21.75" customHeight="1">
      <c r="A10" s="6" t="s">
        <v>43</v>
      </c>
      <c r="B10" s="6"/>
    </row>
    <row r="11" ht="21.75" customHeight="1">
      <c r="A11" s="6"/>
      <c r="B11" s="6"/>
    </row>
    <row r="12" ht="21.75" customHeight="1">
      <c r="A12" s="6"/>
      <c r="B12" s="6"/>
    </row>
    <row r="13" ht="21.75" customHeight="1">
      <c r="A13" s="7" t="s">
        <v>44</v>
      </c>
      <c r="B13" s="6"/>
    </row>
    <row r="14" ht="21.75" customHeight="1">
      <c r="A14" s="6" t="s">
        <v>45</v>
      </c>
      <c r="B14" s="6"/>
    </row>
    <row r="15" ht="21.75" customHeight="1">
      <c r="A15" s="6" t="s">
        <v>46</v>
      </c>
      <c r="B15" s="6"/>
    </row>
    <row r="16" ht="21.75" customHeight="1">
      <c r="A16" s="6"/>
      <c r="B16" s="6"/>
    </row>
    <row r="17" ht="21.75" customHeight="1">
      <c r="A17" s="7" t="s">
        <v>47</v>
      </c>
      <c r="B17" s="6"/>
    </row>
    <row r="18" ht="21.75" customHeight="1">
      <c r="A18" s="8" t="s">
        <v>48</v>
      </c>
      <c r="B18" s="6" t="s">
        <v>49</v>
      </c>
    </row>
    <row r="19" ht="21.75" customHeight="1">
      <c r="A19" s="9" t="s">
        <v>50</v>
      </c>
      <c r="B19" s="6" t="s">
        <v>51</v>
      </c>
    </row>
    <row r="20" ht="21.75" customHeight="1">
      <c r="A20" s="10" t="s">
        <v>52</v>
      </c>
      <c r="B20" s="6" t="s">
        <v>53</v>
      </c>
    </row>
    <row r="21" ht="21.75" customHeight="1">
      <c r="A21" s="11" t="s">
        <v>54</v>
      </c>
      <c r="B21" s="6" t="s">
        <v>55</v>
      </c>
    </row>
    <row r="22" ht="21.75" customHeight="1">
      <c r="A22" s="12" t="s">
        <v>56</v>
      </c>
      <c r="B22" s="6" t="s">
        <v>57</v>
      </c>
    </row>
    <row r="23" ht="21.75" customHeight="1">
      <c r="A23" s="6"/>
      <c r="B23" s="6"/>
    </row>
    <row r="24" ht="21.75" customHeight="1">
      <c r="A24" s="6"/>
      <c r="B24" s="6"/>
    </row>
    <row r="25" ht="21.75" customHeight="1">
      <c r="A25" s="7" t="s">
        <v>58</v>
      </c>
      <c r="B25" s="6"/>
    </row>
    <row r="26" ht="21.75" customHeight="1">
      <c r="A26" s="6" t="s">
        <v>59</v>
      </c>
      <c r="B26" s="6"/>
    </row>
    <row r="27" ht="21.75" customHeight="1">
      <c r="A27" s="6"/>
      <c r="B27" s="6"/>
    </row>
    <row r="28" ht="21.75" customHeight="1">
      <c r="A28" s="13" t="s">
        <v>60</v>
      </c>
      <c r="B28" s="14"/>
    </row>
    <row r="29" ht="21.75" customHeight="1">
      <c r="A29" s="13" t="s">
        <v>61</v>
      </c>
      <c r="B29" s="14" t="s">
        <v>62</v>
      </c>
    </row>
    <row r="30" ht="15.0" customHeight="1">
      <c r="A30" s="13" t="s">
        <v>63</v>
      </c>
      <c r="B30" s="14" t="s">
        <v>64</v>
      </c>
    </row>
    <row r="31" ht="15.0" customHeight="1">
      <c r="A31" s="13" t="s">
        <v>65</v>
      </c>
      <c r="B31" s="14" t="s">
        <v>66</v>
      </c>
    </row>
    <row r="32" ht="15.0" customHeight="1">
      <c r="A32" s="13" t="s">
        <v>67</v>
      </c>
      <c r="B32" s="14" t="s">
        <v>68</v>
      </c>
    </row>
    <row r="33" ht="15.75" customHeight="1">
      <c r="A33" s="6"/>
      <c r="B33" s="6"/>
    </row>
    <row r="34" ht="15.75" customHeight="1">
      <c r="A34" s="7" t="s">
        <v>69</v>
      </c>
      <c r="B34" s="6" t="s">
        <v>70</v>
      </c>
    </row>
    <row r="35" ht="15.75" customHeight="1">
      <c r="A35" s="7" t="s">
        <v>71</v>
      </c>
      <c r="B35" s="6" t="s">
        <v>72</v>
      </c>
    </row>
    <row r="36" ht="15.75" customHeight="1">
      <c r="A36" s="6" t="s">
        <v>73</v>
      </c>
      <c r="B36" s="6"/>
    </row>
    <row r="37" ht="15.75" customHeight="1">
      <c r="A37" s="15" t="s">
        <v>74</v>
      </c>
      <c r="B37" s="6"/>
    </row>
    <row r="38" ht="36.0" customHeight="1">
      <c r="A38" s="16" t="s">
        <v>75</v>
      </c>
      <c r="B38" s="6"/>
    </row>
    <row r="39" ht="15.75" customHeight="1">
      <c r="A39" s="6"/>
      <c r="B39" s="6"/>
    </row>
    <row r="40" ht="15.75" customHeight="1">
      <c r="A40" s="17" t="s">
        <v>76</v>
      </c>
      <c r="B40" s="6"/>
    </row>
    <row r="41" ht="15.75" customHeight="1">
      <c r="A41" s="6" t="s">
        <v>77</v>
      </c>
      <c r="B41" s="6"/>
    </row>
    <row r="42" ht="15.75" customHeight="1">
      <c r="A42" s="6" t="s">
        <v>78</v>
      </c>
      <c r="B42" s="6"/>
    </row>
    <row r="43" ht="15.75" customHeight="1">
      <c r="A43" s="6" t="s">
        <v>79</v>
      </c>
      <c r="B43" s="6"/>
    </row>
    <row r="44" ht="15.75" customHeight="1">
      <c r="A44" s="6" t="s">
        <v>80</v>
      </c>
      <c r="B44" s="6"/>
    </row>
    <row r="45" ht="15.75" customHeight="1">
      <c r="A45" s="6"/>
      <c r="B45" s="6"/>
    </row>
    <row r="46" ht="15.75" customHeight="1">
      <c r="A46" s="6" t="s">
        <v>81</v>
      </c>
      <c r="B46" s="6" t="s">
        <v>82</v>
      </c>
    </row>
    <row r="47" ht="15.75" customHeight="1">
      <c r="A47" s="6" t="s">
        <v>83</v>
      </c>
      <c r="B47" s="6" t="s">
        <v>84</v>
      </c>
    </row>
    <row r="48" ht="15.75" customHeight="1">
      <c r="A48" s="18" t="s">
        <v>85</v>
      </c>
      <c r="B48" s="6"/>
    </row>
    <row r="49" ht="15.75" customHeight="1">
      <c r="A49" s="7" t="s">
        <v>86</v>
      </c>
      <c r="B49" s="6"/>
    </row>
    <row r="50" ht="15.75" customHeight="1">
      <c r="A50" s="7" t="s">
        <v>87</v>
      </c>
      <c r="B50" s="6"/>
    </row>
    <row r="51" ht="15.75" customHeight="1">
      <c r="A51" s="7" t="s">
        <v>88</v>
      </c>
      <c r="B51" s="6"/>
    </row>
    <row r="52" ht="15.75" customHeight="1">
      <c r="A52" s="6"/>
      <c r="B52" s="6"/>
    </row>
    <row r="53" ht="15.75" customHeight="1">
      <c r="A53" s="19" t="s">
        <v>89</v>
      </c>
      <c r="B53" s="6"/>
    </row>
    <row r="54" ht="15.75" customHeight="1">
      <c r="A54" s="20" t="s">
        <v>90</v>
      </c>
      <c r="B54" s="6"/>
    </row>
    <row r="55" ht="15.75" customHeight="1">
      <c r="A55" s="20" t="s">
        <v>91</v>
      </c>
      <c r="B55" s="6"/>
    </row>
    <row r="56" ht="15.75" customHeight="1">
      <c r="A56" s="20" t="s">
        <v>92</v>
      </c>
      <c r="B56" s="6"/>
    </row>
    <row r="57" ht="15.75" customHeight="1">
      <c r="A57" s="20" t="s">
        <v>93</v>
      </c>
      <c r="B57" s="6"/>
    </row>
    <row r="58" ht="15.75" customHeight="1">
      <c r="A58" s="20" t="s">
        <v>94</v>
      </c>
      <c r="B58" s="6"/>
    </row>
    <row r="59" ht="15.75" customHeight="1">
      <c r="A59" s="6"/>
      <c r="B59" s="6"/>
    </row>
    <row r="60" ht="15.75" customHeight="1">
      <c r="A60" s="21" t="s">
        <v>95</v>
      </c>
      <c r="B60" s="6"/>
    </row>
    <row r="61" ht="15.75" customHeight="1">
      <c r="A61" s="22" t="s">
        <v>96</v>
      </c>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0"/>
    <col customWidth="1" min="2" max="2" width="12.0"/>
    <col customWidth="1" min="3" max="3" width="22.0"/>
    <col customWidth="1" min="4" max="4" width="28.0"/>
    <col customWidth="1" min="5" max="5" width="24.0"/>
    <col customWidth="1" min="6" max="6" width="20.0"/>
    <col customWidth="1" min="7" max="7" width="24.0"/>
    <col customWidth="1" min="8" max="8" width="28.0"/>
    <col customWidth="1" min="9" max="9" width="12.0"/>
    <col customWidth="1" min="10" max="10" width="24.0"/>
  </cols>
  <sheetData>
    <row r="1">
      <c r="A1" s="23" t="s">
        <v>82</v>
      </c>
      <c r="B1" s="24"/>
      <c r="C1" s="24"/>
      <c r="D1" s="24"/>
      <c r="E1" s="24"/>
      <c r="F1" s="24"/>
      <c r="G1" s="24"/>
      <c r="H1" s="24"/>
      <c r="I1" s="24"/>
      <c r="J1" s="25"/>
    </row>
    <row r="2" ht="36.0" customHeight="1">
      <c r="A2" s="26" t="s">
        <v>97</v>
      </c>
      <c r="B2" s="24"/>
      <c r="C2" s="24"/>
      <c r="D2" s="24"/>
      <c r="E2" s="24"/>
      <c r="F2" s="24"/>
      <c r="G2" s="24"/>
      <c r="H2" s="24"/>
      <c r="I2" s="24"/>
      <c r="J2" s="25"/>
    </row>
    <row r="3">
      <c r="A3" s="27" t="s">
        <v>98</v>
      </c>
    </row>
    <row r="4">
      <c r="A4" s="28" t="s">
        <v>99</v>
      </c>
      <c r="B4" s="25"/>
      <c r="C4" s="6"/>
      <c r="D4" s="28" t="s">
        <v>100</v>
      </c>
      <c r="E4" s="25"/>
      <c r="F4" s="6"/>
      <c r="G4" s="28" t="s">
        <v>101</v>
      </c>
      <c r="H4" s="25"/>
      <c r="I4" s="28" t="s">
        <v>102</v>
      </c>
      <c r="J4" s="25"/>
    </row>
    <row r="5" ht="15.0" customHeight="1">
      <c r="A5" s="29" t="s">
        <v>103</v>
      </c>
      <c r="B5" s="25"/>
      <c r="C5" s="6"/>
      <c r="D5" s="29">
        <f>COUNTA('Top 20 Board'!$B$2:$B$21)</f>
        <v>20</v>
      </c>
      <c r="E5" s="25"/>
      <c r="F5" s="6"/>
      <c r="G5" s="29">
        <f>COUNTA('Leave-Behind Index'!$A:$A)-1</f>
        <v>12</v>
      </c>
      <c r="H5" s="25"/>
      <c r="I5" s="29">
        <f>COUNTA('Follow-Up Templates'!$A:$A)-4</f>
        <v>5</v>
      </c>
      <c r="J5" s="25"/>
    </row>
    <row r="6">
      <c r="A6" s="6"/>
      <c r="B6" s="6"/>
      <c r="C6" s="6"/>
      <c r="D6" s="6"/>
      <c r="E6" s="6"/>
      <c r="F6" s="6"/>
      <c r="G6" s="6"/>
      <c r="H6" s="6"/>
      <c r="I6" s="6"/>
      <c r="J6" s="6"/>
    </row>
    <row r="7">
      <c r="A7" s="30" t="s">
        <v>104</v>
      </c>
      <c r="B7" s="30" t="s">
        <v>2</v>
      </c>
      <c r="C7" s="30" t="s">
        <v>105</v>
      </c>
      <c r="D7" s="30" t="s">
        <v>106</v>
      </c>
      <c r="E7" s="30" t="s">
        <v>107</v>
      </c>
      <c r="F7" s="30" t="s">
        <v>108</v>
      </c>
      <c r="G7" s="30" t="s">
        <v>109</v>
      </c>
      <c r="H7" s="30" t="s">
        <v>110</v>
      </c>
      <c r="I7" s="30" t="s">
        <v>111</v>
      </c>
      <c r="J7" s="30" t="s">
        <v>20</v>
      </c>
    </row>
    <row r="8" ht="42.0" customHeight="1">
      <c r="A8" s="31" t="s">
        <v>112</v>
      </c>
      <c r="B8" s="31" t="s">
        <v>113</v>
      </c>
      <c r="C8" s="31" t="s">
        <v>114</v>
      </c>
      <c r="D8" s="31" t="s">
        <v>115</v>
      </c>
      <c r="E8" s="31" t="s">
        <v>116</v>
      </c>
      <c r="F8" s="31" t="s">
        <v>117</v>
      </c>
      <c r="G8" s="31" t="s">
        <v>118</v>
      </c>
      <c r="H8" s="31" t="s">
        <v>119</v>
      </c>
      <c r="I8" s="31" t="s">
        <v>120</v>
      </c>
      <c r="J8" s="31"/>
    </row>
    <row r="9" ht="42.0" customHeight="1">
      <c r="A9" s="31" t="s">
        <v>112</v>
      </c>
      <c r="B9" s="31" t="s">
        <v>121</v>
      </c>
      <c r="C9" s="31" t="s">
        <v>122</v>
      </c>
      <c r="D9" s="31" t="s">
        <v>123</v>
      </c>
      <c r="E9" s="31" t="s">
        <v>124</v>
      </c>
      <c r="F9" s="31" t="s">
        <v>125</v>
      </c>
      <c r="G9" s="31" t="s">
        <v>126</v>
      </c>
      <c r="H9" s="31" t="s">
        <v>127</v>
      </c>
      <c r="I9" s="31" t="s">
        <v>120</v>
      </c>
      <c r="J9" s="31"/>
    </row>
    <row r="10" ht="42.0" customHeight="1">
      <c r="A10" s="31" t="s">
        <v>112</v>
      </c>
      <c r="B10" s="31" t="s">
        <v>128</v>
      </c>
      <c r="C10" s="31" t="s">
        <v>129</v>
      </c>
      <c r="D10" s="31" t="s">
        <v>130</v>
      </c>
      <c r="E10" s="31" t="s">
        <v>116</v>
      </c>
      <c r="F10" s="31" t="s">
        <v>131</v>
      </c>
      <c r="G10" s="31" t="s">
        <v>132</v>
      </c>
      <c r="H10" s="31" t="s">
        <v>133</v>
      </c>
      <c r="I10" s="31" t="s">
        <v>120</v>
      </c>
      <c r="J10" s="31"/>
    </row>
    <row r="11" ht="42.0" customHeight="1">
      <c r="A11" s="31" t="s">
        <v>112</v>
      </c>
      <c r="B11" s="31" t="s">
        <v>134</v>
      </c>
      <c r="C11" s="31" t="s">
        <v>135</v>
      </c>
      <c r="D11" s="31" t="s">
        <v>136</v>
      </c>
      <c r="E11" s="31" t="s">
        <v>137</v>
      </c>
      <c r="F11" s="31" t="s">
        <v>138</v>
      </c>
      <c r="G11" s="31" t="s">
        <v>139</v>
      </c>
      <c r="H11" s="31" t="s">
        <v>140</v>
      </c>
      <c r="I11" s="31" t="s">
        <v>120</v>
      </c>
      <c r="J11" s="31"/>
    </row>
    <row r="12" ht="42.0" customHeight="1">
      <c r="A12" s="31" t="s">
        <v>112</v>
      </c>
      <c r="B12" s="31" t="s">
        <v>141</v>
      </c>
      <c r="C12" s="31" t="s">
        <v>142</v>
      </c>
      <c r="D12" s="31" t="s">
        <v>143</v>
      </c>
      <c r="E12" s="31" t="s">
        <v>144</v>
      </c>
      <c r="F12" s="31" t="s">
        <v>145</v>
      </c>
      <c r="G12" s="31" t="s">
        <v>146</v>
      </c>
      <c r="H12" s="31" t="s">
        <v>147</v>
      </c>
      <c r="I12" s="31" t="s">
        <v>120</v>
      </c>
      <c r="J12" s="31"/>
    </row>
    <row r="13" ht="42.0" customHeight="1">
      <c r="A13" s="31" t="s">
        <v>112</v>
      </c>
      <c r="B13" s="31" t="s">
        <v>148</v>
      </c>
      <c r="C13" s="31" t="s">
        <v>149</v>
      </c>
      <c r="D13" s="31" t="s">
        <v>150</v>
      </c>
      <c r="E13" s="31" t="s">
        <v>151</v>
      </c>
      <c r="F13" s="31" t="s">
        <v>152</v>
      </c>
      <c r="G13" s="31" t="s">
        <v>153</v>
      </c>
      <c r="H13" s="31" t="s">
        <v>154</v>
      </c>
      <c r="I13" s="31" t="s">
        <v>120</v>
      </c>
      <c r="J13" s="31"/>
    </row>
    <row r="14" ht="42.0" customHeight="1">
      <c r="A14" s="31" t="s">
        <v>155</v>
      </c>
      <c r="B14" s="31" t="s">
        <v>121</v>
      </c>
      <c r="C14" s="31" t="s">
        <v>156</v>
      </c>
      <c r="D14" s="31" t="s">
        <v>157</v>
      </c>
      <c r="E14" s="31" t="s">
        <v>158</v>
      </c>
      <c r="F14" s="31" t="s">
        <v>159</v>
      </c>
      <c r="G14" s="31" t="s">
        <v>160</v>
      </c>
      <c r="H14" s="31" t="s">
        <v>161</v>
      </c>
      <c r="I14" s="31" t="s">
        <v>120</v>
      </c>
      <c r="J14" s="31"/>
    </row>
    <row r="15" ht="42.0" customHeight="1">
      <c r="A15" s="31" t="s">
        <v>155</v>
      </c>
      <c r="B15" s="31" t="s">
        <v>162</v>
      </c>
      <c r="C15" s="31" t="s">
        <v>163</v>
      </c>
      <c r="D15" s="31" t="s">
        <v>164</v>
      </c>
      <c r="E15" s="31" t="s">
        <v>165</v>
      </c>
      <c r="F15" s="31" t="s">
        <v>166</v>
      </c>
      <c r="G15" s="31" t="s">
        <v>167</v>
      </c>
      <c r="H15" s="31" t="s">
        <v>168</v>
      </c>
      <c r="I15" s="31" t="s">
        <v>120</v>
      </c>
      <c r="J15" s="31"/>
    </row>
    <row r="16" ht="42.0" customHeight="1">
      <c r="A16" s="31" t="s">
        <v>155</v>
      </c>
      <c r="B16" s="31" t="s">
        <v>141</v>
      </c>
      <c r="C16" s="31" t="s">
        <v>169</v>
      </c>
      <c r="D16" s="31" t="s">
        <v>170</v>
      </c>
      <c r="E16" s="31" t="s">
        <v>171</v>
      </c>
      <c r="F16" s="31" t="s">
        <v>172</v>
      </c>
      <c r="G16" s="31" t="s">
        <v>173</v>
      </c>
      <c r="H16" s="31" t="s">
        <v>174</v>
      </c>
      <c r="I16" s="31" t="s">
        <v>120</v>
      </c>
      <c r="J16" s="31"/>
    </row>
    <row r="17" ht="42.0" customHeight="1">
      <c r="A17" s="31" t="s">
        <v>155</v>
      </c>
      <c r="B17" s="31" t="s">
        <v>148</v>
      </c>
      <c r="C17" s="31" t="s">
        <v>175</v>
      </c>
      <c r="D17" s="31" t="s">
        <v>176</v>
      </c>
      <c r="E17" s="31" t="s">
        <v>177</v>
      </c>
      <c r="F17" s="31" t="s">
        <v>178</v>
      </c>
      <c r="G17" s="31" t="s">
        <v>179</v>
      </c>
      <c r="H17" s="31" t="s">
        <v>180</v>
      </c>
      <c r="I17" s="31" t="s">
        <v>120</v>
      </c>
      <c r="J17" s="31"/>
    </row>
    <row r="18" ht="42.0" customHeight="1">
      <c r="A18" s="31" t="s">
        <v>181</v>
      </c>
      <c r="B18" s="31" t="s">
        <v>121</v>
      </c>
      <c r="C18" s="31" t="s">
        <v>182</v>
      </c>
      <c r="D18" s="31" t="s">
        <v>183</v>
      </c>
      <c r="E18" s="31" t="s">
        <v>184</v>
      </c>
      <c r="F18" s="31" t="s">
        <v>185</v>
      </c>
      <c r="G18" s="31" t="s">
        <v>186</v>
      </c>
      <c r="H18" s="31" t="s">
        <v>187</v>
      </c>
      <c r="I18" s="31" t="s">
        <v>120</v>
      </c>
      <c r="J18" s="31"/>
    </row>
    <row r="19" ht="42.0" customHeight="1">
      <c r="A19" s="31" t="s">
        <v>181</v>
      </c>
      <c r="B19" s="31" t="s">
        <v>162</v>
      </c>
      <c r="C19" s="31" t="s">
        <v>188</v>
      </c>
      <c r="D19" s="31" t="s">
        <v>189</v>
      </c>
      <c r="E19" s="31" t="s">
        <v>190</v>
      </c>
      <c r="F19" s="31" t="s">
        <v>191</v>
      </c>
      <c r="G19" s="31" t="s">
        <v>192</v>
      </c>
      <c r="H19" s="31" t="s">
        <v>193</v>
      </c>
      <c r="I19" s="31" t="s">
        <v>120</v>
      </c>
      <c r="J19" s="31"/>
    </row>
    <row r="20" ht="42.0" customHeight="1">
      <c r="A20" s="31" t="s">
        <v>181</v>
      </c>
      <c r="B20" s="31" t="s">
        <v>194</v>
      </c>
      <c r="C20" s="31" t="s">
        <v>195</v>
      </c>
      <c r="D20" s="31" t="s">
        <v>196</v>
      </c>
      <c r="E20" s="31" t="s">
        <v>116</v>
      </c>
      <c r="F20" s="31" t="s">
        <v>197</v>
      </c>
      <c r="G20" s="31" t="s">
        <v>198</v>
      </c>
      <c r="H20" s="31" t="s">
        <v>199</v>
      </c>
      <c r="I20" s="31" t="s">
        <v>120</v>
      </c>
      <c r="J20" s="31"/>
    </row>
    <row r="21" ht="42.0" customHeight="1">
      <c r="A21" s="31" t="s">
        <v>181</v>
      </c>
      <c r="B21" s="31" t="s">
        <v>200</v>
      </c>
      <c r="C21" s="31" t="s">
        <v>201</v>
      </c>
      <c r="D21" s="31" t="s">
        <v>202</v>
      </c>
      <c r="E21" s="31" t="s">
        <v>203</v>
      </c>
      <c r="F21" s="31" t="s">
        <v>204</v>
      </c>
      <c r="G21" s="31" t="s">
        <v>205</v>
      </c>
      <c r="H21" s="31" t="s">
        <v>206</v>
      </c>
      <c r="I21" s="31" t="s">
        <v>120</v>
      </c>
      <c r="J21" s="31"/>
    </row>
    <row r="22" ht="42.0" customHeight="1">
      <c r="A22" s="31" t="s">
        <v>207</v>
      </c>
      <c r="B22" s="31" t="s">
        <v>208</v>
      </c>
      <c r="C22" s="31" t="s">
        <v>209</v>
      </c>
      <c r="D22" s="31" t="s">
        <v>210</v>
      </c>
      <c r="E22" s="31" t="s">
        <v>211</v>
      </c>
      <c r="F22" s="31" t="s">
        <v>212</v>
      </c>
      <c r="G22" s="31" t="s">
        <v>213</v>
      </c>
      <c r="H22" s="31" t="s">
        <v>214</v>
      </c>
      <c r="I22" s="31" t="s">
        <v>120</v>
      </c>
      <c r="J22" s="31"/>
    </row>
    <row r="23" ht="42.0" customHeight="1">
      <c r="A23" s="31" t="s">
        <v>207</v>
      </c>
      <c r="B23" s="31" t="s">
        <v>215</v>
      </c>
      <c r="C23" s="31" t="s">
        <v>216</v>
      </c>
      <c r="D23" s="31" t="s">
        <v>217</v>
      </c>
      <c r="E23" s="31" t="s">
        <v>218</v>
      </c>
      <c r="F23" s="31" t="s">
        <v>219</v>
      </c>
      <c r="G23" s="31" t="s">
        <v>220</v>
      </c>
      <c r="H23" s="31" t="s">
        <v>221</v>
      </c>
      <c r="I23" s="31" t="s">
        <v>120</v>
      </c>
      <c r="J23" s="31"/>
    </row>
    <row r="24" ht="15.75" customHeight="1">
      <c r="A24" s="6"/>
      <c r="B24" s="6"/>
      <c r="C24" s="6"/>
      <c r="D24" s="6"/>
      <c r="E24" s="6"/>
      <c r="F24" s="6"/>
      <c r="G24" s="6"/>
      <c r="H24" s="6"/>
      <c r="I24" s="6"/>
      <c r="J24" s="6"/>
    </row>
    <row r="25" ht="15.75" customHeight="1">
      <c r="A25" s="6"/>
      <c r="B25" s="6"/>
      <c r="C25" s="6"/>
      <c r="D25" s="6"/>
      <c r="E25" s="6"/>
      <c r="F25" s="6"/>
      <c r="G25" s="6"/>
      <c r="H25" s="6"/>
      <c r="I25" s="6"/>
      <c r="J25" s="6"/>
    </row>
    <row r="26" ht="15.75" customHeight="1">
      <c r="A26" s="6"/>
      <c r="B26" s="6"/>
      <c r="C26" s="6"/>
      <c r="D26" s="6"/>
      <c r="E26" s="6"/>
      <c r="F26" s="6"/>
      <c r="G26" s="6"/>
      <c r="H26" s="6"/>
      <c r="I26" s="6"/>
      <c r="J26" s="6"/>
    </row>
    <row r="27" ht="15.75" customHeight="1">
      <c r="A27" s="6"/>
      <c r="B27" s="6"/>
      <c r="C27" s="6"/>
      <c r="D27" s="6"/>
      <c r="E27" s="6"/>
      <c r="F27" s="6"/>
      <c r="G27" s="6"/>
      <c r="H27" s="6"/>
      <c r="I27" s="6"/>
      <c r="J27" s="6"/>
    </row>
    <row r="28" ht="15.75" customHeight="1">
      <c r="A28" s="6"/>
      <c r="B28" s="6"/>
      <c r="C28" s="6"/>
      <c r="D28" s="6"/>
      <c r="E28" s="6"/>
      <c r="F28" s="6"/>
      <c r="G28" s="6"/>
      <c r="H28" s="6"/>
      <c r="I28" s="6"/>
      <c r="J28" s="6"/>
    </row>
    <row r="29" ht="15.75" customHeight="1">
      <c r="A29" s="6"/>
      <c r="B29" s="6"/>
      <c r="C29" s="6"/>
      <c r="D29" s="6"/>
      <c r="E29" s="6"/>
      <c r="F29" s="6"/>
      <c r="G29" s="6"/>
      <c r="H29" s="6"/>
      <c r="I29" s="6"/>
      <c r="J29" s="6"/>
    </row>
    <row r="30" ht="15.75" customHeight="1">
      <c r="A30" s="6"/>
      <c r="B30" s="6"/>
      <c r="C30" s="6"/>
      <c r="D30" s="6"/>
      <c r="E30" s="6"/>
      <c r="F30" s="6"/>
      <c r="G30" s="6"/>
      <c r="H30" s="6"/>
      <c r="I30" s="6"/>
      <c r="J30" s="6"/>
    </row>
    <row r="31" ht="15.75" customHeight="1">
      <c r="A31" s="6"/>
      <c r="B31" s="6"/>
      <c r="C31" s="6"/>
      <c r="D31" s="6"/>
      <c r="E31" s="6"/>
      <c r="F31" s="6"/>
      <c r="G31" s="6"/>
      <c r="H31" s="6"/>
      <c r="I31" s="6"/>
      <c r="J31" s="6"/>
    </row>
    <row r="32" ht="15.75" customHeight="1">
      <c r="A32" s="6"/>
      <c r="B32" s="6"/>
      <c r="C32" s="6"/>
      <c r="D32" s="6"/>
      <c r="E32" s="6"/>
      <c r="F32" s="6"/>
      <c r="G32" s="6"/>
      <c r="H32" s="6"/>
      <c r="I32" s="6"/>
      <c r="J32" s="6"/>
    </row>
    <row r="33" ht="15.75" customHeight="1">
      <c r="A33" s="6"/>
      <c r="B33" s="6"/>
      <c r="C33" s="6"/>
      <c r="D33" s="6"/>
      <c r="E33" s="6"/>
      <c r="F33" s="6"/>
      <c r="G33" s="6"/>
      <c r="H33" s="6"/>
      <c r="I33" s="6"/>
      <c r="J33" s="6"/>
    </row>
    <row r="34" ht="15.75" customHeight="1">
      <c r="A34" s="6"/>
      <c r="B34" s="6"/>
      <c r="C34" s="6"/>
      <c r="D34" s="6"/>
      <c r="E34" s="6"/>
      <c r="F34" s="6"/>
      <c r="G34" s="6"/>
      <c r="H34" s="6"/>
      <c r="I34" s="6"/>
      <c r="J34" s="6"/>
    </row>
    <row r="35" ht="15.75" customHeight="1">
      <c r="A35" s="6"/>
      <c r="B35" s="6"/>
      <c r="C35" s="6"/>
      <c r="D35" s="6"/>
      <c r="E35" s="6"/>
      <c r="F35" s="6"/>
      <c r="G35" s="6"/>
      <c r="H35" s="6"/>
      <c r="I35" s="6"/>
      <c r="J35" s="6"/>
    </row>
    <row r="36" ht="15.75" customHeight="1">
      <c r="A36" s="6"/>
      <c r="B36" s="6"/>
      <c r="C36" s="6"/>
      <c r="D36" s="6"/>
      <c r="E36" s="6"/>
      <c r="F36" s="6"/>
      <c r="G36" s="6"/>
      <c r="H36" s="6"/>
      <c r="I36" s="6"/>
      <c r="J36" s="6"/>
    </row>
    <row r="37" ht="15.75" customHeight="1">
      <c r="A37" s="6"/>
      <c r="B37" s="6"/>
      <c r="C37" s="6"/>
      <c r="D37" s="6"/>
      <c r="E37" s="6"/>
      <c r="F37" s="6"/>
      <c r="G37" s="6"/>
      <c r="H37" s="6"/>
      <c r="I37" s="6"/>
      <c r="J37" s="6"/>
    </row>
    <row r="38" ht="15.75" customHeight="1">
      <c r="A38" s="6"/>
      <c r="B38" s="6"/>
      <c r="C38" s="6"/>
      <c r="D38" s="6"/>
      <c r="E38" s="6"/>
      <c r="F38" s="6"/>
      <c r="G38" s="6"/>
      <c r="H38" s="6"/>
      <c r="I38" s="6"/>
      <c r="J38" s="6"/>
    </row>
    <row r="39" ht="15.75" customHeight="1">
      <c r="A39" s="6"/>
      <c r="B39" s="6"/>
      <c r="C39" s="6"/>
      <c r="D39" s="6"/>
      <c r="E39" s="6"/>
      <c r="F39" s="6"/>
      <c r="G39" s="6"/>
      <c r="H39" s="6"/>
      <c r="I39" s="6"/>
      <c r="J39" s="6"/>
    </row>
    <row r="40" ht="15.75" customHeight="1">
      <c r="A40" s="6"/>
      <c r="B40" s="6"/>
      <c r="C40" s="6"/>
      <c r="D40" s="6"/>
      <c r="E40" s="6"/>
      <c r="F40" s="6"/>
      <c r="G40" s="6"/>
      <c r="H40" s="6"/>
      <c r="I40" s="6"/>
      <c r="J40" s="6"/>
    </row>
    <row r="41" ht="15.75" customHeight="1">
      <c r="A41" s="6"/>
      <c r="B41" s="6"/>
      <c r="C41" s="6"/>
      <c r="D41" s="6"/>
      <c r="E41" s="6"/>
      <c r="F41" s="6"/>
      <c r="G41" s="6"/>
      <c r="H41" s="6"/>
      <c r="I41" s="6"/>
      <c r="J41" s="6"/>
    </row>
    <row r="42" ht="15.75" customHeight="1">
      <c r="A42" s="6"/>
      <c r="B42" s="6"/>
      <c r="C42" s="6"/>
      <c r="D42" s="6"/>
      <c r="E42" s="6"/>
      <c r="F42" s="6"/>
      <c r="G42" s="6"/>
      <c r="H42" s="6"/>
      <c r="I42" s="6"/>
      <c r="J42" s="6"/>
    </row>
    <row r="43" ht="15.75" customHeight="1">
      <c r="A43" s="6"/>
      <c r="B43" s="6"/>
      <c r="C43" s="6"/>
      <c r="D43" s="6"/>
      <c r="E43" s="6"/>
      <c r="F43" s="6"/>
      <c r="G43" s="6"/>
      <c r="H43" s="6"/>
      <c r="I43" s="6"/>
      <c r="J43" s="6"/>
    </row>
    <row r="44" ht="15.75" customHeight="1">
      <c r="A44" s="6"/>
      <c r="B44" s="6"/>
      <c r="C44" s="6"/>
      <c r="D44" s="6"/>
      <c r="E44" s="6"/>
      <c r="F44" s="6"/>
      <c r="G44" s="6"/>
      <c r="H44" s="6"/>
      <c r="I44" s="6"/>
      <c r="J44" s="6"/>
    </row>
    <row r="45" ht="15.75" customHeight="1">
      <c r="A45" s="6"/>
      <c r="B45" s="6"/>
      <c r="C45" s="6"/>
      <c r="D45" s="6"/>
      <c r="E45" s="6"/>
      <c r="F45" s="6"/>
      <c r="G45" s="6"/>
      <c r="H45" s="6"/>
      <c r="I45" s="6"/>
      <c r="J45" s="6"/>
    </row>
    <row r="46" ht="15.75" customHeight="1">
      <c r="A46" s="6"/>
      <c r="B46" s="6"/>
      <c r="C46" s="6"/>
      <c r="D46" s="6"/>
      <c r="E46" s="6"/>
      <c r="F46" s="6"/>
      <c r="G46" s="6"/>
      <c r="H46" s="6"/>
      <c r="I46" s="6"/>
      <c r="J46" s="6"/>
    </row>
    <row r="47" ht="15.75" customHeight="1">
      <c r="A47" s="6"/>
      <c r="B47" s="6"/>
      <c r="C47" s="6"/>
      <c r="D47" s="6"/>
      <c r="E47" s="6"/>
      <c r="F47" s="6"/>
      <c r="G47" s="6"/>
      <c r="H47" s="6"/>
      <c r="I47" s="6"/>
      <c r="J47" s="6"/>
    </row>
    <row r="48" ht="15.75" customHeight="1">
      <c r="A48" s="6"/>
      <c r="B48" s="6"/>
      <c r="C48" s="6"/>
      <c r="D48" s="6"/>
      <c r="E48" s="6"/>
      <c r="F48" s="6"/>
      <c r="G48" s="6"/>
      <c r="H48" s="6"/>
      <c r="I48" s="6"/>
      <c r="J48" s="6"/>
    </row>
    <row r="49" ht="15.75" customHeight="1">
      <c r="A49" s="6"/>
      <c r="B49" s="6"/>
      <c r="C49" s="6"/>
      <c r="D49" s="6"/>
      <c r="E49" s="6"/>
      <c r="F49" s="6"/>
      <c r="G49" s="6"/>
      <c r="H49" s="6"/>
      <c r="I49" s="6"/>
      <c r="J49" s="6"/>
    </row>
    <row r="50" ht="15.75" customHeight="1">
      <c r="A50" s="6"/>
      <c r="B50" s="6"/>
      <c r="C50" s="6"/>
      <c r="D50" s="6"/>
      <c r="E50" s="6"/>
      <c r="F50" s="6"/>
      <c r="G50" s="6"/>
      <c r="H50" s="6"/>
      <c r="I50" s="6"/>
      <c r="J50" s="6"/>
    </row>
    <row r="51" ht="15.75" customHeight="1">
      <c r="A51" s="6"/>
      <c r="B51" s="6"/>
      <c r="C51" s="6"/>
      <c r="D51" s="6"/>
      <c r="E51" s="6"/>
      <c r="F51" s="6"/>
      <c r="G51" s="6"/>
      <c r="H51" s="6"/>
      <c r="I51" s="6"/>
      <c r="J51" s="6"/>
    </row>
    <row r="52" ht="15.75" customHeight="1">
      <c r="A52" s="6"/>
      <c r="B52" s="6"/>
      <c r="C52" s="6"/>
      <c r="D52" s="6"/>
      <c r="E52" s="6"/>
      <c r="F52" s="6"/>
      <c r="G52" s="6"/>
      <c r="H52" s="6"/>
      <c r="I52" s="6"/>
      <c r="J52" s="6"/>
    </row>
    <row r="53" ht="15.75" customHeight="1">
      <c r="A53" s="6"/>
      <c r="B53" s="6"/>
      <c r="C53" s="6"/>
      <c r="D53" s="6"/>
      <c r="E53" s="6"/>
      <c r="F53" s="6"/>
      <c r="G53" s="6"/>
      <c r="H53" s="6"/>
      <c r="I53" s="6"/>
      <c r="J53" s="6"/>
    </row>
    <row r="54" ht="15.75" customHeight="1">
      <c r="A54" s="6"/>
      <c r="B54" s="6"/>
      <c r="C54" s="6"/>
      <c r="D54" s="6"/>
      <c r="E54" s="6"/>
      <c r="F54" s="6"/>
      <c r="G54" s="6"/>
      <c r="H54" s="6"/>
      <c r="I54" s="6"/>
      <c r="J54" s="6"/>
    </row>
    <row r="55" ht="15.75" customHeight="1">
      <c r="A55" s="6"/>
      <c r="B55" s="6"/>
      <c r="C55" s="6"/>
      <c r="D55" s="6"/>
      <c r="E55" s="6"/>
      <c r="F55" s="6"/>
      <c r="G55" s="6"/>
      <c r="H55" s="6"/>
      <c r="I55" s="6"/>
      <c r="J55" s="6"/>
    </row>
    <row r="56" ht="15.75" customHeight="1">
      <c r="A56" s="6"/>
      <c r="B56" s="6"/>
      <c r="C56" s="6"/>
      <c r="D56" s="6"/>
      <c r="E56" s="6"/>
      <c r="F56" s="6"/>
      <c r="G56" s="6"/>
      <c r="H56" s="6"/>
      <c r="I56" s="6"/>
      <c r="J56" s="6"/>
    </row>
    <row r="57" ht="15.75" customHeight="1">
      <c r="A57" s="6"/>
      <c r="B57" s="6"/>
      <c r="C57" s="6"/>
      <c r="D57" s="6"/>
      <c r="E57" s="6"/>
      <c r="F57" s="6"/>
      <c r="G57" s="6"/>
      <c r="H57" s="6"/>
      <c r="I57" s="6"/>
      <c r="J57" s="6"/>
    </row>
    <row r="58" ht="15.75" customHeight="1">
      <c r="A58" s="6"/>
      <c r="B58" s="6"/>
      <c r="C58" s="6"/>
      <c r="D58" s="6"/>
      <c r="E58" s="6"/>
      <c r="F58" s="6"/>
      <c r="G58" s="6"/>
      <c r="H58" s="6"/>
      <c r="I58" s="6"/>
      <c r="J58" s="6"/>
    </row>
    <row r="59" ht="15.75" customHeight="1">
      <c r="A59" s="6"/>
      <c r="B59" s="6"/>
      <c r="C59" s="6"/>
      <c r="D59" s="6"/>
      <c r="E59" s="6"/>
      <c r="F59" s="6"/>
      <c r="G59" s="6"/>
      <c r="H59" s="6"/>
      <c r="I59" s="6"/>
      <c r="J59" s="6"/>
    </row>
    <row r="60" ht="15.75" customHeight="1">
      <c r="A60" s="6"/>
      <c r="B60" s="6"/>
      <c r="C60" s="6"/>
      <c r="D60" s="6"/>
      <c r="E60" s="6"/>
      <c r="F60" s="6"/>
      <c r="G60" s="6"/>
      <c r="H60" s="6"/>
      <c r="I60" s="6"/>
      <c r="J60" s="6"/>
    </row>
    <row r="61" ht="15.75" customHeight="1">
      <c r="A61" s="6"/>
      <c r="B61" s="6"/>
      <c r="C61" s="6"/>
      <c r="D61" s="6"/>
      <c r="E61" s="6"/>
      <c r="F61" s="6"/>
      <c r="G61" s="6"/>
      <c r="H61" s="6"/>
      <c r="I61" s="6"/>
      <c r="J61" s="6"/>
    </row>
    <row r="62" ht="15.75" customHeight="1">
      <c r="A62" s="6"/>
      <c r="B62" s="6"/>
      <c r="C62" s="6"/>
      <c r="D62" s="6"/>
      <c r="E62" s="6"/>
      <c r="F62" s="6"/>
      <c r="G62" s="6"/>
      <c r="H62" s="6"/>
      <c r="I62" s="6"/>
      <c r="J62" s="6"/>
    </row>
    <row r="63" ht="15.75" customHeight="1">
      <c r="A63" s="6"/>
      <c r="B63" s="6"/>
      <c r="C63" s="6"/>
      <c r="D63" s="6"/>
      <c r="E63" s="6"/>
      <c r="F63" s="6"/>
      <c r="G63" s="6"/>
      <c r="H63" s="6"/>
      <c r="I63" s="6"/>
      <c r="J63" s="6"/>
    </row>
    <row r="64" ht="15.75" customHeight="1">
      <c r="A64" s="6"/>
      <c r="B64" s="6"/>
      <c r="C64" s="6"/>
      <c r="D64" s="6"/>
      <c r="E64" s="6"/>
      <c r="F64" s="6"/>
      <c r="G64" s="6"/>
      <c r="H64" s="6"/>
      <c r="I64" s="6"/>
      <c r="J64" s="6"/>
    </row>
    <row r="65" ht="15.75" customHeight="1">
      <c r="A65" s="6"/>
      <c r="B65" s="6"/>
      <c r="C65" s="6"/>
      <c r="D65" s="6"/>
      <c r="E65" s="6"/>
      <c r="F65" s="6"/>
      <c r="G65" s="6"/>
      <c r="H65" s="6"/>
      <c r="I65" s="6"/>
      <c r="J65" s="6"/>
    </row>
    <row r="66" ht="15.75" customHeight="1">
      <c r="A66" s="6"/>
      <c r="B66" s="6"/>
      <c r="C66" s="6"/>
      <c r="D66" s="6"/>
      <c r="E66" s="6"/>
      <c r="F66" s="6"/>
      <c r="G66" s="6"/>
      <c r="H66" s="6"/>
      <c r="I66" s="6"/>
      <c r="J66" s="6"/>
    </row>
    <row r="67" ht="15.75" customHeight="1">
      <c r="A67" s="6"/>
      <c r="B67" s="6"/>
      <c r="C67" s="6"/>
      <c r="D67" s="6"/>
      <c r="E67" s="6"/>
      <c r="F67" s="6"/>
      <c r="G67" s="6"/>
      <c r="H67" s="6"/>
      <c r="I67" s="6"/>
      <c r="J67" s="6"/>
    </row>
    <row r="68" ht="15.75" customHeight="1">
      <c r="A68" s="6"/>
      <c r="B68" s="6"/>
      <c r="C68" s="6"/>
      <c r="D68" s="6"/>
      <c r="E68" s="6"/>
      <c r="F68" s="6"/>
      <c r="G68" s="6"/>
      <c r="H68" s="6"/>
      <c r="I68" s="6"/>
      <c r="J68" s="6"/>
    </row>
    <row r="69" ht="15.75" customHeight="1">
      <c r="A69" s="6"/>
      <c r="B69" s="6"/>
      <c r="C69" s="6"/>
      <c r="D69" s="6"/>
      <c r="E69" s="6"/>
      <c r="F69" s="6"/>
      <c r="G69" s="6"/>
      <c r="H69" s="6"/>
      <c r="I69" s="6"/>
      <c r="J69" s="6"/>
    </row>
    <row r="70" ht="15.75" customHeight="1">
      <c r="A70" s="6"/>
      <c r="B70" s="6"/>
      <c r="C70" s="6"/>
      <c r="D70" s="6"/>
      <c r="E70" s="6"/>
      <c r="F70" s="6"/>
      <c r="G70" s="6"/>
      <c r="H70" s="6"/>
      <c r="I70" s="6"/>
      <c r="J70" s="6"/>
    </row>
    <row r="71" ht="15.75" customHeight="1">
      <c r="A71" s="6"/>
      <c r="B71" s="6"/>
      <c r="C71" s="6"/>
      <c r="D71" s="6"/>
      <c r="E71" s="6"/>
      <c r="F71" s="6"/>
      <c r="G71" s="6"/>
      <c r="H71" s="6"/>
      <c r="I71" s="6"/>
      <c r="J71" s="6"/>
    </row>
    <row r="72" ht="15.75" customHeight="1">
      <c r="A72" s="6"/>
      <c r="B72" s="6"/>
      <c r="C72" s="6"/>
      <c r="D72" s="6"/>
      <c r="E72" s="6"/>
      <c r="F72" s="6"/>
      <c r="G72" s="6"/>
      <c r="H72" s="6"/>
      <c r="I72" s="6"/>
      <c r="J72" s="6"/>
    </row>
    <row r="73" ht="15.75" customHeight="1">
      <c r="A73" s="6"/>
      <c r="B73" s="6"/>
      <c r="C73" s="6"/>
      <c r="D73" s="6"/>
      <c r="E73" s="6"/>
      <c r="F73" s="6"/>
      <c r="G73" s="6"/>
      <c r="H73" s="6"/>
      <c r="I73" s="6"/>
      <c r="J73" s="6"/>
    </row>
    <row r="74" ht="15.75" customHeight="1">
      <c r="A74" s="6"/>
      <c r="B74" s="6"/>
      <c r="C74" s="6"/>
      <c r="D74" s="6"/>
      <c r="E74" s="6"/>
      <c r="F74" s="6"/>
      <c r="G74" s="6"/>
      <c r="H74" s="6"/>
      <c r="I74" s="6"/>
      <c r="J74" s="6"/>
    </row>
    <row r="75" ht="15.75" customHeight="1">
      <c r="A75" s="6"/>
      <c r="B75" s="6"/>
      <c r="C75" s="6"/>
      <c r="D75" s="6"/>
      <c r="E75" s="6"/>
      <c r="F75" s="6"/>
      <c r="G75" s="6"/>
      <c r="H75" s="6"/>
      <c r="I75" s="6"/>
      <c r="J75" s="6"/>
    </row>
    <row r="76" ht="15.75" customHeight="1">
      <c r="A76" s="6"/>
      <c r="B76" s="6"/>
      <c r="C76" s="6"/>
      <c r="D76" s="6"/>
      <c r="E76" s="6"/>
      <c r="F76" s="6"/>
      <c r="G76" s="6"/>
      <c r="H76" s="6"/>
      <c r="I76" s="6"/>
      <c r="J76" s="6"/>
    </row>
    <row r="77" ht="15.75" customHeight="1">
      <c r="A77" s="6"/>
      <c r="B77" s="6"/>
      <c r="C77" s="6"/>
      <c r="D77" s="6"/>
      <c r="E77" s="6"/>
      <c r="F77" s="6"/>
      <c r="G77" s="6"/>
      <c r="H77" s="6"/>
      <c r="I77" s="6"/>
      <c r="J77" s="6"/>
    </row>
    <row r="78" ht="15.75" customHeight="1">
      <c r="A78" s="6"/>
      <c r="B78" s="6"/>
      <c r="C78" s="6"/>
      <c r="D78" s="6"/>
      <c r="E78" s="6"/>
      <c r="F78" s="6"/>
      <c r="G78" s="6"/>
      <c r="H78" s="6"/>
      <c r="I78" s="6"/>
      <c r="J78" s="6"/>
    </row>
    <row r="79" ht="15.75" customHeight="1">
      <c r="A79" s="6"/>
      <c r="B79" s="6"/>
      <c r="C79" s="6"/>
      <c r="D79" s="6"/>
      <c r="E79" s="6"/>
      <c r="F79" s="6"/>
      <c r="G79" s="6"/>
      <c r="H79" s="6"/>
      <c r="I79" s="6"/>
      <c r="J79" s="6"/>
    </row>
    <row r="80" ht="15.75" customHeight="1">
      <c r="A80" s="6"/>
      <c r="B80" s="6"/>
      <c r="C80" s="6"/>
      <c r="D80" s="6"/>
      <c r="E80" s="6"/>
      <c r="F80" s="6"/>
      <c r="G80" s="6"/>
      <c r="H80" s="6"/>
      <c r="I80" s="6"/>
      <c r="J80" s="6"/>
    </row>
    <row r="81" ht="15.75" customHeight="1">
      <c r="A81" s="6"/>
      <c r="B81" s="6"/>
      <c r="C81" s="6"/>
      <c r="D81" s="6"/>
      <c r="E81" s="6"/>
      <c r="F81" s="6"/>
      <c r="G81" s="6"/>
      <c r="H81" s="6"/>
      <c r="I81" s="6"/>
      <c r="J81" s="6"/>
    </row>
    <row r="82" ht="15.75" customHeight="1">
      <c r="A82" s="6"/>
      <c r="B82" s="6"/>
      <c r="C82" s="6"/>
      <c r="D82" s="6"/>
      <c r="E82" s="6"/>
      <c r="F82" s="6"/>
      <c r="G82" s="6"/>
      <c r="H82" s="6"/>
      <c r="I82" s="6"/>
      <c r="J82" s="6"/>
    </row>
    <row r="83" ht="15.75" customHeight="1">
      <c r="A83" s="6"/>
      <c r="B83" s="6"/>
      <c r="C83" s="6"/>
      <c r="D83" s="6"/>
      <c r="E83" s="6"/>
      <c r="F83" s="6"/>
      <c r="G83" s="6"/>
      <c r="H83" s="6"/>
      <c r="I83" s="6"/>
      <c r="J83" s="6"/>
    </row>
    <row r="84" ht="15.75" customHeight="1">
      <c r="A84" s="6"/>
      <c r="B84" s="6"/>
      <c r="C84" s="6"/>
      <c r="D84" s="6"/>
      <c r="E84" s="6"/>
      <c r="F84" s="6"/>
      <c r="G84" s="6"/>
      <c r="H84" s="6"/>
      <c r="I84" s="6"/>
      <c r="J84" s="6"/>
    </row>
    <row r="85" ht="15.75" customHeight="1">
      <c r="A85" s="6"/>
      <c r="B85" s="6"/>
      <c r="C85" s="6"/>
      <c r="D85" s="6"/>
      <c r="E85" s="6"/>
      <c r="F85" s="6"/>
      <c r="G85" s="6"/>
      <c r="H85" s="6"/>
      <c r="I85" s="6"/>
      <c r="J85" s="6"/>
    </row>
    <row r="86" ht="15.75" customHeight="1">
      <c r="A86" s="6"/>
      <c r="B86" s="6"/>
      <c r="C86" s="6"/>
      <c r="D86" s="6"/>
      <c r="E86" s="6"/>
      <c r="F86" s="6"/>
      <c r="G86" s="6"/>
      <c r="H86" s="6"/>
      <c r="I86" s="6"/>
      <c r="J86" s="6"/>
    </row>
    <row r="87" ht="15.75" customHeight="1">
      <c r="A87" s="6"/>
      <c r="B87" s="6"/>
      <c r="C87" s="6"/>
      <c r="D87" s="6"/>
      <c r="E87" s="6"/>
      <c r="F87" s="6"/>
      <c r="G87" s="6"/>
      <c r="H87" s="6"/>
      <c r="I87" s="6"/>
      <c r="J87" s="6"/>
    </row>
    <row r="88" ht="15.75" customHeight="1">
      <c r="A88" s="6"/>
      <c r="B88" s="6"/>
      <c r="C88" s="6"/>
      <c r="D88" s="6"/>
      <c r="E88" s="6"/>
      <c r="F88" s="6"/>
      <c r="G88" s="6"/>
      <c r="H88" s="6"/>
      <c r="I88" s="6"/>
      <c r="J88" s="6"/>
    </row>
    <row r="89" ht="15.75" customHeight="1">
      <c r="A89" s="6"/>
      <c r="B89" s="6"/>
      <c r="C89" s="6"/>
      <c r="D89" s="6"/>
      <c r="E89" s="6"/>
      <c r="F89" s="6"/>
      <c r="G89" s="6"/>
      <c r="H89" s="6"/>
      <c r="I89" s="6"/>
      <c r="J89" s="6"/>
    </row>
    <row r="90" ht="15.75" customHeight="1">
      <c r="A90" s="6"/>
      <c r="B90" s="6"/>
      <c r="C90" s="6"/>
      <c r="D90" s="6"/>
      <c r="E90" s="6"/>
      <c r="F90" s="6"/>
      <c r="G90" s="6"/>
      <c r="H90" s="6"/>
      <c r="I90" s="6"/>
      <c r="J90" s="6"/>
    </row>
    <row r="91" ht="15.75" customHeight="1">
      <c r="A91" s="6"/>
      <c r="B91" s="6"/>
      <c r="C91" s="6"/>
      <c r="D91" s="6"/>
      <c r="E91" s="6"/>
      <c r="F91" s="6"/>
      <c r="G91" s="6"/>
      <c r="H91" s="6"/>
      <c r="I91" s="6"/>
      <c r="J91" s="6"/>
    </row>
    <row r="92" ht="15.75" customHeight="1">
      <c r="A92" s="6"/>
      <c r="B92" s="6"/>
      <c r="C92" s="6"/>
      <c r="D92" s="6"/>
      <c r="E92" s="6"/>
      <c r="F92" s="6"/>
      <c r="G92" s="6"/>
      <c r="H92" s="6"/>
      <c r="I92" s="6"/>
      <c r="J92" s="6"/>
    </row>
    <row r="93" ht="15.75" customHeight="1">
      <c r="A93" s="6"/>
      <c r="B93" s="6"/>
      <c r="C93" s="6"/>
      <c r="D93" s="6"/>
      <c r="E93" s="6"/>
      <c r="F93" s="6"/>
      <c r="G93" s="6"/>
      <c r="H93" s="6"/>
      <c r="I93" s="6"/>
      <c r="J93" s="6"/>
    </row>
    <row r="94" ht="15.75" customHeight="1">
      <c r="A94" s="6"/>
      <c r="B94" s="6"/>
      <c r="C94" s="6"/>
      <c r="D94" s="6"/>
      <c r="E94" s="6"/>
      <c r="F94" s="6"/>
      <c r="G94" s="6"/>
      <c r="H94" s="6"/>
      <c r="I94" s="6"/>
      <c r="J94" s="6"/>
    </row>
    <row r="95" ht="15.75" customHeight="1">
      <c r="A95" s="6"/>
      <c r="B95" s="6"/>
      <c r="C95" s="6"/>
      <c r="D95" s="6"/>
      <c r="E95" s="6"/>
      <c r="F95" s="6"/>
      <c r="G95" s="6"/>
      <c r="H95" s="6"/>
      <c r="I95" s="6"/>
      <c r="J95" s="6"/>
    </row>
    <row r="96" ht="15.75" customHeight="1">
      <c r="A96" s="6"/>
      <c r="B96" s="6"/>
      <c r="C96" s="6"/>
      <c r="D96" s="6"/>
      <c r="E96" s="6"/>
      <c r="F96" s="6"/>
      <c r="G96" s="6"/>
      <c r="H96" s="6"/>
      <c r="I96" s="6"/>
      <c r="J96" s="6"/>
    </row>
    <row r="97" ht="15.75" customHeight="1">
      <c r="A97" s="6"/>
      <c r="B97" s="6"/>
      <c r="C97" s="6"/>
      <c r="D97" s="6"/>
      <c r="E97" s="6"/>
      <c r="F97" s="6"/>
      <c r="G97" s="6"/>
      <c r="H97" s="6"/>
      <c r="I97" s="6"/>
      <c r="J97" s="6"/>
    </row>
    <row r="98" ht="15.75" customHeight="1">
      <c r="A98" s="6"/>
      <c r="B98" s="6"/>
      <c r="C98" s="6"/>
      <c r="D98" s="6"/>
      <c r="E98" s="6"/>
      <c r="F98" s="6"/>
      <c r="G98" s="6"/>
      <c r="H98" s="6"/>
      <c r="I98" s="6"/>
      <c r="J98" s="6"/>
    </row>
    <row r="99" ht="15.75" customHeight="1">
      <c r="A99" s="6"/>
      <c r="B99" s="6"/>
      <c r="C99" s="6"/>
      <c r="D99" s="6"/>
      <c r="E99" s="6"/>
      <c r="F99" s="6"/>
      <c r="G99" s="6"/>
      <c r="H99" s="6"/>
      <c r="I99" s="6"/>
      <c r="J99" s="6"/>
    </row>
    <row r="100" ht="15.75" customHeight="1">
      <c r="A100" s="6"/>
      <c r="B100" s="6"/>
      <c r="C100" s="6"/>
      <c r="D100" s="6"/>
      <c r="E100" s="6"/>
      <c r="F100" s="6"/>
      <c r="G100" s="6"/>
      <c r="H100" s="6"/>
      <c r="I100" s="6"/>
      <c r="J100" s="6"/>
    </row>
    <row r="101" ht="15.75" customHeight="1">
      <c r="A101" s="6"/>
      <c r="B101" s="6"/>
      <c r="C101" s="6"/>
      <c r="D101" s="6"/>
      <c r="E101" s="6"/>
      <c r="F101" s="6"/>
      <c r="G101" s="6"/>
      <c r="H101" s="6"/>
      <c r="I101" s="6"/>
      <c r="J101" s="6"/>
    </row>
    <row r="102" ht="15.75" customHeight="1">
      <c r="A102" s="6"/>
      <c r="B102" s="6"/>
      <c r="C102" s="6"/>
      <c r="D102" s="6"/>
      <c r="E102" s="6"/>
      <c r="F102" s="6"/>
      <c r="G102" s="6"/>
      <c r="H102" s="6"/>
      <c r="I102" s="6"/>
      <c r="J102" s="6"/>
    </row>
    <row r="103" ht="15.75" customHeight="1">
      <c r="A103" s="6"/>
      <c r="B103" s="6"/>
      <c r="C103" s="6"/>
      <c r="D103" s="6"/>
      <c r="E103" s="6"/>
      <c r="F103" s="6"/>
      <c r="G103" s="6"/>
      <c r="H103" s="6"/>
      <c r="I103" s="6"/>
      <c r="J103" s="6"/>
    </row>
    <row r="104" ht="15.75" customHeight="1">
      <c r="A104" s="6"/>
      <c r="B104" s="6"/>
      <c r="C104" s="6"/>
      <c r="D104" s="6"/>
      <c r="E104" s="6"/>
      <c r="F104" s="6"/>
      <c r="G104" s="6"/>
      <c r="H104" s="6"/>
      <c r="I104" s="6"/>
      <c r="J104" s="6"/>
    </row>
    <row r="105" ht="15.75" customHeight="1">
      <c r="A105" s="6"/>
      <c r="B105" s="6"/>
      <c r="C105" s="6"/>
      <c r="D105" s="6"/>
      <c r="E105" s="6"/>
      <c r="F105" s="6"/>
      <c r="G105" s="6"/>
      <c r="H105" s="6"/>
      <c r="I105" s="6"/>
      <c r="J105" s="6"/>
    </row>
    <row r="106" ht="15.75" customHeight="1">
      <c r="A106" s="6"/>
      <c r="B106" s="6"/>
      <c r="C106" s="6"/>
      <c r="D106" s="6"/>
      <c r="E106" s="6"/>
      <c r="F106" s="6"/>
      <c r="G106" s="6"/>
      <c r="H106" s="6"/>
      <c r="I106" s="6"/>
      <c r="J106" s="6"/>
    </row>
    <row r="107" ht="15.75" customHeight="1">
      <c r="A107" s="6"/>
      <c r="B107" s="6"/>
      <c r="C107" s="6"/>
      <c r="D107" s="6"/>
      <c r="E107" s="6"/>
      <c r="F107" s="6"/>
      <c r="G107" s="6"/>
      <c r="H107" s="6"/>
      <c r="I107" s="6"/>
      <c r="J107" s="6"/>
    </row>
    <row r="108" ht="15.75" customHeight="1">
      <c r="A108" s="6"/>
      <c r="B108" s="6"/>
      <c r="C108" s="6"/>
      <c r="D108" s="6"/>
      <c r="E108" s="6"/>
      <c r="F108" s="6"/>
      <c r="G108" s="6"/>
      <c r="H108" s="6"/>
      <c r="I108" s="6"/>
      <c r="J108" s="6"/>
    </row>
    <row r="109" ht="15.75" customHeight="1">
      <c r="A109" s="6"/>
      <c r="B109" s="6"/>
      <c r="C109" s="6"/>
      <c r="D109" s="6"/>
      <c r="E109" s="6"/>
      <c r="F109" s="6"/>
      <c r="G109" s="6"/>
      <c r="H109" s="6"/>
      <c r="I109" s="6"/>
      <c r="J109" s="6"/>
    </row>
    <row r="110" ht="15.75" customHeight="1">
      <c r="A110" s="6"/>
      <c r="B110" s="6"/>
      <c r="C110" s="6"/>
      <c r="D110" s="6"/>
      <c r="E110" s="6"/>
      <c r="F110" s="6"/>
      <c r="G110" s="6"/>
      <c r="H110" s="6"/>
      <c r="I110" s="6"/>
      <c r="J110" s="6"/>
    </row>
    <row r="111" ht="15.75" customHeight="1">
      <c r="A111" s="6"/>
      <c r="B111" s="6"/>
      <c r="C111" s="6"/>
      <c r="D111" s="6"/>
      <c r="E111" s="6"/>
      <c r="F111" s="6"/>
      <c r="G111" s="6"/>
      <c r="H111" s="6"/>
      <c r="I111" s="6"/>
      <c r="J111" s="6"/>
    </row>
    <row r="112" ht="15.75" customHeight="1">
      <c r="A112" s="6"/>
      <c r="B112" s="6"/>
      <c r="C112" s="6"/>
      <c r="D112" s="6"/>
      <c r="E112" s="6"/>
      <c r="F112" s="6"/>
      <c r="G112" s="6"/>
      <c r="H112" s="6"/>
      <c r="I112" s="6"/>
      <c r="J112" s="6"/>
    </row>
    <row r="113" ht="15.75" customHeight="1">
      <c r="A113" s="6"/>
      <c r="B113" s="6"/>
      <c r="C113" s="6"/>
      <c r="D113" s="6"/>
      <c r="E113" s="6"/>
      <c r="F113" s="6"/>
      <c r="G113" s="6"/>
      <c r="H113" s="6"/>
      <c r="I113" s="6"/>
      <c r="J113" s="6"/>
    </row>
    <row r="114" ht="15.75" customHeight="1">
      <c r="A114" s="6"/>
      <c r="B114" s="6"/>
      <c r="C114" s="6"/>
      <c r="D114" s="6"/>
      <c r="E114" s="6"/>
      <c r="F114" s="6"/>
      <c r="G114" s="6"/>
      <c r="H114" s="6"/>
      <c r="I114" s="6"/>
      <c r="J114" s="6"/>
    </row>
    <row r="115" ht="15.75" customHeight="1">
      <c r="A115" s="6"/>
      <c r="B115" s="6"/>
      <c r="C115" s="6"/>
      <c r="D115" s="6"/>
      <c r="E115" s="6"/>
      <c r="F115" s="6"/>
      <c r="G115" s="6"/>
      <c r="H115" s="6"/>
      <c r="I115" s="6"/>
      <c r="J115" s="6"/>
    </row>
    <row r="116" ht="15.75" customHeight="1">
      <c r="A116" s="6"/>
      <c r="B116" s="6"/>
      <c r="C116" s="6"/>
      <c r="D116" s="6"/>
      <c r="E116" s="6"/>
      <c r="F116" s="6"/>
      <c r="G116" s="6"/>
      <c r="H116" s="6"/>
      <c r="I116" s="6"/>
      <c r="J116" s="6"/>
    </row>
    <row r="117" ht="15.75" customHeight="1">
      <c r="A117" s="6"/>
      <c r="B117" s="6"/>
      <c r="C117" s="6"/>
      <c r="D117" s="6"/>
      <c r="E117" s="6"/>
      <c r="F117" s="6"/>
      <c r="G117" s="6"/>
      <c r="H117" s="6"/>
      <c r="I117" s="6"/>
      <c r="J117" s="6"/>
    </row>
    <row r="118" ht="15.75" customHeight="1">
      <c r="A118" s="6"/>
      <c r="B118" s="6"/>
      <c r="C118" s="6"/>
      <c r="D118" s="6"/>
      <c r="E118" s="6"/>
      <c r="F118" s="6"/>
      <c r="G118" s="6"/>
      <c r="H118" s="6"/>
      <c r="I118" s="6"/>
      <c r="J118" s="6"/>
    </row>
    <row r="119" ht="15.75" customHeight="1">
      <c r="A119" s="6"/>
      <c r="B119" s="6"/>
      <c r="C119" s="6"/>
      <c r="D119" s="6"/>
      <c r="E119" s="6"/>
      <c r="F119" s="6"/>
      <c r="G119" s="6"/>
      <c r="H119" s="6"/>
      <c r="I119" s="6"/>
      <c r="J119" s="6"/>
    </row>
    <row r="120" ht="15.75" customHeight="1">
      <c r="A120" s="6"/>
      <c r="B120" s="6"/>
      <c r="C120" s="6"/>
      <c r="D120" s="6"/>
      <c r="E120" s="6"/>
      <c r="F120" s="6"/>
      <c r="G120" s="6"/>
      <c r="H120" s="6"/>
      <c r="I120" s="6"/>
      <c r="J120" s="6"/>
    </row>
    <row r="121" ht="15.75" customHeight="1">
      <c r="A121" s="6"/>
      <c r="B121" s="6"/>
      <c r="C121" s="6"/>
      <c r="D121" s="6"/>
      <c r="E121" s="6"/>
      <c r="F121" s="6"/>
      <c r="G121" s="6"/>
      <c r="H121" s="6"/>
      <c r="I121" s="6"/>
      <c r="J121" s="6"/>
    </row>
    <row r="122" ht="15.75" customHeight="1">
      <c r="A122" s="6"/>
      <c r="B122" s="6"/>
      <c r="C122" s="6"/>
      <c r="D122" s="6"/>
      <c r="E122" s="6"/>
      <c r="F122" s="6"/>
      <c r="G122" s="6"/>
      <c r="H122" s="6"/>
      <c r="I122" s="6"/>
      <c r="J122" s="6"/>
    </row>
    <row r="123" ht="15.75" customHeight="1">
      <c r="A123" s="6"/>
      <c r="B123" s="6"/>
      <c r="C123" s="6"/>
      <c r="D123" s="6"/>
      <c r="E123" s="6"/>
      <c r="F123" s="6"/>
      <c r="G123" s="6"/>
      <c r="H123" s="6"/>
      <c r="I123" s="6"/>
      <c r="J123" s="6"/>
    </row>
    <row r="124" ht="15.75" customHeight="1">
      <c r="A124" s="6"/>
      <c r="B124" s="6"/>
      <c r="C124" s="6"/>
      <c r="D124" s="6"/>
      <c r="E124" s="6"/>
      <c r="F124" s="6"/>
      <c r="G124" s="6"/>
      <c r="H124" s="6"/>
      <c r="I124" s="6"/>
      <c r="J124" s="6"/>
    </row>
    <row r="125" ht="15.75" customHeight="1">
      <c r="A125" s="6"/>
      <c r="B125" s="6"/>
      <c r="C125" s="6"/>
      <c r="D125" s="6"/>
      <c r="E125" s="6"/>
      <c r="F125" s="6"/>
      <c r="G125" s="6"/>
      <c r="H125" s="6"/>
      <c r="I125" s="6"/>
      <c r="J125" s="6"/>
    </row>
    <row r="126" ht="15.75" customHeight="1">
      <c r="A126" s="6"/>
      <c r="B126" s="6"/>
      <c r="C126" s="6"/>
      <c r="D126" s="6"/>
      <c r="E126" s="6"/>
      <c r="F126" s="6"/>
      <c r="G126" s="6"/>
      <c r="H126" s="6"/>
      <c r="I126" s="6"/>
      <c r="J126" s="6"/>
    </row>
    <row r="127" ht="15.75" customHeight="1">
      <c r="A127" s="6"/>
      <c r="B127" s="6"/>
      <c r="C127" s="6"/>
      <c r="D127" s="6"/>
      <c r="E127" s="6"/>
      <c r="F127" s="6"/>
      <c r="G127" s="6"/>
      <c r="H127" s="6"/>
      <c r="I127" s="6"/>
      <c r="J127" s="6"/>
    </row>
    <row r="128" ht="15.75" customHeight="1">
      <c r="A128" s="6"/>
      <c r="B128" s="6"/>
      <c r="C128" s="6"/>
      <c r="D128" s="6"/>
      <c r="E128" s="6"/>
      <c r="F128" s="6"/>
      <c r="G128" s="6"/>
      <c r="H128" s="6"/>
      <c r="I128" s="6"/>
      <c r="J128" s="6"/>
    </row>
    <row r="129" ht="15.75" customHeight="1">
      <c r="A129" s="6"/>
      <c r="B129" s="6"/>
      <c r="C129" s="6"/>
      <c r="D129" s="6"/>
      <c r="E129" s="6"/>
      <c r="F129" s="6"/>
      <c r="G129" s="6"/>
      <c r="H129" s="6"/>
      <c r="I129" s="6"/>
      <c r="J129" s="6"/>
    </row>
    <row r="130" ht="15.75" customHeight="1">
      <c r="A130" s="6"/>
      <c r="B130" s="6"/>
      <c r="C130" s="6"/>
      <c r="D130" s="6"/>
      <c r="E130" s="6"/>
      <c r="F130" s="6"/>
      <c r="G130" s="6"/>
      <c r="H130" s="6"/>
      <c r="I130" s="6"/>
      <c r="J130" s="6"/>
    </row>
    <row r="131" ht="15.75" customHeight="1">
      <c r="A131" s="6"/>
      <c r="B131" s="6"/>
      <c r="C131" s="6"/>
      <c r="D131" s="6"/>
      <c r="E131" s="6"/>
      <c r="F131" s="6"/>
      <c r="G131" s="6"/>
      <c r="H131" s="6"/>
      <c r="I131" s="6"/>
      <c r="J131" s="6"/>
    </row>
    <row r="132" ht="15.75" customHeight="1">
      <c r="A132" s="6"/>
      <c r="B132" s="6"/>
      <c r="C132" s="6"/>
      <c r="D132" s="6"/>
      <c r="E132" s="6"/>
      <c r="F132" s="6"/>
      <c r="G132" s="6"/>
      <c r="H132" s="6"/>
      <c r="I132" s="6"/>
      <c r="J132" s="6"/>
    </row>
    <row r="133" ht="15.75" customHeight="1">
      <c r="A133" s="6"/>
      <c r="B133" s="6"/>
      <c r="C133" s="6"/>
      <c r="D133" s="6"/>
      <c r="E133" s="6"/>
      <c r="F133" s="6"/>
      <c r="G133" s="6"/>
      <c r="H133" s="6"/>
      <c r="I133" s="6"/>
      <c r="J133" s="6"/>
    </row>
    <row r="134" ht="15.75" customHeight="1">
      <c r="A134" s="6"/>
      <c r="B134" s="6"/>
      <c r="C134" s="6"/>
      <c r="D134" s="6"/>
      <c r="E134" s="6"/>
      <c r="F134" s="6"/>
      <c r="G134" s="6"/>
      <c r="H134" s="6"/>
      <c r="I134" s="6"/>
      <c r="J134" s="6"/>
    </row>
    <row r="135" ht="15.75" customHeight="1">
      <c r="A135" s="6"/>
      <c r="B135" s="6"/>
      <c r="C135" s="6"/>
      <c r="D135" s="6"/>
      <c r="E135" s="6"/>
      <c r="F135" s="6"/>
      <c r="G135" s="6"/>
      <c r="H135" s="6"/>
      <c r="I135" s="6"/>
      <c r="J135" s="6"/>
    </row>
    <row r="136" ht="15.75" customHeight="1">
      <c r="A136" s="6"/>
      <c r="B136" s="6"/>
      <c r="C136" s="6"/>
      <c r="D136" s="6"/>
      <c r="E136" s="6"/>
      <c r="F136" s="6"/>
      <c r="G136" s="6"/>
      <c r="H136" s="6"/>
      <c r="I136" s="6"/>
      <c r="J136" s="6"/>
    </row>
    <row r="137" ht="15.75" customHeight="1">
      <c r="A137" s="6"/>
      <c r="B137" s="6"/>
      <c r="C137" s="6"/>
      <c r="D137" s="6"/>
      <c r="E137" s="6"/>
      <c r="F137" s="6"/>
      <c r="G137" s="6"/>
      <c r="H137" s="6"/>
      <c r="I137" s="6"/>
      <c r="J137" s="6"/>
    </row>
    <row r="138" ht="15.75" customHeight="1">
      <c r="A138" s="6"/>
      <c r="B138" s="6"/>
      <c r="C138" s="6"/>
      <c r="D138" s="6"/>
      <c r="E138" s="6"/>
      <c r="F138" s="6"/>
      <c r="G138" s="6"/>
      <c r="H138" s="6"/>
      <c r="I138" s="6"/>
      <c r="J138" s="6"/>
    </row>
    <row r="139" ht="15.75" customHeight="1">
      <c r="A139" s="6"/>
      <c r="B139" s="6"/>
      <c r="C139" s="6"/>
      <c r="D139" s="6"/>
      <c r="E139" s="6"/>
      <c r="F139" s="6"/>
      <c r="G139" s="6"/>
      <c r="H139" s="6"/>
      <c r="I139" s="6"/>
      <c r="J139" s="6"/>
    </row>
    <row r="140" ht="15.75" customHeight="1">
      <c r="A140" s="6"/>
      <c r="B140" s="6"/>
      <c r="C140" s="6"/>
      <c r="D140" s="6"/>
      <c r="E140" s="6"/>
      <c r="F140" s="6"/>
      <c r="G140" s="6"/>
      <c r="H140" s="6"/>
      <c r="I140" s="6"/>
      <c r="J140" s="6"/>
    </row>
    <row r="141" ht="15.75" customHeight="1">
      <c r="A141" s="6"/>
      <c r="B141" s="6"/>
      <c r="C141" s="6"/>
      <c r="D141" s="6"/>
      <c r="E141" s="6"/>
      <c r="F141" s="6"/>
      <c r="G141" s="6"/>
      <c r="H141" s="6"/>
      <c r="I141" s="6"/>
      <c r="J141" s="6"/>
    </row>
    <row r="142" ht="15.75" customHeight="1">
      <c r="A142" s="6"/>
      <c r="B142" s="6"/>
      <c r="C142" s="6"/>
      <c r="D142" s="6"/>
      <c r="E142" s="6"/>
      <c r="F142" s="6"/>
      <c r="G142" s="6"/>
      <c r="H142" s="6"/>
      <c r="I142" s="6"/>
      <c r="J142" s="6"/>
    </row>
    <row r="143" ht="15.75" customHeight="1">
      <c r="A143" s="6"/>
      <c r="B143" s="6"/>
      <c r="C143" s="6"/>
      <c r="D143" s="6"/>
      <c r="E143" s="6"/>
      <c r="F143" s="6"/>
      <c r="G143" s="6"/>
      <c r="H143" s="6"/>
      <c r="I143" s="6"/>
      <c r="J143" s="6"/>
    </row>
    <row r="144" ht="15.75" customHeight="1">
      <c r="A144" s="6"/>
      <c r="B144" s="6"/>
      <c r="C144" s="6"/>
      <c r="D144" s="6"/>
      <c r="E144" s="6"/>
      <c r="F144" s="6"/>
      <c r="G144" s="6"/>
      <c r="H144" s="6"/>
      <c r="I144" s="6"/>
      <c r="J144" s="6"/>
    </row>
    <row r="145" ht="15.75" customHeight="1">
      <c r="A145" s="6"/>
      <c r="B145" s="6"/>
      <c r="C145" s="6"/>
      <c r="D145" s="6"/>
      <c r="E145" s="6"/>
      <c r="F145" s="6"/>
      <c r="G145" s="6"/>
      <c r="H145" s="6"/>
      <c r="I145" s="6"/>
      <c r="J145" s="6"/>
    </row>
    <row r="146" ht="15.75" customHeight="1">
      <c r="A146" s="6"/>
      <c r="B146" s="6"/>
      <c r="C146" s="6"/>
      <c r="D146" s="6"/>
      <c r="E146" s="6"/>
      <c r="F146" s="6"/>
      <c r="G146" s="6"/>
      <c r="H146" s="6"/>
      <c r="I146" s="6"/>
      <c r="J146" s="6"/>
    </row>
    <row r="147" ht="15.75" customHeight="1">
      <c r="A147" s="6"/>
      <c r="B147" s="6"/>
      <c r="C147" s="6"/>
      <c r="D147" s="6"/>
      <c r="E147" s="6"/>
      <c r="F147" s="6"/>
      <c r="G147" s="6"/>
      <c r="H147" s="6"/>
      <c r="I147" s="6"/>
      <c r="J147" s="6"/>
    </row>
    <row r="148" ht="15.75" customHeight="1">
      <c r="A148" s="6"/>
      <c r="B148" s="6"/>
      <c r="C148" s="6"/>
      <c r="D148" s="6"/>
      <c r="E148" s="6"/>
      <c r="F148" s="6"/>
      <c r="G148" s="6"/>
      <c r="H148" s="6"/>
      <c r="I148" s="6"/>
      <c r="J148" s="6"/>
    </row>
    <row r="149" ht="15.75" customHeight="1">
      <c r="A149" s="6"/>
      <c r="B149" s="6"/>
      <c r="C149" s="6"/>
      <c r="D149" s="6"/>
      <c r="E149" s="6"/>
      <c r="F149" s="6"/>
      <c r="G149" s="6"/>
      <c r="H149" s="6"/>
      <c r="I149" s="6"/>
      <c r="J149" s="6"/>
    </row>
    <row r="150" ht="15.75" customHeight="1">
      <c r="A150" s="6"/>
      <c r="B150" s="6"/>
      <c r="C150" s="6"/>
      <c r="D150" s="6"/>
      <c r="E150" s="6"/>
      <c r="F150" s="6"/>
      <c r="G150" s="6"/>
      <c r="H150" s="6"/>
      <c r="I150" s="6"/>
      <c r="J150" s="6"/>
    </row>
    <row r="151" ht="15.75" customHeight="1">
      <c r="A151" s="6"/>
      <c r="B151" s="6"/>
      <c r="C151" s="6"/>
      <c r="D151" s="6"/>
      <c r="E151" s="6"/>
      <c r="F151" s="6"/>
      <c r="G151" s="6"/>
      <c r="H151" s="6"/>
      <c r="I151" s="6"/>
      <c r="J151" s="6"/>
    </row>
    <row r="152" ht="15.75" customHeight="1">
      <c r="A152" s="6"/>
      <c r="B152" s="6"/>
      <c r="C152" s="6"/>
      <c r="D152" s="6"/>
      <c r="E152" s="6"/>
      <c r="F152" s="6"/>
      <c r="G152" s="6"/>
      <c r="H152" s="6"/>
      <c r="I152" s="6"/>
      <c r="J152" s="6"/>
    </row>
    <row r="153" ht="15.75" customHeight="1">
      <c r="A153" s="6"/>
      <c r="B153" s="6"/>
      <c r="C153" s="6"/>
      <c r="D153" s="6"/>
      <c r="E153" s="6"/>
      <c r="F153" s="6"/>
      <c r="G153" s="6"/>
      <c r="H153" s="6"/>
      <c r="I153" s="6"/>
      <c r="J153" s="6"/>
    </row>
    <row r="154" ht="15.75" customHeight="1">
      <c r="A154" s="6"/>
      <c r="B154" s="6"/>
      <c r="C154" s="6"/>
      <c r="D154" s="6"/>
      <c r="E154" s="6"/>
      <c r="F154" s="6"/>
      <c r="G154" s="6"/>
      <c r="H154" s="6"/>
      <c r="I154" s="6"/>
      <c r="J154" s="6"/>
    </row>
    <row r="155" ht="15.75" customHeight="1">
      <c r="A155" s="6"/>
      <c r="B155" s="6"/>
      <c r="C155" s="6"/>
      <c r="D155" s="6"/>
      <c r="E155" s="6"/>
      <c r="F155" s="6"/>
      <c r="G155" s="6"/>
      <c r="H155" s="6"/>
      <c r="I155" s="6"/>
      <c r="J155" s="6"/>
    </row>
    <row r="156" ht="15.75" customHeight="1">
      <c r="A156" s="6"/>
      <c r="B156" s="6"/>
      <c r="C156" s="6"/>
      <c r="D156" s="6"/>
      <c r="E156" s="6"/>
      <c r="F156" s="6"/>
      <c r="G156" s="6"/>
      <c r="H156" s="6"/>
      <c r="I156" s="6"/>
      <c r="J156" s="6"/>
    </row>
    <row r="157" ht="15.75" customHeight="1">
      <c r="A157" s="6"/>
      <c r="B157" s="6"/>
      <c r="C157" s="6"/>
      <c r="D157" s="6"/>
      <c r="E157" s="6"/>
      <c r="F157" s="6"/>
      <c r="G157" s="6"/>
      <c r="H157" s="6"/>
      <c r="I157" s="6"/>
      <c r="J157" s="6"/>
    </row>
    <row r="158" ht="15.75" customHeight="1">
      <c r="A158" s="6"/>
      <c r="B158" s="6"/>
      <c r="C158" s="6"/>
      <c r="D158" s="6"/>
      <c r="E158" s="6"/>
      <c r="F158" s="6"/>
      <c r="G158" s="6"/>
      <c r="H158" s="6"/>
      <c r="I158" s="6"/>
      <c r="J158" s="6"/>
    </row>
    <row r="159" ht="15.75" customHeight="1">
      <c r="A159" s="6"/>
      <c r="B159" s="6"/>
      <c r="C159" s="6"/>
      <c r="D159" s="6"/>
      <c r="E159" s="6"/>
      <c r="F159" s="6"/>
      <c r="G159" s="6"/>
      <c r="H159" s="6"/>
      <c r="I159" s="6"/>
      <c r="J159" s="6"/>
    </row>
    <row r="160" ht="15.75" customHeight="1">
      <c r="A160" s="6"/>
      <c r="B160" s="6"/>
      <c r="C160" s="6"/>
      <c r="D160" s="6"/>
      <c r="E160" s="6"/>
      <c r="F160" s="6"/>
      <c r="G160" s="6"/>
      <c r="H160" s="6"/>
      <c r="I160" s="6"/>
      <c r="J160" s="6"/>
    </row>
    <row r="161" ht="15.75" customHeight="1">
      <c r="A161" s="6"/>
      <c r="B161" s="6"/>
      <c r="C161" s="6"/>
      <c r="D161" s="6"/>
      <c r="E161" s="6"/>
      <c r="F161" s="6"/>
      <c r="G161" s="6"/>
      <c r="H161" s="6"/>
      <c r="I161" s="6"/>
      <c r="J161" s="6"/>
    </row>
    <row r="162" ht="15.75" customHeight="1">
      <c r="A162" s="6"/>
      <c r="B162" s="6"/>
      <c r="C162" s="6"/>
      <c r="D162" s="6"/>
      <c r="E162" s="6"/>
      <c r="F162" s="6"/>
      <c r="G162" s="6"/>
      <c r="H162" s="6"/>
      <c r="I162" s="6"/>
      <c r="J162" s="6"/>
    </row>
    <row r="163" ht="15.75" customHeight="1">
      <c r="A163" s="6"/>
      <c r="B163" s="6"/>
      <c r="C163" s="6"/>
      <c r="D163" s="6"/>
      <c r="E163" s="6"/>
      <c r="F163" s="6"/>
      <c r="G163" s="6"/>
      <c r="H163" s="6"/>
      <c r="I163" s="6"/>
      <c r="J163" s="6"/>
    </row>
    <row r="164" ht="15.75" customHeight="1">
      <c r="A164" s="6"/>
      <c r="B164" s="6"/>
      <c r="C164" s="6"/>
      <c r="D164" s="6"/>
      <c r="E164" s="6"/>
      <c r="F164" s="6"/>
      <c r="G164" s="6"/>
      <c r="H164" s="6"/>
      <c r="I164" s="6"/>
      <c r="J164" s="6"/>
    </row>
    <row r="165" ht="15.75" customHeight="1">
      <c r="A165" s="6"/>
      <c r="B165" s="6"/>
      <c r="C165" s="6"/>
      <c r="D165" s="6"/>
      <c r="E165" s="6"/>
      <c r="F165" s="6"/>
      <c r="G165" s="6"/>
      <c r="H165" s="6"/>
      <c r="I165" s="6"/>
      <c r="J165" s="6"/>
    </row>
    <row r="166" ht="15.75" customHeight="1">
      <c r="A166" s="6"/>
      <c r="B166" s="6"/>
      <c r="C166" s="6"/>
      <c r="D166" s="6"/>
      <c r="E166" s="6"/>
      <c r="F166" s="6"/>
      <c r="G166" s="6"/>
      <c r="H166" s="6"/>
      <c r="I166" s="6"/>
      <c r="J166" s="6"/>
    </row>
    <row r="167" ht="15.75" customHeight="1">
      <c r="A167" s="6"/>
      <c r="B167" s="6"/>
      <c r="C167" s="6"/>
      <c r="D167" s="6"/>
      <c r="E167" s="6"/>
      <c r="F167" s="6"/>
      <c r="G167" s="6"/>
      <c r="H167" s="6"/>
      <c r="I167" s="6"/>
      <c r="J167" s="6"/>
    </row>
    <row r="168" ht="15.75" customHeight="1">
      <c r="A168" s="6"/>
      <c r="B168" s="6"/>
      <c r="C168" s="6"/>
      <c r="D168" s="6"/>
      <c r="E168" s="6"/>
      <c r="F168" s="6"/>
      <c r="G168" s="6"/>
      <c r="H168" s="6"/>
      <c r="I168" s="6"/>
      <c r="J168" s="6"/>
    </row>
    <row r="169" ht="15.75" customHeight="1">
      <c r="A169" s="6"/>
      <c r="B169" s="6"/>
      <c r="C169" s="6"/>
      <c r="D169" s="6"/>
      <c r="E169" s="6"/>
      <c r="F169" s="6"/>
      <c r="G169" s="6"/>
      <c r="H169" s="6"/>
      <c r="I169" s="6"/>
      <c r="J169" s="6"/>
    </row>
    <row r="170" ht="15.75" customHeight="1">
      <c r="A170" s="6"/>
      <c r="B170" s="6"/>
      <c r="C170" s="6"/>
      <c r="D170" s="6"/>
      <c r="E170" s="6"/>
      <c r="F170" s="6"/>
      <c r="G170" s="6"/>
      <c r="H170" s="6"/>
      <c r="I170" s="6"/>
      <c r="J170" s="6"/>
    </row>
    <row r="171" ht="15.75" customHeight="1">
      <c r="A171" s="6"/>
      <c r="B171" s="6"/>
      <c r="C171" s="6"/>
      <c r="D171" s="6"/>
      <c r="E171" s="6"/>
      <c r="F171" s="6"/>
      <c r="G171" s="6"/>
      <c r="H171" s="6"/>
      <c r="I171" s="6"/>
      <c r="J171" s="6"/>
    </row>
    <row r="172" ht="15.75" customHeight="1">
      <c r="A172" s="6"/>
      <c r="B172" s="6"/>
      <c r="C172" s="6"/>
      <c r="D172" s="6"/>
      <c r="E172" s="6"/>
      <c r="F172" s="6"/>
      <c r="G172" s="6"/>
      <c r="H172" s="6"/>
      <c r="I172" s="6"/>
      <c r="J172" s="6"/>
    </row>
    <row r="173" ht="15.75" customHeight="1">
      <c r="A173" s="6"/>
      <c r="B173" s="6"/>
      <c r="C173" s="6"/>
      <c r="D173" s="6"/>
      <c r="E173" s="6"/>
      <c r="F173" s="6"/>
      <c r="G173" s="6"/>
      <c r="H173" s="6"/>
      <c r="I173" s="6"/>
      <c r="J173" s="6"/>
    </row>
    <row r="174" ht="15.75" customHeight="1">
      <c r="A174" s="6"/>
      <c r="B174" s="6"/>
      <c r="C174" s="6"/>
      <c r="D174" s="6"/>
      <c r="E174" s="6"/>
      <c r="F174" s="6"/>
      <c r="G174" s="6"/>
      <c r="H174" s="6"/>
      <c r="I174" s="6"/>
      <c r="J174" s="6"/>
    </row>
    <row r="175" ht="15.75" customHeight="1">
      <c r="A175" s="6"/>
      <c r="B175" s="6"/>
      <c r="C175" s="6"/>
      <c r="D175" s="6"/>
      <c r="E175" s="6"/>
      <c r="F175" s="6"/>
      <c r="G175" s="6"/>
      <c r="H175" s="6"/>
      <c r="I175" s="6"/>
      <c r="J175" s="6"/>
    </row>
    <row r="176" ht="15.75" customHeight="1">
      <c r="A176" s="6"/>
      <c r="B176" s="6"/>
      <c r="C176" s="6"/>
      <c r="D176" s="6"/>
      <c r="E176" s="6"/>
      <c r="F176" s="6"/>
      <c r="G176" s="6"/>
      <c r="H176" s="6"/>
      <c r="I176" s="6"/>
      <c r="J176" s="6"/>
    </row>
    <row r="177" ht="15.75" customHeight="1">
      <c r="A177" s="6"/>
      <c r="B177" s="6"/>
      <c r="C177" s="6"/>
      <c r="D177" s="6"/>
      <c r="E177" s="6"/>
      <c r="F177" s="6"/>
      <c r="G177" s="6"/>
      <c r="H177" s="6"/>
      <c r="I177" s="6"/>
      <c r="J177" s="6"/>
    </row>
    <row r="178" ht="15.75" customHeight="1">
      <c r="A178" s="6"/>
      <c r="B178" s="6"/>
      <c r="C178" s="6"/>
      <c r="D178" s="6"/>
      <c r="E178" s="6"/>
      <c r="F178" s="6"/>
      <c r="G178" s="6"/>
      <c r="H178" s="6"/>
      <c r="I178" s="6"/>
      <c r="J178" s="6"/>
    </row>
    <row r="179" ht="15.75" customHeight="1">
      <c r="A179" s="6"/>
      <c r="B179" s="6"/>
      <c r="C179" s="6"/>
      <c r="D179" s="6"/>
      <c r="E179" s="6"/>
      <c r="F179" s="6"/>
      <c r="G179" s="6"/>
      <c r="H179" s="6"/>
      <c r="I179" s="6"/>
      <c r="J179" s="6"/>
    </row>
    <row r="180" ht="15.75" customHeight="1">
      <c r="A180" s="6"/>
      <c r="B180" s="6"/>
      <c r="C180" s="6"/>
      <c r="D180" s="6"/>
      <c r="E180" s="6"/>
      <c r="F180" s="6"/>
      <c r="G180" s="6"/>
      <c r="H180" s="6"/>
      <c r="I180" s="6"/>
      <c r="J180" s="6"/>
    </row>
    <row r="181" ht="15.75" customHeight="1">
      <c r="A181" s="6"/>
      <c r="B181" s="6"/>
      <c r="C181" s="6"/>
      <c r="D181" s="6"/>
      <c r="E181" s="6"/>
      <c r="F181" s="6"/>
      <c r="G181" s="6"/>
      <c r="H181" s="6"/>
      <c r="I181" s="6"/>
      <c r="J181" s="6"/>
    </row>
    <row r="182" ht="15.75" customHeight="1">
      <c r="A182" s="6"/>
      <c r="B182" s="6"/>
      <c r="C182" s="6"/>
      <c r="D182" s="6"/>
      <c r="E182" s="6"/>
      <c r="F182" s="6"/>
      <c r="G182" s="6"/>
      <c r="H182" s="6"/>
      <c r="I182" s="6"/>
      <c r="J182" s="6"/>
    </row>
    <row r="183" ht="15.75" customHeight="1">
      <c r="A183" s="6"/>
      <c r="B183" s="6"/>
      <c r="C183" s="6"/>
      <c r="D183" s="6"/>
      <c r="E183" s="6"/>
      <c r="F183" s="6"/>
      <c r="G183" s="6"/>
      <c r="H183" s="6"/>
      <c r="I183" s="6"/>
      <c r="J183" s="6"/>
    </row>
    <row r="184" ht="15.75" customHeight="1">
      <c r="A184" s="6"/>
      <c r="B184" s="6"/>
      <c r="C184" s="6"/>
      <c r="D184" s="6"/>
      <c r="E184" s="6"/>
      <c r="F184" s="6"/>
      <c r="G184" s="6"/>
      <c r="H184" s="6"/>
      <c r="I184" s="6"/>
      <c r="J184" s="6"/>
    </row>
    <row r="185" ht="15.75" customHeight="1">
      <c r="A185" s="6"/>
      <c r="B185" s="6"/>
      <c r="C185" s="6"/>
      <c r="D185" s="6"/>
      <c r="E185" s="6"/>
      <c r="F185" s="6"/>
      <c r="G185" s="6"/>
      <c r="H185" s="6"/>
      <c r="I185" s="6"/>
      <c r="J185" s="6"/>
    </row>
    <row r="186" ht="15.75" customHeight="1">
      <c r="A186" s="6"/>
      <c r="B186" s="6"/>
      <c r="C186" s="6"/>
      <c r="D186" s="6"/>
      <c r="E186" s="6"/>
      <c r="F186" s="6"/>
      <c r="G186" s="6"/>
      <c r="H186" s="6"/>
      <c r="I186" s="6"/>
      <c r="J186" s="6"/>
    </row>
    <row r="187" ht="15.75" customHeight="1">
      <c r="A187" s="6"/>
      <c r="B187" s="6"/>
      <c r="C187" s="6"/>
      <c r="D187" s="6"/>
      <c r="E187" s="6"/>
      <c r="F187" s="6"/>
      <c r="G187" s="6"/>
      <c r="H187" s="6"/>
      <c r="I187" s="6"/>
      <c r="J187" s="6"/>
    </row>
    <row r="188" ht="15.75" customHeight="1">
      <c r="A188" s="6"/>
      <c r="B188" s="6"/>
      <c r="C188" s="6"/>
      <c r="D188" s="6"/>
      <c r="E188" s="6"/>
      <c r="F188" s="6"/>
      <c r="G188" s="6"/>
      <c r="H188" s="6"/>
      <c r="I188" s="6"/>
      <c r="J188" s="6"/>
    </row>
    <row r="189" ht="15.75" customHeight="1">
      <c r="A189" s="6"/>
      <c r="B189" s="6"/>
      <c r="C189" s="6"/>
      <c r="D189" s="6"/>
      <c r="E189" s="6"/>
      <c r="F189" s="6"/>
      <c r="G189" s="6"/>
      <c r="H189" s="6"/>
      <c r="I189" s="6"/>
      <c r="J189" s="6"/>
    </row>
    <row r="190" ht="15.75" customHeight="1">
      <c r="A190" s="6"/>
      <c r="B190" s="6"/>
      <c r="C190" s="6"/>
      <c r="D190" s="6"/>
      <c r="E190" s="6"/>
      <c r="F190" s="6"/>
      <c r="G190" s="6"/>
      <c r="H190" s="6"/>
      <c r="I190" s="6"/>
      <c r="J190" s="6"/>
    </row>
    <row r="191" ht="15.75" customHeight="1">
      <c r="A191" s="6"/>
      <c r="B191" s="6"/>
      <c r="C191" s="6"/>
      <c r="D191" s="6"/>
      <c r="E191" s="6"/>
      <c r="F191" s="6"/>
      <c r="G191" s="6"/>
      <c r="H191" s="6"/>
      <c r="I191" s="6"/>
      <c r="J191" s="6"/>
    </row>
    <row r="192" ht="15.75" customHeight="1">
      <c r="A192" s="6"/>
      <c r="B192" s="6"/>
      <c r="C192" s="6"/>
      <c r="D192" s="6"/>
      <c r="E192" s="6"/>
      <c r="F192" s="6"/>
      <c r="G192" s="6"/>
      <c r="H192" s="6"/>
      <c r="I192" s="6"/>
      <c r="J192" s="6"/>
    </row>
    <row r="193" ht="15.75" customHeight="1">
      <c r="A193" s="6"/>
      <c r="B193" s="6"/>
      <c r="C193" s="6"/>
      <c r="D193" s="6"/>
      <c r="E193" s="6"/>
      <c r="F193" s="6"/>
      <c r="G193" s="6"/>
      <c r="H193" s="6"/>
      <c r="I193" s="6"/>
      <c r="J193" s="6"/>
    </row>
    <row r="194" ht="15.75" customHeight="1">
      <c r="A194" s="6"/>
      <c r="B194" s="6"/>
      <c r="C194" s="6"/>
      <c r="D194" s="6"/>
      <c r="E194" s="6"/>
      <c r="F194" s="6"/>
      <c r="G194" s="6"/>
      <c r="H194" s="6"/>
      <c r="I194" s="6"/>
      <c r="J194" s="6"/>
    </row>
    <row r="195" ht="15.75" customHeight="1">
      <c r="A195" s="6"/>
      <c r="B195" s="6"/>
      <c r="C195" s="6"/>
      <c r="D195" s="6"/>
      <c r="E195" s="6"/>
      <c r="F195" s="6"/>
      <c r="G195" s="6"/>
      <c r="H195" s="6"/>
      <c r="I195" s="6"/>
      <c r="J195" s="6"/>
    </row>
    <row r="196" ht="15.75" customHeight="1">
      <c r="A196" s="6"/>
      <c r="B196" s="6"/>
      <c r="C196" s="6"/>
      <c r="D196" s="6"/>
      <c r="E196" s="6"/>
      <c r="F196" s="6"/>
      <c r="G196" s="6"/>
      <c r="H196" s="6"/>
      <c r="I196" s="6"/>
      <c r="J196" s="6"/>
    </row>
    <row r="197" ht="15.75" customHeight="1">
      <c r="A197" s="6"/>
      <c r="B197" s="6"/>
      <c r="C197" s="6"/>
      <c r="D197" s="6"/>
      <c r="E197" s="6"/>
      <c r="F197" s="6"/>
      <c r="G197" s="6"/>
      <c r="H197" s="6"/>
      <c r="I197" s="6"/>
      <c r="J197" s="6"/>
    </row>
    <row r="198" ht="15.75" customHeight="1">
      <c r="A198" s="6"/>
      <c r="B198" s="6"/>
      <c r="C198" s="6"/>
      <c r="D198" s="6"/>
      <c r="E198" s="6"/>
      <c r="F198" s="6"/>
      <c r="G198" s="6"/>
      <c r="H198" s="6"/>
      <c r="I198" s="6"/>
      <c r="J198" s="6"/>
    </row>
    <row r="199" ht="15.75" customHeight="1">
      <c r="A199" s="6"/>
      <c r="B199" s="6"/>
      <c r="C199" s="6"/>
      <c r="D199" s="6"/>
      <c r="E199" s="6"/>
      <c r="F199" s="6"/>
      <c r="G199" s="6"/>
      <c r="H199" s="6"/>
      <c r="I199" s="6"/>
      <c r="J199" s="6"/>
    </row>
    <row r="200" ht="15.75" customHeight="1">
      <c r="A200" s="6"/>
      <c r="B200" s="6"/>
      <c r="C200" s="6"/>
      <c r="D200" s="6"/>
      <c r="E200" s="6"/>
      <c r="F200" s="6"/>
      <c r="G200" s="6"/>
      <c r="H200" s="6"/>
      <c r="I200" s="6"/>
      <c r="J200" s="6"/>
    </row>
    <row r="201" ht="15.75" customHeight="1">
      <c r="A201" s="6"/>
      <c r="B201" s="6"/>
      <c r="C201" s="6"/>
      <c r="D201" s="6"/>
      <c r="E201" s="6"/>
      <c r="F201" s="6"/>
      <c r="G201" s="6"/>
      <c r="H201" s="6"/>
      <c r="I201" s="6"/>
      <c r="J201" s="6"/>
    </row>
    <row r="202" ht="15.75" customHeight="1">
      <c r="A202" s="6"/>
      <c r="B202" s="6"/>
      <c r="C202" s="6"/>
      <c r="D202" s="6"/>
      <c r="E202" s="6"/>
      <c r="F202" s="6"/>
      <c r="G202" s="6"/>
      <c r="H202" s="6"/>
      <c r="I202" s="6"/>
      <c r="J202" s="6"/>
    </row>
    <row r="203" ht="15.75" customHeight="1">
      <c r="A203" s="6"/>
      <c r="B203" s="6"/>
      <c r="C203" s="6"/>
      <c r="D203" s="6"/>
      <c r="E203" s="6"/>
      <c r="F203" s="6"/>
      <c r="G203" s="6"/>
      <c r="H203" s="6"/>
      <c r="I203" s="6"/>
      <c r="J203" s="6"/>
    </row>
    <row r="204" ht="15.75" customHeight="1">
      <c r="A204" s="6"/>
      <c r="B204" s="6"/>
      <c r="C204" s="6"/>
      <c r="D204" s="6"/>
      <c r="E204" s="6"/>
      <c r="F204" s="6"/>
      <c r="G204" s="6"/>
      <c r="H204" s="6"/>
      <c r="I204" s="6"/>
      <c r="J204" s="6"/>
    </row>
    <row r="205" ht="15.75" customHeight="1">
      <c r="A205" s="6"/>
      <c r="B205" s="6"/>
      <c r="C205" s="6"/>
      <c r="D205" s="6"/>
      <c r="E205" s="6"/>
      <c r="F205" s="6"/>
      <c r="G205" s="6"/>
      <c r="H205" s="6"/>
      <c r="I205" s="6"/>
      <c r="J205" s="6"/>
    </row>
    <row r="206" ht="15.75" customHeight="1">
      <c r="A206" s="6"/>
      <c r="B206" s="6"/>
      <c r="C206" s="6"/>
      <c r="D206" s="6"/>
      <c r="E206" s="6"/>
      <c r="F206" s="6"/>
      <c r="G206" s="6"/>
      <c r="H206" s="6"/>
      <c r="I206" s="6"/>
      <c r="J206" s="6"/>
    </row>
    <row r="207" ht="15.75" customHeight="1">
      <c r="A207" s="6"/>
      <c r="B207" s="6"/>
      <c r="C207" s="6"/>
      <c r="D207" s="6"/>
      <c r="E207" s="6"/>
      <c r="F207" s="6"/>
      <c r="G207" s="6"/>
      <c r="H207" s="6"/>
      <c r="I207" s="6"/>
      <c r="J207" s="6"/>
    </row>
    <row r="208" ht="15.75" customHeight="1">
      <c r="A208" s="6"/>
      <c r="B208" s="6"/>
      <c r="C208" s="6"/>
      <c r="D208" s="6"/>
      <c r="E208" s="6"/>
      <c r="F208" s="6"/>
      <c r="G208" s="6"/>
      <c r="H208" s="6"/>
      <c r="I208" s="6"/>
      <c r="J208" s="6"/>
    </row>
    <row r="209" ht="15.75" customHeight="1">
      <c r="A209" s="6"/>
      <c r="B209" s="6"/>
      <c r="C209" s="6"/>
      <c r="D209" s="6"/>
      <c r="E209" s="6"/>
      <c r="F209" s="6"/>
      <c r="G209" s="6"/>
      <c r="H209" s="6"/>
      <c r="I209" s="6"/>
      <c r="J209" s="6"/>
    </row>
    <row r="210" ht="15.75" customHeight="1">
      <c r="A210" s="6"/>
      <c r="B210" s="6"/>
      <c r="C210" s="6"/>
      <c r="D210" s="6"/>
      <c r="E210" s="6"/>
      <c r="F210" s="6"/>
      <c r="G210" s="6"/>
      <c r="H210" s="6"/>
      <c r="I210" s="6"/>
      <c r="J210" s="6"/>
    </row>
    <row r="211" ht="15.75" customHeight="1">
      <c r="A211" s="6"/>
      <c r="B211" s="6"/>
      <c r="C211" s="6"/>
      <c r="D211" s="6"/>
      <c r="E211" s="6"/>
      <c r="F211" s="6"/>
      <c r="G211" s="6"/>
      <c r="H211" s="6"/>
      <c r="I211" s="6"/>
      <c r="J211" s="6"/>
    </row>
    <row r="212" ht="15.75" customHeight="1">
      <c r="A212" s="6"/>
      <c r="B212" s="6"/>
      <c r="C212" s="6"/>
      <c r="D212" s="6"/>
      <c r="E212" s="6"/>
      <c r="F212" s="6"/>
      <c r="G212" s="6"/>
      <c r="H212" s="6"/>
      <c r="I212" s="6"/>
      <c r="J212" s="6"/>
    </row>
    <row r="213" ht="15.75" customHeight="1">
      <c r="A213" s="6"/>
      <c r="B213" s="6"/>
      <c r="C213" s="6"/>
      <c r="D213" s="6"/>
      <c r="E213" s="6"/>
      <c r="F213" s="6"/>
      <c r="G213" s="6"/>
      <c r="H213" s="6"/>
      <c r="I213" s="6"/>
      <c r="J213" s="6"/>
    </row>
    <row r="214" ht="15.75" customHeight="1">
      <c r="A214" s="6"/>
      <c r="B214" s="6"/>
      <c r="C214" s="6"/>
      <c r="D214" s="6"/>
      <c r="E214" s="6"/>
      <c r="F214" s="6"/>
      <c r="G214" s="6"/>
      <c r="H214" s="6"/>
      <c r="I214" s="6"/>
      <c r="J214" s="6"/>
    </row>
    <row r="215" ht="15.75" customHeight="1">
      <c r="A215" s="6"/>
      <c r="B215" s="6"/>
      <c r="C215" s="6"/>
      <c r="D215" s="6"/>
      <c r="E215" s="6"/>
      <c r="F215" s="6"/>
      <c r="G215" s="6"/>
      <c r="H215" s="6"/>
      <c r="I215" s="6"/>
      <c r="J215" s="6"/>
    </row>
    <row r="216" ht="15.75" customHeight="1">
      <c r="A216" s="6"/>
      <c r="B216" s="6"/>
      <c r="C216" s="6"/>
      <c r="D216" s="6"/>
      <c r="E216" s="6"/>
      <c r="F216" s="6"/>
      <c r="G216" s="6"/>
      <c r="H216" s="6"/>
      <c r="I216" s="6"/>
      <c r="J216" s="6"/>
    </row>
    <row r="217" ht="15.75" customHeight="1">
      <c r="A217" s="6"/>
      <c r="B217" s="6"/>
      <c r="C217" s="6"/>
      <c r="D217" s="6"/>
      <c r="E217" s="6"/>
      <c r="F217" s="6"/>
      <c r="G217" s="6"/>
      <c r="H217" s="6"/>
      <c r="I217" s="6"/>
      <c r="J217" s="6"/>
    </row>
    <row r="218" ht="15.75" customHeight="1">
      <c r="A218" s="6"/>
      <c r="B218" s="6"/>
      <c r="C218" s="6"/>
      <c r="D218" s="6"/>
      <c r="E218" s="6"/>
      <c r="F218" s="6"/>
      <c r="G218" s="6"/>
      <c r="H218" s="6"/>
      <c r="I218" s="6"/>
      <c r="J218" s="6"/>
    </row>
    <row r="219" ht="15.75" customHeight="1">
      <c r="A219" s="6"/>
      <c r="B219" s="6"/>
      <c r="C219" s="6"/>
      <c r="D219" s="6"/>
      <c r="E219" s="6"/>
      <c r="F219" s="6"/>
      <c r="G219" s="6"/>
      <c r="H219" s="6"/>
      <c r="I219" s="6"/>
      <c r="J219" s="6"/>
    </row>
    <row r="220" ht="15.75" customHeight="1">
      <c r="A220" s="6"/>
      <c r="B220" s="6"/>
      <c r="C220" s="6"/>
      <c r="D220" s="6"/>
      <c r="E220" s="6"/>
      <c r="F220" s="6"/>
      <c r="G220" s="6"/>
      <c r="H220" s="6"/>
      <c r="I220" s="6"/>
      <c r="J220" s="6"/>
    </row>
    <row r="221" ht="15.75" customHeight="1">
      <c r="A221" s="6"/>
      <c r="B221" s="6"/>
      <c r="C221" s="6"/>
      <c r="D221" s="6"/>
      <c r="E221" s="6"/>
      <c r="F221" s="6"/>
      <c r="G221" s="6"/>
      <c r="H221" s="6"/>
      <c r="I221" s="6"/>
      <c r="J221" s="6"/>
    </row>
    <row r="222" ht="15.75" customHeight="1">
      <c r="A222" s="6"/>
      <c r="B222" s="6"/>
      <c r="C222" s="6"/>
      <c r="D222" s="6"/>
      <c r="E222" s="6"/>
      <c r="F222" s="6"/>
      <c r="G222" s="6"/>
      <c r="H222" s="6"/>
      <c r="I222" s="6"/>
      <c r="J222" s="6"/>
    </row>
    <row r="223" ht="15.75" customHeight="1">
      <c r="A223" s="6"/>
      <c r="B223" s="6"/>
      <c r="C223" s="6"/>
      <c r="D223" s="6"/>
      <c r="E223" s="6"/>
      <c r="F223" s="6"/>
      <c r="G223" s="6"/>
      <c r="H223" s="6"/>
      <c r="I223" s="6"/>
      <c r="J223" s="6"/>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D4:E4"/>
    <mergeCell ref="D5:E5"/>
    <mergeCell ref="G5:H5"/>
    <mergeCell ref="I5:J5"/>
    <mergeCell ref="A1:J1"/>
    <mergeCell ref="A2:J2"/>
    <mergeCell ref="A3:J3"/>
    <mergeCell ref="A4:B4"/>
    <mergeCell ref="G4:H4"/>
    <mergeCell ref="I4:J4"/>
    <mergeCell ref="A5:B5"/>
  </mergeCells>
  <conditionalFormatting sqref="I8:I23">
    <cfRule type="cellIs" dxfId="0" priority="1" operator="equal">
      <formula>"Done"</formula>
    </cfRule>
  </conditionalFormatting>
  <conditionalFormatting sqref="I8:I23">
    <cfRule type="cellIs" dxfId="1" priority="2" operator="equal">
      <formula>"In Progress"</formula>
    </cfRule>
  </conditionalFormatting>
  <conditionalFormatting sqref="I8:I23">
    <cfRule type="cellIs" dxfId="2" priority="3" operator="equal">
      <formula>"Blocked"</formula>
    </cfRule>
  </conditionalFormatting>
  <dataValidations>
    <dataValidation type="list" allowBlank="1" sqref="I8:I23">
      <formula1>"Planned,In Progress,Done,Blocked,Missed"</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16.0"/>
    <col customWidth="1" min="2" max="2" width="18.0"/>
    <col customWidth="1" min="3" max="4" width="16.0"/>
    <col customWidth="1" min="5" max="6" width="18.0"/>
    <col customWidth="1" min="7" max="9" width="16.0"/>
    <col customWidth="1" min="10" max="10" width="22.0"/>
    <col customWidth="1" min="11" max="14" width="14.0"/>
    <col customWidth="1" min="15" max="15" width="18.0"/>
    <col customWidth="1" min="16" max="16" width="12.0"/>
    <col customWidth="1" min="17" max="17" width="24.0"/>
    <col customWidth="1" min="18" max="19" width="12.0"/>
    <col customWidth="1" min="20" max="20" width="18.0"/>
    <col customWidth="1" min="21" max="21" width="14.0"/>
    <col customWidth="1" min="22" max="24" width="12.0"/>
    <col customWidth="1" min="25" max="25" width="28.0"/>
  </cols>
  <sheetData>
    <row r="1" ht="27.75" customHeight="1">
      <c r="A1" s="23" t="s">
        <v>0</v>
      </c>
      <c r="B1" s="24"/>
      <c r="C1" s="24"/>
      <c r="D1" s="24"/>
      <c r="E1" s="24"/>
      <c r="F1" s="24"/>
      <c r="G1" s="24"/>
      <c r="H1" s="24"/>
      <c r="I1" s="24"/>
      <c r="J1" s="24"/>
      <c r="K1" s="24"/>
      <c r="L1" s="24"/>
      <c r="M1" s="24"/>
      <c r="N1" s="24"/>
      <c r="O1" s="24"/>
      <c r="P1" s="24"/>
      <c r="Q1" s="24"/>
      <c r="R1" s="24"/>
      <c r="S1" s="24"/>
      <c r="T1" s="24"/>
      <c r="U1" s="24"/>
      <c r="V1" s="24"/>
      <c r="W1" s="24"/>
      <c r="X1" s="25"/>
      <c r="Y1" s="6"/>
    </row>
    <row r="2" ht="24.0" customHeight="1">
      <c r="A2" s="26" t="s">
        <v>222</v>
      </c>
      <c r="B2" s="24"/>
      <c r="C2" s="24"/>
      <c r="D2" s="24"/>
      <c r="E2" s="24"/>
      <c r="F2" s="24"/>
      <c r="G2" s="24"/>
      <c r="H2" s="24"/>
      <c r="I2" s="24"/>
      <c r="J2" s="24"/>
      <c r="K2" s="24"/>
      <c r="L2" s="24"/>
      <c r="M2" s="24"/>
      <c r="N2" s="24"/>
      <c r="O2" s="24"/>
      <c r="P2" s="24"/>
      <c r="Q2" s="24"/>
      <c r="R2" s="24"/>
      <c r="S2" s="24"/>
      <c r="T2" s="24"/>
      <c r="U2" s="24"/>
      <c r="V2" s="24"/>
      <c r="W2" s="24"/>
      <c r="X2" s="25"/>
      <c r="Y2" s="6"/>
    </row>
    <row r="3" ht="36.0" customHeight="1">
      <c r="A3" s="26" t="s">
        <v>223</v>
      </c>
      <c r="B3" s="24"/>
      <c r="C3" s="24"/>
      <c r="D3" s="24"/>
      <c r="E3" s="24"/>
      <c r="F3" s="24"/>
      <c r="G3" s="24"/>
      <c r="H3" s="24"/>
      <c r="I3" s="24"/>
      <c r="J3" s="24"/>
      <c r="K3" s="24"/>
      <c r="L3" s="24"/>
      <c r="M3" s="24"/>
      <c r="N3" s="24"/>
      <c r="O3" s="24"/>
      <c r="P3" s="24"/>
      <c r="Q3" s="24"/>
      <c r="R3" s="24"/>
      <c r="S3" s="24"/>
      <c r="T3" s="24"/>
      <c r="U3" s="24"/>
      <c r="V3" s="24"/>
      <c r="W3" s="24"/>
      <c r="X3" s="25"/>
      <c r="Y3" s="6"/>
    </row>
    <row r="4">
      <c r="A4" s="6"/>
      <c r="B4" s="6"/>
      <c r="C4" s="6"/>
      <c r="D4" s="6"/>
      <c r="E4" s="6"/>
      <c r="F4" s="6"/>
      <c r="G4" s="6"/>
      <c r="H4" s="6"/>
      <c r="I4" s="6"/>
      <c r="J4" s="6"/>
      <c r="K4" s="6"/>
      <c r="L4" s="6"/>
      <c r="M4" s="6"/>
      <c r="N4" s="6"/>
      <c r="O4" s="6"/>
      <c r="P4" s="6"/>
      <c r="Q4" s="6"/>
      <c r="R4" s="6"/>
      <c r="S4" s="6"/>
      <c r="T4" s="6"/>
      <c r="U4" s="6"/>
      <c r="V4" s="6"/>
      <c r="W4" s="6"/>
      <c r="X4" s="6"/>
      <c r="Y4" s="6"/>
    </row>
    <row r="5" ht="33.75" customHeight="1">
      <c r="A5" s="32" t="s">
        <v>224</v>
      </c>
      <c r="B5" s="32" t="s">
        <v>225</v>
      </c>
      <c r="C5" s="32" t="s">
        <v>1</v>
      </c>
      <c r="D5" s="32" t="s">
        <v>2</v>
      </c>
      <c r="E5" s="32" t="s">
        <v>3</v>
      </c>
      <c r="F5" s="32" t="s">
        <v>4</v>
      </c>
      <c r="G5" s="32" t="s">
        <v>5</v>
      </c>
      <c r="H5" s="32" t="s">
        <v>6</v>
      </c>
      <c r="I5" s="32" t="s">
        <v>7</v>
      </c>
      <c r="J5" s="32" t="s">
        <v>8</v>
      </c>
      <c r="K5" s="32" t="s">
        <v>9</v>
      </c>
      <c r="L5" s="32" t="s">
        <v>10</v>
      </c>
      <c r="M5" s="32" t="s">
        <v>11</v>
      </c>
      <c r="N5" s="32" t="s">
        <v>12</v>
      </c>
      <c r="O5" s="32" t="s">
        <v>13</v>
      </c>
      <c r="P5" s="32" t="s">
        <v>14</v>
      </c>
      <c r="Q5" s="32" t="s">
        <v>15</v>
      </c>
      <c r="R5" s="32" t="s">
        <v>16</v>
      </c>
      <c r="S5" s="32" t="s">
        <v>17</v>
      </c>
      <c r="T5" s="32" t="s">
        <v>18</v>
      </c>
      <c r="U5" s="32" t="s">
        <v>19</v>
      </c>
      <c r="V5" s="32" t="s">
        <v>226</v>
      </c>
      <c r="W5" s="32" t="s">
        <v>227</v>
      </c>
      <c r="X5" s="32" t="s">
        <v>111</v>
      </c>
      <c r="Y5" s="32" t="s">
        <v>20</v>
      </c>
    </row>
    <row r="6">
      <c r="A6" s="14" t="str">
        <f t="shared" ref="A6:A505" si="1">IF(E6="","","LC-"&amp;TEXT(ROW()-5,"000"))</f>
        <v>LC-001</v>
      </c>
      <c r="B6" s="33">
        <f t="array" ref="B6">IFERROR(IF(INDEX('Form Responses 1'!$D:$D,ROW()-4)="","",INDEX('Form Responses 1'!$A:$A,ROW()-4)),"")</f>
        <v>46106.49534</v>
      </c>
      <c r="C6" s="14" t="str">
        <f t="array" ref="C6">IFERROR(IF(INDEX('Form Responses 1'!$D:$D,ROW()-4)="","",INDEX('Form Responses 1'!$B:$B,ROW()-4)),"")</f>
        <v>Day 1</v>
      </c>
      <c r="D6" s="14" t="str">
        <f t="array" ref="D6">IFERROR(IF(INDEX('Form Responses 1'!$D:$D,ROW()-4)="","",INDEX('Form Responses 1'!$C:$C,ROW()-4)),"")</f>
        <v>10:00-12:00</v>
      </c>
      <c r="E6" s="14" t="str">
        <f t="array" ref="E6">IFERROR(IF(INDEX('Form Responses 1'!$D:$D,ROW()-4)="","",INDEX('Form Responses 1'!$D:$D,ROW()-4)),"")</f>
        <v>Danone</v>
      </c>
      <c r="F6" s="14" t="str">
        <f t="array" ref="F6">IFERROR(IF(INDEX('Form Responses 1'!$D:$D,ROW()-4)="","",INDEX('Form Responses 1'!$E:$E,ROW()-4)),"")</f>
        <v>Test Contact</v>
      </c>
      <c r="G6" s="14" t="str">
        <f t="array" ref="G6">IFERROR(IF(INDEX('Form Responses 1'!$D:$D,ROW()-4)="","",INDEX('Form Responses 1'!$F:$F,ROW()-4)),"")</f>
        <v>VP Supply Chain</v>
      </c>
      <c r="H6" s="14" t="str">
        <f t="array" ref="H6">IFERROR(IF(INDEX('Form Responses 1'!$D:$D,ROW()-4)="","",INDEX('Form Responses 1'!$G:$G,ROW()-4)),"")</f>
        <v>Booth</v>
      </c>
      <c r="I6" s="14" t="str">
        <f t="array" ref="I6">IFERROR(IF(INDEX('Form Responses 1'!$D:$D,ROW()-4)="","",INDEX('Form Responses 1'!$H:$H,ROW()-4)),"")</f>
        <v>Discovery</v>
      </c>
      <c r="J6" s="14" t="str">
        <f t="array" ref="J6">IFERROR(IF(INDEX('Form Responses 1'!$D:$D,ROW()-4)="","",INDEX('Form Responses 1'!$I:$I,ROW()-4)),"")</f>
        <v>MODEX Floor</v>
      </c>
      <c r="K6" s="14">
        <f t="array" ref="K6">IFERROR(IF(INDEX('Form Responses 1'!$D:$D,ROW()-4)="","",INDEX('Form Responses 1'!$J:$J,ROW()-4)),"")</f>
        <v>5</v>
      </c>
      <c r="L6" s="14">
        <f t="array" ref="L6">IFERROR(IF(INDEX('Form Responses 1'!$D:$D,ROW()-4)="","",INDEX('Form Responses 1'!$K:$K,ROW()-4)),"")</f>
        <v>4</v>
      </c>
      <c r="M6" s="14">
        <f t="array" ref="M6">IFERROR(IF(INDEX('Form Responses 1'!$D:$D,ROW()-4)="","",INDEX('Form Responses 1'!$L:$L,ROW()-4)),"")</f>
        <v>5</v>
      </c>
      <c r="N6" s="14">
        <f t="array" ref="N6">IFERROR(IF(INDEX('Form Responses 1'!$D:$D,ROW()-4)="","",INDEX('Form Responses 1'!$M:$M,ROW()-4)),"")</f>
        <v>5</v>
      </c>
      <c r="O6" s="14" t="str">
        <f t="array" ref="O6">IFERROR(IF(INDEX('Form Responses 1'!$D:$D,ROW()-4)="","",INDEX('Form Responses 1'!$N:$N,ROW()-4)),"")</f>
        <v>Infographic</v>
      </c>
      <c r="P6" s="14" t="str">
        <f t="array" ref="P6">IFERROR(IF(INDEX('Form Responses 1'!$D:$D,ROW()-4)="","",INDEX('Form Responses 1'!$O:$O,ROW()-4)),"")</f>
        <v>Yes</v>
      </c>
      <c r="Q6" s="14" t="str">
        <f t="array" ref="Q6">IFERROR(IF(INDEX('Form Responses 1'!$D:$D,ROW()-4)="","",INDEX('Form Responses 1'!$P:$P,ROW()-4)),"")</f>
        <v>Send Danone Infographic</v>
      </c>
      <c r="R6" s="14" t="str">
        <f t="array" ref="R6">IFERROR(IF(INDEX('Form Responses 1'!$D:$D,ROW()-4)="","",INDEX('Form Responses 1'!$Q:$Q,ROW()-4)),"")</f>
        <v>Jake</v>
      </c>
      <c r="S6" s="34">
        <f t="array" ref="S6">IFERROR(IF(INDEX('Form Responses 1'!$D:$D,ROW()-4)="","",INDEX('Form Responses 1'!$R:$R,ROW()-4)),"")</f>
        <v>46107</v>
      </c>
      <c r="T6" s="14" t="str">
        <f t="array" ref="T6">IFERROR(IF(INDEX('Form Responses 1'!$D:$D,ROW()-4)="","",INDEX('Form Responses 1'!$S:$S,ROW()-4)),"")</f>
        <v/>
      </c>
      <c r="U6" s="14" t="str">
        <f t="array" ref="U6">IFERROR(IF(INDEX('Form Responses 1'!$D:$D,ROW()-4)="","",INDEX('Form Responses 1'!$T:$T,ROW()-4)),"")</f>
        <v>Qualified</v>
      </c>
      <c r="V6" s="14">
        <f t="shared" ref="V6:V505" si="2">IF(B6="","",SUM(K6:N6)+IF(P6="Yes",2,0))</f>
        <v>21</v>
      </c>
      <c r="W6" s="14" t="str">
        <f t="shared" ref="W6:W505" si="3">IF(V6="","",IF(V6&gt;=18,"HOT",IF(V6&gt;=14,"WARM",IF(V6&gt;=10,"WORK","NURTURE"))))</f>
        <v>HOT</v>
      </c>
      <c r="X6" s="14" t="str">
        <f t="shared" ref="X6:X505" si="4">IF(B6="","",IF(OR(U6="Not a fit",U6="Follow later"),"Closed","Open"))</f>
        <v>Open</v>
      </c>
      <c r="Y6" s="14" t="str">
        <f t="array" ref="Y6">IFERROR(IF(INDEX('Form Responses 1'!$D:$D,ROW()-4)="","",INDEX('Form Responses 1'!$U:$U,ROW()-4)),"")</f>
        <v>Test submission from setup validation</v>
      </c>
    </row>
    <row r="7">
      <c r="A7" s="14" t="str">
        <f t="shared" si="1"/>
        <v/>
      </c>
      <c r="B7" s="14" t="str">
        <f t="array" ref="B7">IFERROR(IF(INDEX('Form Responses 1'!$D:$D,ROW()-4)="","",INDEX('Form Responses 1'!$A:$A,ROW()-4)),"")</f>
        <v/>
      </c>
      <c r="C7" s="14" t="str">
        <f t="array" ref="C7">IFERROR(IF(INDEX('Form Responses 1'!$D:$D,ROW()-4)="","",INDEX('Form Responses 1'!$B:$B,ROW()-4)),"")</f>
        <v/>
      </c>
      <c r="D7" s="14" t="str">
        <f t="array" ref="D7">IFERROR(IF(INDEX('Form Responses 1'!$D:$D,ROW()-4)="","",INDEX('Form Responses 1'!$C:$C,ROW()-4)),"")</f>
        <v/>
      </c>
      <c r="E7" s="14" t="str">
        <f t="array" ref="E7">IFERROR(IF(INDEX('Form Responses 1'!$D:$D,ROW()-4)="","",INDEX('Form Responses 1'!$D:$D,ROW()-4)),"")</f>
        <v/>
      </c>
      <c r="F7" s="14" t="str">
        <f t="array" ref="F7">IFERROR(IF(INDEX('Form Responses 1'!$D:$D,ROW()-4)="","",INDEX('Form Responses 1'!$E:$E,ROW()-4)),"")</f>
        <v/>
      </c>
      <c r="G7" s="14" t="str">
        <f t="array" ref="G7">IFERROR(IF(INDEX('Form Responses 1'!$D:$D,ROW()-4)="","",INDEX('Form Responses 1'!$F:$F,ROW()-4)),"")</f>
        <v/>
      </c>
      <c r="H7" s="14" t="str">
        <f t="array" ref="H7">IFERROR(IF(INDEX('Form Responses 1'!$D:$D,ROW()-4)="","",INDEX('Form Responses 1'!$G:$G,ROW()-4)),"")</f>
        <v/>
      </c>
      <c r="I7" s="14" t="str">
        <f t="array" ref="I7">IFERROR(IF(INDEX('Form Responses 1'!$D:$D,ROW()-4)="","",INDEX('Form Responses 1'!$H:$H,ROW()-4)),"")</f>
        <v/>
      </c>
      <c r="J7" s="14" t="str">
        <f t="array" ref="J7">IFERROR(IF(INDEX('Form Responses 1'!$D:$D,ROW()-4)="","",INDEX('Form Responses 1'!$I:$I,ROW()-4)),"")</f>
        <v/>
      </c>
      <c r="K7" s="14" t="str">
        <f t="array" ref="K7">IFERROR(IF(INDEX('Form Responses 1'!$D:$D,ROW()-4)="","",INDEX('Form Responses 1'!$J:$J,ROW()-4)),"")</f>
        <v/>
      </c>
      <c r="L7" s="14" t="str">
        <f t="array" ref="L7">IFERROR(IF(INDEX('Form Responses 1'!$D:$D,ROW()-4)="","",INDEX('Form Responses 1'!$K:$K,ROW()-4)),"")</f>
        <v/>
      </c>
      <c r="M7" s="14" t="str">
        <f t="array" ref="M7">IFERROR(IF(INDEX('Form Responses 1'!$D:$D,ROW()-4)="","",INDEX('Form Responses 1'!$L:$L,ROW()-4)),"")</f>
        <v/>
      </c>
      <c r="N7" s="14" t="str">
        <f t="array" ref="N7">IFERROR(IF(INDEX('Form Responses 1'!$D:$D,ROW()-4)="","",INDEX('Form Responses 1'!$M:$M,ROW()-4)),"")</f>
        <v/>
      </c>
      <c r="O7" s="14" t="str">
        <f t="array" ref="O7">IFERROR(IF(INDEX('Form Responses 1'!$D:$D,ROW()-4)="","",INDEX('Form Responses 1'!$N:$N,ROW()-4)),"")</f>
        <v/>
      </c>
      <c r="P7" s="14" t="str">
        <f t="array" ref="P7">IFERROR(IF(INDEX('Form Responses 1'!$D:$D,ROW()-4)="","",INDEX('Form Responses 1'!$O:$O,ROW()-4)),"")</f>
        <v/>
      </c>
      <c r="Q7" s="14" t="str">
        <f t="array" ref="Q7">IFERROR(IF(INDEX('Form Responses 1'!$D:$D,ROW()-4)="","",INDEX('Form Responses 1'!$P:$P,ROW()-4)),"")</f>
        <v/>
      </c>
      <c r="R7" s="14" t="str">
        <f t="array" ref="R7">IFERROR(IF(INDEX('Form Responses 1'!$D:$D,ROW()-4)="","",INDEX('Form Responses 1'!$Q:$Q,ROW()-4)),"")</f>
        <v/>
      </c>
      <c r="S7" s="34" t="str">
        <f t="array" ref="S7">IFERROR(IF(INDEX('Form Responses 1'!$D:$D,ROW()-4)="","",INDEX('Form Responses 1'!$R:$R,ROW()-4)),"")</f>
        <v/>
      </c>
      <c r="T7" s="14" t="str">
        <f t="array" ref="T7">IFERROR(IF(INDEX('Form Responses 1'!$D:$D,ROW()-4)="","",INDEX('Form Responses 1'!$S:$S,ROW()-4)),"")</f>
        <v/>
      </c>
      <c r="U7" s="14" t="str">
        <f t="array" ref="U7">IFERROR(IF(INDEX('Form Responses 1'!$D:$D,ROW()-4)="","",INDEX('Form Responses 1'!$T:$T,ROW()-4)),"")</f>
        <v/>
      </c>
      <c r="V7" s="14" t="str">
        <f t="shared" si="2"/>
        <v/>
      </c>
      <c r="W7" s="14" t="str">
        <f t="shared" si="3"/>
        <v/>
      </c>
      <c r="X7" s="14" t="str">
        <f t="shared" si="4"/>
        <v/>
      </c>
      <c r="Y7" s="14" t="str">
        <f t="array" ref="Y7">IFERROR(IF(INDEX('Form Responses 1'!$D:$D,ROW()-4)="","",INDEX('Form Responses 1'!$U:$U,ROW()-4)),"")</f>
        <v/>
      </c>
    </row>
    <row r="8">
      <c r="A8" s="14" t="str">
        <f t="shared" si="1"/>
        <v/>
      </c>
      <c r="B8" s="14" t="str">
        <f t="array" ref="B8">IFERROR(IF(INDEX('Form Responses 1'!$D:$D,ROW()-4)="","",INDEX('Form Responses 1'!$A:$A,ROW()-4)),"")</f>
        <v/>
      </c>
      <c r="C8" s="14" t="str">
        <f t="array" ref="C8">IFERROR(IF(INDEX('Form Responses 1'!$D:$D,ROW()-4)="","",INDEX('Form Responses 1'!$B:$B,ROW()-4)),"")</f>
        <v/>
      </c>
      <c r="D8" s="14" t="str">
        <f t="array" ref="D8">IFERROR(IF(INDEX('Form Responses 1'!$D:$D,ROW()-4)="","",INDEX('Form Responses 1'!$C:$C,ROW()-4)),"")</f>
        <v/>
      </c>
      <c r="E8" s="14" t="str">
        <f t="array" ref="E8">IFERROR(IF(INDEX('Form Responses 1'!$D:$D,ROW()-4)="","",INDEX('Form Responses 1'!$D:$D,ROW()-4)),"")</f>
        <v/>
      </c>
      <c r="F8" s="14" t="str">
        <f t="array" ref="F8">IFERROR(IF(INDEX('Form Responses 1'!$D:$D,ROW()-4)="","",INDEX('Form Responses 1'!$E:$E,ROW()-4)),"")</f>
        <v/>
      </c>
      <c r="G8" s="14" t="str">
        <f t="array" ref="G8">IFERROR(IF(INDEX('Form Responses 1'!$D:$D,ROW()-4)="","",INDEX('Form Responses 1'!$F:$F,ROW()-4)),"")</f>
        <v/>
      </c>
      <c r="H8" s="14" t="str">
        <f t="array" ref="H8">IFERROR(IF(INDEX('Form Responses 1'!$D:$D,ROW()-4)="","",INDEX('Form Responses 1'!$G:$G,ROW()-4)),"")</f>
        <v/>
      </c>
      <c r="I8" s="14" t="str">
        <f t="array" ref="I8">IFERROR(IF(INDEX('Form Responses 1'!$D:$D,ROW()-4)="","",INDEX('Form Responses 1'!$H:$H,ROW()-4)),"")</f>
        <v/>
      </c>
      <c r="J8" s="14" t="str">
        <f t="array" ref="J8">IFERROR(IF(INDEX('Form Responses 1'!$D:$D,ROW()-4)="","",INDEX('Form Responses 1'!$I:$I,ROW()-4)),"")</f>
        <v/>
      </c>
      <c r="K8" s="14" t="str">
        <f t="array" ref="K8">IFERROR(IF(INDEX('Form Responses 1'!$D:$D,ROW()-4)="","",INDEX('Form Responses 1'!$J:$J,ROW()-4)),"")</f>
        <v/>
      </c>
      <c r="L8" s="14" t="str">
        <f t="array" ref="L8">IFERROR(IF(INDEX('Form Responses 1'!$D:$D,ROW()-4)="","",INDEX('Form Responses 1'!$K:$K,ROW()-4)),"")</f>
        <v/>
      </c>
      <c r="M8" s="14" t="str">
        <f t="array" ref="M8">IFERROR(IF(INDEX('Form Responses 1'!$D:$D,ROW()-4)="","",INDEX('Form Responses 1'!$L:$L,ROW()-4)),"")</f>
        <v/>
      </c>
      <c r="N8" s="14" t="str">
        <f t="array" ref="N8">IFERROR(IF(INDEX('Form Responses 1'!$D:$D,ROW()-4)="","",INDEX('Form Responses 1'!$M:$M,ROW()-4)),"")</f>
        <v/>
      </c>
      <c r="O8" s="14" t="str">
        <f t="array" ref="O8">IFERROR(IF(INDEX('Form Responses 1'!$D:$D,ROW()-4)="","",INDEX('Form Responses 1'!$N:$N,ROW()-4)),"")</f>
        <v/>
      </c>
      <c r="P8" s="14" t="str">
        <f t="array" ref="P8">IFERROR(IF(INDEX('Form Responses 1'!$D:$D,ROW()-4)="","",INDEX('Form Responses 1'!$O:$O,ROW()-4)),"")</f>
        <v/>
      </c>
      <c r="Q8" s="14" t="str">
        <f t="array" ref="Q8">IFERROR(IF(INDEX('Form Responses 1'!$D:$D,ROW()-4)="","",INDEX('Form Responses 1'!$P:$P,ROW()-4)),"")</f>
        <v/>
      </c>
      <c r="R8" s="14" t="str">
        <f t="array" ref="R8">IFERROR(IF(INDEX('Form Responses 1'!$D:$D,ROW()-4)="","",INDEX('Form Responses 1'!$Q:$Q,ROW()-4)),"")</f>
        <v/>
      </c>
      <c r="S8" s="34" t="str">
        <f t="array" ref="S8">IFERROR(IF(INDEX('Form Responses 1'!$D:$D,ROW()-4)="","",INDEX('Form Responses 1'!$R:$R,ROW()-4)),"")</f>
        <v/>
      </c>
      <c r="T8" s="14" t="str">
        <f t="array" ref="T8">IFERROR(IF(INDEX('Form Responses 1'!$D:$D,ROW()-4)="","",INDEX('Form Responses 1'!$S:$S,ROW()-4)),"")</f>
        <v/>
      </c>
      <c r="U8" s="14" t="str">
        <f t="array" ref="U8">IFERROR(IF(INDEX('Form Responses 1'!$D:$D,ROW()-4)="","",INDEX('Form Responses 1'!$T:$T,ROW()-4)),"")</f>
        <v/>
      </c>
      <c r="V8" s="14" t="str">
        <f t="shared" si="2"/>
        <v/>
      </c>
      <c r="W8" s="14" t="str">
        <f t="shared" si="3"/>
        <v/>
      </c>
      <c r="X8" s="14" t="str">
        <f t="shared" si="4"/>
        <v/>
      </c>
      <c r="Y8" s="14" t="str">
        <f t="array" ref="Y8">IFERROR(IF(INDEX('Form Responses 1'!$D:$D,ROW()-4)="","",INDEX('Form Responses 1'!$U:$U,ROW()-4)),"")</f>
        <v/>
      </c>
    </row>
    <row r="9">
      <c r="A9" s="14" t="str">
        <f t="shared" si="1"/>
        <v/>
      </c>
      <c r="B9" s="14" t="str">
        <f t="array" ref="B9">IFERROR(IF(INDEX('Form Responses 1'!$D:$D,ROW()-4)="","",INDEX('Form Responses 1'!$A:$A,ROW()-4)),"")</f>
        <v/>
      </c>
      <c r="C9" s="14" t="str">
        <f t="array" ref="C9">IFERROR(IF(INDEX('Form Responses 1'!$D:$D,ROW()-4)="","",INDEX('Form Responses 1'!$B:$B,ROW()-4)),"")</f>
        <v/>
      </c>
      <c r="D9" s="14" t="str">
        <f t="array" ref="D9">IFERROR(IF(INDEX('Form Responses 1'!$D:$D,ROW()-4)="","",INDEX('Form Responses 1'!$C:$C,ROW()-4)),"")</f>
        <v/>
      </c>
      <c r="E9" s="14" t="str">
        <f t="array" ref="E9">IFERROR(IF(INDEX('Form Responses 1'!$D:$D,ROW()-4)="","",INDEX('Form Responses 1'!$D:$D,ROW()-4)),"")</f>
        <v/>
      </c>
      <c r="F9" s="14" t="str">
        <f t="array" ref="F9">IFERROR(IF(INDEX('Form Responses 1'!$D:$D,ROW()-4)="","",INDEX('Form Responses 1'!$E:$E,ROW()-4)),"")</f>
        <v/>
      </c>
      <c r="G9" s="14" t="str">
        <f t="array" ref="G9">IFERROR(IF(INDEX('Form Responses 1'!$D:$D,ROW()-4)="","",INDEX('Form Responses 1'!$F:$F,ROW()-4)),"")</f>
        <v/>
      </c>
      <c r="H9" s="14" t="str">
        <f t="array" ref="H9">IFERROR(IF(INDEX('Form Responses 1'!$D:$D,ROW()-4)="","",INDEX('Form Responses 1'!$G:$G,ROW()-4)),"")</f>
        <v/>
      </c>
      <c r="I9" s="14" t="str">
        <f t="array" ref="I9">IFERROR(IF(INDEX('Form Responses 1'!$D:$D,ROW()-4)="","",INDEX('Form Responses 1'!$H:$H,ROW()-4)),"")</f>
        <v/>
      </c>
      <c r="J9" s="14" t="str">
        <f t="array" ref="J9">IFERROR(IF(INDEX('Form Responses 1'!$D:$D,ROW()-4)="","",INDEX('Form Responses 1'!$I:$I,ROW()-4)),"")</f>
        <v/>
      </c>
      <c r="K9" s="14" t="str">
        <f t="array" ref="K9">IFERROR(IF(INDEX('Form Responses 1'!$D:$D,ROW()-4)="","",INDEX('Form Responses 1'!$J:$J,ROW()-4)),"")</f>
        <v/>
      </c>
      <c r="L9" s="14" t="str">
        <f t="array" ref="L9">IFERROR(IF(INDEX('Form Responses 1'!$D:$D,ROW()-4)="","",INDEX('Form Responses 1'!$K:$K,ROW()-4)),"")</f>
        <v/>
      </c>
      <c r="M9" s="14" t="str">
        <f t="array" ref="M9">IFERROR(IF(INDEX('Form Responses 1'!$D:$D,ROW()-4)="","",INDEX('Form Responses 1'!$L:$L,ROW()-4)),"")</f>
        <v/>
      </c>
      <c r="N9" s="14" t="str">
        <f t="array" ref="N9">IFERROR(IF(INDEX('Form Responses 1'!$D:$D,ROW()-4)="","",INDEX('Form Responses 1'!$M:$M,ROW()-4)),"")</f>
        <v/>
      </c>
      <c r="O9" s="14" t="str">
        <f t="array" ref="O9">IFERROR(IF(INDEX('Form Responses 1'!$D:$D,ROW()-4)="","",INDEX('Form Responses 1'!$N:$N,ROW()-4)),"")</f>
        <v/>
      </c>
      <c r="P9" s="14" t="str">
        <f t="array" ref="P9">IFERROR(IF(INDEX('Form Responses 1'!$D:$D,ROW()-4)="","",INDEX('Form Responses 1'!$O:$O,ROW()-4)),"")</f>
        <v/>
      </c>
      <c r="Q9" s="14" t="str">
        <f t="array" ref="Q9">IFERROR(IF(INDEX('Form Responses 1'!$D:$D,ROW()-4)="","",INDEX('Form Responses 1'!$P:$P,ROW()-4)),"")</f>
        <v/>
      </c>
      <c r="R9" s="14" t="str">
        <f t="array" ref="R9">IFERROR(IF(INDEX('Form Responses 1'!$D:$D,ROW()-4)="","",INDEX('Form Responses 1'!$Q:$Q,ROW()-4)),"")</f>
        <v/>
      </c>
      <c r="S9" s="34" t="str">
        <f t="array" ref="S9">IFERROR(IF(INDEX('Form Responses 1'!$D:$D,ROW()-4)="","",INDEX('Form Responses 1'!$R:$R,ROW()-4)),"")</f>
        <v/>
      </c>
      <c r="T9" s="14" t="str">
        <f t="array" ref="T9">IFERROR(IF(INDEX('Form Responses 1'!$D:$D,ROW()-4)="","",INDEX('Form Responses 1'!$S:$S,ROW()-4)),"")</f>
        <v/>
      </c>
      <c r="U9" s="14" t="str">
        <f t="array" ref="U9">IFERROR(IF(INDEX('Form Responses 1'!$D:$D,ROW()-4)="","",INDEX('Form Responses 1'!$T:$T,ROW()-4)),"")</f>
        <v/>
      </c>
      <c r="V9" s="14" t="str">
        <f t="shared" si="2"/>
        <v/>
      </c>
      <c r="W9" s="14" t="str">
        <f t="shared" si="3"/>
        <v/>
      </c>
      <c r="X9" s="14" t="str">
        <f t="shared" si="4"/>
        <v/>
      </c>
      <c r="Y9" s="14" t="str">
        <f t="array" ref="Y9">IFERROR(IF(INDEX('Form Responses 1'!$D:$D,ROW()-4)="","",INDEX('Form Responses 1'!$U:$U,ROW()-4)),"")</f>
        <v/>
      </c>
    </row>
    <row r="10">
      <c r="A10" s="14" t="str">
        <f t="shared" si="1"/>
        <v/>
      </c>
      <c r="B10" s="14" t="str">
        <f t="array" ref="B10">IFERROR(IF(INDEX('Form Responses 1'!$D:$D,ROW()-4)="","",INDEX('Form Responses 1'!$A:$A,ROW()-4)),"")</f>
        <v/>
      </c>
      <c r="C10" s="14" t="str">
        <f t="array" ref="C10">IFERROR(IF(INDEX('Form Responses 1'!$D:$D,ROW()-4)="","",INDEX('Form Responses 1'!$B:$B,ROW()-4)),"")</f>
        <v/>
      </c>
      <c r="D10" s="14" t="str">
        <f t="array" ref="D10">IFERROR(IF(INDEX('Form Responses 1'!$D:$D,ROW()-4)="","",INDEX('Form Responses 1'!$C:$C,ROW()-4)),"")</f>
        <v/>
      </c>
      <c r="E10" s="14" t="str">
        <f t="array" ref="E10">IFERROR(IF(INDEX('Form Responses 1'!$D:$D,ROW()-4)="","",INDEX('Form Responses 1'!$D:$D,ROW()-4)),"")</f>
        <v/>
      </c>
      <c r="F10" s="14" t="str">
        <f t="array" ref="F10">IFERROR(IF(INDEX('Form Responses 1'!$D:$D,ROW()-4)="","",INDEX('Form Responses 1'!$E:$E,ROW()-4)),"")</f>
        <v/>
      </c>
      <c r="G10" s="14" t="str">
        <f t="array" ref="G10">IFERROR(IF(INDEX('Form Responses 1'!$D:$D,ROW()-4)="","",INDEX('Form Responses 1'!$F:$F,ROW()-4)),"")</f>
        <v/>
      </c>
      <c r="H10" s="14" t="str">
        <f t="array" ref="H10">IFERROR(IF(INDEX('Form Responses 1'!$D:$D,ROW()-4)="","",INDEX('Form Responses 1'!$G:$G,ROW()-4)),"")</f>
        <v/>
      </c>
      <c r="I10" s="14" t="str">
        <f t="array" ref="I10">IFERROR(IF(INDEX('Form Responses 1'!$D:$D,ROW()-4)="","",INDEX('Form Responses 1'!$H:$H,ROW()-4)),"")</f>
        <v/>
      </c>
      <c r="J10" s="14" t="str">
        <f t="array" ref="J10">IFERROR(IF(INDEX('Form Responses 1'!$D:$D,ROW()-4)="","",INDEX('Form Responses 1'!$I:$I,ROW()-4)),"")</f>
        <v/>
      </c>
      <c r="K10" s="14" t="str">
        <f t="array" ref="K10">IFERROR(IF(INDEX('Form Responses 1'!$D:$D,ROW()-4)="","",INDEX('Form Responses 1'!$J:$J,ROW()-4)),"")</f>
        <v/>
      </c>
      <c r="L10" s="14" t="str">
        <f t="array" ref="L10">IFERROR(IF(INDEX('Form Responses 1'!$D:$D,ROW()-4)="","",INDEX('Form Responses 1'!$K:$K,ROW()-4)),"")</f>
        <v/>
      </c>
      <c r="M10" s="14" t="str">
        <f t="array" ref="M10">IFERROR(IF(INDEX('Form Responses 1'!$D:$D,ROW()-4)="","",INDEX('Form Responses 1'!$L:$L,ROW()-4)),"")</f>
        <v/>
      </c>
      <c r="N10" s="14" t="str">
        <f t="array" ref="N10">IFERROR(IF(INDEX('Form Responses 1'!$D:$D,ROW()-4)="","",INDEX('Form Responses 1'!$M:$M,ROW()-4)),"")</f>
        <v/>
      </c>
      <c r="O10" s="14" t="str">
        <f t="array" ref="O10">IFERROR(IF(INDEX('Form Responses 1'!$D:$D,ROW()-4)="","",INDEX('Form Responses 1'!$N:$N,ROW()-4)),"")</f>
        <v/>
      </c>
      <c r="P10" s="14" t="str">
        <f t="array" ref="P10">IFERROR(IF(INDEX('Form Responses 1'!$D:$D,ROW()-4)="","",INDEX('Form Responses 1'!$O:$O,ROW()-4)),"")</f>
        <v/>
      </c>
      <c r="Q10" s="14" t="str">
        <f t="array" ref="Q10">IFERROR(IF(INDEX('Form Responses 1'!$D:$D,ROW()-4)="","",INDEX('Form Responses 1'!$P:$P,ROW()-4)),"")</f>
        <v/>
      </c>
      <c r="R10" s="14" t="str">
        <f t="array" ref="R10">IFERROR(IF(INDEX('Form Responses 1'!$D:$D,ROW()-4)="","",INDEX('Form Responses 1'!$Q:$Q,ROW()-4)),"")</f>
        <v/>
      </c>
      <c r="S10" s="34" t="str">
        <f t="array" ref="S10">IFERROR(IF(INDEX('Form Responses 1'!$D:$D,ROW()-4)="","",INDEX('Form Responses 1'!$R:$R,ROW()-4)),"")</f>
        <v/>
      </c>
      <c r="T10" s="14" t="str">
        <f t="array" ref="T10">IFERROR(IF(INDEX('Form Responses 1'!$D:$D,ROW()-4)="","",INDEX('Form Responses 1'!$S:$S,ROW()-4)),"")</f>
        <v/>
      </c>
      <c r="U10" s="14" t="str">
        <f t="array" ref="U10">IFERROR(IF(INDEX('Form Responses 1'!$D:$D,ROW()-4)="","",INDEX('Form Responses 1'!$T:$T,ROW()-4)),"")</f>
        <v/>
      </c>
      <c r="V10" s="14" t="str">
        <f t="shared" si="2"/>
        <v/>
      </c>
      <c r="W10" s="14" t="str">
        <f t="shared" si="3"/>
        <v/>
      </c>
      <c r="X10" s="14" t="str">
        <f t="shared" si="4"/>
        <v/>
      </c>
      <c r="Y10" s="14" t="str">
        <f t="array" ref="Y10">IFERROR(IF(INDEX('Form Responses 1'!$D:$D,ROW()-4)="","",INDEX('Form Responses 1'!$U:$U,ROW()-4)),"")</f>
        <v/>
      </c>
    </row>
    <row r="11">
      <c r="A11" s="14" t="str">
        <f t="shared" si="1"/>
        <v/>
      </c>
      <c r="B11" s="14" t="str">
        <f t="array" ref="B11">IFERROR(IF(INDEX('Form Responses 1'!$D:$D,ROW()-4)="","",INDEX('Form Responses 1'!$A:$A,ROW()-4)),"")</f>
        <v/>
      </c>
      <c r="C11" s="14" t="str">
        <f t="array" ref="C11">IFERROR(IF(INDEX('Form Responses 1'!$D:$D,ROW()-4)="","",INDEX('Form Responses 1'!$B:$B,ROW()-4)),"")</f>
        <v/>
      </c>
      <c r="D11" s="14" t="str">
        <f t="array" ref="D11">IFERROR(IF(INDEX('Form Responses 1'!$D:$D,ROW()-4)="","",INDEX('Form Responses 1'!$C:$C,ROW()-4)),"")</f>
        <v/>
      </c>
      <c r="E11" s="14" t="str">
        <f t="array" ref="E11">IFERROR(IF(INDEX('Form Responses 1'!$D:$D,ROW()-4)="","",INDEX('Form Responses 1'!$D:$D,ROW()-4)),"")</f>
        <v/>
      </c>
      <c r="F11" s="14" t="str">
        <f t="array" ref="F11">IFERROR(IF(INDEX('Form Responses 1'!$D:$D,ROW()-4)="","",INDEX('Form Responses 1'!$E:$E,ROW()-4)),"")</f>
        <v/>
      </c>
      <c r="G11" s="14" t="str">
        <f t="array" ref="G11">IFERROR(IF(INDEX('Form Responses 1'!$D:$D,ROW()-4)="","",INDEX('Form Responses 1'!$F:$F,ROW()-4)),"")</f>
        <v/>
      </c>
      <c r="H11" s="14" t="str">
        <f t="array" ref="H11">IFERROR(IF(INDEX('Form Responses 1'!$D:$D,ROW()-4)="","",INDEX('Form Responses 1'!$G:$G,ROW()-4)),"")</f>
        <v/>
      </c>
      <c r="I11" s="14" t="str">
        <f t="array" ref="I11">IFERROR(IF(INDEX('Form Responses 1'!$D:$D,ROW()-4)="","",INDEX('Form Responses 1'!$H:$H,ROW()-4)),"")</f>
        <v/>
      </c>
      <c r="J11" s="14" t="str">
        <f t="array" ref="J11">IFERROR(IF(INDEX('Form Responses 1'!$D:$D,ROW()-4)="","",INDEX('Form Responses 1'!$I:$I,ROW()-4)),"")</f>
        <v/>
      </c>
      <c r="K11" s="14" t="str">
        <f t="array" ref="K11">IFERROR(IF(INDEX('Form Responses 1'!$D:$D,ROW()-4)="","",INDEX('Form Responses 1'!$J:$J,ROW()-4)),"")</f>
        <v/>
      </c>
      <c r="L11" s="14" t="str">
        <f t="array" ref="L11">IFERROR(IF(INDEX('Form Responses 1'!$D:$D,ROW()-4)="","",INDEX('Form Responses 1'!$K:$K,ROW()-4)),"")</f>
        <v/>
      </c>
      <c r="M11" s="14" t="str">
        <f t="array" ref="M11">IFERROR(IF(INDEX('Form Responses 1'!$D:$D,ROW()-4)="","",INDEX('Form Responses 1'!$L:$L,ROW()-4)),"")</f>
        <v/>
      </c>
      <c r="N11" s="14" t="str">
        <f t="array" ref="N11">IFERROR(IF(INDEX('Form Responses 1'!$D:$D,ROW()-4)="","",INDEX('Form Responses 1'!$M:$M,ROW()-4)),"")</f>
        <v/>
      </c>
      <c r="O11" s="14" t="str">
        <f t="array" ref="O11">IFERROR(IF(INDEX('Form Responses 1'!$D:$D,ROW()-4)="","",INDEX('Form Responses 1'!$N:$N,ROW()-4)),"")</f>
        <v/>
      </c>
      <c r="P11" s="14" t="str">
        <f t="array" ref="P11">IFERROR(IF(INDEX('Form Responses 1'!$D:$D,ROW()-4)="","",INDEX('Form Responses 1'!$O:$O,ROW()-4)),"")</f>
        <v/>
      </c>
      <c r="Q11" s="14" t="str">
        <f t="array" ref="Q11">IFERROR(IF(INDEX('Form Responses 1'!$D:$D,ROW()-4)="","",INDEX('Form Responses 1'!$P:$P,ROW()-4)),"")</f>
        <v/>
      </c>
      <c r="R11" s="14" t="str">
        <f t="array" ref="R11">IFERROR(IF(INDEX('Form Responses 1'!$D:$D,ROW()-4)="","",INDEX('Form Responses 1'!$Q:$Q,ROW()-4)),"")</f>
        <v/>
      </c>
      <c r="S11" s="34" t="str">
        <f t="array" ref="S11">IFERROR(IF(INDEX('Form Responses 1'!$D:$D,ROW()-4)="","",INDEX('Form Responses 1'!$R:$R,ROW()-4)),"")</f>
        <v/>
      </c>
      <c r="T11" s="14" t="str">
        <f t="array" ref="T11">IFERROR(IF(INDEX('Form Responses 1'!$D:$D,ROW()-4)="","",INDEX('Form Responses 1'!$S:$S,ROW()-4)),"")</f>
        <v/>
      </c>
      <c r="U11" s="14" t="str">
        <f t="array" ref="U11">IFERROR(IF(INDEX('Form Responses 1'!$D:$D,ROW()-4)="","",INDEX('Form Responses 1'!$T:$T,ROW()-4)),"")</f>
        <v/>
      </c>
      <c r="V11" s="14" t="str">
        <f t="shared" si="2"/>
        <v/>
      </c>
      <c r="W11" s="14" t="str">
        <f t="shared" si="3"/>
        <v/>
      </c>
      <c r="X11" s="14" t="str">
        <f t="shared" si="4"/>
        <v/>
      </c>
      <c r="Y11" s="14" t="str">
        <f t="array" ref="Y11">IFERROR(IF(INDEX('Form Responses 1'!$D:$D,ROW()-4)="","",INDEX('Form Responses 1'!$U:$U,ROW()-4)),"")</f>
        <v/>
      </c>
    </row>
    <row r="12">
      <c r="A12" s="14" t="str">
        <f t="shared" si="1"/>
        <v/>
      </c>
      <c r="B12" s="14" t="str">
        <f t="array" ref="B12">IFERROR(IF(INDEX('Form Responses 1'!$D:$D,ROW()-4)="","",INDEX('Form Responses 1'!$A:$A,ROW()-4)),"")</f>
        <v/>
      </c>
      <c r="C12" s="14" t="str">
        <f t="array" ref="C12">IFERROR(IF(INDEX('Form Responses 1'!$D:$D,ROW()-4)="","",INDEX('Form Responses 1'!$B:$B,ROW()-4)),"")</f>
        <v/>
      </c>
      <c r="D12" s="14" t="str">
        <f t="array" ref="D12">IFERROR(IF(INDEX('Form Responses 1'!$D:$D,ROW()-4)="","",INDEX('Form Responses 1'!$C:$C,ROW()-4)),"")</f>
        <v/>
      </c>
      <c r="E12" s="14" t="str">
        <f t="array" ref="E12">IFERROR(IF(INDEX('Form Responses 1'!$D:$D,ROW()-4)="","",INDEX('Form Responses 1'!$D:$D,ROW()-4)),"")</f>
        <v/>
      </c>
      <c r="F12" s="14" t="str">
        <f t="array" ref="F12">IFERROR(IF(INDEX('Form Responses 1'!$D:$D,ROW()-4)="","",INDEX('Form Responses 1'!$E:$E,ROW()-4)),"")</f>
        <v/>
      </c>
      <c r="G12" s="14" t="str">
        <f t="array" ref="G12">IFERROR(IF(INDEX('Form Responses 1'!$D:$D,ROW()-4)="","",INDEX('Form Responses 1'!$F:$F,ROW()-4)),"")</f>
        <v/>
      </c>
      <c r="H12" s="14" t="str">
        <f t="array" ref="H12">IFERROR(IF(INDEX('Form Responses 1'!$D:$D,ROW()-4)="","",INDEX('Form Responses 1'!$G:$G,ROW()-4)),"")</f>
        <v/>
      </c>
      <c r="I12" s="14" t="str">
        <f t="array" ref="I12">IFERROR(IF(INDEX('Form Responses 1'!$D:$D,ROW()-4)="","",INDEX('Form Responses 1'!$H:$H,ROW()-4)),"")</f>
        <v/>
      </c>
      <c r="J12" s="14" t="str">
        <f t="array" ref="J12">IFERROR(IF(INDEX('Form Responses 1'!$D:$D,ROW()-4)="","",INDEX('Form Responses 1'!$I:$I,ROW()-4)),"")</f>
        <v/>
      </c>
      <c r="K12" s="14" t="str">
        <f t="array" ref="K12">IFERROR(IF(INDEX('Form Responses 1'!$D:$D,ROW()-4)="","",INDEX('Form Responses 1'!$J:$J,ROW()-4)),"")</f>
        <v/>
      </c>
      <c r="L12" s="14" t="str">
        <f t="array" ref="L12">IFERROR(IF(INDEX('Form Responses 1'!$D:$D,ROW()-4)="","",INDEX('Form Responses 1'!$K:$K,ROW()-4)),"")</f>
        <v/>
      </c>
      <c r="M12" s="14" t="str">
        <f t="array" ref="M12">IFERROR(IF(INDEX('Form Responses 1'!$D:$D,ROW()-4)="","",INDEX('Form Responses 1'!$L:$L,ROW()-4)),"")</f>
        <v/>
      </c>
      <c r="N12" s="14" t="str">
        <f t="array" ref="N12">IFERROR(IF(INDEX('Form Responses 1'!$D:$D,ROW()-4)="","",INDEX('Form Responses 1'!$M:$M,ROW()-4)),"")</f>
        <v/>
      </c>
      <c r="O12" s="14" t="str">
        <f t="array" ref="O12">IFERROR(IF(INDEX('Form Responses 1'!$D:$D,ROW()-4)="","",INDEX('Form Responses 1'!$N:$N,ROW()-4)),"")</f>
        <v/>
      </c>
      <c r="P12" s="14" t="str">
        <f t="array" ref="P12">IFERROR(IF(INDEX('Form Responses 1'!$D:$D,ROW()-4)="","",INDEX('Form Responses 1'!$O:$O,ROW()-4)),"")</f>
        <v/>
      </c>
      <c r="Q12" s="14" t="str">
        <f t="array" ref="Q12">IFERROR(IF(INDEX('Form Responses 1'!$D:$D,ROW()-4)="","",INDEX('Form Responses 1'!$P:$P,ROW()-4)),"")</f>
        <v/>
      </c>
      <c r="R12" s="14" t="str">
        <f t="array" ref="R12">IFERROR(IF(INDEX('Form Responses 1'!$D:$D,ROW()-4)="","",INDEX('Form Responses 1'!$Q:$Q,ROW()-4)),"")</f>
        <v/>
      </c>
      <c r="S12" s="34" t="str">
        <f t="array" ref="S12">IFERROR(IF(INDEX('Form Responses 1'!$D:$D,ROW()-4)="","",INDEX('Form Responses 1'!$R:$R,ROW()-4)),"")</f>
        <v/>
      </c>
      <c r="T12" s="14" t="str">
        <f t="array" ref="T12">IFERROR(IF(INDEX('Form Responses 1'!$D:$D,ROW()-4)="","",INDEX('Form Responses 1'!$S:$S,ROW()-4)),"")</f>
        <v/>
      </c>
      <c r="U12" s="14" t="str">
        <f t="array" ref="U12">IFERROR(IF(INDEX('Form Responses 1'!$D:$D,ROW()-4)="","",INDEX('Form Responses 1'!$T:$T,ROW()-4)),"")</f>
        <v/>
      </c>
      <c r="V12" s="14" t="str">
        <f t="shared" si="2"/>
        <v/>
      </c>
      <c r="W12" s="14" t="str">
        <f t="shared" si="3"/>
        <v/>
      </c>
      <c r="X12" s="14" t="str">
        <f t="shared" si="4"/>
        <v/>
      </c>
      <c r="Y12" s="14" t="str">
        <f t="array" ref="Y12">IFERROR(IF(INDEX('Form Responses 1'!$D:$D,ROW()-4)="","",INDEX('Form Responses 1'!$U:$U,ROW()-4)),"")</f>
        <v/>
      </c>
    </row>
    <row r="13">
      <c r="A13" s="14" t="str">
        <f t="shared" si="1"/>
        <v/>
      </c>
      <c r="B13" s="14" t="str">
        <f t="array" ref="B13">IFERROR(IF(INDEX('Form Responses 1'!$D:$D,ROW()-4)="","",INDEX('Form Responses 1'!$A:$A,ROW()-4)),"")</f>
        <v/>
      </c>
      <c r="C13" s="14" t="str">
        <f t="array" ref="C13">IFERROR(IF(INDEX('Form Responses 1'!$D:$D,ROW()-4)="","",INDEX('Form Responses 1'!$B:$B,ROW()-4)),"")</f>
        <v/>
      </c>
      <c r="D13" s="14" t="str">
        <f t="array" ref="D13">IFERROR(IF(INDEX('Form Responses 1'!$D:$D,ROW()-4)="","",INDEX('Form Responses 1'!$C:$C,ROW()-4)),"")</f>
        <v/>
      </c>
      <c r="E13" s="14" t="str">
        <f t="array" ref="E13">IFERROR(IF(INDEX('Form Responses 1'!$D:$D,ROW()-4)="","",INDEX('Form Responses 1'!$D:$D,ROW()-4)),"")</f>
        <v/>
      </c>
      <c r="F13" s="14" t="str">
        <f t="array" ref="F13">IFERROR(IF(INDEX('Form Responses 1'!$D:$D,ROW()-4)="","",INDEX('Form Responses 1'!$E:$E,ROW()-4)),"")</f>
        <v/>
      </c>
      <c r="G13" s="14" t="str">
        <f t="array" ref="G13">IFERROR(IF(INDEX('Form Responses 1'!$D:$D,ROW()-4)="","",INDEX('Form Responses 1'!$F:$F,ROW()-4)),"")</f>
        <v/>
      </c>
      <c r="H13" s="14" t="str">
        <f t="array" ref="H13">IFERROR(IF(INDEX('Form Responses 1'!$D:$D,ROW()-4)="","",INDEX('Form Responses 1'!$G:$G,ROW()-4)),"")</f>
        <v/>
      </c>
      <c r="I13" s="14" t="str">
        <f t="array" ref="I13">IFERROR(IF(INDEX('Form Responses 1'!$D:$D,ROW()-4)="","",INDEX('Form Responses 1'!$H:$H,ROW()-4)),"")</f>
        <v/>
      </c>
      <c r="J13" s="14" t="str">
        <f t="array" ref="J13">IFERROR(IF(INDEX('Form Responses 1'!$D:$D,ROW()-4)="","",INDEX('Form Responses 1'!$I:$I,ROW()-4)),"")</f>
        <v/>
      </c>
      <c r="K13" s="14" t="str">
        <f t="array" ref="K13">IFERROR(IF(INDEX('Form Responses 1'!$D:$D,ROW()-4)="","",INDEX('Form Responses 1'!$J:$J,ROW()-4)),"")</f>
        <v/>
      </c>
      <c r="L13" s="14" t="str">
        <f t="array" ref="L13">IFERROR(IF(INDEX('Form Responses 1'!$D:$D,ROW()-4)="","",INDEX('Form Responses 1'!$K:$K,ROW()-4)),"")</f>
        <v/>
      </c>
      <c r="M13" s="14" t="str">
        <f t="array" ref="M13">IFERROR(IF(INDEX('Form Responses 1'!$D:$D,ROW()-4)="","",INDEX('Form Responses 1'!$L:$L,ROW()-4)),"")</f>
        <v/>
      </c>
      <c r="N13" s="14" t="str">
        <f t="array" ref="N13">IFERROR(IF(INDEX('Form Responses 1'!$D:$D,ROW()-4)="","",INDEX('Form Responses 1'!$M:$M,ROW()-4)),"")</f>
        <v/>
      </c>
      <c r="O13" s="14" t="str">
        <f t="array" ref="O13">IFERROR(IF(INDEX('Form Responses 1'!$D:$D,ROW()-4)="","",INDEX('Form Responses 1'!$N:$N,ROW()-4)),"")</f>
        <v/>
      </c>
      <c r="P13" s="14" t="str">
        <f t="array" ref="P13">IFERROR(IF(INDEX('Form Responses 1'!$D:$D,ROW()-4)="","",INDEX('Form Responses 1'!$O:$O,ROW()-4)),"")</f>
        <v/>
      </c>
      <c r="Q13" s="14" t="str">
        <f t="array" ref="Q13">IFERROR(IF(INDEX('Form Responses 1'!$D:$D,ROW()-4)="","",INDEX('Form Responses 1'!$P:$P,ROW()-4)),"")</f>
        <v/>
      </c>
      <c r="R13" s="14" t="str">
        <f t="array" ref="R13">IFERROR(IF(INDEX('Form Responses 1'!$D:$D,ROW()-4)="","",INDEX('Form Responses 1'!$Q:$Q,ROW()-4)),"")</f>
        <v/>
      </c>
      <c r="S13" s="34" t="str">
        <f t="array" ref="S13">IFERROR(IF(INDEX('Form Responses 1'!$D:$D,ROW()-4)="","",INDEX('Form Responses 1'!$R:$R,ROW()-4)),"")</f>
        <v/>
      </c>
      <c r="T13" s="14" t="str">
        <f t="array" ref="T13">IFERROR(IF(INDEX('Form Responses 1'!$D:$D,ROW()-4)="","",INDEX('Form Responses 1'!$S:$S,ROW()-4)),"")</f>
        <v/>
      </c>
      <c r="U13" s="14" t="str">
        <f t="array" ref="U13">IFERROR(IF(INDEX('Form Responses 1'!$D:$D,ROW()-4)="","",INDEX('Form Responses 1'!$T:$T,ROW()-4)),"")</f>
        <v/>
      </c>
      <c r="V13" s="14" t="str">
        <f t="shared" si="2"/>
        <v/>
      </c>
      <c r="W13" s="14" t="str">
        <f t="shared" si="3"/>
        <v/>
      </c>
      <c r="X13" s="14" t="str">
        <f t="shared" si="4"/>
        <v/>
      </c>
      <c r="Y13" s="14" t="str">
        <f t="array" ref="Y13">IFERROR(IF(INDEX('Form Responses 1'!$D:$D,ROW()-4)="","",INDEX('Form Responses 1'!$U:$U,ROW()-4)),"")</f>
        <v/>
      </c>
    </row>
    <row r="14">
      <c r="A14" s="14" t="str">
        <f t="shared" si="1"/>
        <v/>
      </c>
      <c r="B14" s="14" t="str">
        <f t="array" ref="B14">IFERROR(IF(INDEX('Form Responses 1'!$D:$D,ROW()-4)="","",INDEX('Form Responses 1'!$A:$A,ROW()-4)),"")</f>
        <v/>
      </c>
      <c r="C14" s="14" t="str">
        <f t="array" ref="C14">IFERROR(IF(INDEX('Form Responses 1'!$D:$D,ROW()-4)="","",INDEX('Form Responses 1'!$B:$B,ROW()-4)),"")</f>
        <v/>
      </c>
      <c r="D14" s="14" t="str">
        <f t="array" ref="D14">IFERROR(IF(INDEX('Form Responses 1'!$D:$D,ROW()-4)="","",INDEX('Form Responses 1'!$C:$C,ROW()-4)),"")</f>
        <v/>
      </c>
      <c r="E14" s="14" t="str">
        <f t="array" ref="E14">IFERROR(IF(INDEX('Form Responses 1'!$D:$D,ROW()-4)="","",INDEX('Form Responses 1'!$D:$D,ROW()-4)),"")</f>
        <v/>
      </c>
      <c r="F14" s="14" t="str">
        <f t="array" ref="F14">IFERROR(IF(INDEX('Form Responses 1'!$D:$D,ROW()-4)="","",INDEX('Form Responses 1'!$E:$E,ROW()-4)),"")</f>
        <v/>
      </c>
      <c r="G14" s="14" t="str">
        <f t="array" ref="G14">IFERROR(IF(INDEX('Form Responses 1'!$D:$D,ROW()-4)="","",INDEX('Form Responses 1'!$F:$F,ROW()-4)),"")</f>
        <v/>
      </c>
      <c r="H14" s="14" t="str">
        <f t="array" ref="H14">IFERROR(IF(INDEX('Form Responses 1'!$D:$D,ROW()-4)="","",INDEX('Form Responses 1'!$G:$G,ROW()-4)),"")</f>
        <v/>
      </c>
      <c r="I14" s="14" t="str">
        <f t="array" ref="I14">IFERROR(IF(INDEX('Form Responses 1'!$D:$D,ROW()-4)="","",INDEX('Form Responses 1'!$H:$H,ROW()-4)),"")</f>
        <v/>
      </c>
      <c r="J14" s="14" t="str">
        <f t="array" ref="J14">IFERROR(IF(INDEX('Form Responses 1'!$D:$D,ROW()-4)="","",INDEX('Form Responses 1'!$I:$I,ROW()-4)),"")</f>
        <v/>
      </c>
      <c r="K14" s="14" t="str">
        <f t="array" ref="K14">IFERROR(IF(INDEX('Form Responses 1'!$D:$D,ROW()-4)="","",INDEX('Form Responses 1'!$J:$J,ROW()-4)),"")</f>
        <v/>
      </c>
      <c r="L14" s="14" t="str">
        <f t="array" ref="L14">IFERROR(IF(INDEX('Form Responses 1'!$D:$D,ROW()-4)="","",INDEX('Form Responses 1'!$K:$K,ROW()-4)),"")</f>
        <v/>
      </c>
      <c r="M14" s="14" t="str">
        <f t="array" ref="M14">IFERROR(IF(INDEX('Form Responses 1'!$D:$D,ROW()-4)="","",INDEX('Form Responses 1'!$L:$L,ROW()-4)),"")</f>
        <v/>
      </c>
      <c r="N14" s="14" t="str">
        <f t="array" ref="N14">IFERROR(IF(INDEX('Form Responses 1'!$D:$D,ROW()-4)="","",INDEX('Form Responses 1'!$M:$M,ROW()-4)),"")</f>
        <v/>
      </c>
      <c r="O14" s="14" t="str">
        <f t="array" ref="O14">IFERROR(IF(INDEX('Form Responses 1'!$D:$D,ROW()-4)="","",INDEX('Form Responses 1'!$N:$N,ROW()-4)),"")</f>
        <v/>
      </c>
      <c r="P14" s="14" t="str">
        <f t="array" ref="P14">IFERROR(IF(INDEX('Form Responses 1'!$D:$D,ROW()-4)="","",INDEX('Form Responses 1'!$O:$O,ROW()-4)),"")</f>
        <v/>
      </c>
      <c r="Q14" s="14" t="str">
        <f t="array" ref="Q14">IFERROR(IF(INDEX('Form Responses 1'!$D:$D,ROW()-4)="","",INDEX('Form Responses 1'!$P:$P,ROW()-4)),"")</f>
        <v/>
      </c>
      <c r="R14" s="14" t="str">
        <f t="array" ref="R14">IFERROR(IF(INDEX('Form Responses 1'!$D:$D,ROW()-4)="","",INDEX('Form Responses 1'!$Q:$Q,ROW()-4)),"")</f>
        <v/>
      </c>
      <c r="S14" s="34" t="str">
        <f t="array" ref="S14">IFERROR(IF(INDEX('Form Responses 1'!$D:$D,ROW()-4)="","",INDEX('Form Responses 1'!$R:$R,ROW()-4)),"")</f>
        <v/>
      </c>
      <c r="T14" s="14" t="str">
        <f t="array" ref="T14">IFERROR(IF(INDEX('Form Responses 1'!$D:$D,ROW()-4)="","",INDEX('Form Responses 1'!$S:$S,ROW()-4)),"")</f>
        <v/>
      </c>
      <c r="U14" s="14" t="str">
        <f t="array" ref="U14">IFERROR(IF(INDEX('Form Responses 1'!$D:$D,ROW()-4)="","",INDEX('Form Responses 1'!$T:$T,ROW()-4)),"")</f>
        <v/>
      </c>
      <c r="V14" s="14" t="str">
        <f t="shared" si="2"/>
        <v/>
      </c>
      <c r="W14" s="14" t="str">
        <f t="shared" si="3"/>
        <v/>
      </c>
      <c r="X14" s="14" t="str">
        <f t="shared" si="4"/>
        <v/>
      </c>
      <c r="Y14" s="14" t="str">
        <f t="array" ref="Y14">IFERROR(IF(INDEX('Form Responses 1'!$D:$D,ROW()-4)="","",INDEX('Form Responses 1'!$U:$U,ROW()-4)),"")</f>
        <v/>
      </c>
    </row>
    <row r="15">
      <c r="A15" s="14" t="str">
        <f t="shared" si="1"/>
        <v/>
      </c>
      <c r="B15" s="14" t="str">
        <f t="array" ref="B15">IFERROR(IF(INDEX('Form Responses 1'!$D:$D,ROW()-4)="","",INDEX('Form Responses 1'!$A:$A,ROW()-4)),"")</f>
        <v/>
      </c>
      <c r="C15" s="14" t="str">
        <f t="array" ref="C15">IFERROR(IF(INDEX('Form Responses 1'!$D:$D,ROW()-4)="","",INDEX('Form Responses 1'!$B:$B,ROW()-4)),"")</f>
        <v/>
      </c>
      <c r="D15" s="14" t="str">
        <f t="array" ref="D15">IFERROR(IF(INDEX('Form Responses 1'!$D:$D,ROW()-4)="","",INDEX('Form Responses 1'!$C:$C,ROW()-4)),"")</f>
        <v/>
      </c>
      <c r="E15" s="14" t="str">
        <f t="array" ref="E15">IFERROR(IF(INDEX('Form Responses 1'!$D:$D,ROW()-4)="","",INDEX('Form Responses 1'!$D:$D,ROW()-4)),"")</f>
        <v/>
      </c>
      <c r="F15" s="14" t="str">
        <f t="array" ref="F15">IFERROR(IF(INDEX('Form Responses 1'!$D:$D,ROW()-4)="","",INDEX('Form Responses 1'!$E:$E,ROW()-4)),"")</f>
        <v/>
      </c>
      <c r="G15" s="14" t="str">
        <f t="array" ref="G15">IFERROR(IF(INDEX('Form Responses 1'!$D:$D,ROW()-4)="","",INDEX('Form Responses 1'!$F:$F,ROW()-4)),"")</f>
        <v/>
      </c>
      <c r="H15" s="14" t="str">
        <f t="array" ref="H15">IFERROR(IF(INDEX('Form Responses 1'!$D:$D,ROW()-4)="","",INDEX('Form Responses 1'!$G:$G,ROW()-4)),"")</f>
        <v/>
      </c>
      <c r="I15" s="14" t="str">
        <f t="array" ref="I15">IFERROR(IF(INDEX('Form Responses 1'!$D:$D,ROW()-4)="","",INDEX('Form Responses 1'!$H:$H,ROW()-4)),"")</f>
        <v/>
      </c>
      <c r="J15" s="14" t="str">
        <f t="array" ref="J15">IFERROR(IF(INDEX('Form Responses 1'!$D:$D,ROW()-4)="","",INDEX('Form Responses 1'!$I:$I,ROW()-4)),"")</f>
        <v/>
      </c>
      <c r="K15" s="14" t="str">
        <f t="array" ref="K15">IFERROR(IF(INDEX('Form Responses 1'!$D:$D,ROW()-4)="","",INDEX('Form Responses 1'!$J:$J,ROW()-4)),"")</f>
        <v/>
      </c>
      <c r="L15" s="14" t="str">
        <f t="array" ref="L15">IFERROR(IF(INDEX('Form Responses 1'!$D:$D,ROW()-4)="","",INDEX('Form Responses 1'!$K:$K,ROW()-4)),"")</f>
        <v/>
      </c>
      <c r="M15" s="14" t="str">
        <f t="array" ref="M15">IFERROR(IF(INDEX('Form Responses 1'!$D:$D,ROW()-4)="","",INDEX('Form Responses 1'!$L:$L,ROW()-4)),"")</f>
        <v/>
      </c>
      <c r="N15" s="14" t="str">
        <f t="array" ref="N15">IFERROR(IF(INDEX('Form Responses 1'!$D:$D,ROW()-4)="","",INDEX('Form Responses 1'!$M:$M,ROW()-4)),"")</f>
        <v/>
      </c>
      <c r="O15" s="14" t="str">
        <f t="array" ref="O15">IFERROR(IF(INDEX('Form Responses 1'!$D:$D,ROW()-4)="","",INDEX('Form Responses 1'!$N:$N,ROW()-4)),"")</f>
        <v/>
      </c>
      <c r="P15" s="14" t="str">
        <f t="array" ref="P15">IFERROR(IF(INDEX('Form Responses 1'!$D:$D,ROW()-4)="","",INDEX('Form Responses 1'!$O:$O,ROW()-4)),"")</f>
        <v/>
      </c>
      <c r="Q15" s="14" t="str">
        <f t="array" ref="Q15">IFERROR(IF(INDEX('Form Responses 1'!$D:$D,ROW()-4)="","",INDEX('Form Responses 1'!$P:$P,ROW()-4)),"")</f>
        <v/>
      </c>
      <c r="R15" s="14" t="str">
        <f t="array" ref="R15">IFERROR(IF(INDEX('Form Responses 1'!$D:$D,ROW()-4)="","",INDEX('Form Responses 1'!$Q:$Q,ROW()-4)),"")</f>
        <v/>
      </c>
      <c r="S15" s="34" t="str">
        <f t="array" ref="S15">IFERROR(IF(INDEX('Form Responses 1'!$D:$D,ROW()-4)="","",INDEX('Form Responses 1'!$R:$R,ROW()-4)),"")</f>
        <v/>
      </c>
      <c r="T15" s="14" t="str">
        <f t="array" ref="T15">IFERROR(IF(INDEX('Form Responses 1'!$D:$D,ROW()-4)="","",INDEX('Form Responses 1'!$S:$S,ROW()-4)),"")</f>
        <v/>
      </c>
      <c r="U15" s="14" t="str">
        <f t="array" ref="U15">IFERROR(IF(INDEX('Form Responses 1'!$D:$D,ROW()-4)="","",INDEX('Form Responses 1'!$T:$T,ROW()-4)),"")</f>
        <v/>
      </c>
      <c r="V15" s="14" t="str">
        <f t="shared" si="2"/>
        <v/>
      </c>
      <c r="W15" s="14" t="str">
        <f t="shared" si="3"/>
        <v/>
      </c>
      <c r="X15" s="14" t="str">
        <f t="shared" si="4"/>
        <v/>
      </c>
      <c r="Y15" s="14" t="str">
        <f t="array" ref="Y15">IFERROR(IF(INDEX('Form Responses 1'!$D:$D,ROW()-4)="","",INDEX('Form Responses 1'!$U:$U,ROW()-4)),"")</f>
        <v/>
      </c>
    </row>
    <row r="16">
      <c r="A16" s="14" t="str">
        <f t="shared" si="1"/>
        <v/>
      </c>
      <c r="B16" s="14" t="str">
        <f t="array" ref="B16">IFERROR(IF(INDEX('Form Responses 1'!$D:$D,ROW()-4)="","",INDEX('Form Responses 1'!$A:$A,ROW()-4)),"")</f>
        <v/>
      </c>
      <c r="C16" s="14" t="str">
        <f t="array" ref="C16">IFERROR(IF(INDEX('Form Responses 1'!$D:$D,ROW()-4)="","",INDEX('Form Responses 1'!$B:$B,ROW()-4)),"")</f>
        <v/>
      </c>
      <c r="D16" s="14" t="str">
        <f t="array" ref="D16">IFERROR(IF(INDEX('Form Responses 1'!$D:$D,ROW()-4)="","",INDEX('Form Responses 1'!$C:$C,ROW()-4)),"")</f>
        <v/>
      </c>
      <c r="E16" s="14" t="str">
        <f t="array" ref="E16">IFERROR(IF(INDEX('Form Responses 1'!$D:$D,ROW()-4)="","",INDEX('Form Responses 1'!$D:$D,ROW()-4)),"")</f>
        <v/>
      </c>
      <c r="F16" s="14" t="str">
        <f t="array" ref="F16">IFERROR(IF(INDEX('Form Responses 1'!$D:$D,ROW()-4)="","",INDEX('Form Responses 1'!$E:$E,ROW()-4)),"")</f>
        <v/>
      </c>
      <c r="G16" s="14" t="str">
        <f t="array" ref="G16">IFERROR(IF(INDEX('Form Responses 1'!$D:$D,ROW()-4)="","",INDEX('Form Responses 1'!$F:$F,ROW()-4)),"")</f>
        <v/>
      </c>
      <c r="H16" s="14" t="str">
        <f t="array" ref="H16">IFERROR(IF(INDEX('Form Responses 1'!$D:$D,ROW()-4)="","",INDEX('Form Responses 1'!$G:$G,ROW()-4)),"")</f>
        <v/>
      </c>
      <c r="I16" s="14" t="str">
        <f t="array" ref="I16">IFERROR(IF(INDEX('Form Responses 1'!$D:$D,ROW()-4)="","",INDEX('Form Responses 1'!$H:$H,ROW()-4)),"")</f>
        <v/>
      </c>
      <c r="J16" s="14" t="str">
        <f t="array" ref="J16">IFERROR(IF(INDEX('Form Responses 1'!$D:$D,ROW()-4)="","",INDEX('Form Responses 1'!$I:$I,ROW()-4)),"")</f>
        <v/>
      </c>
      <c r="K16" s="14" t="str">
        <f t="array" ref="K16">IFERROR(IF(INDEX('Form Responses 1'!$D:$D,ROW()-4)="","",INDEX('Form Responses 1'!$J:$J,ROW()-4)),"")</f>
        <v/>
      </c>
      <c r="L16" s="14" t="str">
        <f t="array" ref="L16">IFERROR(IF(INDEX('Form Responses 1'!$D:$D,ROW()-4)="","",INDEX('Form Responses 1'!$K:$K,ROW()-4)),"")</f>
        <v/>
      </c>
      <c r="M16" s="14" t="str">
        <f t="array" ref="M16">IFERROR(IF(INDEX('Form Responses 1'!$D:$D,ROW()-4)="","",INDEX('Form Responses 1'!$L:$L,ROW()-4)),"")</f>
        <v/>
      </c>
      <c r="N16" s="14" t="str">
        <f t="array" ref="N16">IFERROR(IF(INDEX('Form Responses 1'!$D:$D,ROW()-4)="","",INDEX('Form Responses 1'!$M:$M,ROW()-4)),"")</f>
        <v/>
      </c>
      <c r="O16" s="14" t="str">
        <f t="array" ref="O16">IFERROR(IF(INDEX('Form Responses 1'!$D:$D,ROW()-4)="","",INDEX('Form Responses 1'!$N:$N,ROW()-4)),"")</f>
        <v/>
      </c>
      <c r="P16" s="14" t="str">
        <f t="array" ref="P16">IFERROR(IF(INDEX('Form Responses 1'!$D:$D,ROW()-4)="","",INDEX('Form Responses 1'!$O:$O,ROW()-4)),"")</f>
        <v/>
      </c>
      <c r="Q16" s="14" t="str">
        <f t="array" ref="Q16">IFERROR(IF(INDEX('Form Responses 1'!$D:$D,ROW()-4)="","",INDEX('Form Responses 1'!$P:$P,ROW()-4)),"")</f>
        <v/>
      </c>
      <c r="R16" s="14" t="str">
        <f t="array" ref="R16">IFERROR(IF(INDEX('Form Responses 1'!$D:$D,ROW()-4)="","",INDEX('Form Responses 1'!$Q:$Q,ROW()-4)),"")</f>
        <v/>
      </c>
      <c r="S16" s="34" t="str">
        <f t="array" ref="S16">IFERROR(IF(INDEX('Form Responses 1'!$D:$D,ROW()-4)="","",INDEX('Form Responses 1'!$R:$R,ROW()-4)),"")</f>
        <v/>
      </c>
      <c r="T16" s="14" t="str">
        <f t="array" ref="T16">IFERROR(IF(INDEX('Form Responses 1'!$D:$D,ROW()-4)="","",INDEX('Form Responses 1'!$S:$S,ROW()-4)),"")</f>
        <v/>
      </c>
      <c r="U16" s="14" t="str">
        <f t="array" ref="U16">IFERROR(IF(INDEX('Form Responses 1'!$D:$D,ROW()-4)="","",INDEX('Form Responses 1'!$T:$T,ROW()-4)),"")</f>
        <v/>
      </c>
      <c r="V16" s="14" t="str">
        <f t="shared" si="2"/>
        <v/>
      </c>
      <c r="W16" s="14" t="str">
        <f t="shared" si="3"/>
        <v/>
      </c>
      <c r="X16" s="14" t="str">
        <f t="shared" si="4"/>
        <v/>
      </c>
      <c r="Y16" s="14" t="str">
        <f t="array" ref="Y16">IFERROR(IF(INDEX('Form Responses 1'!$D:$D,ROW()-4)="","",INDEX('Form Responses 1'!$U:$U,ROW()-4)),"")</f>
        <v/>
      </c>
    </row>
    <row r="17">
      <c r="A17" s="14" t="str">
        <f t="shared" si="1"/>
        <v/>
      </c>
      <c r="B17" s="14" t="str">
        <f t="array" ref="B17">IFERROR(IF(INDEX('Form Responses 1'!$D:$D,ROW()-4)="","",INDEX('Form Responses 1'!$A:$A,ROW()-4)),"")</f>
        <v/>
      </c>
      <c r="C17" s="14" t="str">
        <f t="array" ref="C17">IFERROR(IF(INDEX('Form Responses 1'!$D:$D,ROW()-4)="","",INDEX('Form Responses 1'!$B:$B,ROW()-4)),"")</f>
        <v/>
      </c>
      <c r="D17" s="14" t="str">
        <f t="array" ref="D17">IFERROR(IF(INDEX('Form Responses 1'!$D:$D,ROW()-4)="","",INDEX('Form Responses 1'!$C:$C,ROW()-4)),"")</f>
        <v/>
      </c>
      <c r="E17" s="14" t="str">
        <f t="array" ref="E17">IFERROR(IF(INDEX('Form Responses 1'!$D:$D,ROW()-4)="","",INDEX('Form Responses 1'!$D:$D,ROW()-4)),"")</f>
        <v/>
      </c>
      <c r="F17" s="14" t="str">
        <f t="array" ref="F17">IFERROR(IF(INDEX('Form Responses 1'!$D:$D,ROW()-4)="","",INDEX('Form Responses 1'!$E:$E,ROW()-4)),"")</f>
        <v/>
      </c>
      <c r="G17" s="14" t="str">
        <f t="array" ref="G17">IFERROR(IF(INDEX('Form Responses 1'!$D:$D,ROW()-4)="","",INDEX('Form Responses 1'!$F:$F,ROW()-4)),"")</f>
        <v/>
      </c>
      <c r="H17" s="14" t="str">
        <f t="array" ref="H17">IFERROR(IF(INDEX('Form Responses 1'!$D:$D,ROW()-4)="","",INDEX('Form Responses 1'!$G:$G,ROW()-4)),"")</f>
        <v/>
      </c>
      <c r="I17" s="14" t="str">
        <f t="array" ref="I17">IFERROR(IF(INDEX('Form Responses 1'!$D:$D,ROW()-4)="","",INDEX('Form Responses 1'!$H:$H,ROW()-4)),"")</f>
        <v/>
      </c>
      <c r="J17" s="14" t="str">
        <f t="array" ref="J17">IFERROR(IF(INDEX('Form Responses 1'!$D:$D,ROW()-4)="","",INDEX('Form Responses 1'!$I:$I,ROW()-4)),"")</f>
        <v/>
      </c>
      <c r="K17" s="14" t="str">
        <f t="array" ref="K17">IFERROR(IF(INDEX('Form Responses 1'!$D:$D,ROW()-4)="","",INDEX('Form Responses 1'!$J:$J,ROW()-4)),"")</f>
        <v/>
      </c>
      <c r="L17" s="14" t="str">
        <f t="array" ref="L17">IFERROR(IF(INDEX('Form Responses 1'!$D:$D,ROW()-4)="","",INDEX('Form Responses 1'!$K:$K,ROW()-4)),"")</f>
        <v/>
      </c>
      <c r="M17" s="14" t="str">
        <f t="array" ref="M17">IFERROR(IF(INDEX('Form Responses 1'!$D:$D,ROW()-4)="","",INDEX('Form Responses 1'!$L:$L,ROW()-4)),"")</f>
        <v/>
      </c>
      <c r="N17" s="14" t="str">
        <f t="array" ref="N17">IFERROR(IF(INDEX('Form Responses 1'!$D:$D,ROW()-4)="","",INDEX('Form Responses 1'!$M:$M,ROW()-4)),"")</f>
        <v/>
      </c>
      <c r="O17" s="14" t="str">
        <f t="array" ref="O17">IFERROR(IF(INDEX('Form Responses 1'!$D:$D,ROW()-4)="","",INDEX('Form Responses 1'!$N:$N,ROW()-4)),"")</f>
        <v/>
      </c>
      <c r="P17" s="14" t="str">
        <f t="array" ref="P17">IFERROR(IF(INDEX('Form Responses 1'!$D:$D,ROW()-4)="","",INDEX('Form Responses 1'!$O:$O,ROW()-4)),"")</f>
        <v/>
      </c>
      <c r="Q17" s="14" t="str">
        <f t="array" ref="Q17">IFERROR(IF(INDEX('Form Responses 1'!$D:$D,ROW()-4)="","",INDEX('Form Responses 1'!$P:$P,ROW()-4)),"")</f>
        <v/>
      </c>
      <c r="R17" s="14" t="str">
        <f t="array" ref="R17">IFERROR(IF(INDEX('Form Responses 1'!$D:$D,ROW()-4)="","",INDEX('Form Responses 1'!$Q:$Q,ROW()-4)),"")</f>
        <v/>
      </c>
      <c r="S17" s="34" t="str">
        <f t="array" ref="S17">IFERROR(IF(INDEX('Form Responses 1'!$D:$D,ROW()-4)="","",INDEX('Form Responses 1'!$R:$R,ROW()-4)),"")</f>
        <v/>
      </c>
      <c r="T17" s="14" t="str">
        <f t="array" ref="T17">IFERROR(IF(INDEX('Form Responses 1'!$D:$D,ROW()-4)="","",INDEX('Form Responses 1'!$S:$S,ROW()-4)),"")</f>
        <v/>
      </c>
      <c r="U17" s="14" t="str">
        <f t="array" ref="U17">IFERROR(IF(INDEX('Form Responses 1'!$D:$D,ROW()-4)="","",INDEX('Form Responses 1'!$T:$T,ROW()-4)),"")</f>
        <v/>
      </c>
      <c r="V17" s="14" t="str">
        <f t="shared" si="2"/>
        <v/>
      </c>
      <c r="W17" s="14" t="str">
        <f t="shared" si="3"/>
        <v/>
      </c>
      <c r="X17" s="14" t="str">
        <f t="shared" si="4"/>
        <v/>
      </c>
      <c r="Y17" s="14" t="str">
        <f t="array" ref="Y17">IFERROR(IF(INDEX('Form Responses 1'!$D:$D,ROW()-4)="","",INDEX('Form Responses 1'!$U:$U,ROW()-4)),"")</f>
        <v/>
      </c>
    </row>
    <row r="18">
      <c r="A18" s="14" t="str">
        <f t="shared" si="1"/>
        <v/>
      </c>
      <c r="B18" s="14" t="str">
        <f t="array" ref="B18">IFERROR(IF(INDEX('Form Responses 1'!$D:$D,ROW()-4)="","",INDEX('Form Responses 1'!$A:$A,ROW()-4)),"")</f>
        <v/>
      </c>
      <c r="C18" s="14" t="str">
        <f t="array" ref="C18">IFERROR(IF(INDEX('Form Responses 1'!$D:$D,ROW()-4)="","",INDEX('Form Responses 1'!$B:$B,ROW()-4)),"")</f>
        <v/>
      </c>
      <c r="D18" s="14" t="str">
        <f t="array" ref="D18">IFERROR(IF(INDEX('Form Responses 1'!$D:$D,ROW()-4)="","",INDEX('Form Responses 1'!$C:$C,ROW()-4)),"")</f>
        <v/>
      </c>
      <c r="E18" s="14" t="str">
        <f t="array" ref="E18">IFERROR(IF(INDEX('Form Responses 1'!$D:$D,ROW()-4)="","",INDEX('Form Responses 1'!$D:$D,ROW()-4)),"")</f>
        <v/>
      </c>
      <c r="F18" s="14" t="str">
        <f t="array" ref="F18">IFERROR(IF(INDEX('Form Responses 1'!$D:$D,ROW()-4)="","",INDEX('Form Responses 1'!$E:$E,ROW()-4)),"")</f>
        <v/>
      </c>
      <c r="G18" s="14" t="str">
        <f t="array" ref="G18">IFERROR(IF(INDEX('Form Responses 1'!$D:$D,ROW()-4)="","",INDEX('Form Responses 1'!$F:$F,ROW()-4)),"")</f>
        <v/>
      </c>
      <c r="H18" s="14" t="str">
        <f t="array" ref="H18">IFERROR(IF(INDEX('Form Responses 1'!$D:$D,ROW()-4)="","",INDEX('Form Responses 1'!$G:$G,ROW()-4)),"")</f>
        <v/>
      </c>
      <c r="I18" s="14" t="str">
        <f t="array" ref="I18">IFERROR(IF(INDEX('Form Responses 1'!$D:$D,ROW()-4)="","",INDEX('Form Responses 1'!$H:$H,ROW()-4)),"")</f>
        <v/>
      </c>
      <c r="J18" s="14" t="str">
        <f t="array" ref="J18">IFERROR(IF(INDEX('Form Responses 1'!$D:$D,ROW()-4)="","",INDEX('Form Responses 1'!$I:$I,ROW()-4)),"")</f>
        <v/>
      </c>
      <c r="K18" s="14" t="str">
        <f t="array" ref="K18">IFERROR(IF(INDEX('Form Responses 1'!$D:$D,ROW()-4)="","",INDEX('Form Responses 1'!$J:$J,ROW()-4)),"")</f>
        <v/>
      </c>
      <c r="L18" s="14" t="str">
        <f t="array" ref="L18">IFERROR(IF(INDEX('Form Responses 1'!$D:$D,ROW()-4)="","",INDEX('Form Responses 1'!$K:$K,ROW()-4)),"")</f>
        <v/>
      </c>
      <c r="M18" s="14" t="str">
        <f t="array" ref="M18">IFERROR(IF(INDEX('Form Responses 1'!$D:$D,ROW()-4)="","",INDEX('Form Responses 1'!$L:$L,ROW()-4)),"")</f>
        <v/>
      </c>
      <c r="N18" s="14" t="str">
        <f t="array" ref="N18">IFERROR(IF(INDEX('Form Responses 1'!$D:$D,ROW()-4)="","",INDEX('Form Responses 1'!$M:$M,ROW()-4)),"")</f>
        <v/>
      </c>
      <c r="O18" s="14" t="str">
        <f t="array" ref="O18">IFERROR(IF(INDEX('Form Responses 1'!$D:$D,ROW()-4)="","",INDEX('Form Responses 1'!$N:$N,ROW()-4)),"")</f>
        <v/>
      </c>
      <c r="P18" s="14" t="str">
        <f t="array" ref="P18">IFERROR(IF(INDEX('Form Responses 1'!$D:$D,ROW()-4)="","",INDEX('Form Responses 1'!$O:$O,ROW()-4)),"")</f>
        <v/>
      </c>
      <c r="Q18" s="14" t="str">
        <f t="array" ref="Q18">IFERROR(IF(INDEX('Form Responses 1'!$D:$D,ROW()-4)="","",INDEX('Form Responses 1'!$P:$P,ROW()-4)),"")</f>
        <v/>
      </c>
      <c r="R18" s="14" t="str">
        <f t="array" ref="R18">IFERROR(IF(INDEX('Form Responses 1'!$D:$D,ROW()-4)="","",INDEX('Form Responses 1'!$Q:$Q,ROW()-4)),"")</f>
        <v/>
      </c>
      <c r="S18" s="34" t="str">
        <f t="array" ref="S18">IFERROR(IF(INDEX('Form Responses 1'!$D:$D,ROW()-4)="","",INDEX('Form Responses 1'!$R:$R,ROW()-4)),"")</f>
        <v/>
      </c>
      <c r="T18" s="14" t="str">
        <f t="array" ref="T18">IFERROR(IF(INDEX('Form Responses 1'!$D:$D,ROW()-4)="","",INDEX('Form Responses 1'!$S:$S,ROW()-4)),"")</f>
        <v/>
      </c>
      <c r="U18" s="14" t="str">
        <f t="array" ref="U18">IFERROR(IF(INDEX('Form Responses 1'!$D:$D,ROW()-4)="","",INDEX('Form Responses 1'!$T:$T,ROW()-4)),"")</f>
        <v/>
      </c>
      <c r="V18" s="14" t="str">
        <f t="shared" si="2"/>
        <v/>
      </c>
      <c r="W18" s="14" t="str">
        <f t="shared" si="3"/>
        <v/>
      </c>
      <c r="X18" s="14" t="str">
        <f t="shared" si="4"/>
        <v/>
      </c>
      <c r="Y18" s="14" t="str">
        <f t="array" ref="Y18">IFERROR(IF(INDEX('Form Responses 1'!$D:$D,ROW()-4)="","",INDEX('Form Responses 1'!$U:$U,ROW()-4)),"")</f>
        <v/>
      </c>
    </row>
    <row r="19">
      <c r="A19" s="14" t="str">
        <f t="shared" si="1"/>
        <v/>
      </c>
      <c r="B19" s="14" t="str">
        <f t="array" ref="B19">IFERROR(IF(INDEX('Form Responses 1'!$D:$D,ROW()-4)="","",INDEX('Form Responses 1'!$A:$A,ROW()-4)),"")</f>
        <v/>
      </c>
      <c r="C19" s="14" t="str">
        <f t="array" ref="C19">IFERROR(IF(INDEX('Form Responses 1'!$D:$D,ROW()-4)="","",INDEX('Form Responses 1'!$B:$B,ROW()-4)),"")</f>
        <v/>
      </c>
      <c r="D19" s="14" t="str">
        <f t="array" ref="D19">IFERROR(IF(INDEX('Form Responses 1'!$D:$D,ROW()-4)="","",INDEX('Form Responses 1'!$C:$C,ROW()-4)),"")</f>
        <v/>
      </c>
      <c r="E19" s="14" t="str">
        <f t="array" ref="E19">IFERROR(IF(INDEX('Form Responses 1'!$D:$D,ROW()-4)="","",INDEX('Form Responses 1'!$D:$D,ROW()-4)),"")</f>
        <v/>
      </c>
      <c r="F19" s="14" t="str">
        <f t="array" ref="F19">IFERROR(IF(INDEX('Form Responses 1'!$D:$D,ROW()-4)="","",INDEX('Form Responses 1'!$E:$E,ROW()-4)),"")</f>
        <v/>
      </c>
      <c r="G19" s="14" t="str">
        <f t="array" ref="G19">IFERROR(IF(INDEX('Form Responses 1'!$D:$D,ROW()-4)="","",INDEX('Form Responses 1'!$F:$F,ROW()-4)),"")</f>
        <v/>
      </c>
      <c r="H19" s="14" t="str">
        <f t="array" ref="H19">IFERROR(IF(INDEX('Form Responses 1'!$D:$D,ROW()-4)="","",INDEX('Form Responses 1'!$G:$G,ROW()-4)),"")</f>
        <v/>
      </c>
      <c r="I19" s="14" t="str">
        <f t="array" ref="I19">IFERROR(IF(INDEX('Form Responses 1'!$D:$D,ROW()-4)="","",INDEX('Form Responses 1'!$H:$H,ROW()-4)),"")</f>
        <v/>
      </c>
      <c r="J19" s="14" t="str">
        <f t="array" ref="J19">IFERROR(IF(INDEX('Form Responses 1'!$D:$D,ROW()-4)="","",INDEX('Form Responses 1'!$I:$I,ROW()-4)),"")</f>
        <v/>
      </c>
      <c r="K19" s="14" t="str">
        <f t="array" ref="K19">IFERROR(IF(INDEX('Form Responses 1'!$D:$D,ROW()-4)="","",INDEX('Form Responses 1'!$J:$J,ROW()-4)),"")</f>
        <v/>
      </c>
      <c r="L19" s="14" t="str">
        <f t="array" ref="L19">IFERROR(IF(INDEX('Form Responses 1'!$D:$D,ROW()-4)="","",INDEX('Form Responses 1'!$K:$K,ROW()-4)),"")</f>
        <v/>
      </c>
      <c r="M19" s="14" t="str">
        <f t="array" ref="M19">IFERROR(IF(INDEX('Form Responses 1'!$D:$D,ROW()-4)="","",INDEX('Form Responses 1'!$L:$L,ROW()-4)),"")</f>
        <v/>
      </c>
      <c r="N19" s="14" t="str">
        <f t="array" ref="N19">IFERROR(IF(INDEX('Form Responses 1'!$D:$D,ROW()-4)="","",INDEX('Form Responses 1'!$M:$M,ROW()-4)),"")</f>
        <v/>
      </c>
      <c r="O19" s="14" t="str">
        <f t="array" ref="O19">IFERROR(IF(INDEX('Form Responses 1'!$D:$D,ROW()-4)="","",INDEX('Form Responses 1'!$N:$N,ROW()-4)),"")</f>
        <v/>
      </c>
      <c r="P19" s="14" t="str">
        <f t="array" ref="P19">IFERROR(IF(INDEX('Form Responses 1'!$D:$D,ROW()-4)="","",INDEX('Form Responses 1'!$O:$O,ROW()-4)),"")</f>
        <v/>
      </c>
      <c r="Q19" s="14" t="str">
        <f t="array" ref="Q19">IFERROR(IF(INDEX('Form Responses 1'!$D:$D,ROW()-4)="","",INDEX('Form Responses 1'!$P:$P,ROW()-4)),"")</f>
        <v/>
      </c>
      <c r="R19" s="14" t="str">
        <f t="array" ref="R19">IFERROR(IF(INDEX('Form Responses 1'!$D:$D,ROW()-4)="","",INDEX('Form Responses 1'!$Q:$Q,ROW()-4)),"")</f>
        <v/>
      </c>
      <c r="S19" s="34" t="str">
        <f t="array" ref="S19">IFERROR(IF(INDEX('Form Responses 1'!$D:$D,ROW()-4)="","",INDEX('Form Responses 1'!$R:$R,ROW()-4)),"")</f>
        <v/>
      </c>
      <c r="T19" s="14" t="str">
        <f t="array" ref="T19">IFERROR(IF(INDEX('Form Responses 1'!$D:$D,ROW()-4)="","",INDEX('Form Responses 1'!$S:$S,ROW()-4)),"")</f>
        <v/>
      </c>
      <c r="U19" s="14" t="str">
        <f t="array" ref="U19">IFERROR(IF(INDEX('Form Responses 1'!$D:$D,ROW()-4)="","",INDEX('Form Responses 1'!$T:$T,ROW()-4)),"")</f>
        <v/>
      </c>
      <c r="V19" s="14" t="str">
        <f t="shared" si="2"/>
        <v/>
      </c>
      <c r="W19" s="14" t="str">
        <f t="shared" si="3"/>
        <v/>
      </c>
      <c r="X19" s="14" t="str">
        <f t="shared" si="4"/>
        <v/>
      </c>
      <c r="Y19" s="14" t="str">
        <f t="array" ref="Y19">IFERROR(IF(INDEX('Form Responses 1'!$D:$D,ROW()-4)="","",INDEX('Form Responses 1'!$U:$U,ROW()-4)),"")</f>
        <v/>
      </c>
    </row>
    <row r="20">
      <c r="A20" s="14" t="str">
        <f t="shared" si="1"/>
        <v/>
      </c>
      <c r="B20" s="14" t="str">
        <f t="array" ref="B20">IFERROR(IF(INDEX('Form Responses 1'!$D:$D,ROW()-4)="","",INDEX('Form Responses 1'!$A:$A,ROW()-4)),"")</f>
        <v/>
      </c>
      <c r="C20" s="14" t="str">
        <f t="array" ref="C20">IFERROR(IF(INDEX('Form Responses 1'!$D:$D,ROW()-4)="","",INDEX('Form Responses 1'!$B:$B,ROW()-4)),"")</f>
        <v/>
      </c>
      <c r="D20" s="14" t="str">
        <f t="array" ref="D20">IFERROR(IF(INDEX('Form Responses 1'!$D:$D,ROW()-4)="","",INDEX('Form Responses 1'!$C:$C,ROW()-4)),"")</f>
        <v/>
      </c>
      <c r="E20" s="14" t="str">
        <f t="array" ref="E20">IFERROR(IF(INDEX('Form Responses 1'!$D:$D,ROW()-4)="","",INDEX('Form Responses 1'!$D:$D,ROW()-4)),"")</f>
        <v/>
      </c>
      <c r="F20" s="14" t="str">
        <f t="array" ref="F20">IFERROR(IF(INDEX('Form Responses 1'!$D:$D,ROW()-4)="","",INDEX('Form Responses 1'!$E:$E,ROW()-4)),"")</f>
        <v/>
      </c>
      <c r="G20" s="14" t="str">
        <f t="array" ref="G20">IFERROR(IF(INDEX('Form Responses 1'!$D:$D,ROW()-4)="","",INDEX('Form Responses 1'!$F:$F,ROW()-4)),"")</f>
        <v/>
      </c>
      <c r="H20" s="14" t="str">
        <f t="array" ref="H20">IFERROR(IF(INDEX('Form Responses 1'!$D:$D,ROW()-4)="","",INDEX('Form Responses 1'!$G:$G,ROW()-4)),"")</f>
        <v/>
      </c>
      <c r="I20" s="14" t="str">
        <f t="array" ref="I20">IFERROR(IF(INDEX('Form Responses 1'!$D:$D,ROW()-4)="","",INDEX('Form Responses 1'!$H:$H,ROW()-4)),"")</f>
        <v/>
      </c>
      <c r="J20" s="14" t="str">
        <f t="array" ref="J20">IFERROR(IF(INDEX('Form Responses 1'!$D:$D,ROW()-4)="","",INDEX('Form Responses 1'!$I:$I,ROW()-4)),"")</f>
        <v/>
      </c>
      <c r="K20" s="14" t="str">
        <f t="array" ref="K20">IFERROR(IF(INDEX('Form Responses 1'!$D:$D,ROW()-4)="","",INDEX('Form Responses 1'!$J:$J,ROW()-4)),"")</f>
        <v/>
      </c>
      <c r="L20" s="14" t="str">
        <f t="array" ref="L20">IFERROR(IF(INDEX('Form Responses 1'!$D:$D,ROW()-4)="","",INDEX('Form Responses 1'!$K:$K,ROW()-4)),"")</f>
        <v/>
      </c>
      <c r="M20" s="14" t="str">
        <f t="array" ref="M20">IFERROR(IF(INDEX('Form Responses 1'!$D:$D,ROW()-4)="","",INDEX('Form Responses 1'!$L:$L,ROW()-4)),"")</f>
        <v/>
      </c>
      <c r="N20" s="14" t="str">
        <f t="array" ref="N20">IFERROR(IF(INDEX('Form Responses 1'!$D:$D,ROW()-4)="","",INDEX('Form Responses 1'!$M:$M,ROW()-4)),"")</f>
        <v/>
      </c>
      <c r="O20" s="14" t="str">
        <f t="array" ref="O20">IFERROR(IF(INDEX('Form Responses 1'!$D:$D,ROW()-4)="","",INDEX('Form Responses 1'!$N:$N,ROW()-4)),"")</f>
        <v/>
      </c>
      <c r="P20" s="14" t="str">
        <f t="array" ref="P20">IFERROR(IF(INDEX('Form Responses 1'!$D:$D,ROW()-4)="","",INDEX('Form Responses 1'!$O:$O,ROW()-4)),"")</f>
        <v/>
      </c>
      <c r="Q20" s="14" t="str">
        <f t="array" ref="Q20">IFERROR(IF(INDEX('Form Responses 1'!$D:$D,ROW()-4)="","",INDEX('Form Responses 1'!$P:$P,ROW()-4)),"")</f>
        <v/>
      </c>
      <c r="R20" s="14" t="str">
        <f t="array" ref="R20">IFERROR(IF(INDEX('Form Responses 1'!$D:$D,ROW()-4)="","",INDEX('Form Responses 1'!$Q:$Q,ROW()-4)),"")</f>
        <v/>
      </c>
      <c r="S20" s="34" t="str">
        <f t="array" ref="S20">IFERROR(IF(INDEX('Form Responses 1'!$D:$D,ROW()-4)="","",INDEX('Form Responses 1'!$R:$R,ROW()-4)),"")</f>
        <v/>
      </c>
      <c r="T20" s="14" t="str">
        <f t="array" ref="T20">IFERROR(IF(INDEX('Form Responses 1'!$D:$D,ROW()-4)="","",INDEX('Form Responses 1'!$S:$S,ROW()-4)),"")</f>
        <v/>
      </c>
      <c r="U20" s="14" t="str">
        <f t="array" ref="U20">IFERROR(IF(INDEX('Form Responses 1'!$D:$D,ROW()-4)="","",INDEX('Form Responses 1'!$T:$T,ROW()-4)),"")</f>
        <v/>
      </c>
      <c r="V20" s="14" t="str">
        <f t="shared" si="2"/>
        <v/>
      </c>
      <c r="W20" s="14" t="str">
        <f t="shared" si="3"/>
        <v/>
      </c>
      <c r="X20" s="14" t="str">
        <f t="shared" si="4"/>
        <v/>
      </c>
      <c r="Y20" s="14" t="str">
        <f t="array" ref="Y20">IFERROR(IF(INDEX('Form Responses 1'!$D:$D,ROW()-4)="","",INDEX('Form Responses 1'!$U:$U,ROW()-4)),"")</f>
        <v/>
      </c>
    </row>
    <row r="21" ht="15.75" customHeight="1">
      <c r="A21" s="14" t="str">
        <f t="shared" si="1"/>
        <v/>
      </c>
      <c r="B21" s="14" t="str">
        <f t="array" ref="B21">IFERROR(IF(INDEX('Form Responses 1'!$D:$D,ROW()-4)="","",INDEX('Form Responses 1'!$A:$A,ROW()-4)),"")</f>
        <v/>
      </c>
      <c r="C21" s="14" t="str">
        <f t="array" ref="C21">IFERROR(IF(INDEX('Form Responses 1'!$D:$D,ROW()-4)="","",INDEX('Form Responses 1'!$B:$B,ROW()-4)),"")</f>
        <v/>
      </c>
      <c r="D21" s="14" t="str">
        <f t="array" ref="D21">IFERROR(IF(INDEX('Form Responses 1'!$D:$D,ROW()-4)="","",INDEX('Form Responses 1'!$C:$C,ROW()-4)),"")</f>
        <v/>
      </c>
      <c r="E21" s="14" t="str">
        <f t="array" ref="E21">IFERROR(IF(INDEX('Form Responses 1'!$D:$D,ROW()-4)="","",INDEX('Form Responses 1'!$D:$D,ROW()-4)),"")</f>
        <v/>
      </c>
      <c r="F21" s="14" t="str">
        <f t="array" ref="F21">IFERROR(IF(INDEX('Form Responses 1'!$D:$D,ROW()-4)="","",INDEX('Form Responses 1'!$E:$E,ROW()-4)),"")</f>
        <v/>
      </c>
      <c r="G21" s="14" t="str">
        <f t="array" ref="G21">IFERROR(IF(INDEX('Form Responses 1'!$D:$D,ROW()-4)="","",INDEX('Form Responses 1'!$F:$F,ROW()-4)),"")</f>
        <v/>
      </c>
      <c r="H21" s="14" t="str">
        <f t="array" ref="H21">IFERROR(IF(INDEX('Form Responses 1'!$D:$D,ROW()-4)="","",INDEX('Form Responses 1'!$G:$G,ROW()-4)),"")</f>
        <v/>
      </c>
      <c r="I21" s="14" t="str">
        <f t="array" ref="I21">IFERROR(IF(INDEX('Form Responses 1'!$D:$D,ROW()-4)="","",INDEX('Form Responses 1'!$H:$H,ROW()-4)),"")</f>
        <v/>
      </c>
      <c r="J21" s="14" t="str">
        <f t="array" ref="J21">IFERROR(IF(INDEX('Form Responses 1'!$D:$D,ROW()-4)="","",INDEX('Form Responses 1'!$I:$I,ROW()-4)),"")</f>
        <v/>
      </c>
      <c r="K21" s="14" t="str">
        <f t="array" ref="K21">IFERROR(IF(INDEX('Form Responses 1'!$D:$D,ROW()-4)="","",INDEX('Form Responses 1'!$J:$J,ROW()-4)),"")</f>
        <v/>
      </c>
      <c r="L21" s="14" t="str">
        <f t="array" ref="L21">IFERROR(IF(INDEX('Form Responses 1'!$D:$D,ROW()-4)="","",INDEX('Form Responses 1'!$K:$K,ROW()-4)),"")</f>
        <v/>
      </c>
      <c r="M21" s="14" t="str">
        <f t="array" ref="M21">IFERROR(IF(INDEX('Form Responses 1'!$D:$D,ROW()-4)="","",INDEX('Form Responses 1'!$L:$L,ROW()-4)),"")</f>
        <v/>
      </c>
      <c r="N21" s="14" t="str">
        <f t="array" ref="N21">IFERROR(IF(INDEX('Form Responses 1'!$D:$D,ROW()-4)="","",INDEX('Form Responses 1'!$M:$M,ROW()-4)),"")</f>
        <v/>
      </c>
      <c r="O21" s="14" t="str">
        <f t="array" ref="O21">IFERROR(IF(INDEX('Form Responses 1'!$D:$D,ROW()-4)="","",INDEX('Form Responses 1'!$N:$N,ROW()-4)),"")</f>
        <v/>
      </c>
      <c r="P21" s="14" t="str">
        <f t="array" ref="P21">IFERROR(IF(INDEX('Form Responses 1'!$D:$D,ROW()-4)="","",INDEX('Form Responses 1'!$O:$O,ROW()-4)),"")</f>
        <v/>
      </c>
      <c r="Q21" s="14" t="str">
        <f t="array" ref="Q21">IFERROR(IF(INDEX('Form Responses 1'!$D:$D,ROW()-4)="","",INDEX('Form Responses 1'!$P:$P,ROW()-4)),"")</f>
        <v/>
      </c>
      <c r="R21" s="14" t="str">
        <f t="array" ref="R21">IFERROR(IF(INDEX('Form Responses 1'!$D:$D,ROW()-4)="","",INDEX('Form Responses 1'!$Q:$Q,ROW()-4)),"")</f>
        <v/>
      </c>
      <c r="S21" s="34" t="str">
        <f t="array" ref="S21">IFERROR(IF(INDEX('Form Responses 1'!$D:$D,ROW()-4)="","",INDEX('Form Responses 1'!$R:$R,ROW()-4)),"")</f>
        <v/>
      </c>
      <c r="T21" s="14" t="str">
        <f t="array" ref="T21">IFERROR(IF(INDEX('Form Responses 1'!$D:$D,ROW()-4)="","",INDEX('Form Responses 1'!$S:$S,ROW()-4)),"")</f>
        <v/>
      </c>
      <c r="U21" s="14" t="str">
        <f t="array" ref="U21">IFERROR(IF(INDEX('Form Responses 1'!$D:$D,ROW()-4)="","",INDEX('Form Responses 1'!$T:$T,ROW()-4)),"")</f>
        <v/>
      </c>
      <c r="V21" s="14" t="str">
        <f t="shared" si="2"/>
        <v/>
      </c>
      <c r="W21" s="14" t="str">
        <f t="shared" si="3"/>
        <v/>
      </c>
      <c r="X21" s="14" t="str">
        <f t="shared" si="4"/>
        <v/>
      </c>
      <c r="Y21" s="14" t="str">
        <f t="array" ref="Y21">IFERROR(IF(INDEX('Form Responses 1'!$D:$D,ROW()-4)="","",INDEX('Form Responses 1'!$U:$U,ROW()-4)),"")</f>
        <v/>
      </c>
    </row>
    <row r="22" ht="15.75" customHeight="1">
      <c r="A22" s="14" t="str">
        <f t="shared" si="1"/>
        <v/>
      </c>
      <c r="B22" s="14" t="str">
        <f t="array" ref="B22">IFERROR(IF(INDEX('Form Responses 1'!$D:$D,ROW()-4)="","",INDEX('Form Responses 1'!$A:$A,ROW()-4)),"")</f>
        <v/>
      </c>
      <c r="C22" s="14" t="str">
        <f t="array" ref="C22">IFERROR(IF(INDEX('Form Responses 1'!$D:$D,ROW()-4)="","",INDEX('Form Responses 1'!$B:$B,ROW()-4)),"")</f>
        <v/>
      </c>
      <c r="D22" s="14" t="str">
        <f t="array" ref="D22">IFERROR(IF(INDEX('Form Responses 1'!$D:$D,ROW()-4)="","",INDEX('Form Responses 1'!$C:$C,ROW()-4)),"")</f>
        <v/>
      </c>
      <c r="E22" s="14" t="str">
        <f t="array" ref="E22">IFERROR(IF(INDEX('Form Responses 1'!$D:$D,ROW()-4)="","",INDEX('Form Responses 1'!$D:$D,ROW()-4)),"")</f>
        <v/>
      </c>
      <c r="F22" s="14" t="str">
        <f t="array" ref="F22">IFERROR(IF(INDEX('Form Responses 1'!$D:$D,ROW()-4)="","",INDEX('Form Responses 1'!$E:$E,ROW()-4)),"")</f>
        <v/>
      </c>
      <c r="G22" s="14" t="str">
        <f t="array" ref="G22">IFERROR(IF(INDEX('Form Responses 1'!$D:$D,ROW()-4)="","",INDEX('Form Responses 1'!$F:$F,ROW()-4)),"")</f>
        <v/>
      </c>
      <c r="H22" s="14" t="str">
        <f t="array" ref="H22">IFERROR(IF(INDEX('Form Responses 1'!$D:$D,ROW()-4)="","",INDEX('Form Responses 1'!$G:$G,ROW()-4)),"")</f>
        <v/>
      </c>
      <c r="I22" s="14" t="str">
        <f t="array" ref="I22">IFERROR(IF(INDEX('Form Responses 1'!$D:$D,ROW()-4)="","",INDEX('Form Responses 1'!$H:$H,ROW()-4)),"")</f>
        <v/>
      </c>
      <c r="J22" s="14" t="str">
        <f t="array" ref="J22">IFERROR(IF(INDEX('Form Responses 1'!$D:$D,ROW()-4)="","",INDEX('Form Responses 1'!$I:$I,ROW()-4)),"")</f>
        <v/>
      </c>
      <c r="K22" s="14" t="str">
        <f t="array" ref="K22">IFERROR(IF(INDEX('Form Responses 1'!$D:$D,ROW()-4)="","",INDEX('Form Responses 1'!$J:$J,ROW()-4)),"")</f>
        <v/>
      </c>
      <c r="L22" s="14" t="str">
        <f t="array" ref="L22">IFERROR(IF(INDEX('Form Responses 1'!$D:$D,ROW()-4)="","",INDEX('Form Responses 1'!$K:$K,ROW()-4)),"")</f>
        <v/>
      </c>
      <c r="M22" s="14" t="str">
        <f t="array" ref="M22">IFERROR(IF(INDEX('Form Responses 1'!$D:$D,ROW()-4)="","",INDEX('Form Responses 1'!$L:$L,ROW()-4)),"")</f>
        <v/>
      </c>
      <c r="N22" s="14" t="str">
        <f t="array" ref="N22">IFERROR(IF(INDEX('Form Responses 1'!$D:$D,ROW()-4)="","",INDEX('Form Responses 1'!$M:$M,ROW()-4)),"")</f>
        <v/>
      </c>
      <c r="O22" s="14" t="str">
        <f t="array" ref="O22">IFERROR(IF(INDEX('Form Responses 1'!$D:$D,ROW()-4)="","",INDEX('Form Responses 1'!$N:$N,ROW()-4)),"")</f>
        <v/>
      </c>
      <c r="P22" s="14" t="str">
        <f t="array" ref="P22">IFERROR(IF(INDEX('Form Responses 1'!$D:$D,ROW()-4)="","",INDEX('Form Responses 1'!$O:$O,ROW()-4)),"")</f>
        <v/>
      </c>
      <c r="Q22" s="14" t="str">
        <f t="array" ref="Q22">IFERROR(IF(INDEX('Form Responses 1'!$D:$D,ROW()-4)="","",INDEX('Form Responses 1'!$P:$P,ROW()-4)),"")</f>
        <v/>
      </c>
      <c r="R22" s="14" t="str">
        <f t="array" ref="R22">IFERROR(IF(INDEX('Form Responses 1'!$D:$D,ROW()-4)="","",INDEX('Form Responses 1'!$Q:$Q,ROW()-4)),"")</f>
        <v/>
      </c>
      <c r="S22" s="34" t="str">
        <f t="array" ref="S22">IFERROR(IF(INDEX('Form Responses 1'!$D:$D,ROW()-4)="","",INDEX('Form Responses 1'!$R:$R,ROW()-4)),"")</f>
        <v/>
      </c>
      <c r="T22" s="14" t="str">
        <f t="array" ref="T22">IFERROR(IF(INDEX('Form Responses 1'!$D:$D,ROW()-4)="","",INDEX('Form Responses 1'!$S:$S,ROW()-4)),"")</f>
        <v/>
      </c>
      <c r="U22" s="14" t="str">
        <f t="array" ref="U22">IFERROR(IF(INDEX('Form Responses 1'!$D:$D,ROW()-4)="","",INDEX('Form Responses 1'!$T:$T,ROW()-4)),"")</f>
        <v/>
      </c>
      <c r="V22" s="14" t="str">
        <f t="shared" si="2"/>
        <v/>
      </c>
      <c r="W22" s="14" t="str">
        <f t="shared" si="3"/>
        <v/>
      </c>
      <c r="X22" s="14" t="str">
        <f t="shared" si="4"/>
        <v/>
      </c>
      <c r="Y22" s="14" t="str">
        <f t="array" ref="Y22">IFERROR(IF(INDEX('Form Responses 1'!$D:$D,ROW()-4)="","",INDEX('Form Responses 1'!$U:$U,ROW()-4)),"")</f>
        <v/>
      </c>
    </row>
    <row r="23" ht="15.75" customHeight="1">
      <c r="A23" s="14" t="str">
        <f t="shared" si="1"/>
        <v/>
      </c>
      <c r="B23" s="14" t="str">
        <f t="array" ref="B23">IFERROR(IF(INDEX('Form Responses 1'!$D:$D,ROW()-4)="","",INDEX('Form Responses 1'!$A:$A,ROW()-4)),"")</f>
        <v/>
      </c>
      <c r="C23" s="14" t="str">
        <f t="array" ref="C23">IFERROR(IF(INDEX('Form Responses 1'!$D:$D,ROW()-4)="","",INDEX('Form Responses 1'!$B:$B,ROW()-4)),"")</f>
        <v/>
      </c>
      <c r="D23" s="14" t="str">
        <f t="array" ref="D23">IFERROR(IF(INDEX('Form Responses 1'!$D:$D,ROW()-4)="","",INDEX('Form Responses 1'!$C:$C,ROW()-4)),"")</f>
        <v/>
      </c>
      <c r="E23" s="14" t="str">
        <f t="array" ref="E23">IFERROR(IF(INDEX('Form Responses 1'!$D:$D,ROW()-4)="","",INDEX('Form Responses 1'!$D:$D,ROW()-4)),"")</f>
        <v/>
      </c>
      <c r="F23" s="14" t="str">
        <f t="array" ref="F23">IFERROR(IF(INDEX('Form Responses 1'!$D:$D,ROW()-4)="","",INDEX('Form Responses 1'!$E:$E,ROW()-4)),"")</f>
        <v/>
      </c>
      <c r="G23" s="14" t="str">
        <f t="array" ref="G23">IFERROR(IF(INDEX('Form Responses 1'!$D:$D,ROW()-4)="","",INDEX('Form Responses 1'!$F:$F,ROW()-4)),"")</f>
        <v/>
      </c>
      <c r="H23" s="14" t="str">
        <f t="array" ref="H23">IFERROR(IF(INDEX('Form Responses 1'!$D:$D,ROW()-4)="","",INDEX('Form Responses 1'!$G:$G,ROW()-4)),"")</f>
        <v/>
      </c>
      <c r="I23" s="14" t="str">
        <f t="array" ref="I23">IFERROR(IF(INDEX('Form Responses 1'!$D:$D,ROW()-4)="","",INDEX('Form Responses 1'!$H:$H,ROW()-4)),"")</f>
        <v/>
      </c>
      <c r="J23" s="14" t="str">
        <f t="array" ref="J23">IFERROR(IF(INDEX('Form Responses 1'!$D:$D,ROW()-4)="","",INDEX('Form Responses 1'!$I:$I,ROW()-4)),"")</f>
        <v/>
      </c>
      <c r="K23" s="14" t="str">
        <f t="array" ref="K23">IFERROR(IF(INDEX('Form Responses 1'!$D:$D,ROW()-4)="","",INDEX('Form Responses 1'!$J:$J,ROW()-4)),"")</f>
        <v/>
      </c>
      <c r="L23" s="14" t="str">
        <f t="array" ref="L23">IFERROR(IF(INDEX('Form Responses 1'!$D:$D,ROW()-4)="","",INDEX('Form Responses 1'!$K:$K,ROW()-4)),"")</f>
        <v/>
      </c>
      <c r="M23" s="14" t="str">
        <f t="array" ref="M23">IFERROR(IF(INDEX('Form Responses 1'!$D:$D,ROW()-4)="","",INDEX('Form Responses 1'!$L:$L,ROW()-4)),"")</f>
        <v/>
      </c>
      <c r="N23" s="14" t="str">
        <f t="array" ref="N23">IFERROR(IF(INDEX('Form Responses 1'!$D:$D,ROW()-4)="","",INDEX('Form Responses 1'!$M:$M,ROW()-4)),"")</f>
        <v/>
      </c>
      <c r="O23" s="14" t="str">
        <f t="array" ref="O23">IFERROR(IF(INDEX('Form Responses 1'!$D:$D,ROW()-4)="","",INDEX('Form Responses 1'!$N:$N,ROW()-4)),"")</f>
        <v/>
      </c>
      <c r="P23" s="14" t="str">
        <f t="array" ref="P23">IFERROR(IF(INDEX('Form Responses 1'!$D:$D,ROW()-4)="","",INDEX('Form Responses 1'!$O:$O,ROW()-4)),"")</f>
        <v/>
      </c>
      <c r="Q23" s="14" t="str">
        <f t="array" ref="Q23">IFERROR(IF(INDEX('Form Responses 1'!$D:$D,ROW()-4)="","",INDEX('Form Responses 1'!$P:$P,ROW()-4)),"")</f>
        <v/>
      </c>
      <c r="R23" s="14" t="str">
        <f t="array" ref="R23">IFERROR(IF(INDEX('Form Responses 1'!$D:$D,ROW()-4)="","",INDEX('Form Responses 1'!$Q:$Q,ROW()-4)),"")</f>
        <v/>
      </c>
      <c r="S23" s="34" t="str">
        <f t="array" ref="S23">IFERROR(IF(INDEX('Form Responses 1'!$D:$D,ROW()-4)="","",INDEX('Form Responses 1'!$R:$R,ROW()-4)),"")</f>
        <v/>
      </c>
      <c r="T23" s="14" t="str">
        <f t="array" ref="T23">IFERROR(IF(INDEX('Form Responses 1'!$D:$D,ROW()-4)="","",INDEX('Form Responses 1'!$S:$S,ROW()-4)),"")</f>
        <v/>
      </c>
      <c r="U23" s="14" t="str">
        <f t="array" ref="U23">IFERROR(IF(INDEX('Form Responses 1'!$D:$D,ROW()-4)="","",INDEX('Form Responses 1'!$T:$T,ROW()-4)),"")</f>
        <v/>
      </c>
      <c r="V23" s="14" t="str">
        <f t="shared" si="2"/>
        <v/>
      </c>
      <c r="W23" s="14" t="str">
        <f t="shared" si="3"/>
        <v/>
      </c>
      <c r="X23" s="14" t="str">
        <f t="shared" si="4"/>
        <v/>
      </c>
      <c r="Y23" s="14" t="str">
        <f t="array" ref="Y23">IFERROR(IF(INDEX('Form Responses 1'!$D:$D,ROW()-4)="","",INDEX('Form Responses 1'!$U:$U,ROW()-4)),"")</f>
        <v/>
      </c>
    </row>
    <row r="24" ht="15.75" customHeight="1">
      <c r="A24" s="14" t="str">
        <f t="shared" si="1"/>
        <v/>
      </c>
      <c r="B24" s="14" t="str">
        <f t="array" ref="B24">IFERROR(IF(INDEX('Form Responses 1'!$D:$D,ROW()-4)="","",INDEX('Form Responses 1'!$A:$A,ROW()-4)),"")</f>
        <v/>
      </c>
      <c r="C24" s="14" t="str">
        <f t="array" ref="C24">IFERROR(IF(INDEX('Form Responses 1'!$D:$D,ROW()-4)="","",INDEX('Form Responses 1'!$B:$B,ROW()-4)),"")</f>
        <v/>
      </c>
      <c r="D24" s="14" t="str">
        <f t="array" ref="D24">IFERROR(IF(INDEX('Form Responses 1'!$D:$D,ROW()-4)="","",INDEX('Form Responses 1'!$C:$C,ROW()-4)),"")</f>
        <v/>
      </c>
      <c r="E24" s="14" t="str">
        <f t="array" ref="E24">IFERROR(IF(INDEX('Form Responses 1'!$D:$D,ROW()-4)="","",INDEX('Form Responses 1'!$D:$D,ROW()-4)),"")</f>
        <v/>
      </c>
      <c r="F24" s="14" t="str">
        <f t="array" ref="F24">IFERROR(IF(INDEX('Form Responses 1'!$D:$D,ROW()-4)="","",INDEX('Form Responses 1'!$E:$E,ROW()-4)),"")</f>
        <v/>
      </c>
      <c r="G24" s="14" t="str">
        <f t="array" ref="G24">IFERROR(IF(INDEX('Form Responses 1'!$D:$D,ROW()-4)="","",INDEX('Form Responses 1'!$F:$F,ROW()-4)),"")</f>
        <v/>
      </c>
      <c r="H24" s="14" t="str">
        <f t="array" ref="H24">IFERROR(IF(INDEX('Form Responses 1'!$D:$D,ROW()-4)="","",INDEX('Form Responses 1'!$G:$G,ROW()-4)),"")</f>
        <v/>
      </c>
      <c r="I24" s="14" t="str">
        <f t="array" ref="I24">IFERROR(IF(INDEX('Form Responses 1'!$D:$D,ROW()-4)="","",INDEX('Form Responses 1'!$H:$H,ROW()-4)),"")</f>
        <v/>
      </c>
      <c r="J24" s="14" t="str">
        <f t="array" ref="J24">IFERROR(IF(INDEX('Form Responses 1'!$D:$D,ROW()-4)="","",INDEX('Form Responses 1'!$I:$I,ROW()-4)),"")</f>
        <v/>
      </c>
      <c r="K24" s="14" t="str">
        <f t="array" ref="K24">IFERROR(IF(INDEX('Form Responses 1'!$D:$D,ROW()-4)="","",INDEX('Form Responses 1'!$J:$J,ROW()-4)),"")</f>
        <v/>
      </c>
      <c r="L24" s="14" t="str">
        <f t="array" ref="L24">IFERROR(IF(INDEX('Form Responses 1'!$D:$D,ROW()-4)="","",INDEX('Form Responses 1'!$K:$K,ROW()-4)),"")</f>
        <v/>
      </c>
      <c r="M24" s="14" t="str">
        <f t="array" ref="M24">IFERROR(IF(INDEX('Form Responses 1'!$D:$D,ROW()-4)="","",INDEX('Form Responses 1'!$L:$L,ROW()-4)),"")</f>
        <v/>
      </c>
      <c r="N24" s="14" t="str">
        <f t="array" ref="N24">IFERROR(IF(INDEX('Form Responses 1'!$D:$D,ROW()-4)="","",INDEX('Form Responses 1'!$M:$M,ROW()-4)),"")</f>
        <v/>
      </c>
      <c r="O24" s="14" t="str">
        <f t="array" ref="O24">IFERROR(IF(INDEX('Form Responses 1'!$D:$D,ROW()-4)="","",INDEX('Form Responses 1'!$N:$N,ROW()-4)),"")</f>
        <v/>
      </c>
      <c r="P24" s="14" t="str">
        <f t="array" ref="P24">IFERROR(IF(INDEX('Form Responses 1'!$D:$D,ROW()-4)="","",INDEX('Form Responses 1'!$O:$O,ROW()-4)),"")</f>
        <v/>
      </c>
      <c r="Q24" s="14" t="str">
        <f t="array" ref="Q24">IFERROR(IF(INDEX('Form Responses 1'!$D:$D,ROW()-4)="","",INDEX('Form Responses 1'!$P:$P,ROW()-4)),"")</f>
        <v/>
      </c>
      <c r="R24" s="14" t="str">
        <f t="array" ref="R24">IFERROR(IF(INDEX('Form Responses 1'!$D:$D,ROW()-4)="","",INDEX('Form Responses 1'!$Q:$Q,ROW()-4)),"")</f>
        <v/>
      </c>
      <c r="S24" s="34" t="str">
        <f t="array" ref="S24">IFERROR(IF(INDEX('Form Responses 1'!$D:$D,ROW()-4)="","",INDEX('Form Responses 1'!$R:$R,ROW()-4)),"")</f>
        <v/>
      </c>
      <c r="T24" s="14" t="str">
        <f t="array" ref="T24">IFERROR(IF(INDEX('Form Responses 1'!$D:$D,ROW()-4)="","",INDEX('Form Responses 1'!$S:$S,ROW()-4)),"")</f>
        <v/>
      </c>
      <c r="U24" s="14" t="str">
        <f t="array" ref="U24">IFERROR(IF(INDEX('Form Responses 1'!$D:$D,ROW()-4)="","",INDEX('Form Responses 1'!$T:$T,ROW()-4)),"")</f>
        <v/>
      </c>
      <c r="V24" s="14" t="str">
        <f t="shared" si="2"/>
        <v/>
      </c>
      <c r="W24" s="14" t="str">
        <f t="shared" si="3"/>
        <v/>
      </c>
      <c r="X24" s="14" t="str">
        <f t="shared" si="4"/>
        <v/>
      </c>
      <c r="Y24" s="14" t="str">
        <f t="array" ref="Y24">IFERROR(IF(INDEX('Form Responses 1'!$D:$D,ROW()-4)="","",INDEX('Form Responses 1'!$U:$U,ROW()-4)),"")</f>
        <v/>
      </c>
    </row>
    <row r="25" ht="15.75" customHeight="1">
      <c r="A25" s="14" t="str">
        <f t="shared" si="1"/>
        <v/>
      </c>
      <c r="B25" s="14" t="str">
        <f t="array" ref="B25">IFERROR(IF(INDEX('Form Responses 1'!$D:$D,ROW()-4)="","",INDEX('Form Responses 1'!$A:$A,ROW()-4)),"")</f>
        <v/>
      </c>
      <c r="C25" s="14" t="str">
        <f t="array" ref="C25">IFERROR(IF(INDEX('Form Responses 1'!$D:$D,ROW()-4)="","",INDEX('Form Responses 1'!$B:$B,ROW()-4)),"")</f>
        <v/>
      </c>
      <c r="D25" s="14" t="str">
        <f t="array" ref="D25">IFERROR(IF(INDEX('Form Responses 1'!$D:$D,ROW()-4)="","",INDEX('Form Responses 1'!$C:$C,ROW()-4)),"")</f>
        <v/>
      </c>
      <c r="E25" s="14" t="str">
        <f t="array" ref="E25">IFERROR(IF(INDEX('Form Responses 1'!$D:$D,ROW()-4)="","",INDEX('Form Responses 1'!$D:$D,ROW()-4)),"")</f>
        <v/>
      </c>
      <c r="F25" s="14" t="str">
        <f t="array" ref="F25">IFERROR(IF(INDEX('Form Responses 1'!$D:$D,ROW()-4)="","",INDEX('Form Responses 1'!$E:$E,ROW()-4)),"")</f>
        <v/>
      </c>
      <c r="G25" s="14" t="str">
        <f t="array" ref="G25">IFERROR(IF(INDEX('Form Responses 1'!$D:$D,ROW()-4)="","",INDEX('Form Responses 1'!$F:$F,ROW()-4)),"")</f>
        <v/>
      </c>
      <c r="H25" s="14" t="str">
        <f t="array" ref="H25">IFERROR(IF(INDEX('Form Responses 1'!$D:$D,ROW()-4)="","",INDEX('Form Responses 1'!$G:$G,ROW()-4)),"")</f>
        <v/>
      </c>
      <c r="I25" s="14" t="str">
        <f t="array" ref="I25">IFERROR(IF(INDEX('Form Responses 1'!$D:$D,ROW()-4)="","",INDEX('Form Responses 1'!$H:$H,ROW()-4)),"")</f>
        <v/>
      </c>
      <c r="J25" s="14" t="str">
        <f t="array" ref="J25">IFERROR(IF(INDEX('Form Responses 1'!$D:$D,ROW()-4)="","",INDEX('Form Responses 1'!$I:$I,ROW()-4)),"")</f>
        <v/>
      </c>
      <c r="K25" s="14" t="str">
        <f t="array" ref="K25">IFERROR(IF(INDEX('Form Responses 1'!$D:$D,ROW()-4)="","",INDEX('Form Responses 1'!$J:$J,ROW()-4)),"")</f>
        <v/>
      </c>
      <c r="L25" s="14" t="str">
        <f t="array" ref="L25">IFERROR(IF(INDEX('Form Responses 1'!$D:$D,ROW()-4)="","",INDEX('Form Responses 1'!$K:$K,ROW()-4)),"")</f>
        <v/>
      </c>
      <c r="M25" s="14" t="str">
        <f t="array" ref="M25">IFERROR(IF(INDEX('Form Responses 1'!$D:$D,ROW()-4)="","",INDEX('Form Responses 1'!$L:$L,ROW()-4)),"")</f>
        <v/>
      </c>
      <c r="N25" s="14" t="str">
        <f t="array" ref="N25">IFERROR(IF(INDEX('Form Responses 1'!$D:$D,ROW()-4)="","",INDEX('Form Responses 1'!$M:$M,ROW()-4)),"")</f>
        <v/>
      </c>
      <c r="O25" s="14" t="str">
        <f t="array" ref="O25">IFERROR(IF(INDEX('Form Responses 1'!$D:$D,ROW()-4)="","",INDEX('Form Responses 1'!$N:$N,ROW()-4)),"")</f>
        <v/>
      </c>
      <c r="P25" s="14" t="str">
        <f t="array" ref="P25">IFERROR(IF(INDEX('Form Responses 1'!$D:$D,ROW()-4)="","",INDEX('Form Responses 1'!$O:$O,ROW()-4)),"")</f>
        <v/>
      </c>
      <c r="Q25" s="14" t="str">
        <f t="array" ref="Q25">IFERROR(IF(INDEX('Form Responses 1'!$D:$D,ROW()-4)="","",INDEX('Form Responses 1'!$P:$P,ROW()-4)),"")</f>
        <v/>
      </c>
      <c r="R25" s="14" t="str">
        <f t="array" ref="R25">IFERROR(IF(INDEX('Form Responses 1'!$D:$D,ROW()-4)="","",INDEX('Form Responses 1'!$Q:$Q,ROW()-4)),"")</f>
        <v/>
      </c>
      <c r="S25" s="34" t="str">
        <f t="array" ref="S25">IFERROR(IF(INDEX('Form Responses 1'!$D:$D,ROW()-4)="","",INDEX('Form Responses 1'!$R:$R,ROW()-4)),"")</f>
        <v/>
      </c>
      <c r="T25" s="14" t="str">
        <f t="array" ref="T25">IFERROR(IF(INDEX('Form Responses 1'!$D:$D,ROW()-4)="","",INDEX('Form Responses 1'!$S:$S,ROW()-4)),"")</f>
        <v/>
      </c>
      <c r="U25" s="14" t="str">
        <f t="array" ref="U25">IFERROR(IF(INDEX('Form Responses 1'!$D:$D,ROW()-4)="","",INDEX('Form Responses 1'!$T:$T,ROW()-4)),"")</f>
        <v/>
      </c>
      <c r="V25" s="14" t="str">
        <f t="shared" si="2"/>
        <v/>
      </c>
      <c r="W25" s="14" t="str">
        <f t="shared" si="3"/>
        <v/>
      </c>
      <c r="X25" s="14" t="str">
        <f t="shared" si="4"/>
        <v/>
      </c>
      <c r="Y25" s="14" t="str">
        <f t="array" ref="Y25">IFERROR(IF(INDEX('Form Responses 1'!$D:$D,ROW()-4)="","",INDEX('Form Responses 1'!$U:$U,ROW()-4)),"")</f>
        <v/>
      </c>
    </row>
    <row r="26" ht="15.75" customHeight="1">
      <c r="A26" s="14" t="str">
        <f t="shared" si="1"/>
        <v/>
      </c>
      <c r="B26" s="14" t="str">
        <f t="array" ref="B26">IFERROR(IF(INDEX('Form Responses 1'!$D:$D,ROW()-4)="","",INDEX('Form Responses 1'!$A:$A,ROW()-4)),"")</f>
        <v/>
      </c>
      <c r="C26" s="14" t="str">
        <f t="array" ref="C26">IFERROR(IF(INDEX('Form Responses 1'!$D:$D,ROW()-4)="","",INDEX('Form Responses 1'!$B:$B,ROW()-4)),"")</f>
        <v/>
      </c>
      <c r="D26" s="14" t="str">
        <f t="array" ref="D26">IFERROR(IF(INDEX('Form Responses 1'!$D:$D,ROW()-4)="","",INDEX('Form Responses 1'!$C:$C,ROW()-4)),"")</f>
        <v/>
      </c>
      <c r="E26" s="14" t="str">
        <f t="array" ref="E26">IFERROR(IF(INDEX('Form Responses 1'!$D:$D,ROW()-4)="","",INDEX('Form Responses 1'!$D:$D,ROW()-4)),"")</f>
        <v/>
      </c>
      <c r="F26" s="14" t="str">
        <f t="array" ref="F26">IFERROR(IF(INDEX('Form Responses 1'!$D:$D,ROW()-4)="","",INDEX('Form Responses 1'!$E:$E,ROW()-4)),"")</f>
        <v/>
      </c>
      <c r="G26" s="14" t="str">
        <f t="array" ref="G26">IFERROR(IF(INDEX('Form Responses 1'!$D:$D,ROW()-4)="","",INDEX('Form Responses 1'!$F:$F,ROW()-4)),"")</f>
        <v/>
      </c>
      <c r="H26" s="14" t="str">
        <f t="array" ref="H26">IFERROR(IF(INDEX('Form Responses 1'!$D:$D,ROW()-4)="","",INDEX('Form Responses 1'!$G:$G,ROW()-4)),"")</f>
        <v/>
      </c>
      <c r="I26" s="14" t="str">
        <f t="array" ref="I26">IFERROR(IF(INDEX('Form Responses 1'!$D:$D,ROW()-4)="","",INDEX('Form Responses 1'!$H:$H,ROW()-4)),"")</f>
        <v/>
      </c>
      <c r="J26" s="14" t="str">
        <f t="array" ref="J26">IFERROR(IF(INDEX('Form Responses 1'!$D:$D,ROW()-4)="","",INDEX('Form Responses 1'!$I:$I,ROW()-4)),"")</f>
        <v/>
      </c>
      <c r="K26" s="14" t="str">
        <f t="array" ref="K26">IFERROR(IF(INDEX('Form Responses 1'!$D:$D,ROW()-4)="","",INDEX('Form Responses 1'!$J:$J,ROW()-4)),"")</f>
        <v/>
      </c>
      <c r="L26" s="14" t="str">
        <f t="array" ref="L26">IFERROR(IF(INDEX('Form Responses 1'!$D:$D,ROW()-4)="","",INDEX('Form Responses 1'!$K:$K,ROW()-4)),"")</f>
        <v/>
      </c>
      <c r="M26" s="14" t="str">
        <f t="array" ref="M26">IFERROR(IF(INDEX('Form Responses 1'!$D:$D,ROW()-4)="","",INDEX('Form Responses 1'!$L:$L,ROW()-4)),"")</f>
        <v/>
      </c>
      <c r="N26" s="14" t="str">
        <f t="array" ref="N26">IFERROR(IF(INDEX('Form Responses 1'!$D:$D,ROW()-4)="","",INDEX('Form Responses 1'!$M:$M,ROW()-4)),"")</f>
        <v/>
      </c>
      <c r="O26" s="14" t="str">
        <f t="array" ref="O26">IFERROR(IF(INDEX('Form Responses 1'!$D:$D,ROW()-4)="","",INDEX('Form Responses 1'!$N:$N,ROW()-4)),"")</f>
        <v/>
      </c>
      <c r="P26" s="14" t="str">
        <f t="array" ref="P26">IFERROR(IF(INDEX('Form Responses 1'!$D:$D,ROW()-4)="","",INDEX('Form Responses 1'!$O:$O,ROW()-4)),"")</f>
        <v/>
      </c>
      <c r="Q26" s="14" t="str">
        <f t="array" ref="Q26">IFERROR(IF(INDEX('Form Responses 1'!$D:$D,ROW()-4)="","",INDEX('Form Responses 1'!$P:$P,ROW()-4)),"")</f>
        <v/>
      </c>
      <c r="R26" s="14" t="str">
        <f t="array" ref="R26">IFERROR(IF(INDEX('Form Responses 1'!$D:$D,ROW()-4)="","",INDEX('Form Responses 1'!$Q:$Q,ROW()-4)),"")</f>
        <v/>
      </c>
      <c r="S26" s="34" t="str">
        <f t="array" ref="S26">IFERROR(IF(INDEX('Form Responses 1'!$D:$D,ROW()-4)="","",INDEX('Form Responses 1'!$R:$R,ROW()-4)),"")</f>
        <v/>
      </c>
      <c r="T26" s="14" t="str">
        <f t="array" ref="T26">IFERROR(IF(INDEX('Form Responses 1'!$D:$D,ROW()-4)="","",INDEX('Form Responses 1'!$S:$S,ROW()-4)),"")</f>
        <v/>
      </c>
      <c r="U26" s="14" t="str">
        <f t="array" ref="U26">IFERROR(IF(INDEX('Form Responses 1'!$D:$D,ROW()-4)="","",INDEX('Form Responses 1'!$T:$T,ROW()-4)),"")</f>
        <v/>
      </c>
      <c r="V26" s="14" t="str">
        <f t="shared" si="2"/>
        <v/>
      </c>
      <c r="W26" s="14" t="str">
        <f t="shared" si="3"/>
        <v/>
      </c>
      <c r="X26" s="14" t="str">
        <f t="shared" si="4"/>
        <v/>
      </c>
      <c r="Y26" s="14" t="str">
        <f t="array" ref="Y26">IFERROR(IF(INDEX('Form Responses 1'!$D:$D,ROW()-4)="","",INDEX('Form Responses 1'!$U:$U,ROW()-4)),"")</f>
        <v/>
      </c>
    </row>
    <row r="27" ht="15.75" customHeight="1">
      <c r="A27" s="14" t="str">
        <f t="shared" si="1"/>
        <v/>
      </c>
      <c r="B27" s="14" t="str">
        <f t="array" ref="B27">IFERROR(IF(INDEX('Form Responses 1'!$D:$D,ROW()-4)="","",INDEX('Form Responses 1'!$A:$A,ROW()-4)),"")</f>
        <v/>
      </c>
      <c r="C27" s="14" t="str">
        <f t="array" ref="C27">IFERROR(IF(INDEX('Form Responses 1'!$D:$D,ROW()-4)="","",INDEX('Form Responses 1'!$B:$B,ROW()-4)),"")</f>
        <v/>
      </c>
      <c r="D27" s="14" t="str">
        <f t="array" ref="D27">IFERROR(IF(INDEX('Form Responses 1'!$D:$D,ROW()-4)="","",INDEX('Form Responses 1'!$C:$C,ROW()-4)),"")</f>
        <v/>
      </c>
      <c r="E27" s="14" t="str">
        <f t="array" ref="E27">IFERROR(IF(INDEX('Form Responses 1'!$D:$D,ROW()-4)="","",INDEX('Form Responses 1'!$D:$D,ROW()-4)),"")</f>
        <v/>
      </c>
      <c r="F27" s="14" t="str">
        <f t="array" ref="F27">IFERROR(IF(INDEX('Form Responses 1'!$D:$D,ROW()-4)="","",INDEX('Form Responses 1'!$E:$E,ROW()-4)),"")</f>
        <v/>
      </c>
      <c r="G27" s="14" t="str">
        <f t="array" ref="G27">IFERROR(IF(INDEX('Form Responses 1'!$D:$D,ROW()-4)="","",INDEX('Form Responses 1'!$F:$F,ROW()-4)),"")</f>
        <v/>
      </c>
      <c r="H27" s="14" t="str">
        <f t="array" ref="H27">IFERROR(IF(INDEX('Form Responses 1'!$D:$D,ROW()-4)="","",INDEX('Form Responses 1'!$G:$G,ROW()-4)),"")</f>
        <v/>
      </c>
      <c r="I27" s="14" t="str">
        <f t="array" ref="I27">IFERROR(IF(INDEX('Form Responses 1'!$D:$D,ROW()-4)="","",INDEX('Form Responses 1'!$H:$H,ROW()-4)),"")</f>
        <v/>
      </c>
      <c r="J27" s="14" t="str">
        <f t="array" ref="J27">IFERROR(IF(INDEX('Form Responses 1'!$D:$D,ROW()-4)="","",INDEX('Form Responses 1'!$I:$I,ROW()-4)),"")</f>
        <v/>
      </c>
      <c r="K27" s="14" t="str">
        <f t="array" ref="K27">IFERROR(IF(INDEX('Form Responses 1'!$D:$D,ROW()-4)="","",INDEX('Form Responses 1'!$J:$J,ROW()-4)),"")</f>
        <v/>
      </c>
      <c r="L27" s="14" t="str">
        <f t="array" ref="L27">IFERROR(IF(INDEX('Form Responses 1'!$D:$D,ROW()-4)="","",INDEX('Form Responses 1'!$K:$K,ROW()-4)),"")</f>
        <v/>
      </c>
      <c r="M27" s="14" t="str">
        <f t="array" ref="M27">IFERROR(IF(INDEX('Form Responses 1'!$D:$D,ROW()-4)="","",INDEX('Form Responses 1'!$L:$L,ROW()-4)),"")</f>
        <v/>
      </c>
      <c r="N27" s="14" t="str">
        <f t="array" ref="N27">IFERROR(IF(INDEX('Form Responses 1'!$D:$D,ROW()-4)="","",INDEX('Form Responses 1'!$M:$M,ROW()-4)),"")</f>
        <v/>
      </c>
      <c r="O27" s="14" t="str">
        <f t="array" ref="O27">IFERROR(IF(INDEX('Form Responses 1'!$D:$D,ROW()-4)="","",INDEX('Form Responses 1'!$N:$N,ROW()-4)),"")</f>
        <v/>
      </c>
      <c r="P27" s="14" t="str">
        <f t="array" ref="P27">IFERROR(IF(INDEX('Form Responses 1'!$D:$D,ROW()-4)="","",INDEX('Form Responses 1'!$O:$O,ROW()-4)),"")</f>
        <v/>
      </c>
      <c r="Q27" s="14" t="str">
        <f t="array" ref="Q27">IFERROR(IF(INDEX('Form Responses 1'!$D:$D,ROW()-4)="","",INDEX('Form Responses 1'!$P:$P,ROW()-4)),"")</f>
        <v/>
      </c>
      <c r="R27" s="14" t="str">
        <f t="array" ref="R27">IFERROR(IF(INDEX('Form Responses 1'!$D:$D,ROW()-4)="","",INDEX('Form Responses 1'!$Q:$Q,ROW()-4)),"")</f>
        <v/>
      </c>
      <c r="S27" s="34" t="str">
        <f t="array" ref="S27">IFERROR(IF(INDEX('Form Responses 1'!$D:$D,ROW()-4)="","",INDEX('Form Responses 1'!$R:$R,ROW()-4)),"")</f>
        <v/>
      </c>
      <c r="T27" s="14" t="str">
        <f t="array" ref="T27">IFERROR(IF(INDEX('Form Responses 1'!$D:$D,ROW()-4)="","",INDEX('Form Responses 1'!$S:$S,ROW()-4)),"")</f>
        <v/>
      </c>
      <c r="U27" s="14" t="str">
        <f t="array" ref="U27">IFERROR(IF(INDEX('Form Responses 1'!$D:$D,ROW()-4)="","",INDEX('Form Responses 1'!$T:$T,ROW()-4)),"")</f>
        <v/>
      </c>
      <c r="V27" s="14" t="str">
        <f t="shared" si="2"/>
        <v/>
      </c>
      <c r="W27" s="14" t="str">
        <f t="shared" si="3"/>
        <v/>
      </c>
      <c r="X27" s="14" t="str">
        <f t="shared" si="4"/>
        <v/>
      </c>
      <c r="Y27" s="14" t="str">
        <f t="array" ref="Y27">IFERROR(IF(INDEX('Form Responses 1'!$D:$D,ROW()-4)="","",INDEX('Form Responses 1'!$U:$U,ROW()-4)),"")</f>
        <v/>
      </c>
    </row>
    <row r="28" ht="15.75" customHeight="1">
      <c r="A28" s="14" t="str">
        <f t="shared" si="1"/>
        <v/>
      </c>
      <c r="B28" s="14" t="str">
        <f t="array" ref="B28">IFERROR(IF(INDEX('Form Responses 1'!$D:$D,ROW()-4)="","",INDEX('Form Responses 1'!$A:$A,ROW()-4)),"")</f>
        <v/>
      </c>
      <c r="C28" s="14" t="str">
        <f t="array" ref="C28">IFERROR(IF(INDEX('Form Responses 1'!$D:$D,ROW()-4)="","",INDEX('Form Responses 1'!$B:$B,ROW()-4)),"")</f>
        <v/>
      </c>
      <c r="D28" s="14" t="str">
        <f t="array" ref="D28">IFERROR(IF(INDEX('Form Responses 1'!$D:$D,ROW()-4)="","",INDEX('Form Responses 1'!$C:$C,ROW()-4)),"")</f>
        <v/>
      </c>
      <c r="E28" s="14" t="str">
        <f t="array" ref="E28">IFERROR(IF(INDEX('Form Responses 1'!$D:$D,ROW()-4)="","",INDEX('Form Responses 1'!$D:$D,ROW()-4)),"")</f>
        <v/>
      </c>
      <c r="F28" s="14" t="str">
        <f t="array" ref="F28">IFERROR(IF(INDEX('Form Responses 1'!$D:$D,ROW()-4)="","",INDEX('Form Responses 1'!$E:$E,ROW()-4)),"")</f>
        <v/>
      </c>
      <c r="G28" s="14" t="str">
        <f t="array" ref="G28">IFERROR(IF(INDEX('Form Responses 1'!$D:$D,ROW()-4)="","",INDEX('Form Responses 1'!$F:$F,ROW()-4)),"")</f>
        <v/>
      </c>
      <c r="H28" s="14" t="str">
        <f t="array" ref="H28">IFERROR(IF(INDEX('Form Responses 1'!$D:$D,ROW()-4)="","",INDEX('Form Responses 1'!$G:$G,ROW()-4)),"")</f>
        <v/>
      </c>
      <c r="I28" s="14" t="str">
        <f t="array" ref="I28">IFERROR(IF(INDEX('Form Responses 1'!$D:$D,ROW()-4)="","",INDEX('Form Responses 1'!$H:$H,ROW()-4)),"")</f>
        <v/>
      </c>
      <c r="J28" s="14" t="str">
        <f t="array" ref="J28">IFERROR(IF(INDEX('Form Responses 1'!$D:$D,ROW()-4)="","",INDEX('Form Responses 1'!$I:$I,ROW()-4)),"")</f>
        <v/>
      </c>
      <c r="K28" s="14" t="str">
        <f t="array" ref="K28">IFERROR(IF(INDEX('Form Responses 1'!$D:$D,ROW()-4)="","",INDEX('Form Responses 1'!$J:$J,ROW()-4)),"")</f>
        <v/>
      </c>
      <c r="L28" s="14" t="str">
        <f t="array" ref="L28">IFERROR(IF(INDEX('Form Responses 1'!$D:$D,ROW()-4)="","",INDEX('Form Responses 1'!$K:$K,ROW()-4)),"")</f>
        <v/>
      </c>
      <c r="M28" s="14" t="str">
        <f t="array" ref="M28">IFERROR(IF(INDEX('Form Responses 1'!$D:$D,ROW()-4)="","",INDEX('Form Responses 1'!$L:$L,ROW()-4)),"")</f>
        <v/>
      </c>
      <c r="N28" s="14" t="str">
        <f t="array" ref="N28">IFERROR(IF(INDEX('Form Responses 1'!$D:$D,ROW()-4)="","",INDEX('Form Responses 1'!$M:$M,ROW()-4)),"")</f>
        <v/>
      </c>
      <c r="O28" s="14" t="str">
        <f t="array" ref="O28">IFERROR(IF(INDEX('Form Responses 1'!$D:$D,ROW()-4)="","",INDEX('Form Responses 1'!$N:$N,ROW()-4)),"")</f>
        <v/>
      </c>
      <c r="P28" s="14" t="str">
        <f t="array" ref="P28">IFERROR(IF(INDEX('Form Responses 1'!$D:$D,ROW()-4)="","",INDEX('Form Responses 1'!$O:$O,ROW()-4)),"")</f>
        <v/>
      </c>
      <c r="Q28" s="14" t="str">
        <f t="array" ref="Q28">IFERROR(IF(INDEX('Form Responses 1'!$D:$D,ROW()-4)="","",INDEX('Form Responses 1'!$P:$P,ROW()-4)),"")</f>
        <v/>
      </c>
      <c r="R28" s="14" t="str">
        <f t="array" ref="R28">IFERROR(IF(INDEX('Form Responses 1'!$D:$D,ROW()-4)="","",INDEX('Form Responses 1'!$Q:$Q,ROW()-4)),"")</f>
        <v/>
      </c>
      <c r="S28" s="34" t="str">
        <f t="array" ref="S28">IFERROR(IF(INDEX('Form Responses 1'!$D:$D,ROW()-4)="","",INDEX('Form Responses 1'!$R:$R,ROW()-4)),"")</f>
        <v/>
      </c>
      <c r="T28" s="14" t="str">
        <f t="array" ref="T28">IFERROR(IF(INDEX('Form Responses 1'!$D:$D,ROW()-4)="","",INDEX('Form Responses 1'!$S:$S,ROW()-4)),"")</f>
        <v/>
      </c>
      <c r="U28" s="14" t="str">
        <f t="array" ref="U28">IFERROR(IF(INDEX('Form Responses 1'!$D:$D,ROW()-4)="","",INDEX('Form Responses 1'!$T:$T,ROW()-4)),"")</f>
        <v/>
      </c>
      <c r="V28" s="14" t="str">
        <f t="shared" si="2"/>
        <v/>
      </c>
      <c r="W28" s="14" t="str">
        <f t="shared" si="3"/>
        <v/>
      </c>
      <c r="X28" s="14" t="str">
        <f t="shared" si="4"/>
        <v/>
      </c>
      <c r="Y28" s="14" t="str">
        <f t="array" ref="Y28">IFERROR(IF(INDEX('Form Responses 1'!$D:$D,ROW()-4)="","",INDEX('Form Responses 1'!$U:$U,ROW()-4)),"")</f>
        <v/>
      </c>
    </row>
    <row r="29" ht="15.75" customHeight="1">
      <c r="A29" s="14" t="str">
        <f t="shared" si="1"/>
        <v/>
      </c>
      <c r="B29" s="14" t="str">
        <f t="array" ref="B29">IFERROR(IF(INDEX('Form Responses 1'!$D:$D,ROW()-4)="","",INDEX('Form Responses 1'!$A:$A,ROW()-4)),"")</f>
        <v/>
      </c>
      <c r="C29" s="14" t="str">
        <f t="array" ref="C29">IFERROR(IF(INDEX('Form Responses 1'!$D:$D,ROW()-4)="","",INDEX('Form Responses 1'!$B:$B,ROW()-4)),"")</f>
        <v/>
      </c>
      <c r="D29" s="14" t="str">
        <f t="array" ref="D29">IFERROR(IF(INDEX('Form Responses 1'!$D:$D,ROW()-4)="","",INDEX('Form Responses 1'!$C:$C,ROW()-4)),"")</f>
        <v/>
      </c>
      <c r="E29" s="14" t="str">
        <f t="array" ref="E29">IFERROR(IF(INDEX('Form Responses 1'!$D:$D,ROW()-4)="","",INDEX('Form Responses 1'!$D:$D,ROW()-4)),"")</f>
        <v/>
      </c>
      <c r="F29" s="14" t="str">
        <f t="array" ref="F29">IFERROR(IF(INDEX('Form Responses 1'!$D:$D,ROW()-4)="","",INDEX('Form Responses 1'!$E:$E,ROW()-4)),"")</f>
        <v/>
      </c>
      <c r="G29" s="14" t="str">
        <f t="array" ref="G29">IFERROR(IF(INDEX('Form Responses 1'!$D:$D,ROW()-4)="","",INDEX('Form Responses 1'!$F:$F,ROW()-4)),"")</f>
        <v/>
      </c>
      <c r="H29" s="14" t="str">
        <f t="array" ref="H29">IFERROR(IF(INDEX('Form Responses 1'!$D:$D,ROW()-4)="","",INDEX('Form Responses 1'!$G:$G,ROW()-4)),"")</f>
        <v/>
      </c>
      <c r="I29" s="14" t="str">
        <f t="array" ref="I29">IFERROR(IF(INDEX('Form Responses 1'!$D:$D,ROW()-4)="","",INDEX('Form Responses 1'!$H:$H,ROW()-4)),"")</f>
        <v/>
      </c>
      <c r="J29" s="14" t="str">
        <f t="array" ref="J29">IFERROR(IF(INDEX('Form Responses 1'!$D:$D,ROW()-4)="","",INDEX('Form Responses 1'!$I:$I,ROW()-4)),"")</f>
        <v/>
      </c>
      <c r="K29" s="14" t="str">
        <f t="array" ref="K29">IFERROR(IF(INDEX('Form Responses 1'!$D:$D,ROW()-4)="","",INDEX('Form Responses 1'!$J:$J,ROW()-4)),"")</f>
        <v/>
      </c>
      <c r="L29" s="14" t="str">
        <f t="array" ref="L29">IFERROR(IF(INDEX('Form Responses 1'!$D:$D,ROW()-4)="","",INDEX('Form Responses 1'!$K:$K,ROW()-4)),"")</f>
        <v/>
      </c>
      <c r="M29" s="14" t="str">
        <f t="array" ref="M29">IFERROR(IF(INDEX('Form Responses 1'!$D:$D,ROW()-4)="","",INDEX('Form Responses 1'!$L:$L,ROW()-4)),"")</f>
        <v/>
      </c>
      <c r="N29" s="14" t="str">
        <f t="array" ref="N29">IFERROR(IF(INDEX('Form Responses 1'!$D:$D,ROW()-4)="","",INDEX('Form Responses 1'!$M:$M,ROW()-4)),"")</f>
        <v/>
      </c>
      <c r="O29" s="14" t="str">
        <f t="array" ref="O29">IFERROR(IF(INDEX('Form Responses 1'!$D:$D,ROW()-4)="","",INDEX('Form Responses 1'!$N:$N,ROW()-4)),"")</f>
        <v/>
      </c>
      <c r="P29" s="14" t="str">
        <f t="array" ref="P29">IFERROR(IF(INDEX('Form Responses 1'!$D:$D,ROW()-4)="","",INDEX('Form Responses 1'!$O:$O,ROW()-4)),"")</f>
        <v/>
      </c>
      <c r="Q29" s="14" t="str">
        <f t="array" ref="Q29">IFERROR(IF(INDEX('Form Responses 1'!$D:$D,ROW()-4)="","",INDEX('Form Responses 1'!$P:$P,ROW()-4)),"")</f>
        <v/>
      </c>
      <c r="R29" s="14" t="str">
        <f t="array" ref="R29">IFERROR(IF(INDEX('Form Responses 1'!$D:$D,ROW()-4)="","",INDEX('Form Responses 1'!$Q:$Q,ROW()-4)),"")</f>
        <v/>
      </c>
      <c r="S29" s="34" t="str">
        <f t="array" ref="S29">IFERROR(IF(INDEX('Form Responses 1'!$D:$D,ROW()-4)="","",INDEX('Form Responses 1'!$R:$R,ROW()-4)),"")</f>
        <v/>
      </c>
      <c r="T29" s="14" t="str">
        <f t="array" ref="T29">IFERROR(IF(INDEX('Form Responses 1'!$D:$D,ROW()-4)="","",INDEX('Form Responses 1'!$S:$S,ROW()-4)),"")</f>
        <v/>
      </c>
      <c r="U29" s="14" t="str">
        <f t="array" ref="U29">IFERROR(IF(INDEX('Form Responses 1'!$D:$D,ROW()-4)="","",INDEX('Form Responses 1'!$T:$T,ROW()-4)),"")</f>
        <v/>
      </c>
      <c r="V29" s="14" t="str">
        <f t="shared" si="2"/>
        <v/>
      </c>
      <c r="W29" s="14" t="str">
        <f t="shared" si="3"/>
        <v/>
      </c>
      <c r="X29" s="14" t="str">
        <f t="shared" si="4"/>
        <v/>
      </c>
      <c r="Y29" s="14" t="str">
        <f t="array" ref="Y29">IFERROR(IF(INDEX('Form Responses 1'!$D:$D,ROW()-4)="","",INDEX('Form Responses 1'!$U:$U,ROW()-4)),"")</f>
        <v/>
      </c>
    </row>
    <row r="30" ht="15.75" customHeight="1">
      <c r="A30" s="14" t="str">
        <f t="shared" si="1"/>
        <v/>
      </c>
      <c r="B30" s="14" t="str">
        <f t="array" ref="B30">IFERROR(IF(INDEX('Form Responses 1'!$D:$D,ROW()-4)="","",INDEX('Form Responses 1'!$A:$A,ROW()-4)),"")</f>
        <v/>
      </c>
      <c r="C30" s="14" t="str">
        <f t="array" ref="C30">IFERROR(IF(INDEX('Form Responses 1'!$D:$D,ROW()-4)="","",INDEX('Form Responses 1'!$B:$B,ROW()-4)),"")</f>
        <v/>
      </c>
      <c r="D30" s="14" t="str">
        <f t="array" ref="D30">IFERROR(IF(INDEX('Form Responses 1'!$D:$D,ROW()-4)="","",INDEX('Form Responses 1'!$C:$C,ROW()-4)),"")</f>
        <v/>
      </c>
      <c r="E30" s="14" t="str">
        <f t="array" ref="E30">IFERROR(IF(INDEX('Form Responses 1'!$D:$D,ROW()-4)="","",INDEX('Form Responses 1'!$D:$D,ROW()-4)),"")</f>
        <v/>
      </c>
      <c r="F30" s="14" t="str">
        <f t="array" ref="F30">IFERROR(IF(INDEX('Form Responses 1'!$D:$D,ROW()-4)="","",INDEX('Form Responses 1'!$E:$E,ROW()-4)),"")</f>
        <v/>
      </c>
      <c r="G30" s="14" t="str">
        <f t="array" ref="G30">IFERROR(IF(INDEX('Form Responses 1'!$D:$D,ROW()-4)="","",INDEX('Form Responses 1'!$F:$F,ROW()-4)),"")</f>
        <v/>
      </c>
      <c r="H30" s="14" t="str">
        <f t="array" ref="H30">IFERROR(IF(INDEX('Form Responses 1'!$D:$D,ROW()-4)="","",INDEX('Form Responses 1'!$G:$G,ROW()-4)),"")</f>
        <v/>
      </c>
      <c r="I30" s="14" t="str">
        <f t="array" ref="I30">IFERROR(IF(INDEX('Form Responses 1'!$D:$D,ROW()-4)="","",INDEX('Form Responses 1'!$H:$H,ROW()-4)),"")</f>
        <v/>
      </c>
      <c r="J30" s="14" t="str">
        <f t="array" ref="J30">IFERROR(IF(INDEX('Form Responses 1'!$D:$D,ROW()-4)="","",INDEX('Form Responses 1'!$I:$I,ROW()-4)),"")</f>
        <v/>
      </c>
      <c r="K30" s="14" t="str">
        <f t="array" ref="K30">IFERROR(IF(INDEX('Form Responses 1'!$D:$D,ROW()-4)="","",INDEX('Form Responses 1'!$J:$J,ROW()-4)),"")</f>
        <v/>
      </c>
      <c r="L30" s="14" t="str">
        <f t="array" ref="L30">IFERROR(IF(INDEX('Form Responses 1'!$D:$D,ROW()-4)="","",INDEX('Form Responses 1'!$K:$K,ROW()-4)),"")</f>
        <v/>
      </c>
      <c r="M30" s="14" t="str">
        <f t="array" ref="M30">IFERROR(IF(INDEX('Form Responses 1'!$D:$D,ROW()-4)="","",INDEX('Form Responses 1'!$L:$L,ROW()-4)),"")</f>
        <v/>
      </c>
      <c r="N30" s="14" t="str">
        <f t="array" ref="N30">IFERROR(IF(INDEX('Form Responses 1'!$D:$D,ROW()-4)="","",INDEX('Form Responses 1'!$M:$M,ROW()-4)),"")</f>
        <v/>
      </c>
      <c r="O30" s="14" t="str">
        <f t="array" ref="O30">IFERROR(IF(INDEX('Form Responses 1'!$D:$D,ROW()-4)="","",INDEX('Form Responses 1'!$N:$N,ROW()-4)),"")</f>
        <v/>
      </c>
      <c r="P30" s="14" t="str">
        <f t="array" ref="P30">IFERROR(IF(INDEX('Form Responses 1'!$D:$D,ROW()-4)="","",INDEX('Form Responses 1'!$O:$O,ROW()-4)),"")</f>
        <v/>
      </c>
      <c r="Q30" s="14" t="str">
        <f t="array" ref="Q30">IFERROR(IF(INDEX('Form Responses 1'!$D:$D,ROW()-4)="","",INDEX('Form Responses 1'!$P:$P,ROW()-4)),"")</f>
        <v/>
      </c>
      <c r="R30" s="14" t="str">
        <f t="array" ref="R30">IFERROR(IF(INDEX('Form Responses 1'!$D:$D,ROW()-4)="","",INDEX('Form Responses 1'!$Q:$Q,ROW()-4)),"")</f>
        <v/>
      </c>
      <c r="S30" s="34" t="str">
        <f t="array" ref="S30">IFERROR(IF(INDEX('Form Responses 1'!$D:$D,ROW()-4)="","",INDEX('Form Responses 1'!$R:$R,ROW()-4)),"")</f>
        <v/>
      </c>
      <c r="T30" s="14" t="str">
        <f t="array" ref="T30">IFERROR(IF(INDEX('Form Responses 1'!$D:$D,ROW()-4)="","",INDEX('Form Responses 1'!$S:$S,ROW()-4)),"")</f>
        <v/>
      </c>
      <c r="U30" s="14" t="str">
        <f t="array" ref="U30">IFERROR(IF(INDEX('Form Responses 1'!$D:$D,ROW()-4)="","",INDEX('Form Responses 1'!$T:$T,ROW()-4)),"")</f>
        <v/>
      </c>
      <c r="V30" s="14" t="str">
        <f t="shared" si="2"/>
        <v/>
      </c>
      <c r="W30" s="14" t="str">
        <f t="shared" si="3"/>
        <v/>
      </c>
      <c r="X30" s="14" t="str">
        <f t="shared" si="4"/>
        <v/>
      </c>
      <c r="Y30" s="14" t="str">
        <f t="array" ref="Y30">IFERROR(IF(INDEX('Form Responses 1'!$D:$D,ROW()-4)="","",INDEX('Form Responses 1'!$U:$U,ROW()-4)),"")</f>
        <v/>
      </c>
    </row>
    <row r="31" ht="15.75" customHeight="1">
      <c r="A31" s="14" t="str">
        <f t="shared" si="1"/>
        <v/>
      </c>
      <c r="B31" s="14" t="str">
        <f t="array" ref="B31">IFERROR(IF(INDEX('Form Responses 1'!$D:$D,ROW()-4)="","",INDEX('Form Responses 1'!$A:$A,ROW()-4)),"")</f>
        <v/>
      </c>
      <c r="C31" s="14" t="str">
        <f t="array" ref="C31">IFERROR(IF(INDEX('Form Responses 1'!$D:$D,ROW()-4)="","",INDEX('Form Responses 1'!$B:$B,ROW()-4)),"")</f>
        <v/>
      </c>
      <c r="D31" s="14" t="str">
        <f t="array" ref="D31">IFERROR(IF(INDEX('Form Responses 1'!$D:$D,ROW()-4)="","",INDEX('Form Responses 1'!$C:$C,ROW()-4)),"")</f>
        <v/>
      </c>
      <c r="E31" s="14" t="str">
        <f t="array" ref="E31">IFERROR(IF(INDEX('Form Responses 1'!$D:$D,ROW()-4)="","",INDEX('Form Responses 1'!$D:$D,ROW()-4)),"")</f>
        <v/>
      </c>
      <c r="F31" s="14" t="str">
        <f t="array" ref="F31">IFERROR(IF(INDEX('Form Responses 1'!$D:$D,ROW()-4)="","",INDEX('Form Responses 1'!$E:$E,ROW()-4)),"")</f>
        <v/>
      </c>
      <c r="G31" s="14" t="str">
        <f t="array" ref="G31">IFERROR(IF(INDEX('Form Responses 1'!$D:$D,ROW()-4)="","",INDEX('Form Responses 1'!$F:$F,ROW()-4)),"")</f>
        <v/>
      </c>
      <c r="H31" s="14" t="str">
        <f t="array" ref="H31">IFERROR(IF(INDEX('Form Responses 1'!$D:$D,ROW()-4)="","",INDEX('Form Responses 1'!$G:$G,ROW()-4)),"")</f>
        <v/>
      </c>
      <c r="I31" s="14" t="str">
        <f t="array" ref="I31">IFERROR(IF(INDEX('Form Responses 1'!$D:$D,ROW()-4)="","",INDEX('Form Responses 1'!$H:$H,ROW()-4)),"")</f>
        <v/>
      </c>
      <c r="J31" s="14" t="str">
        <f t="array" ref="J31">IFERROR(IF(INDEX('Form Responses 1'!$D:$D,ROW()-4)="","",INDEX('Form Responses 1'!$I:$I,ROW()-4)),"")</f>
        <v/>
      </c>
      <c r="K31" s="14" t="str">
        <f t="array" ref="K31">IFERROR(IF(INDEX('Form Responses 1'!$D:$D,ROW()-4)="","",INDEX('Form Responses 1'!$J:$J,ROW()-4)),"")</f>
        <v/>
      </c>
      <c r="L31" s="14" t="str">
        <f t="array" ref="L31">IFERROR(IF(INDEX('Form Responses 1'!$D:$D,ROW()-4)="","",INDEX('Form Responses 1'!$K:$K,ROW()-4)),"")</f>
        <v/>
      </c>
      <c r="M31" s="14" t="str">
        <f t="array" ref="M31">IFERROR(IF(INDEX('Form Responses 1'!$D:$D,ROW()-4)="","",INDEX('Form Responses 1'!$L:$L,ROW()-4)),"")</f>
        <v/>
      </c>
      <c r="N31" s="14" t="str">
        <f t="array" ref="N31">IFERROR(IF(INDEX('Form Responses 1'!$D:$D,ROW()-4)="","",INDEX('Form Responses 1'!$M:$M,ROW()-4)),"")</f>
        <v/>
      </c>
      <c r="O31" s="14" t="str">
        <f t="array" ref="O31">IFERROR(IF(INDEX('Form Responses 1'!$D:$D,ROW()-4)="","",INDEX('Form Responses 1'!$N:$N,ROW()-4)),"")</f>
        <v/>
      </c>
      <c r="P31" s="14" t="str">
        <f t="array" ref="P31">IFERROR(IF(INDEX('Form Responses 1'!$D:$D,ROW()-4)="","",INDEX('Form Responses 1'!$O:$O,ROW()-4)),"")</f>
        <v/>
      </c>
      <c r="Q31" s="14" t="str">
        <f t="array" ref="Q31">IFERROR(IF(INDEX('Form Responses 1'!$D:$D,ROW()-4)="","",INDEX('Form Responses 1'!$P:$P,ROW()-4)),"")</f>
        <v/>
      </c>
      <c r="R31" s="14" t="str">
        <f t="array" ref="R31">IFERROR(IF(INDEX('Form Responses 1'!$D:$D,ROW()-4)="","",INDEX('Form Responses 1'!$Q:$Q,ROW()-4)),"")</f>
        <v/>
      </c>
      <c r="S31" s="34" t="str">
        <f t="array" ref="S31">IFERROR(IF(INDEX('Form Responses 1'!$D:$D,ROW()-4)="","",INDEX('Form Responses 1'!$R:$R,ROW()-4)),"")</f>
        <v/>
      </c>
      <c r="T31" s="14" t="str">
        <f t="array" ref="T31">IFERROR(IF(INDEX('Form Responses 1'!$D:$D,ROW()-4)="","",INDEX('Form Responses 1'!$S:$S,ROW()-4)),"")</f>
        <v/>
      </c>
      <c r="U31" s="14" t="str">
        <f t="array" ref="U31">IFERROR(IF(INDEX('Form Responses 1'!$D:$D,ROW()-4)="","",INDEX('Form Responses 1'!$T:$T,ROW()-4)),"")</f>
        <v/>
      </c>
      <c r="V31" s="14" t="str">
        <f t="shared" si="2"/>
        <v/>
      </c>
      <c r="W31" s="14" t="str">
        <f t="shared" si="3"/>
        <v/>
      </c>
      <c r="X31" s="14" t="str">
        <f t="shared" si="4"/>
        <v/>
      </c>
      <c r="Y31" s="14" t="str">
        <f t="array" ref="Y31">IFERROR(IF(INDEX('Form Responses 1'!$D:$D,ROW()-4)="","",INDEX('Form Responses 1'!$U:$U,ROW()-4)),"")</f>
        <v/>
      </c>
    </row>
    <row r="32" ht="15.75" customHeight="1">
      <c r="A32" s="14" t="str">
        <f t="shared" si="1"/>
        <v/>
      </c>
      <c r="B32" s="14" t="str">
        <f t="array" ref="B32">IFERROR(IF(INDEX('Form Responses 1'!$D:$D,ROW()-4)="","",INDEX('Form Responses 1'!$A:$A,ROW()-4)),"")</f>
        <v/>
      </c>
      <c r="C32" s="14" t="str">
        <f t="array" ref="C32">IFERROR(IF(INDEX('Form Responses 1'!$D:$D,ROW()-4)="","",INDEX('Form Responses 1'!$B:$B,ROW()-4)),"")</f>
        <v/>
      </c>
      <c r="D32" s="14" t="str">
        <f t="array" ref="D32">IFERROR(IF(INDEX('Form Responses 1'!$D:$D,ROW()-4)="","",INDEX('Form Responses 1'!$C:$C,ROW()-4)),"")</f>
        <v/>
      </c>
      <c r="E32" s="14" t="str">
        <f t="array" ref="E32">IFERROR(IF(INDEX('Form Responses 1'!$D:$D,ROW()-4)="","",INDEX('Form Responses 1'!$D:$D,ROW()-4)),"")</f>
        <v/>
      </c>
      <c r="F32" s="14" t="str">
        <f t="array" ref="F32">IFERROR(IF(INDEX('Form Responses 1'!$D:$D,ROW()-4)="","",INDEX('Form Responses 1'!$E:$E,ROW()-4)),"")</f>
        <v/>
      </c>
      <c r="G32" s="14" t="str">
        <f t="array" ref="G32">IFERROR(IF(INDEX('Form Responses 1'!$D:$D,ROW()-4)="","",INDEX('Form Responses 1'!$F:$F,ROW()-4)),"")</f>
        <v/>
      </c>
      <c r="H32" s="14" t="str">
        <f t="array" ref="H32">IFERROR(IF(INDEX('Form Responses 1'!$D:$D,ROW()-4)="","",INDEX('Form Responses 1'!$G:$G,ROW()-4)),"")</f>
        <v/>
      </c>
      <c r="I32" s="14" t="str">
        <f t="array" ref="I32">IFERROR(IF(INDEX('Form Responses 1'!$D:$D,ROW()-4)="","",INDEX('Form Responses 1'!$H:$H,ROW()-4)),"")</f>
        <v/>
      </c>
      <c r="J32" s="14" t="str">
        <f t="array" ref="J32">IFERROR(IF(INDEX('Form Responses 1'!$D:$D,ROW()-4)="","",INDEX('Form Responses 1'!$I:$I,ROW()-4)),"")</f>
        <v/>
      </c>
      <c r="K32" s="14" t="str">
        <f t="array" ref="K32">IFERROR(IF(INDEX('Form Responses 1'!$D:$D,ROW()-4)="","",INDEX('Form Responses 1'!$J:$J,ROW()-4)),"")</f>
        <v/>
      </c>
      <c r="L32" s="14" t="str">
        <f t="array" ref="L32">IFERROR(IF(INDEX('Form Responses 1'!$D:$D,ROW()-4)="","",INDEX('Form Responses 1'!$K:$K,ROW()-4)),"")</f>
        <v/>
      </c>
      <c r="M32" s="14" t="str">
        <f t="array" ref="M32">IFERROR(IF(INDEX('Form Responses 1'!$D:$D,ROW()-4)="","",INDEX('Form Responses 1'!$L:$L,ROW()-4)),"")</f>
        <v/>
      </c>
      <c r="N32" s="14" t="str">
        <f t="array" ref="N32">IFERROR(IF(INDEX('Form Responses 1'!$D:$D,ROW()-4)="","",INDEX('Form Responses 1'!$M:$M,ROW()-4)),"")</f>
        <v/>
      </c>
      <c r="O32" s="14" t="str">
        <f t="array" ref="O32">IFERROR(IF(INDEX('Form Responses 1'!$D:$D,ROW()-4)="","",INDEX('Form Responses 1'!$N:$N,ROW()-4)),"")</f>
        <v/>
      </c>
      <c r="P32" s="14" t="str">
        <f t="array" ref="P32">IFERROR(IF(INDEX('Form Responses 1'!$D:$D,ROW()-4)="","",INDEX('Form Responses 1'!$O:$O,ROW()-4)),"")</f>
        <v/>
      </c>
      <c r="Q32" s="14" t="str">
        <f t="array" ref="Q32">IFERROR(IF(INDEX('Form Responses 1'!$D:$D,ROW()-4)="","",INDEX('Form Responses 1'!$P:$P,ROW()-4)),"")</f>
        <v/>
      </c>
      <c r="R32" s="14" t="str">
        <f t="array" ref="R32">IFERROR(IF(INDEX('Form Responses 1'!$D:$D,ROW()-4)="","",INDEX('Form Responses 1'!$Q:$Q,ROW()-4)),"")</f>
        <v/>
      </c>
      <c r="S32" s="34" t="str">
        <f t="array" ref="S32">IFERROR(IF(INDEX('Form Responses 1'!$D:$D,ROW()-4)="","",INDEX('Form Responses 1'!$R:$R,ROW()-4)),"")</f>
        <v/>
      </c>
      <c r="T32" s="14" t="str">
        <f t="array" ref="T32">IFERROR(IF(INDEX('Form Responses 1'!$D:$D,ROW()-4)="","",INDEX('Form Responses 1'!$S:$S,ROW()-4)),"")</f>
        <v/>
      </c>
      <c r="U32" s="14" t="str">
        <f t="array" ref="U32">IFERROR(IF(INDEX('Form Responses 1'!$D:$D,ROW()-4)="","",INDEX('Form Responses 1'!$T:$T,ROW()-4)),"")</f>
        <v/>
      </c>
      <c r="V32" s="14" t="str">
        <f t="shared" si="2"/>
        <v/>
      </c>
      <c r="W32" s="14" t="str">
        <f t="shared" si="3"/>
        <v/>
      </c>
      <c r="X32" s="14" t="str">
        <f t="shared" si="4"/>
        <v/>
      </c>
      <c r="Y32" s="14" t="str">
        <f t="array" ref="Y32">IFERROR(IF(INDEX('Form Responses 1'!$D:$D,ROW()-4)="","",INDEX('Form Responses 1'!$U:$U,ROW()-4)),"")</f>
        <v/>
      </c>
    </row>
    <row r="33" ht="15.75" customHeight="1">
      <c r="A33" s="14" t="str">
        <f t="shared" si="1"/>
        <v/>
      </c>
      <c r="B33" s="14" t="str">
        <f t="array" ref="B33">IFERROR(IF(INDEX('Form Responses 1'!$D:$D,ROW()-4)="","",INDEX('Form Responses 1'!$A:$A,ROW()-4)),"")</f>
        <v/>
      </c>
      <c r="C33" s="14" t="str">
        <f t="array" ref="C33">IFERROR(IF(INDEX('Form Responses 1'!$D:$D,ROW()-4)="","",INDEX('Form Responses 1'!$B:$B,ROW()-4)),"")</f>
        <v/>
      </c>
      <c r="D33" s="14" t="str">
        <f t="array" ref="D33">IFERROR(IF(INDEX('Form Responses 1'!$D:$D,ROW()-4)="","",INDEX('Form Responses 1'!$C:$C,ROW()-4)),"")</f>
        <v/>
      </c>
      <c r="E33" s="14" t="str">
        <f t="array" ref="E33">IFERROR(IF(INDEX('Form Responses 1'!$D:$D,ROW()-4)="","",INDEX('Form Responses 1'!$D:$D,ROW()-4)),"")</f>
        <v/>
      </c>
      <c r="F33" s="14" t="str">
        <f t="array" ref="F33">IFERROR(IF(INDEX('Form Responses 1'!$D:$D,ROW()-4)="","",INDEX('Form Responses 1'!$E:$E,ROW()-4)),"")</f>
        <v/>
      </c>
      <c r="G33" s="14" t="str">
        <f t="array" ref="G33">IFERROR(IF(INDEX('Form Responses 1'!$D:$D,ROW()-4)="","",INDEX('Form Responses 1'!$F:$F,ROW()-4)),"")</f>
        <v/>
      </c>
      <c r="H33" s="14" t="str">
        <f t="array" ref="H33">IFERROR(IF(INDEX('Form Responses 1'!$D:$D,ROW()-4)="","",INDEX('Form Responses 1'!$G:$G,ROW()-4)),"")</f>
        <v/>
      </c>
      <c r="I33" s="14" t="str">
        <f t="array" ref="I33">IFERROR(IF(INDEX('Form Responses 1'!$D:$D,ROW()-4)="","",INDEX('Form Responses 1'!$H:$H,ROW()-4)),"")</f>
        <v/>
      </c>
      <c r="J33" s="14" t="str">
        <f t="array" ref="J33">IFERROR(IF(INDEX('Form Responses 1'!$D:$D,ROW()-4)="","",INDEX('Form Responses 1'!$I:$I,ROW()-4)),"")</f>
        <v/>
      </c>
      <c r="K33" s="14" t="str">
        <f t="array" ref="K33">IFERROR(IF(INDEX('Form Responses 1'!$D:$D,ROW()-4)="","",INDEX('Form Responses 1'!$J:$J,ROW()-4)),"")</f>
        <v/>
      </c>
      <c r="L33" s="14" t="str">
        <f t="array" ref="L33">IFERROR(IF(INDEX('Form Responses 1'!$D:$D,ROW()-4)="","",INDEX('Form Responses 1'!$K:$K,ROW()-4)),"")</f>
        <v/>
      </c>
      <c r="M33" s="14" t="str">
        <f t="array" ref="M33">IFERROR(IF(INDEX('Form Responses 1'!$D:$D,ROW()-4)="","",INDEX('Form Responses 1'!$L:$L,ROW()-4)),"")</f>
        <v/>
      </c>
      <c r="N33" s="14" t="str">
        <f t="array" ref="N33">IFERROR(IF(INDEX('Form Responses 1'!$D:$D,ROW()-4)="","",INDEX('Form Responses 1'!$M:$M,ROW()-4)),"")</f>
        <v/>
      </c>
      <c r="O33" s="14" t="str">
        <f t="array" ref="O33">IFERROR(IF(INDEX('Form Responses 1'!$D:$D,ROW()-4)="","",INDEX('Form Responses 1'!$N:$N,ROW()-4)),"")</f>
        <v/>
      </c>
      <c r="P33" s="14" t="str">
        <f t="array" ref="P33">IFERROR(IF(INDEX('Form Responses 1'!$D:$D,ROW()-4)="","",INDEX('Form Responses 1'!$O:$O,ROW()-4)),"")</f>
        <v/>
      </c>
      <c r="Q33" s="14" t="str">
        <f t="array" ref="Q33">IFERROR(IF(INDEX('Form Responses 1'!$D:$D,ROW()-4)="","",INDEX('Form Responses 1'!$P:$P,ROW()-4)),"")</f>
        <v/>
      </c>
      <c r="R33" s="14" t="str">
        <f t="array" ref="R33">IFERROR(IF(INDEX('Form Responses 1'!$D:$D,ROW()-4)="","",INDEX('Form Responses 1'!$Q:$Q,ROW()-4)),"")</f>
        <v/>
      </c>
      <c r="S33" s="34" t="str">
        <f t="array" ref="S33">IFERROR(IF(INDEX('Form Responses 1'!$D:$D,ROW()-4)="","",INDEX('Form Responses 1'!$R:$R,ROW()-4)),"")</f>
        <v/>
      </c>
      <c r="T33" s="14" t="str">
        <f t="array" ref="T33">IFERROR(IF(INDEX('Form Responses 1'!$D:$D,ROW()-4)="","",INDEX('Form Responses 1'!$S:$S,ROW()-4)),"")</f>
        <v/>
      </c>
      <c r="U33" s="14" t="str">
        <f t="array" ref="U33">IFERROR(IF(INDEX('Form Responses 1'!$D:$D,ROW()-4)="","",INDEX('Form Responses 1'!$T:$T,ROW()-4)),"")</f>
        <v/>
      </c>
      <c r="V33" s="14" t="str">
        <f t="shared" si="2"/>
        <v/>
      </c>
      <c r="W33" s="14" t="str">
        <f t="shared" si="3"/>
        <v/>
      </c>
      <c r="X33" s="14" t="str">
        <f t="shared" si="4"/>
        <v/>
      </c>
      <c r="Y33" s="14" t="str">
        <f t="array" ref="Y33">IFERROR(IF(INDEX('Form Responses 1'!$D:$D,ROW()-4)="","",INDEX('Form Responses 1'!$U:$U,ROW()-4)),"")</f>
        <v/>
      </c>
    </row>
    <row r="34" ht="15.75" customHeight="1">
      <c r="A34" s="14" t="str">
        <f t="shared" si="1"/>
        <v/>
      </c>
      <c r="B34" s="14" t="str">
        <f t="array" ref="B34">IFERROR(IF(INDEX('Form Responses 1'!$D:$D,ROW()-4)="","",INDEX('Form Responses 1'!$A:$A,ROW()-4)),"")</f>
        <v/>
      </c>
      <c r="C34" s="14" t="str">
        <f t="array" ref="C34">IFERROR(IF(INDEX('Form Responses 1'!$D:$D,ROW()-4)="","",INDEX('Form Responses 1'!$B:$B,ROW()-4)),"")</f>
        <v/>
      </c>
      <c r="D34" s="14" t="str">
        <f t="array" ref="D34">IFERROR(IF(INDEX('Form Responses 1'!$D:$D,ROW()-4)="","",INDEX('Form Responses 1'!$C:$C,ROW()-4)),"")</f>
        <v/>
      </c>
      <c r="E34" s="14" t="str">
        <f t="array" ref="E34">IFERROR(IF(INDEX('Form Responses 1'!$D:$D,ROW()-4)="","",INDEX('Form Responses 1'!$D:$D,ROW()-4)),"")</f>
        <v/>
      </c>
      <c r="F34" s="14" t="str">
        <f t="array" ref="F34">IFERROR(IF(INDEX('Form Responses 1'!$D:$D,ROW()-4)="","",INDEX('Form Responses 1'!$E:$E,ROW()-4)),"")</f>
        <v/>
      </c>
      <c r="G34" s="14" t="str">
        <f t="array" ref="G34">IFERROR(IF(INDEX('Form Responses 1'!$D:$D,ROW()-4)="","",INDEX('Form Responses 1'!$F:$F,ROW()-4)),"")</f>
        <v/>
      </c>
      <c r="H34" s="14" t="str">
        <f t="array" ref="H34">IFERROR(IF(INDEX('Form Responses 1'!$D:$D,ROW()-4)="","",INDEX('Form Responses 1'!$G:$G,ROW()-4)),"")</f>
        <v/>
      </c>
      <c r="I34" s="14" t="str">
        <f t="array" ref="I34">IFERROR(IF(INDEX('Form Responses 1'!$D:$D,ROW()-4)="","",INDEX('Form Responses 1'!$H:$H,ROW()-4)),"")</f>
        <v/>
      </c>
      <c r="J34" s="14" t="str">
        <f t="array" ref="J34">IFERROR(IF(INDEX('Form Responses 1'!$D:$D,ROW()-4)="","",INDEX('Form Responses 1'!$I:$I,ROW()-4)),"")</f>
        <v/>
      </c>
      <c r="K34" s="14" t="str">
        <f t="array" ref="K34">IFERROR(IF(INDEX('Form Responses 1'!$D:$D,ROW()-4)="","",INDEX('Form Responses 1'!$J:$J,ROW()-4)),"")</f>
        <v/>
      </c>
      <c r="L34" s="14" t="str">
        <f t="array" ref="L34">IFERROR(IF(INDEX('Form Responses 1'!$D:$D,ROW()-4)="","",INDEX('Form Responses 1'!$K:$K,ROW()-4)),"")</f>
        <v/>
      </c>
      <c r="M34" s="14" t="str">
        <f t="array" ref="M34">IFERROR(IF(INDEX('Form Responses 1'!$D:$D,ROW()-4)="","",INDEX('Form Responses 1'!$L:$L,ROW()-4)),"")</f>
        <v/>
      </c>
      <c r="N34" s="14" t="str">
        <f t="array" ref="N34">IFERROR(IF(INDEX('Form Responses 1'!$D:$D,ROW()-4)="","",INDEX('Form Responses 1'!$M:$M,ROW()-4)),"")</f>
        <v/>
      </c>
      <c r="O34" s="14" t="str">
        <f t="array" ref="O34">IFERROR(IF(INDEX('Form Responses 1'!$D:$D,ROW()-4)="","",INDEX('Form Responses 1'!$N:$N,ROW()-4)),"")</f>
        <v/>
      </c>
      <c r="P34" s="14" t="str">
        <f t="array" ref="P34">IFERROR(IF(INDEX('Form Responses 1'!$D:$D,ROW()-4)="","",INDEX('Form Responses 1'!$O:$O,ROW()-4)),"")</f>
        <v/>
      </c>
      <c r="Q34" s="14" t="str">
        <f t="array" ref="Q34">IFERROR(IF(INDEX('Form Responses 1'!$D:$D,ROW()-4)="","",INDEX('Form Responses 1'!$P:$P,ROW()-4)),"")</f>
        <v/>
      </c>
      <c r="R34" s="14" t="str">
        <f t="array" ref="R34">IFERROR(IF(INDEX('Form Responses 1'!$D:$D,ROW()-4)="","",INDEX('Form Responses 1'!$Q:$Q,ROW()-4)),"")</f>
        <v/>
      </c>
      <c r="S34" s="34" t="str">
        <f t="array" ref="S34">IFERROR(IF(INDEX('Form Responses 1'!$D:$D,ROW()-4)="","",INDEX('Form Responses 1'!$R:$R,ROW()-4)),"")</f>
        <v/>
      </c>
      <c r="T34" s="14" t="str">
        <f t="array" ref="T34">IFERROR(IF(INDEX('Form Responses 1'!$D:$D,ROW()-4)="","",INDEX('Form Responses 1'!$S:$S,ROW()-4)),"")</f>
        <v/>
      </c>
      <c r="U34" s="14" t="str">
        <f t="array" ref="U34">IFERROR(IF(INDEX('Form Responses 1'!$D:$D,ROW()-4)="","",INDEX('Form Responses 1'!$T:$T,ROW()-4)),"")</f>
        <v/>
      </c>
      <c r="V34" s="14" t="str">
        <f t="shared" si="2"/>
        <v/>
      </c>
      <c r="W34" s="14" t="str">
        <f t="shared" si="3"/>
        <v/>
      </c>
      <c r="X34" s="14" t="str">
        <f t="shared" si="4"/>
        <v/>
      </c>
      <c r="Y34" s="14" t="str">
        <f t="array" ref="Y34">IFERROR(IF(INDEX('Form Responses 1'!$D:$D,ROW()-4)="","",INDEX('Form Responses 1'!$U:$U,ROW()-4)),"")</f>
        <v/>
      </c>
    </row>
    <row r="35" ht="15.75" customHeight="1">
      <c r="A35" s="14" t="str">
        <f t="shared" si="1"/>
        <v/>
      </c>
      <c r="B35" s="14" t="str">
        <f t="array" ref="B35">IFERROR(IF(INDEX('Form Responses 1'!$D:$D,ROW()-4)="","",INDEX('Form Responses 1'!$A:$A,ROW()-4)),"")</f>
        <v/>
      </c>
      <c r="C35" s="14" t="str">
        <f t="array" ref="C35">IFERROR(IF(INDEX('Form Responses 1'!$D:$D,ROW()-4)="","",INDEX('Form Responses 1'!$B:$B,ROW()-4)),"")</f>
        <v/>
      </c>
      <c r="D35" s="14" t="str">
        <f t="array" ref="D35">IFERROR(IF(INDEX('Form Responses 1'!$D:$D,ROW()-4)="","",INDEX('Form Responses 1'!$C:$C,ROW()-4)),"")</f>
        <v/>
      </c>
      <c r="E35" s="14" t="str">
        <f t="array" ref="E35">IFERROR(IF(INDEX('Form Responses 1'!$D:$D,ROW()-4)="","",INDEX('Form Responses 1'!$D:$D,ROW()-4)),"")</f>
        <v/>
      </c>
      <c r="F35" s="14" t="str">
        <f t="array" ref="F35">IFERROR(IF(INDEX('Form Responses 1'!$D:$D,ROW()-4)="","",INDEX('Form Responses 1'!$E:$E,ROW()-4)),"")</f>
        <v/>
      </c>
      <c r="G35" s="14" t="str">
        <f t="array" ref="G35">IFERROR(IF(INDEX('Form Responses 1'!$D:$D,ROW()-4)="","",INDEX('Form Responses 1'!$F:$F,ROW()-4)),"")</f>
        <v/>
      </c>
      <c r="H35" s="14" t="str">
        <f t="array" ref="H35">IFERROR(IF(INDEX('Form Responses 1'!$D:$D,ROW()-4)="","",INDEX('Form Responses 1'!$G:$G,ROW()-4)),"")</f>
        <v/>
      </c>
      <c r="I35" s="14" t="str">
        <f t="array" ref="I35">IFERROR(IF(INDEX('Form Responses 1'!$D:$D,ROW()-4)="","",INDEX('Form Responses 1'!$H:$H,ROW()-4)),"")</f>
        <v/>
      </c>
      <c r="J35" s="14" t="str">
        <f t="array" ref="J35">IFERROR(IF(INDEX('Form Responses 1'!$D:$D,ROW()-4)="","",INDEX('Form Responses 1'!$I:$I,ROW()-4)),"")</f>
        <v/>
      </c>
      <c r="K35" s="14" t="str">
        <f t="array" ref="K35">IFERROR(IF(INDEX('Form Responses 1'!$D:$D,ROW()-4)="","",INDEX('Form Responses 1'!$J:$J,ROW()-4)),"")</f>
        <v/>
      </c>
      <c r="L35" s="14" t="str">
        <f t="array" ref="L35">IFERROR(IF(INDEX('Form Responses 1'!$D:$D,ROW()-4)="","",INDEX('Form Responses 1'!$K:$K,ROW()-4)),"")</f>
        <v/>
      </c>
      <c r="M35" s="14" t="str">
        <f t="array" ref="M35">IFERROR(IF(INDEX('Form Responses 1'!$D:$D,ROW()-4)="","",INDEX('Form Responses 1'!$L:$L,ROW()-4)),"")</f>
        <v/>
      </c>
      <c r="N35" s="14" t="str">
        <f t="array" ref="N35">IFERROR(IF(INDEX('Form Responses 1'!$D:$D,ROW()-4)="","",INDEX('Form Responses 1'!$M:$M,ROW()-4)),"")</f>
        <v/>
      </c>
      <c r="O35" s="14" t="str">
        <f t="array" ref="O35">IFERROR(IF(INDEX('Form Responses 1'!$D:$D,ROW()-4)="","",INDEX('Form Responses 1'!$N:$N,ROW()-4)),"")</f>
        <v/>
      </c>
      <c r="P35" s="14" t="str">
        <f t="array" ref="P35">IFERROR(IF(INDEX('Form Responses 1'!$D:$D,ROW()-4)="","",INDEX('Form Responses 1'!$O:$O,ROW()-4)),"")</f>
        <v/>
      </c>
      <c r="Q35" s="14" t="str">
        <f t="array" ref="Q35">IFERROR(IF(INDEX('Form Responses 1'!$D:$D,ROW()-4)="","",INDEX('Form Responses 1'!$P:$P,ROW()-4)),"")</f>
        <v/>
      </c>
      <c r="R35" s="14" t="str">
        <f t="array" ref="R35">IFERROR(IF(INDEX('Form Responses 1'!$D:$D,ROW()-4)="","",INDEX('Form Responses 1'!$Q:$Q,ROW()-4)),"")</f>
        <v/>
      </c>
      <c r="S35" s="34" t="str">
        <f t="array" ref="S35">IFERROR(IF(INDEX('Form Responses 1'!$D:$D,ROW()-4)="","",INDEX('Form Responses 1'!$R:$R,ROW()-4)),"")</f>
        <v/>
      </c>
      <c r="T35" s="14" t="str">
        <f t="array" ref="T35">IFERROR(IF(INDEX('Form Responses 1'!$D:$D,ROW()-4)="","",INDEX('Form Responses 1'!$S:$S,ROW()-4)),"")</f>
        <v/>
      </c>
      <c r="U35" s="14" t="str">
        <f t="array" ref="U35">IFERROR(IF(INDEX('Form Responses 1'!$D:$D,ROW()-4)="","",INDEX('Form Responses 1'!$T:$T,ROW()-4)),"")</f>
        <v/>
      </c>
      <c r="V35" s="14" t="str">
        <f t="shared" si="2"/>
        <v/>
      </c>
      <c r="W35" s="14" t="str">
        <f t="shared" si="3"/>
        <v/>
      </c>
      <c r="X35" s="14" t="str">
        <f t="shared" si="4"/>
        <v/>
      </c>
      <c r="Y35" s="14" t="str">
        <f t="array" ref="Y35">IFERROR(IF(INDEX('Form Responses 1'!$D:$D,ROW()-4)="","",INDEX('Form Responses 1'!$U:$U,ROW()-4)),"")</f>
        <v/>
      </c>
    </row>
    <row r="36" ht="15.75" customHeight="1">
      <c r="A36" s="14" t="str">
        <f t="shared" si="1"/>
        <v/>
      </c>
      <c r="B36" s="14" t="str">
        <f t="array" ref="B36">IFERROR(IF(INDEX('Form Responses 1'!$D:$D,ROW()-4)="","",INDEX('Form Responses 1'!$A:$A,ROW()-4)),"")</f>
        <v/>
      </c>
      <c r="C36" s="14" t="str">
        <f t="array" ref="C36">IFERROR(IF(INDEX('Form Responses 1'!$D:$D,ROW()-4)="","",INDEX('Form Responses 1'!$B:$B,ROW()-4)),"")</f>
        <v/>
      </c>
      <c r="D36" s="14" t="str">
        <f t="array" ref="D36">IFERROR(IF(INDEX('Form Responses 1'!$D:$D,ROW()-4)="","",INDEX('Form Responses 1'!$C:$C,ROW()-4)),"")</f>
        <v/>
      </c>
      <c r="E36" s="14" t="str">
        <f t="array" ref="E36">IFERROR(IF(INDEX('Form Responses 1'!$D:$D,ROW()-4)="","",INDEX('Form Responses 1'!$D:$D,ROW()-4)),"")</f>
        <v/>
      </c>
      <c r="F36" s="14" t="str">
        <f t="array" ref="F36">IFERROR(IF(INDEX('Form Responses 1'!$D:$D,ROW()-4)="","",INDEX('Form Responses 1'!$E:$E,ROW()-4)),"")</f>
        <v/>
      </c>
      <c r="G36" s="14" t="str">
        <f t="array" ref="G36">IFERROR(IF(INDEX('Form Responses 1'!$D:$D,ROW()-4)="","",INDEX('Form Responses 1'!$F:$F,ROW()-4)),"")</f>
        <v/>
      </c>
      <c r="H36" s="14" t="str">
        <f t="array" ref="H36">IFERROR(IF(INDEX('Form Responses 1'!$D:$D,ROW()-4)="","",INDEX('Form Responses 1'!$G:$G,ROW()-4)),"")</f>
        <v/>
      </c>
      <c r="I36" s="14" t="str">
        <f t="array" ref="I36">IFERROR(IF(INDEX('Form Responses 1'!$D:$D,ROW()-4)="","",INDEX('Form Responses 1'!$H:$H,ROW()-4)),"")</f>
        <v/>
      </c>
      <c r="J36" s="14" t="str">
        <f t="array" ref="J36">IFERROR(IF(INDEX('Form Responses 1'!$D:$D,ROW()-4)="","",INDEX('Form Responses 1'!$I:$I,ROW()-4)),"")</f>
        <v/>
      </c>
      <c r="K36" s="14" t="str">
        <f t="array" ref="K36">IFERROR(IF(INDEX('Form Responses 1'!$D:$D,ROW()-4)="","",INDEX('Form Responses 1'!$J:$J,ROW()-4)),"")</f>
        <v/>
      </c>
      <c r="L36" s="14" t="str">
        <f t="array" ref="L36">IFERROR(IF(INDEX('Form Responses 1'!$D:$D,ROW()-4)="","",INDEX('Form Responses 1'!$K:$K,ROW()-4)),"")</f>
        <v/>
      </c>
      <c r="M36" s="14" t="str">
        <f t="array" ref="M36">IFERROR(IF(INDEX('Form Responses 1'!$D:$D,ROW()-4)="","",INDEX('Form Responses 1'!$L:$L,ROW()-4)),"")</f>
        <v/>
      </c>
      <c r="N36" s="14" t="str">
        <f t="array" ref="N36">IFERROR(IF(INDEX('Form Responses 1'!$D:$D,ROW()-4)="","",INDEX('Form Responses 1'!$M:$M,ROW()-4)),"")</f>
        <v/>
      </c>
      <c r="O36" s="14" t="str">
        <f t="array" ref="O36">IFERROR(IF(INDEX('Form Responses 1'!$D:$D,ROW()-4)="","",INDEX('Form Responses 1'!$N:$N,ROW()-4)),"")</f>
        <v/>
      </c>
      <c r="P36" s="14" t="str">
        <f t="array" ref="P36">IFERROR(IF(INDEX('Form Responses 1'!$D:$D,ROW()-4)="","",INDEX('Form Responses 1'!$O:$O,ROW()-4)),"")</f>
        <v/>
      </c>
      <c r="Q36" s="14" t="str">
        <f t="array" ref="Q36">IFERROR(IF(INDEX('Form Responses 1'!$D:$D,ROW()-4)="","",INDEX('Form Responses 1'!$P:$P,ROW()-4)),"")</f>
        <v/>
      </c>
      <c r="R36" s="14" t="str">
        <f t="array" ref="R36">IFERROR(IF(INDEX('Form Responses 1'!$D:$D,ROW()-4)="","",INDEX('Form Responses 1'!$Q:$Q,ROW()-4)),"")</f>
        <v/>
      </c>
      <c r="S36" s="34" t="str">
        <f t="array" ref="S36">IFERROR(IF(INDEX('Form Responses 1'!$D:$D,ROW()-4)="","",INDEX('Form Responses 1'!$R:$R,ROW()-4)),"")</f>
        <v/>
      </c>
      <c r="T36" s="14" t="str">
        <f t="array" ref="T36">IFERROR(IF(INDEX('Form Responses 1'!$D:$D,ROW()-4)="","",INDEX('Form Responses 1'!$S:$S,ROW()-4)),"")</f>
        <v/>
      </c>
      <c r="U36" s="14" t="str">
        <f t="array" ref="U36">IFERROR(IF(INDEX('Form Responses 1'!$D:$D,ROW()-4)="","",INDEX('Form Responses 1'!$T:$T,ROW()-4)),"")</f>
        <v/>
      </c>
      <c r="V36" s="14" t="str">
        <f t="shared" si="2"/>
        <v/>
      </c>
      <c r="W36" s="14" t="str">
        <f t="shared" si="3"/>
        <v/>
      </c>
      <c r="X36" s="14" t="str">
        <f t="shared" si="4"/>
        <v/>
      </c>
      <c r="Y36" s="14" t="str">
        <f t="array" ref="Y36">IFERROR(IF(INDEX('Form Responses 1'!$D:$D,ROW()-4)="","",INDEX('Form Responses 1'!$U:$U,ROW()-4)),"")</f>
        <v/>
      </c>
    </row>
    <row r="37" ht="15.75" customHeight="1">
      <c r="A37" s="14" t="str">
        <f t="shared" si="1"/>
        <v/>
      </c>
      <c r="B37" s="14" t="str">
        <f t="array" ref="B37">IFERROR(IF(INDEX('Form Responses 1'!$D:$D,ROW()-4)="","",INDEX('Form Responses 1'!$A:$A,ROW()-4)),"")</f>
        <v/>
      </c>
      <c r="C37" s="14" t="str">
        <f t="array" ref="C37">IFERROR(IF(INDEX('Form Responses 1'!$D:$D,ROW()-4)="","",INDEX('Form Responses 1'!$B:$B,ROW()-4)),"")</f>
        <v/>
      </c>
      <c r="D37" s="14" t="str">
        <f t="array" ref="D37">IFERROR(IF(INDEX('Form Responses 1'!$D:$D,ROW()-4)="","",INDEX('Form Responses 1'!$C:$C,ROW()-4)),"")</f>
        <v/>
      </c>
      <c r="E37" s="14" t="str">
        <f t="array" ref="E37">IFERROR(IF(INDEX('Form Responses 1'!$D:$D,ROW()-4)="","",INDEX('Form Responses 1'!$D:$D,ROW()-4)),"")</f>
        <v/>
      </c>
      <c r="F37" s="14" t="str">
        <f t="array" ref="F37">IFERROR(IF(INDEX('Form Responses 1'!$D:$D,ROW()-4)="","",INDEX('Form Responses 1'!$E:$E,ROW()-4)),"")</f>
        <v/>
      </c>
      <c r="G37" s="14" t="str">
        <f t="array" ref="G37">IFERROR(IF(INDEX('Form Responses 1'!$D:$D,ROW()-4)="","",INDEX('Form Responses 1'!$F:$F,ROW()-4)),"")</f>
        <v/>
      </c>
      <c r="H37" s="14" t="str">
        <f t="array" ref="H37">IFERROR(IF(INDEX('Form Responses 1'!$D:$D,ROW()-4)="","",INDEX('Form Responses 1'!$G:$G,ROW()-4)),"")</f>
        <v/>
      </c>
      <c r="I37" s="14" t="str">
        <f t="array" ref="I37">IFERROR(IF(INDEX('Form Responses 1'!$D:$D,ROW()-4)="","",INDEX('Form Responses 1'!$H:$H,ROW()-4)),"")</f>
        <v/>
      </c>
      <c r="J37" s="14" t="str">
        <f t="array" ref="J37">IFERROR(IF(INDEX('Form Responses 1'!$D:$D,ROW()-4)="","",INDEX('Form Responses 1'!$I:$I,ROW()-4)),"")</f>
        <v/>
      </c>
      <c r="K37" s="14" t="str">
        <f t="array" ref="K37">IFERROR(IF(INDEX('Form Responses 1'!$D:$D,ROW()-4)="","",INDEX('Form Responses 1'!$J:$J,ROW()-4)),"")</f>
        <v/>
      </c>
      <c r="L37" s="14" t="str">
        <f t="array" ref="L37">IFERROR(IF(INDEX('Form Responses 1'!$D:$D,ROW()-4)="","",INDEX('Form Responses 1'!$K:$K,ROW()-4)),"")</f>
        <v/>
      </c>
      <c r="M37" s="14" t="str">
        <f t="array" ref="M37">IFERROR(IF(INDEX('Form Responses 1'!$D:$D,ROW()-4)="","",INDEX('Form Responses 1'!$L:$L,ROW()-4)),"")</f>
        <v/>
      </c>
      <c r="N37" s="14" t="str">
        <f t="array" ref="N37">IFERROR(IF(INDEX('Form Responses 1'!$D:$D,ROW()-4)="","",INDEX('Form Responses 1'!$M:$M,ROW()-4)),"")</f>
        <v/>
      </c>
      <c r="O37" s="14" t="str">
        <f t="array" ref="O37">IFERROR(IF(INDEX('Form Responses 1'!$D:$D,ROW()-4)="","",INDEX('Form Responses 1'!$N:$N,ROW()-4)),"")</f>
        <v/>
      </c>
      <c r="P37" s="14" t="str">
        <f t="array" ref="P37">IFERROR(IF(INDEX('Form Responses 1'!$D:$D,ROW()-4)="","",INDEX('Form Responses 1'!$O:$O,ROW()-4)),"")</f>
        <v/>
      </c>
      <c r="Q37" s="14" t="str">
        <f t="array" ref="Q37">IFERROR(IF(INDEX('Form Responses 1'!$D:$D,ROW()-4)="","",INDEX('Form Responses 1'!$P:$P,ROW()-4)),"")</f>
        <v/>
      </c>
      <c r="R37" s="14" t="str">
        <f t="array" ref="R37">IFERROR(IF(INDEX('Form Responses 1'!$D:$D,ROW()-4)="","",INDEX('Form Responses 1'!$Q:$Q,ROW()-4)),"")</f>
        <v/>
      </c>
      <c r="S37" s="34" t="str">
        <f t="array" ref="S37">IFERROR(IF(INDEX('Form Responses 1'!$D:$D,ROW()-4)="","",INDEX('Form Responses 1'!$R:$R,ROW()-4)),"")</f>
        <v/>
      </c>
      <c r="T37" s="14" t="str">
        <f t="array" ref="T37">IFERROR(IF(INDEX('Form Responses 1'!$D:$D,ROW()-4)="","",INDEX('Form Responses 1'!$S:$S,ROW()-4)),"")</f>
        <v/>
      </c>
      <c r="U37" s="14" t="str">
        <f t="array" ref="U37">IFERROR(IF(INDEX('Form Responses 1'!$D:$D,ROW()-4)="","",INDEX('Form Responses 1'!$T:$T,ROW()-4)),"")</f>
        <v/>
      </c>
      <c r="V37" s="14" t="str">
        <f t="shared" si="2"/>
        <v/>
      </c>
      <c r="W37" s="14" t="str">
        <f t="shared" si="3"/>
        <v/>
      </c>
      <c r="X37" s="14" t="str">
        <f t="shared" si="4"/>
        <v/>
      </c>
      <c r="Y37" s="14" t="str">
        <f t="array" ref="Y37">IFERROR(IF(INDEX('Form Responses 1'!$D:$D,ROW()-4)="","",INDEX('Form Responses 1'!$U:$U,ROW()-4)),"")</f>
        <v/>
      </c>
    </row>
    <row r="38" ht="15.75" customHeight="1">
      <c r="A38" s="14" t="str">
        <f t="shared" si="1"/>
        <v/>
      </c>
      <c r="B38" s="14" t="str">
        <f t="array" ref="B38">IFERROR(IF(INDEX('Form Responses 1'!$D:$D,ROW()-4)="","",INDEX('Form Responses 1'!$A:$A,ROW()-4)),"")</f>
        <v/>
      </c>
      <c r="C38" s="14" t="str">
        <f t="array" ref="C38">IFERROR(IF(INDEX('Form Responses 1'!$D:$D,ROW()-4)="","",INDEX('Form Responses 1'!$B:$B,ROW()-4)),"")</f>
        <v/>
      </c>
      <c r="D38" s="14" t="str">
        <f t="array" ref="D38">IFERROR(IF(INDEX('Form Responses 1'!$D:$D,ROW()-4)="","",INDEX('Form Responses 1'!$C:$C,ROW()-4)),"")</f>
        <v/>
      </c>
      <c r="E38" s="14" t="str">
        <f t="array" ref="E38">IFERROR(IF(INDEX('Form Responses 1'!$D:$D,ROW()-4)="","",INDEX('Form Responses 1'!$D:$D,ROW()-4)),"")</f>
        <v/>
      </c>
      <c r="F38" s="14" t="str">
        <f t="array" ref="F38">IFERROR(IF(INDEX('Form Responses 1'!$D:$D,ROW()-4)="","",INDEX('Form Responses 1'!$E:$E,ROW()-4)),"")</f>
        <v/>
      </c>
      <c r="G38" s="14" t="str">
        <f t="array" ref="G38">IFERROR(IF(INDEX('Form Responses 1'!$D:$D,ROW()-4)="","",INDEX('Form Responses 1'!$F:$F,ROW()-4)),"")</f>
        <v/>
      </c>
      <c r="H38" s="14" t="str">
        <f t="array" ref="H38">IFERROR(IF(INDEX('Form Responses 1'!$D:$D,ROW()-4)="","",INDEX('Form Responses 1'!$G:$G,ROW()-4)),"")</f>
        <v/>
      </c>
      <c r="I38" s="14" t="str">
        <f t="array" ref="I38">IFERROR(IF(INDEX('Form Responses 1'!$D:$D,ROW()-4)="","",INDEX('Form Responses 1'!$H:$H,ROW()-4)),"")</f>
        <v/>
      </c>
      <c r="J38" s="14" t="str">
        <f t="array" ref="J38">IFERROR(IF(INDEX('Form Responses 1'!$D:$D,ROW()-4)="","",INDEX('Form Responses 1'!$I:$I,ROW()-4)),"")</f>
        <v/>
      </c>
      <c r="K38" s="14" t="str">
        <f t="array" ref="K38">IFERROR(IF(INDEX('Form Responses 1'!$D:$D,ROW()-4)="","",INDEX('Form Responses 1'!$J:$J,ROW()-4)),"")</f>
        <v/>
      </c>
      <c r="L38" s="14" t="str">
        <f t="array" ref="L38">IFERROR(IF(INDEX('Form Responses 1'!$D:$D,ROW()-4)="","",INDEX('Form Responses 1'!$K:$K,ROW()-4)),"")</f>
        <v/>
      </c>
      <c r="M38" s="14" t="str">
        <f t="array" ref="M38">IFERROR(IF(INDEX('Form Responses 1'!$D:$D,ROW()-4)="","",INDEX('Form Responses 1'!$L:$L,ROW()-4)),"")</f>
        <v/>
      </c>
      <c r="N38" s="14" t="str">
        <f t="array" ref="N38">IFERROR(IF(INDEX('Form Responses 1'!$D:$D,ROW()-4)="","",INDEX('Form Responses 1'!$M:$M,ROW()-4)),"")</f>
        <v/>
      </c>
      <c r="O38" s="14" t="str">
        <f t="array" ref="O38">IFERROR(IF(INDEX('Form Responses 1'!$D:$D,ROW()-4)="","",INDEX('Form Responses 1'!$N:$N,ROW()-4)),"")</f>
        <v/>
      </c>
      <c r="P38" s="14" t="str">
        <f t="array" ref="P38">IFERROR(IF(INDEX('Form Responses 1'!$D:$D,ROW()-4)="","",INDEX('Form Responses 1'!$O:$O,ROW()-4)),"")</f>
        <v/>
      </c>
      <c r="Q38" s="14" t="str">
        <f t="array" ref="Q38">IFERROR(IF(INDEX('Form Responses 1'!$D:$D,ROW()-4)="","",INDEX('Form Responses 1'!$P:$P,ROW()-4)),"")</f>
        <v/>
      </c>
      <c r="R38" s="14" t="str">
        <f t="array" ref="R38">IFERROR(IF(INDEX('Form Responses 1'!$D:$D,ROW()-4)="","",INDEX('Form Responses 1'!$Q:$Q,ROW()-4)),"")</f>
        <v/>
      </c>
      <c r="S38" s="34" t="str">
        <f t="array" ref="S38">IFERROR(IF(INDEX('Form Responses 1'!$D:$D,ROW()-4)="","",INDEX('Form Responses 1'!$R:$R,ROW()-4)),"")</f>
        <v/>
      </c>
      <c r="T38" s="14" t="str">
        <f t="array" ref="T38">IFERROR(IF(INDEX('Form Responses 1'!$D:$D,ROW()-4)="","",INDEX('Form Responses 1'!$S:$S,ROW()-4)),"")</f>
        <v/>
      </c>
      <c r="U38" s="14" t="str">
        <f t="array" ref="U38">IFERROR(IF(INDEX('Form Responses 1'!$D:$D,ROW()-4)="","",INDEX('Form Responses 1'!$T:$T,ROW()-4)),"")</f>
        <v/>
      </c>
      <c r="V38" s="14" t="str">
        <f t="shared" si="2"/>
        <v/>
      </c>
      <c r="W38" s="14" t="str">
        <f t="shared" si="3"/>
        <v/>
      </c>
      <c r="X38" s="14" t="str">
        <f t="shared" si="4"/>
        <v/>
      </c>
      <c r="Y38" s="14" t="str">
        <f t="array" ref="Y38">IFERROR(IF(INDEX('Form Responses 1'!$D:$D,ROW()-4)="","",INDEX('Form Responses 1'!$U:$U,ROW()-4)),"")</f>
        <v/>
      </c>
    </row>
    <row r="39" ht="15.75" customHeight="1">
      <c r="A39" s="14" t="str">
        <f t="shared" si="1"/>
        <v/>
      </c>
      <c r="B39" s="14" t="str">
        <f t="array" ref="B39">IFERROR(IF(INDEX('Form Responses 1'!$D:$D,ROW()-4)="","",INDEX('Form Responses 1'!$A:$A,ROW()-4)),"")</f>
        <v/>
      </c>
      <c r="C39" s="14" t="str">
        <f t="array" ref="C39">IFERROR(IF(INDEX('Form Responses 1'!$D:$D,ROW()-4)="","",INDEX('Form Responses 1'!$B:$B,ROW()-4)),"")</f>
        <v/>
      </c>
      <c r="D39" s="14" t="str">
        <f t="array" ref="D39">IFERROR(IF(INDEX('Form Responses 1'!$D:$D,ROW()-4)="","",INDEX('Form Responses 1'!$C:$C,ROW()-4)),"")</f>
        <v/>
      </c>
      <c r="E39" s="14" t="str">
        <f t="array" ref="E39">IFERROR(IF(INDEX('Form Responses 1'!$D:$D,ROW()-4)="","",INDEX('Form Responses 1'!$D:$D,ROW()-4)),"")</f>
        <v/>
      </c>
      <c r="F39" s="14" t="str">
        <f t="array" ref="F39">IFERROR(IF(INDEX('Form Responses 1'!$D:$D,ROW()-4)="","",INDEX('Form Responses 1'!$E:$E,ROW()-4)),"")</f>
        <v/>
      </c>
      <c r="G39" s="14" t="str">
        <f t="array" ref="G39">IFERROR(IF(INDEX('Form Responses 1'!$D:$D,ROW()-4)="","",INDEX('Form Responses 1'!$F:$F,ROW()-4)),"")</f>
        <v/>
      </c>
      <c r="H39" s="14" t="str">
        <f t="array" ref="H39">IFERROR(IF(INDEX('Form Responses 1'!$D:$D,ROW()-4)="","",INDEX('Form Responses 1'!$G:$G,ROW()-4)),"")</f>
        <v/>
      </c>
      <c r="I39" s="14" t="str">
        <f t="array" ref="I39">IFERROR(IF(INDEX('Form Responses 1'!$D:$D,ROW()-4)="","",INDEX('Form Responses 1'!$H:$H,ROW()-4)),"")</f>
        <v/>
      </c>
      <c r="J39" s="14" t="str">
        <f t="array" ref="J39">IFERROR(IF(INDEX('Form Responses 1'!$D:$D,ROW()-4)="","",INDEX('Form Responses 1'!$I:$I,ROW()-4)),"")</f>
        <v/>
      </c>
      <c r="K39" s="14" t="str">
        <f t="array" ref="K39">IFERROR(IF(INDEX('Form Responses 1'!$D:$D,ROW()-4)="","",INDEX('Form Responses 1'!$J:$J,ROW()-4)),"")</f>
        <v/>
      </c>
      <c r="L39" s="14" t="str">
        <f t="array" ref="L39">IFERROR(IF(INDEX('Form Responses 1'!$D:$D,ROW()-4)="","",INDEX('Form Responses 1'!$K:$K,ROW()-4)),"")</f>
        <v/>
      </c>
      <c r="M39" s="14" t="str">
        <f t="array" ref="M39">IFERROR(IF(INDEX('Form Responses 1'!$D:$D,ROW()-4)="","",INDEX('Form Responses 1'!$L:$L,ROW()-4)),"")</f>
        <v/>
      </c>
      <c r="N39" s="14" t="str">
        <f t="array" ref="N39">IFERROR(IF(INDEX('Form Responses 1'!$D:$D,ROW()-4)="","",INDEX('Form Responses 1'!$M:$M,ROW()-4)),"")</f>
        <v/>
      </c>
      <c r="O39" s="14" t="str">
        <f t="array" ref="O39">IFERROR(IF(INDEX('Form Responses 1'!$D:$D,ROW()-4)="","",INDEX('Form Responses 1'!$N:$N,ROW()-4)),"")</f>
        <v/>
      </c>
      <c r="P39" s="14" t="str">
        <f t="array" ref="P39">IFERROR(IF(INDEX('Form Responses 1'!$D:$D,ROW()-4)="","",INDEX('Form Responses 1'!$O:$O,ROW()-4)),"")</f>
        <v/>
      </c>
      <c r="Q39" s="14" t="str">
        <f t="array" ref="Q39">IFERROR(IF(INDEX('Form Responses 1'!$D:$D,ROW()-4)="","",INDEX('Form Responses 1'!$P:$P,ROW()-4)),"")</f>
        <v/>
      </c>
      <c r="R39" s="14" t="str">
        <f t="array" ref="R39">IFERROR(IF(INDEX('Form Responses 1'!$D:$D,ROW()-4)="","",INDEX('Form Responses 1'!$Q:$Q,ROW()-4)),"")</f>
        <v/>
      </c>
      <c r="S39" s="34" t="str">
        <f t="array" ref="S39">IFERROR(IF(INDEX('Form Responses 1'!$D:$D,ROW()-4)="","",INDEX('Form Responses 1'!$R:$R,ROW()-4)),"")</f>
        <v/>
      </c>
      <c r="T39" s="14" t="str">
        <f t="array" ref="T39">IFERROR(IF(INDEX('Form Responses 1'!$D:$D,ROW()-4)="","",INDEX('Form Responses 1'!$S:$S,ROW()-4)),"")</f>
        <v/>
      </c>
      <c r="U39" s="14" t="str">
        <f t="array" ref="U39">IFERROR(IF(INDEX('Form Responses 1'!$D:$D,ROW()-4)="","",INDEX('Form Responses 1'!$T:$T,ROW()-4)),"")</f>
        <v/>
      </c>
      <c r="V39" s="14" t="str">
        <f t="shared" si="2"/>
        <v/>
      </c>
      <c r="W39" s="14" t="str">
        <f t="shared" si="3"/>
        <v/>
      </c>
      <c r="X39" s="14" t="str">
        <f t="shared" si="4"/>
        <v/>
      </c>
      <c r="Y39" s="14" t="str">
        <f t="array" ref="Y39">IFERROR(IF(INDEX('Form Responses 1'!$D:$D,ROW()-4)="","",INDEX('Form Responses 1'!$U:$U,ROW()-4)),"")</f>
        <v/>
      </c>
    </row>
    <row r="40" ht="15.75" customHeight="1">
      <c r="A40" s="14" t="str">
        <f t="shared" si="1"/>
        <v/>
      </c>
      <c r="B40" s="14" t="str">
        <f t="array" ref="B40">IFERROR(IF(INDEX('Form Responses 1'!$D:$D,ROW()-4)="","",INDEX('Form Responses 1'!$A:$A,ROW()-4)),"")</f>
        <v/>
      </c>
      <c r="C40" s="14" t="str">
        <f t="array" ref="C40">IFERROR(IF(INDEX('Form Responses 1'!$D:$D,ROW()-4)="","",INDEX('Form Responses 1'!$B:$B,ROW()-4)),"")</f>
        <v/>
      </c>
      <c r="D40" s="14" t="str">
        <f t="array" ref="D40">IFERROR(IF(INDEX('Form Responses 1'!$D:$D,ROW()-4)="","",INDEX('Form Responses 1'!$C:$C,ROW()-4)),"")</f>
        <v/>
      </c>
      <c r="E40" s="14" t="str">
        <f t="array" ref="E40">IFERROR(IF(INDEX('Form Responses 1'!$D:$D,ROW()-4)="","",INDEX('Form Responses 1'!$D:$D,ROW()-4)),"")</f>
        <v/>
      </c>
      <c r="F40" s="14" t="str">
        <f t="array" ref="F40">IFERROR(IF(INDEX('Form Responses 1'!$D:$D,ROW()-4)="","",INDEX('Form Responses 1'!$E:$E,ROW()-4)),"")</f>
        <v/>
      </c>
      <c r="G40" s="14" t="str">
        <f t="array" ref="G40">IFERROR(IF(INDEX('Form Responses 1'!$D:$D,ROW()-4)="","",INDEX('Form Responses 1'!$F:$F,ROW()-4)),"")</f>
        <v/>
      </c>
      <c r="H40" s="14" t="str">
        <f t="array" ref="H40">IFERROR(IF(INDEX('Form Responses 1'!$D:$D,ROW()-4)="","",INDEX('Form Responses 1'!$G:$G,ROW()-4)),"")</f>
        <v/>
      </c>
      <c r="I40" s="14" t="str">
        <f t="array" ref="I40">IFERROR(IF(INDEX('Form Responses 1'!$D:$D,ROW()-4)="","",INDEX('Form Responses 1'!$H:$H,ROW()-4)),"")</f>
        <v/>
      </c>
      <c r="J40" s="14" t="str">
        <f t="array" ref="J40">IFERROR(IF(INDEX('Form Responses 1'!$D:$D,ROW()-4)="","",INDEX('Form Responses 1'!$I:$I,ROW()-4)),"")</f>
        <v/>
      </c>
      <c r="K40" s="14" t="str">
        <f t="array" ref="K40">IFERROR(IF(INDEX('Form Responses 1'!$D:$D,ROW()-4)="","",INDEX('Form Responses 1'!$J:$J,ROW()-4)),"")</f>
        <v/>
      </c>
      <c r="L40" s="14" t="str">
        <f t="array" ref="L40">IFERROR(IF(INDEX('Form Responses 1'!$D:$D,ROW()-4)="","",INDEX('Form Responses 1'!$K:$K,ROW()-4)),"")</f>
        <v/>
      </c>
      <c r="M40" s="14" t="str">
        <f t="array" ref="M40">IFERROR(IF(INDEX('Form Responses 1'!$D:$D,ROW()-4)="","",INDEX('Form Responses 1'!$L:$L,ROW()-4)),"")</f>
        <v/>
      </c>
      <c r="N40" s="14" t="str">
        <f t="array" ref="N40">IFERROR(IF(INDEX('Form Responses 1'!$D:$D,ROW()-4)="","",INDEX('Form Responses 1'!$M:$M,ROW()-4)),"")</f>
        <v/>
      </c>
      <c r="O40" s="14" t="str">
        <f t="array" ref="O40">IFERROR(IF(INDEX('Form Responses 1'!$D:$D,ROW()-4)="","",INDEX('Form Responses 1'!$N:$N,ROW()-4)),"")</f>
        <v/>
      </c>
      <c r="P40" s="14" t="str">
        <f t="array" ref="P40">IFERROR(IF(INDEX('Form Responses 1'!$D:$D,ROW()-4)="","",INDEX('Form Responses 1'!$O:$O,ROW()-4)),"")</f>
        <v/>
      </c>
      <c r="Q40" s="14" t="str">
        <f t="array" ref="Q40">IFERROR(IF(INDEX('Form Responses 1'!$D:$D,ROW()-4)="","",INDEX('Form Responses 1'!$P:$P,ROW()-4)),"")</f>
        <v/>
      </c>
      <c r="R40" s="14" t="str">
        <f t="array" ref="R40">IFERROR(IF(INDEX('Form Responses 1'!$D:$D,ROW()-4)="","",INDEX('Form Responses 1'!$Q:$Q,ROW()-4)),"")</f>
        <v/>
      </c>
      <c r="S40" s="34" t="str">
        <f t="array" ref="S40">IFERROR(IF(INDEX('Form Responses 1'!$D:$D,ROW()-4)="","",INDEX('Form Responses 1'!$R:$R,ROW()-4)),"")</f>
        <v/>
      </c>
      <c r="T40" s="14" t="str">
        <f t="array" ref="T40">IFERROR(IF(INDEX('Form Responses 1'!$D:$D,ROW()-4)="","",INDEX('Form Responses 1'!$S:$S,ROW()-4)),"")</f>
        <v/>
      </c>
      <c r="U40" s="14" t="str">
        <f t="array" ref="U40">IFERROR(IF(INDEX('Form Responses 1'!$D:$D,ROW()-4)="","",INDEX('Form Responses 1'!$T:$T,ROW()-4)),"")</f>
        <v/>
      </c>
      <c r="V40" s="14" t="str">
        <f t="shared" si="2"/>
        <v/>
      </c>
      <c r="W40" s="14" t="str">
        <f t="shared" si="3"/>
        <v/>
      </c>
      <c r="X40" s="14" t="str">
        <f t="shared" si="4"/>
        <v/>
      </c>
      <c r="Y40" s="14" t="str">
        <f t="array" ref="Y40">IFERROR(IF(INDEX('Form Responses 1'!$D:$D,ROW()-4)="","",INDEX('Form Responses 1'!$U:$U,ROW()-4)),"")</f>
        <v/>
      </c>
    </row>
    <row r="41" ht="15.75" customHeight="1">
      <c r="A41" s="14" t="str">
        <f t="shared" si="1"/>
        <v/>
      </c>
      <c r="B41" s="14" t="str">
        <f t="array" ref="B41">IFERROR(IF(INDEX('Form Responses 1'!$D:$D,ROW()-4)="","",INDEX('Form Responses 1'!$A:$A,ROW()-4)),"")</f>
        <v/>
      </c>
      <c r="C41" s="14" t="str">
        <f t="array" ref="C41">IFERROR(IF(INDEX('Form Responses 1'!$D:$D,ROW()-4)="","",INDEX('Form Responses 1'!$B:$B,ROW()-4)),"")</f>
        <v/>
      </c>
      <c r="D41" s="14" t="str">
        <f t="array" ref="D41">IFERROR(IF(INDEX('Form Responses 1'!$D:$D,ROW()-4)="","",INDEX('Form Responses 1'!$C:$C,ROW()-4)),"")</f>
        <v/>
      </c>
      <c r="E41" s="14" t="str">
        <f t="array" ref="E41">IFERROR(IF(INDEX('Form Responses 1'!$D:$D,ROW()-4)="","",INDEX('Form Responses 1'!$D:$D,ROW()-4)),"")</f>
        <v/>
      </c>
      <c r="F41" s="14" t="str">
        <f t="array" ref="F41">IFERROR(IF(INDEX('Form Responses 1'!$D:$D,ROW()-4)="","",INDEX('Form Responses 1'!$E:$E,ROW()-4)),"")</f>
        <v/>
      </c>
      <c r="G41" s="14" t="str">
        <f t="array" ref="G41">IFERROR(IF(INDEX('Form Responses 1'!$D:$D,ROW()-4)="","",INDEX('Form Responses 1'!$F:$F,ROW()-4)),"")</f>
        <v/>
      </c>
      <c r="H41" s="14" t="str">
        <f t="array" ref="H41">IFERROR(IF(INDEX('Form Responses 1'!$D:$D,ROW()-4)="","",INDEX('Form Responses 1'!$G:$G,ROW()-4)),"")</f>
        <v/>
      </c>
      <c r="I41" s="14" t="str">
        <f t="array" ref="I41">IFERROR(IF(INDEX('Form Responses 1'!$D:$D,ROW()-4)="","",INDEX('Form Responses 1'!$H:$H,ROW()-4)),"")</f>
        <v/>
      </c>
      <c r="J41" s="14" t="str">
        <f t="array" ref="J41">IFERROR(IF(INDEX('Form Responses 1'!$D:$D,ROW()-4)="","",INDEX('Form Responses 1'!$I:$I,ROW()-4)),"")</f>
        <v/>
      </c>
      <c r="K41" s="14" t="str">
        <f t="array" ref="K41">IFERROR(IF(INDEX('Form Responses 1'!$D:$D,ROW()-4)="","",INDEX('Form Responses 1'!$J:$J,ROW()-4)),"")</f>
        <v/>
      </c>
      <c r="L41" s="14" t="str">
        <f t="array" ref="L41">IFERROR(IF(INDEX('Form Responses 1'!$D:$D,ROW()-4)="","",INDEX('Form Responses 1'!$K:$K,ROW()-4)),"")</f>
        <v/>
      </c>
      <c r="M41" s="14" t="str">
        <f t="array" ref="M41">IFERROR(IF(INDEX('Form Responses 1'!$D:$D,ROW()-4)="","",INDEX('Form Responses 1'!$L:$L,ROW()-4)),"")</f>
        <v/>
      </c>
      <c r="N41" s="14" t="str">
        <f t="array" ref="N41">IFERROR(IF(INDEX('Form Responses 1'!$D:$D,ROW()-4)="","",INDEX('Form Responses 1'!$M:$M,ROW()-4)),"")</f>
        <v/>
      </c>
      <c r="O41" s="14" t="str">
        <f t="array" ref="O41">IFERROR(IF(INDEX('Form Responses 1'!$D:$D,ROW()-4)="","",INDEX('Form Responses 1'!$N:$N,ROW()-4)),"")</f>
        <v/>
      </c>
      <c r="P41" s="14" t="str">
        <f t="array" ref="P41">IFERROR(IF(INDEX('Form Responses 1'!$D:$D,ROW()-4)="","",INDEX('Form Responses 1'!$O:$O,ROW()-4)),"")</f>
        <v/>
      </c>
      <c r="Q41" s="14" t="str">
        <f t="array" ref="Q41">IFERROR(IF(INDEX('Form Responses 1'!$D:$D,ROW()-4)="","",INDEX('Form Responses 1'!$P:$P,ROW()-4)),"")</f>
        <v/>
      </c>
      <c r="R41" s="14" t="str">
        <f t="array" ref="R41">IFERROR(IF(INDEX('Form Responses 1'!$D:$D,ROW()-4)="","",INDEX('Form Responses 1'!$Q:$Q,ROW()-4)),"")</f>
        <v/>
      </c>
      <c r="S41" s="34" t="str">
        <f t="array" ref="S41">IFERROR(IF(INDEX('Form Responses 1'!$D:$D,ROW()-4)="","",INDEX('Form Responses 1'!$R:$R,ROW()-4)),"")</f>
        <v/>
      </c>
      <c r="T41" s="14" t="str">
        <f t="array" ref="T41">IFERROR(IF(INDEX('Form Responses 1'!$D:$D,ROW()-4)="","",INDEX('Form Responses 1'!$S:$S,ROW()-4)),"")</f>
        <v/>
      </c>
      <c r="U41" s="14" t="str">
        <f t="array" ref="U41">IFERROR(IF(INDEX('Form Responses 1'!$D:$D,ROW()-4)="","",INDEX('Form Responses 1'!$T:$T,ROW()-4)),"")</f>
        <v/>
      </c>
      <c r="V41" s="14" t="str">
        <f t="shared" si="2"/>
        <v/>
      </c>
      <c r="W41" s="14" t="str">
        <f t="shared" si="3"/>
        <v/>
      </c>
      <c r="X41" s="14" t="str">
        <f t="shared" si="4"/>
        <v/>
      </c>
      <c r="Y41" s="14" t="str">
        <f t="array" ref="Y41">IFERROR(IF(INDEX('Form Responses 1'!$D:$D,ROW()-4)="","",INDEX('Form Responses 1'!$U:$U,ROW()-4)),"")</f>
        <v/>
      </c>
    </row>
    <row r="42" ht="15.75" customHeight="1">
      <c r="A42" s="14" t="str">
        <f t="shared" si="1"/>
        <v/>
      </c>
      <c r="B42" s="14" t="str">
        <f t="array" ref="B42">IFERROR(IF(INDEX('Form Responses 1'!$D:$D,ROW()-4)="","",INDEX('Form Responses 1'!$A:$A,ROW()-4)),"")</f>
        <v/>
      </c>
      <c r="C42" s="14" t="str">
        <f t="array" ref="C42">IFERROR(IF(INDEX('Form Responses 1'!$D:$D,ROW()-4)="","",INDEX('Form Responses 1'!$B:$B,ROW()-4)),"")</f>
        <v/>
      </c>
      <c r="D42" s="14" t="str">
        <f t="array" ref="D42">IFERROR(IF(INDEX('Form Responses 1'!$D:$D,ROW()-4)="","",INDEX('Form Responses 1'!$C:$C,ROW()-4)),"")</f>
        <v/>
      </c>
      <c r="E42" s="14" t="str">
        <f t="array" ref="E42">IFERROR(IF(INDEX('Form Responses 1'!$D:$D,ROW()-4)="","",INDEX('Form Responses 1'!$D:$D,ROW()-4)),"")</f>
        <v/>
      </c>
      <c r="F42" s="14" t="str">
        <f t="array" ref="F42">IFERROR(IF(INDEX('Form Responses 1'!$D:$D,ROW()-4)="","",INDEX('Form Responses 1'!$E:$E,ROW()-4)),"")</f>
        <v/>
      </c>
      <c r="G42" s="14" t="str">
        <f t="array" ref="G42">IFERROR(IF(INDEX('Form Responses 1'!$D:$D,ROW()-4)="","",INDEX('Form Responses 1'!$F:$F,ROW()-4)),"")</f>
        <v/>
      </c>
      <c r="H42" s="14" t="str">
        <f t="array" ref="H42">IFERROR(IF(INDEX('Form Responses 1'!$D:$D,ROW()-4)="","",INDEX('Form Responses 1'!$G:$G,ROW()-4)),"")</f>
        <v/>
      </c>
      <c r="I42" s="14" t="str">
        <f t="array" ref="I42">IFERROR(IF(INDEX('Form Responses 1'!$D:$D,ROW()-4)="","",INDEX('Form Responses 1'!$H:$H,ROW()-4)),"")</f>
        <v/>
      </c>
      <c r="J42" s="14" t="str">
        <f t="array" ref="J42">IFERROR(IF(INDEX('Form Responses 1'!$D:$D,ROW()-4)="","",INDEX('Form Responses 1'!$I:$I,ROW()-4)),"")</f>
        <v/>
      </c>
      <c r="K42" s="14" t="str">
        <f t="array" ref="K42">IFERROR(IF(INDEX('Form Responses 1'!$D:$D,ROW()-4)="","",INDEX('Form Responses 1'!$J:$J,ROW()-4)),"")</f>
        <v/>
      </c>
      <c r="L42" s="14" t="str">
        <f t="array" ref="L42">IFERROR(IF(INDEX('Form Responses 1'!$D:$D,ROW()-4)="","",INDEX('Form Responses 1'!$K:$K,ROW()-4)),"")</f>
        <v/>
      </c>
      <c r="M42" s="14" t="str">
        <f t="array" ref="M42">IFERROR(IF(INDEX('Form Responses 1'!$D:$D,ROW()-4)="","",INDEX('Form Responses 1'!$L:$L,ROW()-4)),"")</f>
        <v/>
      </c>
      <c r="N42" s="14" t="str">
        <f t="array" ref="N42">IFERROR(IF(INDEX('Form Responses 1'!$D:$D,ROW()-4)="","",INDEX('Form Responses 1'!$M:$M,ROW()-4)),"")</f>
        <v/>
      </c>
      <c r="O42" s="14" t="str">
        <f t="array" ref="O42">IFERROR(IF(INDEX('Form Responses 1'!$D:$D,ROW()-4)="","",INDEX('Form Responses 1'!$N:$N,ROW()-4)),"")</f>
        <v/>
      </c>
      <c r="P42" s="14" t="str">
        <f t="array" ref="P42">IFERROR(IF(INDEX('Form Responses 1'!$D:$D,ROW()-4)="","",INDEX('Form Responses 1'!$O:$O,ROW()-4)),"")</f>
        <v/>
      </c>
      <c r="Q42" s="14" t="str">
        <f t="array" ref="Q42">IFERROR(IF(INDEX('Form Responses 1'!$D:$D,ROW()-4)="","",INDEX('Form Responses 1'!$P:$P,ROW()-4)),"")</f>
        <v/>
      </c>
      <c r="R42" s="14" t="str">
        <f t="array" ref="R42">IFERROR(IF(INDEX('Form Responses 1'!$D:$D,ROW()-4)="","",INDEX('Form Responses 1'!$Q:$Q,ROW()-4)),"")</f>
        <v/>
      </c>
      <c r="S42" s="34" t="str">
        <f t="array" ref="S42">IFERROR(IF(INDEX('Form Responses 1'!$D:$D,ROW()-4)="","",INDEX('Form Responses 1'!$R:$R,ROW()-4)),"")</f>
        <v/>
      </c>
      <c r="T42" s="14" t="str">
        <f t="array" ref="T42">IFERROR(IF(INDEX('Form Responses 1'!$D:$D,ROW()-4)="","",INDEX('Form Responses 1'!$S:$S,ROW()-4)),"")</f>
        <v/>
      </c>
      <c r="U42" s="14" t="str">
        <f t="array" ref="U42">IFERROR(IF(INDEX('Form Responses 1'!$D:$D,ROW()-4)="","",INDEX('Form Responses 1'!$T:$T,ROW()-4)),"")</f>
        <v/>
      </c>
      <c r="V42" s="14" t="str">
        <f t="shared" si="2"/>
        <v/>
      </c>
      <c r="W42" s="14" t="str">
        <f t="shared" si="3"/>
        <v/>
      </c>
      <c r="X42" s="14" t="str">
        <f t="shared" si="4"/>
        <v/>
      </c>
      <c r="Y42" s="14" t="str">
        <f t="array" ref="Y42">IFERROR(IF(INDEX('Form Responses 1'!$D:$D,ROW()-4)="","",INDEX('Form Responses 1'!$U:$U,ROW()-4)),"")</f>
        <v/>
      </c>
    </row>
    <row r="43" ht="15.75" customHeight="1">
      <c r="A43" s="14" t="str">
        <f t="shared" si="1"/>
        <v/>
      </c>
      <c r="B43" s="14" t="str">
        <f t="array" ref="B43">IFERROR(IF(INDEX('Form Responses 1'!$D:$D,ROW()-4)="","",INDEX('Form Responses 1'!$A:$A,ROW()-4)),"")</f>
        <v/>
      </c>
      <c r="C43" s="14" t="str">
        <f t="array" ref="C43">IFERROR(IF(INDEX('Form Responses 1'!$D:$D,ROW()-4)="","",INDEX('Form Responses 1'!$B:$B,ROW()-4)),"")</f>
        <v/>
      </c>
      <c r="D43" s="14" t="str">
        <f t="array" ref="D43">IFERROR(IF(INDEX('Form Responses 1'!$D:$D,ROW()-4)="","",INDEX('Form Responses 1'!$C:$C,ROW()-4)),"")</f>
        <v/>
      </c>
      <c r="E43" s="14" t="str">
        <f t="array" ref="E43">IFERROR(IF(INDEX('Form Responses 1'!$D:$D,ROW()-4)="","",INDEX('Form Responses 1'!$D:$D,ROW()-4)),"")</f>
        <v/>
      </c>
      <c r="F43" s="14" t="str">
        <f t="array" ref="F43">IFERROR(IF(INDEX('Form Responses 1'!$D:$D,ROW()-4)="","",INDEX('Form Responses 1'!$E:$E,ROW()-4)),"")</f>
        <v/>
      </c>
      <c r="G43" s="14" t="str">
        <f t="array" ref="G43">IFERROR(IF(INDEX('Form Responses 1'!$D:$D,ROW()-4)="","",INDEX('Form Responses 1'!$F:$F,ROW()-4)),"")</f>
        <v/>
      </c>
      <c r="H43" s="14" t="str">
        <f t="array" ref="H43">IFERROR(IF(INDEX('Form Responses 1'!$D:$D,ROW()-4)="","",INDEX('Form Responses 1'!$G:$G,ROW()-4)),"")</f>
        <v/>
      </c>
      <c r="I43" s="14" t="str">
        <f t="array" ref="I43">IFERROR(IF(INDEX('Form Responses 1'!$D:$D,ROW()-4)="","",INDEX('Form Responses 1'!$H:$H,ROW()-4)),"")</f>
        <v/>
      </c>
      <c r="J43" s="14" t="str">
        <f t="array" ref="J43">IFERROR(IF(INDEX('Form Responses 1'!$D:$D,ROW()-4)="","",INDEX('Form Responses 1'!$I:$I,ROW()-4)),"")</f>
        <v/>
      </c>
      <c r="K43" s="14" t="str">
        <f t="array" ref="K43">IFERROR(IF(INDEX('Form Responses 1'!$D:$D,ROW()-4)="","",INDEX('Form Responses 1'!$J:$J,ROW()-4)),"")</f>
        <v/>
      </c>
      <c r="L43" s="14" t="str">
        <f t="array" ref="L43">IFERROR(IF(INDEX('Form Responses 1'!$D:$D,ROW()-4)="","",INDEX('Form Responses 1'!$K:$K,ROW()-4)),"")</f>
        <v/>
      </c>
      <c r="M43" s="14" t="str">
        <f t="array" ref="M43">IFERROR(IF(INDEX('Form Responses 1'!$D:$D,ROW()-4)="","",INDEX('Form Responses 1'!$L:$L,ROW()-4)),"")</f>
        <v/>
      </c>
      <c r="N43" s="14" t="str">
        <f t="array" ref="N43">IFERROR(IF(INDEX('Form Responses 1'!$D:$D,ROW()-4)="","",INDEX('Form Responses 1'!$M:$M,ROW()-4)),"")</f>
        <v/>
      </c>
      <c r="O43" s="14" t="str">
        <f t="array" ref="O43">IFERROR(IF(INDEX('Form Responses 1'!$D:$D,ROW()-4)="","",INDEX('Form Responses 1'!$N:$N,ROW()-4)),"")</f>
        <v/>
      </c>
      <c r="P43" s="14" t="str">
        <f t="array" ref="P43">IFERROR(IF(INDEX('Form Responses 1'!$D:$D,ROW()-4)="","",INDEX('Form Responses 1'!$O:$O,ROW()-4)),"")</f>
        <v/>
      </c>
      <c r="Q43" s="14" t="str">
        <f t="array" ref="Q43">IFERROR(IF(INDEX('Form Responses 1'!$D:$D,ROW()-4)="","",INDEX('Form Responses 1'!$P:$P,ROW()-4)),"")</f>
        <v/>
      </c>
      <c r="R43" s="14" t="str">
        <f t="array" ref="R43">IFERROR(IF(INDEX('Form Responses 1'!$D:$D,ROW()-4)="","",INDEX('Form Responses 1'!$Q:$Q,ROW()-4)),"")</f>
        <v/>
      </c>
      <c r="S43" s="34" t="str">
        <f t="array" ref="S43">IFERROR(IF(INDEX('Form Responses 1'!$D:$D,ROW()-4)="","",INDEX('Form Responses 1'!$R:$R,ROW()-4)),"")</f>
        <v/>
      </c>
      <c r="T43" s="14" t="str">
        <f t="array" ref="T43">IFERROR(IF(INDEX('Form Responses 1'!$D:$D,ROW()-4)="","",INDEX('Form Responses 1'!$S:$S,ROW()-4)),"")</f>
        <v/>
      </c>
      <c r="U43" s="14" t="str">
        <f t="array" ref="U43">IFERROR(IF(INDEX('Form Responses 1'!$D:$D,ROW()-4)="","",INDEX('Form Responses 1'!$T:$T,ROW()-4)),"")</f>
        <v/>
      </c>
      <c r="V43" s="14" t="str">
        <f t="shared" si="2"/>
        <v/>
      </c>
      <c r="W43" s="14" t="str">
        <f t="shared" si="3"/>
        <v/>
      </c>
      <c r="X43" s="14" t="str">
        <f t="shared" si="4"/>
        <v/>
      </c>
      <c r="Y43" s="14" t="str">
        <f t="array" ref="Y43">IFERROR(IF(INDEX('Form Responses 1'!$D:$D,ROW()-4)="","",INDEX('Form Responses 1'!$U:$U,ROW()-4)),"")</f>
        <v/>
      </c>
    </row>
    <row r="44" ht="15.75" customHeight="1">
      <c r="A44" s="14" t="str">
        <f t="shared" si="1"/>
        <v/>
      </c>
      <c r="B44" s="14" t="str">
        <f t="array" ref="B44">IFERROR(IF(INDEX('Form Responses 1'!$D:$D,ROW()-4)="","",INDEX('Form Responses 1'!$A:$A,ROW()-4)),"")</f>
        <v/>
      </c>
      <c r="C44" s="14" t="str">
        <f t="array" ref="C44">IFERROR(IF(INDEX('Form Responses 1'!$D:$D,ROW()-4)="","",INDEX('Form Responses 1'!$B:$B,ROW()-4)),"")</f>
        <v/>
      </c>
      <c r="D44" s="14" t="str">
        <f t="array" ref="D44">IFERROR(IF(INDEX('Form Responses 1'!$D:$D,ROW()-4)="","",INDEX('Form Responses 1'!$C:$C,ROW()-4)),"")</f>
        <v/>
      </c>
      <c r="E44" s="14" t="str">
        <f t="array" ref="E44">IFERROR(IF(INDEX('Form Responses 1'!$D:$D,ROW()-4)="","",INDEX('Form Responses 1'!$D:$D,ROW()-4)),"")</f>
        <v/>
      </c>
      <c r="F44" s="14" t="str">
        <f t="array" ref="F44">IFERROR(IF(INDEX('Form Responses 1'!$D:$D,ROW()-4)="","",INDEX('Form Responses 1'!$E:$E,ROW()-4)),"")</f>
        <v/>
      </c>
      <c r="G44" s="14" t="str">
        <f t="array" ref="G44">IFERROR(IF(INDEX('Form Responses 1'!$D:$D,ROW()-4)="","",INDEX('Form Responses 1'!$F:$F,ROW()-4)),"")</f>
        <v/>
      </c>
      <c r="H44" s="14" t="str">
        <f t="array" ref="H44">IFERROR(IF(INDEX('Form Responses 1'!$D:$D,ROW()-4)="","",INDEX('Form Responses 1'!$G:$G,ROW()-4)),"")</f>
        <v/>
      </c>
      <c r="I44" s="14" t="str">
        <f t="array" ref="I44">IFERROR(IF(INDEX('Form Responses 1'!$D:$D,ROW()-4)="","",INDEX('Form Responses 1'!$H:$H,ROW()-4)),"")</f>
        <v/>
      </c>
      <c r="J44" s="14" t="str">
        <f t="array" ref="J44">IFERROR(IF(INDEX('Form Responses 1'!$D:$D,ROW()-4)="","",INDEX('Form Responses 1'!$I:$I,ROW()-4)),"")</f>
        <v/>
      </c>
      <c r="K44" s="14" t="str">
        <f t="array" ref="K44">IFERROR(IF(INDEX('Form Responses 1'!$D:$D,ROW()-4)="","",INDEX('Form Responses 1'!$J:$J,ROW()-4)),"")</f>
        <v/>
      </c>
      <c r="L44" s="14" t="str">
        <f t="array" ref="L44">IFERROR(IF(INDEX('Form Responses 1'!$D:$D,ROW()-4)="","",INDEX('Form Responses 1'!$K:$K,ROW()-4)),"")</f>
        <v/>
      </c>
      <c r="M44" s="14" t="str">
        <f t="array" ref="M44">IFERROR(IF(INDEX('Form Responses 1'!$D:$D,ROW()-4)="","",INDEX('Form Responses 1'!$L:$L,ROW()-4)),"")</f>
        <v/>
      </c>
      <c r="N44" s="14" t="str">
        <f t="array" ref="N44">IFERROR(IF(INDEX('Form Responses 1'!$D:$D,ROW()-4)="","",INDEX('Form Responses 1'!$M:$M,ROW()-4)),"")</f>
        <v/>
      </c>
      <c r="O44" s="14" t="str">
        <f t="array" ref="O44">IFERROR(IF(INDEX('Form Responses 1'!$D:$D,ROW()-4)="","",INDEX('Form Responses 1'!$N:$N,ROW()-4)),"")</f>
        <v/>
      </c>
      <c r="P44" s="14" t="str">
        <f t="array" ref="P44">IFERROR(IF(INDEX('Form Responses 1'!$D:$D,ROW()-4)="","",INDEX('Form Responses 1'!$O:$O,ROW()-4)),"")</f>
        <v/>
      </c>
      <c r="Q44" s="14" t="str">
        <f t="array" ref="Q44">IFERROR(IF(INDEX('Form Responses 1'!$D:$D,ROW()-4)="","",INDEX('Form Responses 1'!$P:$P,ROW()-4)),"")</f>
        <v/>
      </c>
      <c r="R44" s="14" t="str">
        <f t="array" ref="R44">IFERROR(IF(INDEX('Form Responses 1'!$D:$D,ROW()-4)="","",INDEX('Form Responses 1'!$Q:$Q,ROW()-4)),"")</f>
        <v/>
      </c>
      <c r="S44" s="34" t="str">
        <f t="array" ref="S44">IFERROR(IF(INDEX('Form Responses 1'!$D:$D,ROW()-4)="","",INDEX('Form Responses 1'!$R:$R,ROW()-4)),"")</f>
        <v/>
      </c>
      <c r="T44" s="14" t="str">
        <f t="array" ref="T44">IFERROR(IF(INDEX('Form Responses 1'!$D:$D,ROW()-4)="","",INDEX('Form Responses 1'!$S:$S,ROW()-4)),"")</f>
        <v/>
      </c>
      <c r="U44" s="14" t="str">
        <f t="array" ref="U44">IFERROR(IF(INDEX('Form Responses 1'!$D:$D,ROW()-4)="","",INDEX('Form Responses 1'!$T:$T,ROW()-4)),"")</f>
        <v/>
      </c>
      <c r="V44" s="14" t="str">
        <f t="shared" si="2"/>
        <v/>
      </c>
      <c r="W44" s="14" t="str">
        <f t="shared" si="3"/>
        <v/>
      </c>
      <c r="X44" s="14" t="str">
        <f t="shared" si="4"/>
        <v/>
      </c>
      <c r="Y44" s="14" t="str">
        <f t="array" ref="Y44">IFERROR(IF(INDEX('Form Responses 1'!$D:$D,ROW()-4)="","",INDEX('Form Responses 1'!$U:$U,ROW()-4)),"")</f>
        <v/>
      </c>
    </row>
    <row r="45" ht="15.75" customHeight="1">
      <c r="A45" s="14" t="str">
        <f t="shared" si="1"/>
        <v/>
      </c>
      <c r="B45" s="14" t="str">
        <f t="array" ref="B45">IFERROR(IF(INDEX('Form Responses 1'!$D:$D,ROW()-4)="","",INDEX('Form Responses 1'!$A:$A,ROW()-4)),"")</f>
        <v/>
      </c>
      <c r="C45" s="14" t="str">
        <f t="array" ref="C45">IFERROR(IF(INDEX('Form Responses 1'!$D:$D,ROW()-4)="","",INDEX('Form Responses 1'!$B:$B,ROW()-4)),"")</f>
        <v/>
      </c>
      <c r="D45" s="14" t="str">
        <f t="array" ref="D45">IFERROR(IF(INDEX('Form Responses 1'!$D:$D,ROW()-4)="","",INDEX('Form Responses 1'!$C:$C,ROW()-4)),"")</f>
        <v/>
      </c>
      <c r="E45" s="14" t="str">
        <f t="array" ref="E45">IFERROR(IF(INDEX('Form Responses 1'!$D:$D,ROW()-4)="","",INDEX('Form Responses 1'!$D:$D,ROW()-4)),"")</f>
        <v/>
      </c>
      <c r="F45" s="14" t="str">
        <f t="array" ref="F45">IFERROR(IF(INDEX('Form Responses 1'!$D:$D,ROW()-4)="","",INDEX('Form Responses 1'!$E:$E,ROW()-4)),"")</f>
        <v/>
      </c>
      <c r="G45" s="14" t="str">
        <f t="array" ref="G45">IFERROR(IF(INDEX('Form Responses 1'!$D:$D,ROW()-4)="","",INDEX('Form Responses 1'!$F:$F,ROW()-4)),"")</f>
        <v/>
      </c>
      <c r="H45" s="14" t="str">
        <f t="array" ref="H45">IFERROR(IF(INDEX('Form Responses 1'!$D:$D,ROW()-4)="","",INDEX('Form Responses 1'!$G:$G,ROW()-4)),"")</f>
        <v/>
      </c>
      <c r="I45" s="14" t="str">
        <f t="array" ref="I45">IFERROR(IF(INDEX('Form Responses 1'!$D:$D,ROW()-4)="","",INDEX('Form Responses 1'!$H:$H,ROW()-4)),"")</f>
        <v/>
      </c>
      <c r="J45" s="14" t="str">
        <f t="array" ref="J45">IFERROR(IF(INDEX('Form Responses 1'!$D:$D,ROW()-4)="","",INDEX('Form Responses 1'!$I:$I,ROW()-4)),"")</f>
        <v/>
      </c>
      <c r="K45" s="14" t="str">
        <f t="array" ref="K45">IFERROR(IF(INDEX('Form Responses 1'!$D:$D,ROW()-4)="","",INDEX('Form Responses 1'!$J:$J,ROW()-4)),"")</f>
        <v/>
      </c>
      <c r="L45" s="14" t="str">
        <f t="array" ref="L45">IFERROR(IF(INDEX('Form Responses 1'!$D:$D,ROW()-4)="","",INDEX('Form Responses 1'!$K:$K,ROW()-4)),"")</f>
        <v/>
      </c>
      <c r="M45" s="14" t="str">
        <f t="array" ref="M45">IFERROR(IF(INDEX('Form Responses 1'!$D:$D,ROW()-4)="","",INDEX('Form Responses 1'!$L:$L,ROW()-4)),"")</f>
        <v/>
      </c>
      <c r="N45" s="14" t="str">
        <f t="array" ref="N45">IFERROR(IF(INDEX('Form Responses 1'!$D:$D,ROW()-4)="","",INDEX('Form Responses 1'!$M:$M,ROW()-4)),"")</f>
        <v/>
      </c>
      <c r="O45" s="14" t="str">
        <f t="array" ref="O45">IFERROR(IF(INDEX('Form Responses 1'!$D:$D,ROW()-4)="","",INDEX('Form Responses 1'!$N:$N,ROW()-4)),"")</f>
        <v/>
      </c>
      <c r="P45" s="14" t="str">
        <f t="array" ref="P45">IFERROR(IF(INDEX('Form Responses 1'!$D:$D,ROW()-4)="","",INDEX('Form Responses 1'!$O:$O,ROW()-4)),"")</f>
        <v/>
      </c>
      <c r="Q45" s="14" t="str">
        <f t="array" ref="Q45">IFERROR(IF(INDEX('Form Responses 1'!$D:$D,ROW()-4)="","",INDEX('Form Responses 1'!$P:$P,ROW()-4)),"")</f>
        <v/>
      </c>
      <c r="R45" s="14" t="str">
        <f t="array" ref="R45">IFERROR(IF(INDEX('Form Responses 1'!$D:$D,ROW()-4)="","",INDEX('Form Responses 1'!$Q:$Q,ROW()-4)),"")</f>
        <v/>
      </c>
      <c r="S45" s="34" t="str">
        <f t="array" ref="S45">IFERROR(IF(INDEX('Form Responses 1'!$D:$D,ROW()-4)="","",INDEX('Form Responses 1'!$R:$R,ROW()-4)),"")</f>
        <v/>
      </c>
      <c r="T45" s="14" t="str">
        <f t="array" ref="T45">IFERROR(IF(INDEX('Form Responses 1'!$D:$D,ROW()-4)="","",INDEX('Form Responses 1'!$S:$S,ROW()-4)),"")</f>
        <v/>
      </c>
      <c r="U45" s="14" t="str">
        <f t="array" ref="U45">IFERROR(IF(INDEX('Form Responses 1'!$D:$D,ROW()-4)="","",INDEX('Form Responses 1'!$T:$T,ROW()-4)),"")</f>
        <v/>
      </c>
      <c r="V45" s="14" t="str">
        <f t="shared" si="2"/>
        <v/>
      </c>
      <c r="W45" s="14" t="str">
        <f t="shared" si="3"/>
        <v/>
      </c>
      <c r="X45" s="14" t="str">
        <f t="shared" si="4"/>
        <v/>
      </c>
      <c r="Y45" s="14" t="str">
        <f t="array" ref="Y45">IFERROR(IF(INDEX('Form Responses 1'!$D:$D,ROW()-4)="","",INDEX('Form Responses 1'!$U:$U,ROW()-4)),"")</f>
        <v/>
      </c>
    </row>
    <row r="46" ht="15.75" customHeight="1">
      <c r="A46" s="14" t="str">
        <f t="shared" si="1"/>
        <v/>
      </c>
      <c r="B46" s="14" t="str">
        <f t="array" ref="B46">IFERROR(IF(INDEX('Form Responses 1'!$D:$D,ROW()-4)="","",INDEX('Form Responses 1'!$A:$A,ROW()-4)),"")</f>
        <v/>
      </c>
      <c r="C46" s="14" t="str">
        <f t="array" ref="C46">IFERROR(IF(INDEX('Form Responses 1'!$D:$D,ROW()-4)="","",INDEX('Form Responses 1'!$B:$B,ROW()-4)),"")</f>
        <v/>
      </c>
      <c r="D46" s="14" t="str">
        <f t="array" ref="D46">IFERROR(IF(INDEX('Form Responses 1'!$D:$D,ROW()-4)="","",INDEX('Form Responses 1'!$C:$C,ROW()-4)),"")</f>
        <v/>
      </c>
      <c r="E46" s="14" t="str">
        <f t="array" ref="E46">IFERROR(IF(INDEX('Form Responses 1'!$D:$D,ROW()-4)="","",INDEX('Form Responses 1'!$D:$D,ROW()-4)),"")</f>
        <v/>
      </c>
      <c r="F46" s="14" t="str">
        <f t="array" ref="F46">IFERROR(IF(INDEX('Form Responses 1'!$D:$D,ROW()-4)="","",INDEX('Form Responses 1'!$E:$E,ROW()-4)),"")</f>
        <v/>
      </c>
      <c r="G46" s="14" t="str">
        <f t="array" ref="G46">IFERROR(IF(INDEX('Form Responses 1'!$D:$D,ROW()-4)="","",INDEX('Form Responses 1'!$F:$F,ROW()-4)),"")</f>
        <v/>
      </c>
      <c r="H46" s="14" t="str">
        <f t="array" ref="H46">IFERROR(IF(INDEX('Form Responses 1'!$D:$D,ROW()-4)="","",INDEX('Form Responses 1'!$G:$G,ROW()-4)),"")</f>
        <v/>
      </c>
      <c r="I46" s="14" t="str">
        <f t="array" ref="I46">IFERROR(IF(INDEX('Form Responses 1'!$D:$D,ROW()-4)="","",INDEX('Form Responses 1'!$H:$H,ROW()-4)),"")</f>
        <v/>
      </c>
      <c r="J46" s="14" t="str">
        <f t="array" ref="J46">IFERROR(IF(INDEX('Form Responses 1'!$D:$D,ROW()-4)="","",INDEX('Form Responses 1'!$I:$I,ROW()-4)),"")</f>
        <v/>
      </c>
      <c r="K46" s="14" t="str">
        <f t="array" ref="K46">IFERROR(IF(INDEX('Form Responses 1'!$D:$D,ROW()-4)="","",INDEX('Form Responses 1'!$J:$J,ROW()-4)),"")</f>
        <v/>
      </c>
      <c r="L46" s="14" t="str">
        <f t="array" ref="L46">IFERROR(IF(INDEX('Form Responses 1'!$D:$D,ROW()-4)="","",INDEX('Form Responses 1'!$K:$K,ROW()-4)),"")</f>
        <v/>
      </c>
      <c r="M46" s="14" t="str">
        <f t="array" ref="M46">IFERROR(IF(INDEX('Form Responses 1'!$D:$D,ROW()-4)="","",INDEX('Form Responses 1'!$L:$L,ROW()-4)),"")</f>
        <v/>
      </c>
      <c r="N46" s="14" t="str">
        <f t="array" ref="N46">IFERROR(IF(INDEX('Form Responses 1'!$D:$D,ROW()-4)="","",INDEX('Form Responses 1'!$M:$M,ROW()-4)),"")</f>
        <v/>
      </c>
      <c r="O46" s="14" t="str">
        <f t="array" ref="O46">IFERROR(IF(INDEX('Form Responses 1'!$D:$D,ROW()-4)="","",INDEX('Form Responses 1'!$N:$N,ROW()-4)),"")</f>
        <v/>
      </c>
      <c r="P46" s="14" t="str">
        <f t="array" ref="P46">IFERROR(IF(INDEX('Form Responses 1'!$D:$D,ROW()-4)="","",INDEX('Form Responses 1'!$O:$O,ROW()-4)),"")</f>
        <v/>
      </c>
      <c r="Q46" s="14" t="str">
        <f t="array" ref="Q46">IFERROR(IF(INDEX('Form Responses 1'!$D:$D,ROW()-4)="","",INDEX('Form Responses 1'!$P:$P,ROW()-4)),"")</f>
        <v/>
      </c>
      <c r="R46" s="14" t="str">
        <f t="array" ref="R46">IFERROR(IF(INDEX('Form Responses 1'!$D:$D,ROW()-4)="","",INDEX('Form Responses 1'!$Q:$Q,ROW()-4)),"")</f>
        <v/>
      </c>
      <c r="S46" s="34" t="str">
        <f t="array" ref="S46">IFERROR(IF(INDEX('Form Responses 1'!$D:$D,ROW()-4)="","",INDEX('Form Responses 1'!$R:$R,ROW()-4)),"")</f>
        <v/>
      </c>
      <c r="T46" s="14" t="str">
        <f t="array" ref="T46">IFERROR(IF(INDEX('Form Responses 1'!$D:$D,ROW()-4)="","",INDEX('Form Responses 1'!$S:$S,ROW()-4)),"")</f>
        <v/>
      </c>
      <c r="U46" s="14" t="str">
        <f t="array" ref="U46">IFERROR(IF(INDEX('Form Responses 1'!$D:$D,ROW()-4)="","",INDEX('Form Responses 1'!$T:$T,ROW()-4)),"")</f>
        <v/>
      </c>
      <c r="V46" s="14" t="str">
        <f t="shared" si="2"/>
        <v/>
      </c>
      <c r="W46" s="14" t="str">
        <f t="shared" si="3"/>
        <v/>
      </c>
      <c r="X46" s="14" t="str">
        <f t="shared" si="4"/>
        <v/>
      </c>
      <c r="Y46" s="14" t="str">
        <f t="array" ref="Y46">IFERROR(IF(INDEX('Form Responses 1'!$D:$D,ROW()-4)="","",INDEX('Form Responses 1'!$U:$U,ROW()-4)),"")</f>
        <v/>
      </c>
    </row>
    <row r="47" ht="15.75" customHeight="1">
      <c r="A47" s="14" t="str">
        <f t="shared" si="1"/>
        <v/>
      </c>
      <c r="B47" s="14" t="str">
        <f t="array" ref="B47">IFERROR(IF(INDEX('Form Responses 1'!$D:$D,ROW()-4)="","",INDEX('Form Responses 1'!$A:$A,ROW()-4)),"")</f>
        <v/>
      </c>
      <c r="C47" s="14" t="str">
        <f t="array" ref="C47">IFERROR(IF(INDEX('Form Responses 1'!$D:$D,ROW()-4)="","",INDEX('Form Responses 1'!$B:$B,ROW()-4)),"")</f>
        <v/>
      </c>
      <c r="D47" s="14" t="str">
        <f t="array" ref="D47">IFERROR(IF(INDEX('Form Responses 1'!$D:$D,ROW()-4)="","",INDEX('Form Responses 1'!$C:$C,ROW()-4)),"")</f>
        <v/>
      </c>
      <c r="E47" s="14" t="str">
        <f t="array" ref="E47">IFERROR(IF(INDEX('Form Responses 1'!$D:$D,ROW()-4)="","",INDEX('Form Responses 1'!$D:$D,ROW()-4)),"")</f>
        <v/>
      </c>
      <c r="F47" s="14" t="str">
        <f t="array" ref="F47">IFERROR(IF(INDEX('Form Responses 1'!$D:$D,ROW()-4)="","",INDEX('Form Responses 1'!$E:$E,ROW()-4)),"")</f>
        <v/>
      </c>
      <c r="G47" s="14" t="str">
        <f t="array" ref="G47">IFERROR(IF(INDEX('Form Responses 1'!$D:$D,ROW()-4)="","",INDEX('Form Responses 1'!$F:$F,ROW()-4)),"")</f>
        <v/>
      </c>
      <c r="H47" s="14" t="str">
        <f t="array" ref="H47">IFERROR(IF(INDEX('Form Responses 1'!$D:$D,ROW()-4)="","",INDEX('Form Responses 1'!$G:$G,ROW()-4)),"")</f>
        <v/>
      </c>
      <c r="I47" s="14" t="str">
        <f t="array" ref="I47">IFERROR(IF(INDEX('Form Responses 1'!$D:$D,ROW()-4)="","",INDEX('Form Responses 1'!$H:$H,ROW()-4)),"")</f>
        <v/>
      </c>
      <c r="J47" s="14" t="str">
        <f t="array" ref="J47">IFERROR(IF(INDEX('Form Responses 1'!$D:$D,ROW()-4)="","",INDEX('Form Responses 1'!$I:$I,ROW()-4)),"")</f>
        <v/>
      </c>
      <c r="K47" s="14" t="str">
        <f t="array" ref="K47">IFERROR(IF(INDEX('Form Responses 1'!$D:$D,ROW()-4)="","",INDEX('Form Responses 1'!$J:$J,ROW()-4)),"")</f>
        <v/>
      </c>
      <c r="L47" s="14" t="str">
        <f t="array" ref="L47">IFERROR(IF(INDEX('Form Responses 1'!$D:$D,ROW()-4)="","",INDEX('Form Responses 1'!$K:$K,ROW()-4)),"")</f>
        <v/>
      </c>
      <c r="M47" s="14" t="str">
        <f t="array" ref="M47">IFERROR(IF(INDEX('Form Responses 1'!$D:$D,ROW()-4)="","",INDEX('Form Responses 1'!$L:$L,ROW()-4)),"")</f>
        <v/>
      </c>
      <c r="N47" s="14" t="str">
        <f t="array" ref="N47">IFERROR(IF(INDEX('Form Responses 1'!$D:$D,ROW()-4)="","",INDEX('Form Responses 1'!$M:$M,ROW()-4)),"")</f>
        <v/>
      </c>
      <c r="O47" s="14" t="str">
        <f t="array" ref="O47">IFERROR(IF(INDEX('Form Responses 1'!$D:$D,ROW()-4)="","",INDEX('Form Responses 1'!$N:$N,ROW()-4)),"")</f>
        <v/>
      </c>
      <c r="P47" s="14" t="str">
        <f t="array" ref="P47">IFERROR(IF(INDEX('Form Responses 1'!$D:$D,ROW()-4)="","",INDEX('Form Responses 1'!$O:$O,ROW()-4)),"")</f>
        <v/>
      </c>
      <c r="Q47" s="14" t="str">
        <f t="array" ref="Q47">IFERROR(IF(INDEX('Form Responses 1'!$D:$D,ROW()-4)="","",INDEX('Form Responses 1'!$P:$P,ROW()-4)),"")</f>
        <v/>
      </c>
      <c r="R47" s="14" t="str">
        <f t="array" ref="R47">IFERROR(IF(INDEX('Form Responses 1'!$D:$D,ROW()-4)="","",INDEX('Form Responses 1'!$Q:$Q,ROW()-4)),"")</f>
        <v/>
      </c>
      <c r="S47" s="34" t="str">
        <f t="array" ref="S47">IFERROR(IF(INDEX('Form Responses 1'!$D:$D,ROW()-4)="","",INDEX('Form Responses 1'!$R:$R,ROW()-4)),"")</f>
        <v/>
      </c>
      <c r="T47" s="14" t="str">
        <f t="array" ref="T47">IFERROR(IF(INDEX('Form Responses 1'!$D:$D,ROW()-4)="","",INDEX('Form Responses 1'!$S:$S,ROW()-4)),"")</f>
        <v/>
      </c>
      <c r="U47" s="14" t="str">
        <f t="array" ref="U47">IFERROR(IF(INDEX('Form Responses 1'!$D:$D,ROW()-4)="","",INDEX('Form Responses 1'!$T:$T,ROW()-4)),"")</f>
        <v/>
      </c>
      <c r="V47" s="14" t="str">
        <f t="shared" si="2"/>
        <v/>
      </c>
      <c r="W47" s="14" t="str">
        <f t="shared" si="3"/>
        <v/>
      </c>
      <c r="X47" s="14" t="str">
        <f t="shared" si="4"/>
        <v/>
      </c>
      <c r="Y47" s="14" t="str">
        <f t="array" ref="Y47">IFERROR(IF(INDEX('Form Responses 1'!$D:$D,ROW()-4)="","",INDEX('Form Responses 1'!$U:$U,ROW()-4)),"")</f>
        <v/>
      </c>
    </row>
    <row r="48" ht="15.75" customHeight="1">
      <c r="A48" s="14" t="str">
        <f t="shared" si="1"/>
        <v/>
      </c>
      <c r="B48" s="14" t="str">
        <f t="array" ref="B48">IFERROR(IF(INDEX('Form Responses 1'!$D:$D,ROW()-4)="","",INDEX('Form Responses 1'!$A:$A,ROW()-4)),"")</f>
        <v/>
      </c>
      <c r="C48" s="14" t="str">
        <f t="array" ref="C48">IFERROR(IF(INDEX('Form Responses 1'!$D:$D,ROW()-4)="","",INDEX('Form Responses 1'!$B:$B,ROW()-4)),"")</f>
        <v/>
      </c>
      <c r="D48" s="14" t="str">
        <f t="array" ref="D48">IFERROR(IF(INDEX('Form Responses 1'!$D:$D,ROW()-4)="","",INDEX('Form Responses 1'!$C:$C,ROW()-4)),"")</f>
        <v/>
      </c>
      <c r="E48" s="14" t="str">
        <f t="array" ref="E48">IFERROR(IF(INDEX('Form Responses 1'!$D:$D,ROW()-4)="","",INDEX('Form Responses 1'!$D:$D,ROW()-4)),"")</f>
        <v/>
      </c>
      <c r="F48" s="14" t="str">
        <f t="array" ref="F48">IFERROR(IF(INDEX('Form Responses 1'!$D:$D,ROW()-4)="","",INDEX('Form Responses 1'!$E:$E,ROW()-4)),"")</f>
        <v/>
      </c>
      <c r="G48" s="14" t="str">
        <f t="array" ref="G48">IFERROR(IF(INDEX('Form Responses 1'!$D:$D,ROW()-4)="","",INDEX('Form Responses 1'!$F:$F,ROW()-4)),"")</f>
        <v/>
      </c>
      <c r="H48" s="14" t="str">
        <f t="array" ref="H48">IFERROR(IF(INDEX('Form Responses 1'!$D:$D,ROW()-4)="","",INDEX('Form Responses 1'!$G:$G,ROW()-4)),"")</f>
        <v/>
      </c>
      <c r="I48" s="14" t="str">
        <f t="array" ref="I48">IFERROR(IF(INDEX('Form Responses 1'!$D:$D,ROW()-4)="","",INDEX('Form Responses 1'!$H:$H,ROW()-4)),"")</f>
        <v/>
      </c>
      <c r="J48" s="14" t="str">
        <f t="array" ref="J48">IFERROR(IF(INDEX('Form Responses 1'!$D:$D,ROW()-4)="","",INDEX('Form Responses 1'!$I:$I,ROW()-4)),"")</f>
        <v/>
      </c>
      <c r="K48" s="14" t="str">
        <f t="array" ref="K48">IFERROR(IF(INDEX('Form Responses 1'!$D:$D,ROW()-4)="","",INDEX('Form Responses 1'!$J:$J,ROW()-4)),"")</f>
        <v/>
      </c>
      <c r="L48" s="14" t="str">
        <f t="array" ref="L48">IFERROR(IF(INDEX('Form Responses 1'!$D:$D,ROW()-4)="","",INDEX('Form Responses 1'!$K:$K,ROW()-4)),"")</f>
        <v/>
      </c>
      <c r="M48" s="14" t="str">
        <f t="array" ref="M48">IFERROR(IF(INDEX('Form Responses 1'!$D:$D,ROW()-4)="","",INDEX('Form Responses 1'!$L:$L,ROW()-4)),"")</f>
        <v/>
      </c>
      <c r="N48" s="14" t="str">
        <f t="array" ref="N48">IFERROR(IF(INDEX('Form Responses 1'!$D:$D,ROW()-4)="","",INDEX('Form Responses 1'!$M:$M,ROW()-4)),"")</f>
        <v/>
      </c>
      <c r="O48" s="14" t="str">
        <f t="array" ref="O48">IFERROR(IF(INDEX('Form Responses 1'!$D:$D,ROW()-4)="","",INDEX('Form Responses 1'!$N:$N,ROW()-4)),"")</f>
        <v/>
      </c>
      <c r="P48" s="14" t="str">
        <f t="array" ref="P48">IFERROR(IF(INDEX('Form Responses 1'!$D:$D,ROW()-4)="","",INDEX('Form Responses 1'!$O:$O,ROW()-4)),"")</f>
        <v/>
      </c>
      <c r="Q48" s="14" t="str">
        <f t="array" ref="Q48">IFERROR(IF(INDEX('Form Responses 1'!$D:$D,ROW()-4)="","",INDEX('Form Responses 1'!$P:$P,ROW()-4)),"")</f>
        <v/>
      </c>
      <c r="R48" s="14" t="str">
        <f t="array" ref="R48">IFERROR(IF(INDEX('Form Responses 1'!$D:$D,ROW()-4)="","",INDEX('Form Responses 1'!$Q:$Q,ROW()-4)),"")</f>
        <v/>
      </c>
      <c r="S48" s="34" t="str">
        <f t="array" ref="S48">IFERROR(IF(INDEX('Form Responses 1'!$D:$D,ROW()-4)="","",INDEX('Form Responses 1'!$R:$R,ROW()-4)),"")</f>
        <v/>
      </c>
      <c r="T48" s="14" t="str">
        <f t="array" ref="T48">IFERROR(IF(INDEX('Form Responses 1'!$D:$D,ROW()-4)="","",INDEX('Form Responses 1'!$S:$S,ROW()-4)),"")</f>
        <v/>
      </c>
      <c r="U48" s="14" t="str">
        <f t="array" ref="U48">IFERROR(IF(INDEX('Form Responses 1'!$D:$D,ROW()-4)="","",INDEX('Form Responses 1'!$T:$T,ROW()-4)),"")</f>
        <v/>
      </c>
      <c r="V48" s="14" t="str">
        <f t="shared" si="2"/>
        <v/>
      </c>
      <c r="W48" s="14" t="str">
        <f t="shared" si="3"/>
        <v/>
      </c>
      <c r="X48" s="14" t="str">
        <f t="shared" si="4"/>
        <v/>
      </c>
      <c r="Y48" s="14" t="str">
        <f t="array" ref="Y48">IFERROR(IF(INDEX('Form Responses 1'!$D:$D,ROW()-4)="","",INDEX('Form Responses 1'!$U:$U,ROW()-4)),"")</f>
        <v/>
      </c>
    </row>
    <row r="49" ht="15.75" customHeight="1">
      <c r="A49" s="14" t="str">
        <f t="shared" si="1"/>
        <v/>
      </c>
      <c r="B49" s="14" t="str">
        <f t="array" ref="B49">IFERROR(IF(INDEX('Form Responses 1'!$D:$D,ROW()-4)="","",INDEX('Form Responses 1'!$A:$A,ROW()-4)),"")</f>
        <v/>
      </c>
      <c r="C49" s="14" t="str">
        <f t="array" ref="C49">IFERROR(IF(INDEX('Form Responses 1'!$D:$D,ROW()-4)="","",INDEX('Form Responses 1'!$B:$B,ROW()-4)),"")</f>
        <v/>
      </c>
      <c r="D49" s="14" t="str">
        <f t="array" ref="D49">IFERROR(IF(INDEX('Form Responses 1'!$D:$D,ROW()-4)="","",INDEX('Form Responses 1'!$C:$C,ROW()-4)),"")</f>
        <v/>
      </c>
      <c r="E49" s="14" t="str">
        <f t="array" ref="E49">IFERROR(IF(INDEX('Form Responses 1'!$D:$D,ROW()-4)="","",INDEX('Form Responses 1'!$D:$D,ROW()-4)),"")</f>
        <v/>
      </c>
      <c r="F49" s="14" t="str">
        <f t="array" ref="F49">IFERROR(IF(INDEX('Form Responses 1'!$D:$D,ROW()-4)="","",INDEX('Form Responses 1'!$E:$E,ROW()-4)),"")</f>
        <v/>
      </c>
      <c r="G49" s="14" t="str">
        <f t="array" ref="G49">IFERROR(IF(INDEX('Form Responses 1'!$D:$D,ROW()-4)="","",INDEX('Form Responses 1'!$F:$F,ROW()-4)),"")</f>
        <v/>
      </c>
      <c r="H49" s="14" t="str">
        <f t="array" ref="H49">IFERROR(IF(INDEX('Form Responses 1'!$D:$D,ROW()-4)="","",INDEX('Form Responses 1'!$G:$G,ROW()-4)),"")</f>
        <v/>
      </c>
      <c r="I49" s="14" t="str">
        <f t="array" ref="I49">IFERROR(IF(INDEX('Form Responses 1'!$D:$D,ROW()-4)="","",INDEX('Form Responses 1'!$H:$H,ROW()-4)),"")</f>
        <v/>
      </c>
      <c r="J49" s="14" t="str">
        <f t="array" ref="J49">IFERROR(IF(INDEX('Form Responses 1'!$D:$D,ROW()-4)="","",INDEX('Form Responses 1'!$I:$I,ROW()-4)),"")</f>
        <v/>
      </c>
      <c r="K49" s="14" t="str">
        <f t="array" ref="K49">IFERROR(IF(INDEX('Form Responses 1'!$D:$D,ROW()-4)="","",INDEX('Form Responses 1'!$J:$J,ROW()-4)),"")</f>
        <v/>
      </c>
      <c r="L49" s="14" t="str">
        <f t="array" ref="L49">IFERROR(IF(INDEX('Form Responses 1'!$D:$D,ROW()-4)="","",INDEX('Form Responses 1'!$K:$K,ROW()-4)),"")</f>
        <v/>
      </c>
      <c r="M49" s="14" t="str">
        <f t="array" ref="M49">IFERROR(IF(INDEX('Form Responses 1'!$D:$D,ROW()-4)="","",INDEX('Form Responses 1'!$L:$L,ROW()-4)),"")</f>
        <v/>
      </c>
      <c r="N49" s="14" t="str">
        <f t="array" ref="N49">IFERROR(IF(INDEX('Form Responses 1'!$D:$D,ROW()-4)="","",INDEX('Form Responses 1'!$M:$M,ROW()-4)),"")</f>
        <v/>
      </c>
      <c r="O49" s="14" t="str">
        <f t="array" ref="O49">IFERROR(IF(INDEX('Form Responses 1'!$D:$D,ROW()-4)="","",INDEX('Form Responses 1'!$N:$N,ROW()-4)),"")</f>
        <v/>
      </c>
      <c r="P49" s="14" t="str">
        <f t="array" ref="P49">IFERROR(IF(INDEX('Form Responses 1'!$D:$D,ROW()-4)="","",INDEX('Form Responses 1'!$O:$O,ROW()-4)),"")</f>
        <v/>
      </c>
      <c r="Q49" s="14" t="str">
        <f t="array" ref="Q49">IFERROR(IF(INDEX('Form Responses 1'!$D:$D,ROW()-4)="","",INDEX('Form Responses 1'!$P:$P,ROW()-4)),"")</f>
        <v/>
      </c>
      <c r="R49" s="14" t="str">
        <f t="array" ref="R49">IFERROR(IF(INDEX('Form Responses 1'!$D:$D,ROW()-4)="","",INDEX('Form Responses 1'!$Q:$Q,ROW()-4)),"")</f>
        <v/>
      </c>
      <c r="S49" s="34" t="str">
        <f t="array" ref="S49">IFERROR(IF(INDEX('Form Responses 1'!$D:$D,ROW()-4)="","",INDEX('Form Responses 1'!$R:$R,ROW()-4)),"")</f>
        <v/>
      </c>
      <c r="T49" s="14" t="str">
        <f t="array" ref="T49">IFERROR(IF(INDEX('Form Responses 1'!$D:$D,ROW()-4)="","",INDEX('Form Responses 1'!$S:$S,ROW()-4)),"")</f>
        <v/>
      </c>
      <c r="U49" s="14" t="str">
        <f t="array" ref="U49">IFERROR(IF(INDEX('Form Responses 1'!$D:$D,ROW()-4)="","",INDEX('Form Responses 1'!$T:$T,ROW()-4)),"")</f>
        <v/>
      </c>
      <c r="V49" s="14" t="str">
        <f t="shared" si="2"/>
        <v/>
      </c>
      <c r="W49" s="14" t="str">
        <f t="shared" si="3"/>
        <v/>
      </c>
      <c r="X49" s="14" t="str">
        <f t="shared" si="4"/>
        <v/>
      </c>
      <c r="Y49" s="14" t="str">
        <f t="array" ref="Y49">IFERROR(IF(INDEX('Form Responses 1'!$D:$D,ROW()-4)="","",INDEX('Form Responses 1'!$U:$U,ROW()-4)),"")</f>
        <v/>
      </c>
    </row>
    <row r="50" ht="15.75" customHeight="1">
      <c r="A50" s="14" t="str">
        <f t="shared" si="1"/>
        <v/>
      </c>
      <c r="B50" s="14" t="str">
        <f t="array" ref="B50">IFERROR(IF(INDEX('Form Responses 1'!$D:$D,ROW()-4)="","",INDEX('Form Responses 1'!$A:$A,ROW()-4)),"")</f>
        <v/>
      </c>
      <c r="C50" s="14" t="str">
        <f t="array" ref="C50">IFERROR(IF(INDEX('Form Responses 1'!$D:$D,ROW()-4)="","",INDEX('Form Responses 1'!$B:$B,ROW()-4)),"")</f>
        <v/>
      </c>
      <c r="D50" s="14" t="str">
        <f t="array" ref="D50">IFERROR(IF(INDEX('Form Responses 1'!$D:$D,ROW()-4)="","",INDEX('Form Responses 1'!$C:$C,ROW()-4)),"")</f>
        <v/>
      </c>
      <c r="E50" s="14" t="str">
        <f t="array" ref="E50">IFERROR(IF(INDEX('Form Responses 1'!$D:$D,ROW()-4)="","",INDEX('Form Responses 1'!$D:$D,ROW()-4)),"")</f>
        <v/>
      </c>
      <c r="F50" s="14" t="str">
        <f t="array" ref="F50">IFERROR(IF(INDEX('Form Responses 1'!$D:$D,ROW()-4)="","",INDEX('Form Responses 1'!$E:$E,ROW()-4)),"")</f>
        <v/>
      </c>
      <c r="G50" s="14" t="str">
        <f t="array" ref="G50">IFERROR(IF(INDEX('Form Responses 1'!$D:$D,ROW()-4)="","",INDEX('Form Responses 1'!$F:$F,ROW()-4)),"")</f>
        <v/>
      </c>
      <c r="H50" s="14" t="str">
        <f t="array" ref="H50">IFERROR(IF(INDEX('Form Responses 1'!$D:$D,ROW()-4)="","",INDEX('Form Responses 1'!$G:$G,ROW()-4)),"")</f>
        <v/>
      </c>
      <c r="I50" s="14" t="str">
        <f t="array" ref="I50">IFERROR(IF(INDEX('Form Responses 1'!$D:$D,ROW()-4)="","",INDEX('Form Responses 1'!$H:$H,ROW()-4)),"")</f>
        <v/>
      </c>
      <c r="J50" s="14" t="str">
        <f t="array" ref="J50">IFERROR(IF(INDEX('Form Responses 1'!$D:$D,ROW()-4)="","",INDEX('Form Responses 1'!$I:$I,ROW()-4)),"")</f>
        <v/>
      </c>
      <c r="K50" s="14" t="str">
        <f t="array" ref="K50">IFERROR(IF(INDEX('Form Responses 1'!$D:$D,ROW()-4)="","",INDEX('Form Responses 1'!$J:$J,ROW()-4)),"")</f>
        <v/>
      </c>
      <c r="L50" s="14" t="str">
        <f t="array" ref="L50">IFERROR(IF(INDEX('Form Responses 1'!$D:$D,ROW()-4)="","",INDEX('Form Responses 1'!$K:$K,ROW()-4)),"")</f>
        <v/>
      </c>
      <c r="M50" s="14" t="str">
        <f t="array" ref="M50">IFERROR(IF(INDEX('Form Responses 1'!$D:$D,ROW()-4)="","",INDEX('Form Responses 1'!$L:$L,ROW()-4)),"")</f>
        <v/>
      </c>
      <c r="N50" s="14" t="str">
        <f t="array" ref="N50">IFERROR(IF(INDEX('Form Responses 1'!$D:$D,ROW()-4)="","",INDEX('Form Responses 1'!$M:$M,ROW()-4)),"")</f>
        <v/>
      </c>
      <c r="O50" s="14" t="str">
        <f t="array" ref="O50">IFERROR(IF(INDEX('Form Responses 1'!$D:$D,ROW()-4)="","",INDEX('Form Responses 1'!$N:$N,ROW()-4)),"")</f>
        <v/>
      </c>
      <c r="P50" s="14" t="str">
        <f t="array" ref="P50">IFERROR(IF(INDEX('Form Responses 1'!$D:$D,ROW()-4)="","",INDEX('Form Responses 1'!$O:$O,ROW()-4)),"")</f>
        <v/>
      </c>
      <c r="Q50" s="14" t="str">
        <f t="array" ref="Q50">IFERROR(IF(INDEX('Form Responses 1'!$D:$D,ROW()-4)="","",INDEX('Form Responses 1'!$P:$P,ROW()-4)),"")</f>
        <v/>
      </c>
      <c r="R50" s="14" t="str">
        <f t="array" ref="R50">IFERROR(IF(INDEX('Form Responses 1'!$D:$D,ROW()-4)="","",INDEX('Form Responses 1'!$Q:$Q,ROW()-4)),"")</f>
        <v/>
      </c>
      <c r="S50" s="34" t="str">
        <f t="array" ref="S50">IFERROR(IF(INDEX('Form Responses 1'!$D:$D,ROW()-4)="","",INDEX('Form Responses 1'!$R:$R,ROW()-4)),"")</f>
        <v/>
      </c>
      <c r="T50" s="14" t="str">
        <f t="array" ref="T50">IFERROR(IF(INDEX('Form Responses 1'!$D:$D,ROW()-4)="","",INDEX('Form Responses 1'!$S:$S,ROW()-4)),"")</f>
        <v/>
      </c>
      <c r="U50" s="14" t="str">
        <f t="array" ref="U50">IFERROR(IF(INDEX('Form Responses 1'!$D:$D,ROW()-4)="","",INDEX('Form Responses 1'!$T:$T,ROW()-4)),"")</f>
        <v/>
      </c>
      <c r="V50" s="14" t="str">
        <f t="shared" si="2"/>
        <v/>
      </c>
      <c r="W50" s="14" t="str">
        <f t="shared" si="3"/>
        <v/>
      </c>
      <c r="X50" s="14" t="str">
        <f t="shared" si="4"/>
        <v/>
      </c>
      <c r="Y50" s="14" t="str">
        <f t="array" ref="Y50">IFERROR(IF(INDEX('Form Responses 1'!$D:$D,ROW()-4)="","",INDEX('Form Responses 1'!$U:$U,ROW()-4)),"")</f>
        <v/>
      </c>
    </row>
    <row r="51" ht="15.75" customHeight="1">
      <c r="A51" s="14" t="str">
        <f t="shared" si="1"/>
        <v/>
      </c>
      <c r="B51" s="14" t="str">
        <f t="array" ref="B51">IFERROR(IF(INDEX('Form Responses 1'!$D:$D,ROW()-4)="","",INDEX('Form Responses 1'!$A:$A,ROW()-4)),"")</f>
        <v/>
      </c>
      <c r="C51" s="14" t="str">
        <f t="array" ref="C51">IFERROR(IF(INDEX('Form Responses 1'!$D:$D,ROW()-4)="","",INDEX('Form Responses 1'!$B:$B,ROW()-4)),"")</f>
        <v/>
      </c>
      <c r="D51" s="14" t="str">
        <f t="array" ref="D51">IFERROR(IF(INDEX('Form Responses 1'!$D:$D,ROW()-4)="","",INDEX('Form Responses 1'!$C:$C,ROW()-4)),"")</f>
        <v/>
      </c>
      <c r="E51" s="14" t="str">
        <f t="array" ref="E51">IFERROR(IF(INDEX('Form Responses 1'!$D:$D,ROW()-4)="","",INDEX('Form Responses 1'!$D:$D,ROW()-4)),"")</f>
        <v/>
      </c>
      <c r="F51" s="14" t="str">
        <f t="array" ref="F51">IFERROR(IF(INDEX('Form Responses 1'!$D:$D,ROW()-4)="","",INDEX('Form Responses 1'!$E:$E,ROW()-4)),"")</f>
        <v/>
      </c>
      <c r="G51" s="14" t="str">
        <f t="array" ref="G51">IFERROR(IF(INDEX('Form Responses 1'!$D:$D,ROW()-4)="","",INDEX('Form Responses 1'!$F:$F,ROW()-4)),"")</f>
        <v/>
      </c>
      <c r="H51" s="14" t="str">
        <f t="array" ref="H51">IFERROR(IF(INDEX('Form Responses 1'!$D:$D,ROW()-4)="","",INDEX('Form Responses 1'!$G:$G,ROW()-4)),"")</f>
        <v/>
      </c>
      <c r="I51" s="14" t="str">
        <f t="array" ref="I51">IFERROR(IF(INDEX('Form Responses 1'!$D:$D,ROW()-4)="","",INDEX('Form Responses 1'!$H:$H,ROW()-4)),"")</f>
        <v/>
      </c>
      <c r="J51" s="14" t="str">
        <f t="array" ref="J51">IFERROR(IF(INDEX('Form Responses 1'!$D:$D,ROW()-4)="","",INDEX('Form Responses 1'!$I:$I,ROW()-4)),"")</f>
        <v/>
      </c>
      <c r="K51" s="14" t="str">
        <f t="array" ref="K51">IFERROR(IF(INDEX('Form Responses 1'!$D:$D,ROW()-4)="","",INDEX('Form Responses 1'!$J:$J,ROW()-4)),"")</f>
        <v/>
      </c>
      <c r="L51" s="14" t="str">
        <f t="array" ref="L51">IFERROR(IF(INDEX('Form Responses 1'!$D:$D,ROW()-4)="","",INDEX('Form Responses 1'!$K:$K,ROW()-4)),"")</f>
        <v/>
      </c>
      <c r="M51" s="14" t="str">
        <f t="array" ref="M51">IFERROR(IF(INDEX('Form Responses 1'!$D:$D,ROW()-4)="","",INDEX('Form Responses 1'!$L:$L,ROW()-4)),"")</f>
        <v/>
      </c>
      <c r="N51" s="14" t="str">
        <f t="array" ref="N51">IFERROR(IF(INDEX('Form Responses 1'!$D:$D,ROW()-4)="","",INDEX('Form Responses 1'!$M:$M,ROW()-4)),"")</f>
        <v/>
      </c>
      <c r="O51" s="14" t="str">
        <f t="array" ref="O51">IFERROR(IF(INDEX('Form Responses 1'!$D:$D,ROW()-4)="","",INDEX('Form Responses 1'!$N:$N,ROW()-4)),"")</f>
        <v/>
      </c>
      <c r="P51" s="14" t="str">
        <f t="array" ref="P51">IFERROR(IF(INDEX('Form Responses 1'!$D:$D,ROW()-4)="","",INDEX('Form Responses 1'!$O:$O,ROW()-4)),"")</f>
        <v/>
      </c>
      <c r="Q51" s="14" t="str">
        <f t="array" ref="Q51">IFERROR(IF(INDEX('Form Responses 1'!$D:$D,ROW()-4)="","",INDEX('Form Responses 1'!$P:$P,ROW()-4)),"")</f>
        <v/>
      </c>
      <c r="R51" s="14" t="str">
        <f t="array" ref="R51">IFERROR(IF(INDEX('Form Responses 1'!$D:$D,ROW()-4)="","",INDEX('Form Responses 1'!$Q:$Q,ROW()-4)),"")</f>
        <v/>
      </c>
      <c r="S51" s="34" t="str">
        <f t="array" ref="S51">IFERROR(IF(INDEX('Form Responses 1'!$D:$D,ROW()-4)="","",INDEX('Form Responses 1'!$R:$R,ROW()-4)),"")</f>
        <v/>
      </c>
      <c r="T51" s="14" t="str">
        <f t="array" ref="T51">IFERROR(IF(INDEX('Form Responses 1'!$D:$D,ROW()-4)="","",INDEX('Form Responses 1'!$S:$S,ROW()-4)),"")</f>
        <v/>
      </c>
      <c r="U51" s="14" t="str">
        <f t="array" ref="U51">IFERROR(IF(INDEX('Form Responses 1'!$D:$D,ROW()-4)="","",INDEX('Form Responses 1'!$T:$T,ROW()-4)),"")</f>
        <v/>
      </c>
      <c r="V51" s="14" t="str">
        <f t="shared" si="2"/>
        <v/>
      </c>
      <c r="W51" s="14" t="str">
        <f t="shared" si="3"/>
        <v/>
      </c>
      <c r="X51" s="14" t="str">
        <f t="shared" si="4"/>
        <v/>
      </c>
      <c r="Y51" s="14" t="str">
        <f t="array" ref="Y51">IFERROR(IF(INDEX('Form Responses 1'!$D:$D,ROW()-4)="","",INDEX('Form Responses 1'!$U:$U,ROW()-4)),"")</f>
        <v/>
      </c>
    </row>
    <row r="52" ht="15.75" customHeight="1">
      <c r="A52" s="14" t="str">
        <f t="shared" si="1"/>
        <v/>
      </c>
      <c r="B52" s="14" t="str">
        <f t="array" ref="B52">IFERROR(IF(INDEX('Form Responses 1'!$D:$D,ROW()-4)="","",INDEX('Form Responses 1'!$A:$A,ROW()-4)),"")</f>
        <v/>
      </c>
      <c r="C52" s="14" t="str">
        <f t="array" ref="C52">IFERROR(IF(INDEX('Form Responses 1'!$D:$D,ROW()-4)="","",INDEX('Form Responses 1'!$B:$B,ROW()-4)),"")</f>
        <v/>
      </c>
      <c r="D52" s="14" t="str">
        <f t="array" ref="D52">IFERROR(IF(INDEX('Form Responses 1'!$D:$D,ROW()-4)="","",INDEX('Form Responses 1'!$C:$C,ROW()-4)),"")</f>
        <v/>
      </c>
      <c r="E52" s="14" t="str">
        <f t="array" ref="E52">IFERROR(IF(INDEX('Form Responses 1'!$D:$D,ROW()-4)="","",INDEX('Form Responses 1'!$D:$D,ROW()-4)),"")</f>
        <v/>
      </c>
      <c r="F52" s="14" t="str">
        <f t="array" ref="F52">IFERROR(IF(INDEX('Form Responses 1'!$D:$D,ROW()-4)="","",INDEX('Form Responses 1'!$E:$E,ROW()-4)),"")</f>
        <v/>
      </c>
      <c r="G52" s="14" t="str">
        <f t="array" ref="G52">IFERROR(IF(INDEX('Form Responses 1'!$D:$D,ROW()-4)="","",INDEX('Form Responses 1'!$F:$F,ROW()-4)),"")</f>
        <v/>
      </c>
      <c r="H52" s="14" t="str">
        <f t="array" ref="H52">IFERROR(IF(INDEX('Form Responses 1'!$D:$D,ROW()-4)="","",INDEX('Form Responses 1'!$G:$G,ROW()-4)),"")</f>
        <v/>
      </c>
      <c r="I52" s="14" t="str">
        <f t="array" ref="I52">IFERROR(IF(INDEX('Form Responses 1'!$D:$D,ROW()-4)="","",INDEX('Form Responses 1'!$H:$H,ROW()-4)),"")</f>
        <v/>
      </c>
      <c r="J52" s="14" t="str">
        <f t="array" ref="J52">IFERROR(IF(INDEX('Form Responses 1'!$D:$D,ROW()-4)="","",INDEX('Form Responses 1'!$I:$I,ROW()-4)),"")</f>
        <v/>
      </c>
      <c r="K52" s="14" t="str">
        <f t="array" ref="K52">IFERROR(IF(INDEX('Form Responses 1'!$D:$D,ROW()-4)="","",INDEX('Form Responses 1'!$J:$J,ROW()-4)),"")</f>
        <v/>
      </c>
      <c r="L52" s="14" t="str">
        <f t="array" ref="L52">IFERROR(IF(INDEX('Form Responses 1'!$D:$D,ROW()-4)="","",INDEX('Form Responses 1'!$K:$K,ROW()-4)),"")</f>
        <v/>
      </c>
      <c r="M52" s="14" t="str">
        <f t="array" ref="M52">IFERROR(IF(INDEX('Form Responses 1'!$D:$D,ROW()-4)="","",INDEX('Form Responses 1'!$L:$L,ROW()-4)),"")</f>
        <v/>
      </c>
      <c r="N52" s="14" t="str">
        <f t="array" ref="N52">IFERROR(IF(INDEX('Form Responses 1'!$D:$D,ROW()-4)="","",INDEX('Form Responses 1'!$M:$M,ROW()-4)),"")</f>
        <v/>
      </c>
      <c r="O52" s="14" t="str">
        <f t="array" ref="O52">IFERROR(IF(INDEX('Form Responses 1'!$D:$D,ROW()-4)="","",INDEX('Form Responses 1'!$N:$N,ROW()-4)),"")</f>
        <v/>
      </c>
      <c r="P52" s="14" t="str">
        <f t="array" ref="P52">IFERROR(IF(INDEX('Form Responses 1'!$D:$D,ROW()-4)="","",INDEX('Form Responses 1'!$O:$O,ROW()-4)),"")</f>
        <v/>
      </c>
      <c r="Q52" s="14" t="str">
        <f t="array" ref="Q52">IFERROR(IF(INDEX('Form Responses 1'!$D:$D,ROW()-4)="","",INDEX('Form Responses 1'!$P:$P,ROW()-4)),"")</f>
        <v/>
      </c>
      <c r="R52" s="14" t="str">
        <f t="array" ref="R52">IFERROR(IF(INDEX('Form Responses 1'!$D:$D,ROW()-4)="","",INDEX('Form Responses 1'!$Q:$Q,ROW()-4)),"")</f>
        <v/>
      </c>
      <c r="S52" s="34" t="str">
        <f t="array" ref="S52">IFERROR(IF(INDEX('Form Responses 1'!$D:$D,ROW()-4)="","",INDEX('Form Responses 1'!$R:$R,ROW()-4)),"")</f>
        <v/>
      </c>
      <c r="T52" s="14" t="str">
        <f t="array" ref="T52">IFERROR(IF(INDEX('Form Responses 1'!$D:$D,ROW()-4)="","",INDEX('Form Responses 1'!$S:$S,ROW()-4)),"")</f>
        <v/>
      </c>
      <c r="U52" s="14" t="str">
        <f t="array" ref="U52">IFERROR(IF(INDEX('Form Responses 1'!$D:$D,ROW()-4)="","",INDEX('Form Responses 1'!$T:$T,ROW()-4)),"")</f>
        <v/>
      </c>
      <c r="V52" s="14" t="str">
        <f t="shared" si="2"/>
        <v/>
      </c>
      <c r="W52" s="14" t="str">
        <f t="shared" si="3"/>
        <v/>
      </c>
      <c r="X52" s="14" t="str">
        <f t="shared" si="4"/>
        <v/>
      </c>
      <c r="Y52" s="14" t="str">
        <f t="array" ref="Y52">IFERROR(IF(INDEX('Form Responses 1'!$D:$D,ROW()-4)="","",INDEX('Form Responses 1'!$U:$U,ROW()-4)),"")</f>
        <v/>
      </c>
    </row>
    <row r="53" ht="15.75" customHeight="1">
      <c r="A53" s="14" t="str">
        <f t="shared" si="1"/>
        <v/>
      </c>
      <c r="B53" s="14" t="str">
        <f t="array" ref="B53">IFERROR(IF(INDEX('Form Responses 1'!$D:$D,ROW()-4)="","",INDEX('Form Responses 1'!$A:$A,ROW()-4)),"")</f>
        <v/>
      </c>
      <c r="C53" s="14" t="str">
        <f t="array" ref="C53">IFERROR(IF(INDEX('Form Responses 1'!$D:$D,ROW()-4)="","",INDEX('Form Responses 1'!$B:$B,ROW()-4)),"")</f>
        <v/>
      </c>
      <c r="D53" s="14" t="str">
        <f t="array" ref="D53">IFERROR(IF(INDEX('Form Responses 1'!$D:$D,ROW()-4)="","",INDEX('Form Responses 1'!$C:$C,ROW()-4)),"")</f>
        <v/>
      </c>
      <c r="E53" s="14" t="str">
        <f t="array" ref="E53">IFERROR(IF(INDEX('Form Responses 1'!$D:$D,ROW()-4)="","",INDEX('Form Responses 1'!$D:$D,ROW()-4)),"")</f>
        <v/>
      </c>
      <c r="F53" s="14" t="str">
        <f t="array" ref="F53">IFERROR(IF(INDEX('Form Responses 1'!$D:$D,ROW()-4)="","",INDEX('Form Responses 1'!$E:$E,ROW()-4)),"")</f>
        <v/>
      </c>
      <c r="G53" s="14" t="str">
        <f t="array" ref="G53">IFERROR(IF(INDEX('Form Responses 1'!$D:$D,ROW()-4)="","",INDEX('Form Responses 1'!$F:$F,ROW()-4)),"")</f>
        <v/>
      </c>
      <c r="H53" s="14" t="str">
        <f t="array" ref="H53">IFERROR(IF(INDEX('Form Responses 1'!$D:$D,ROW()-4)="","",INDEX('Form Responses 1'!$G:$G,ROW()-4)),"")</f>
        <v/>
      </c>
      <c r="I53" s="14" t="str">
        <f t="array" ref="I53">IFERROR(IF(INDEX('Form Responses 1'!$D:$D,ROW()-4)="","",INDEX('Form Responses 1'!$H:$H,ROW()-4)),"")</f>
        <v/>
      </c>
      <c r="J53" s="14" t="str">
        <f t="array" ref="J53">IFERROR(IF(INDEX('Form Responses 1'!$D:$D,ROW()-4)="","",INDEX('Form Responses 1'!$I:$I,ROW()-4)),"")</f>
        <v/>
      </c>
      <c r="K53" s="14" t="str">
        <f t="array" ref="K53">IFERROR(IF(INDEX('Form Responses 1'!$D:$D,ROW()-4)="","",INDEX('Form Responses 1'!$J:$J,ROW()-4)),"")</f>
        <v/>
      </c>
      <c r="L53" s="14" t="str">
        <f t="array" ref="L53">IFERROR(IF(INDEX('Form Responses 1'!$D:$D,ROW()-4)="","",INDEX('Form Responses 1'!$K:$K,ROW()-4)),"")</f>
        <v/>
      </c>
      <c r="M53" s="14" t="str">
        <f t="array" ref="M53">IFERROR(IF(INDEX('Form Responses 1'!$D:$D,ROW()-4)="","",INDEX('Form Responses 1'!$L:$L,ROW()-4)),"")</f>
        <v/>
      </c>
      <c r="N53" s="14" t="str">
        <f t="array" ref="N53">IFERROR(IF(INDEX('Form Responses 1'!$D:$D,ROW()-4)="","",INDEX('Form Responses 1'!$M:$M,ROW()-4)),"")</f>
        <v/>
      </c>
      <c r="O53" s="14" t="str">
        <f t="array" ref="O53">IFERROR(IF(INDEX('Form Responses 1'!$D:$D,ROW()-4)="","",INDEX('Form Responses 1'!$N:$N,ROW()-4)),"")</f>
        <v/>
      </c>
      <c r="P53" s="14" t="str">
        <f t="array" ref="P53">IFERROR(IF(INDEX('Form Responses 1'!$D:$D,ROW()-4)="","",INDEX('Form Responses 1'!$O:$O,ROW()-4)),"")</f>
        <v/>
      </c>
      <c r="Q53" s="14" t="str">
        <f t="array" ref="Q53">IFERROR(IF(INDEX('Form Responses 1'!$D:$D,ROW()-4)="","",INDEX('Form Responses 1'!$P:$P,ROW()-4)),"")</f>
        <v/>
      </c>
      <c r="R53" s="14" t="str">
        <f t="array" ref="R53">IFERROR(IF(INDEX('Form Responses 1'!$D:$D,ROW()-4)="","",INDEX('Form Responses 1'!$Q:$Q,ROW()-4)),"")</f>
        <v/>
      </c>
      <c r="S53" s="34" t="str">
        <f t="array" ref="S53">IFERROR(IF(INDEX('Form Responses 1'!$D:$D,ROW()-4)="","",INDEX('Form Responses 1'!$R:$R,ROW()-4)),"")</f>
        <v/>
      </c>
      <c r="T53" s="14" t="str">
        <f t="array" ref="T53">IFERROR(IF(INDEX('Form Responses 1'!$D:$D,ROW()-4)="","",INDEX('Form Responses 1'!$S:$S,ROW()-4)),"")</f>
        <v/>
      </c>
      <c r="U53" s="14" t="str">
        <f t="array" ref="U53">IFERROR(IF(INDEX('Form Responses 1'!$D:$D,ROW()-4)="","",INDEX('Form Responses 1'!$T:$T,ROW()-4)),"")</f>
        <v/>
      </c>
      <c r="V53" s="14" t="str">
        <f t="shared" si="2"/>
        <v/>
      </c>
      <c r="W53" s="14" t="str">
        <f t="shared" si="3"/>
        <v/>
      </c>
      <c r="X53" s="14" t="str">
        <f t="shared" si="4"/>
        <v/>
      </c>
      <c r="Y53" s="14" t="str">
        <f t="array" ref="Y53">IFERROR(IF(INDEX('Form Responses 1'!$D:$D,ROW()-4)="","",INDEX('Form Responses 1'!$U:$U,ROW()-4)),"")</f>
        <v/>
      </c>
    </row>
    <row r="54" ht="15.75" customHeight="1">
      <c r="A54" s="14" t="str">
        <f t="shared" si="1"/>
        <v/>
      </c>
      <c r="B54" s="14" t="str">
        <f t="array" ref="B54">IFERROR(IF(INDEX('Form Responses 1'!$D:$D,ROW()-4)="","",INDEX('Form Responses 1'!$A:$A,ROW()-4)),"")</f>
        <v/>
      </c>
      <c r="C54" s="14" t="str">
        <f t="array" ref="C54">IFERROR(IF(INDEX('Form Responses 1'!$D:$D,ROW()-4)="","",INDEX('Form Responses 1'!$B:$B,ROW()-4)),"")</f>
        <v/>
      </c>
      <c r="D54" s="14" t="str">
        <f t="array" ref="D54">IFERROR(IF(INDEX('Form Responses 1'!$D:$D,ROW()-4)="","",INDEX('Form Responses 1'!$C:$C,ROW()-4)),"")</f>
        <v/>
      </c>
      <c r="E54" s="14" t="str">
        <f t="array" ref="E54">IFERROR(IF(INDEX('Form Responses 1'!$D:$D,ROW()-4)="","",INDEX('Form Responses 1'!$D:$D,ROW()-4)),"")</f>
        <v/>
      </c>
      <c r="F54" s="14" t="str">
        <f t="array" ref="F54">IFERROR(IF(INDEX('Form Responses 1'!$D:$D,ROW()-4)="","",INDEX('Form Responses 1'!$E:$E,ROW()-4)),"")</f>
        <v/>
      </c>
      <c r="G54" s="14" t="str">
        <f t="array" ref="G54">IFERROR(IF(INDEX('Form Responses 1'!$D:$D,ROW()-4)="","",INDEX('Form Responses 1'!$F:$F,ROW()-4)),"")</f>
        <v/>
      </c>
      <c r="H54" s="14" t="str">
        <f t="array" ref="H54">IFERROR(IF(INDEX('Form Responses 1'!$D:$D,ROW()-4)="","",INDEX('Form Responses 1'!$G:$G,ROW()-4)),"")</f>
        <v/>
      </c>
      <c r="I54" s="14" t="str">
        <f t="array" ref="I54">IFERROR(IF(INDEX('Form Responses 1'!$D:$D,ROW()-4)="","",INDEX('Form Responses 1'!$H:$H,ROW()-4)),"")</f>
        <v/>
      </c>
      <c r="J54" s="14" t="str">
        <f t="array" ref="J54">IFERROR(IF(INDEX('Form Responses 1'!$D:$D,ROW()-4)="","",INDEX('Form Responses 1'!$I:$I,ROW()-4)),"")</f>
        <v/>
      </c>
      <c r="K54" s="14" t="str">
        <f t="array" ref="K54">IFERROR(IF(INDEX('Form Responses 1'!$D:$D,ROW()-4)="","",INDEX('Form Responses 1'!$J:$J,ROW()-4)),"")</f>
        <v/>
      </c>
      <c r="L54" s="14" t="str">
        <f t="array" ref="L54">IFERROR(IF(INDEX('Form Responses 1'!$D:$D,ROW()-4)="","",INDEX('Form Responses 1'!$K:$K,ROW()-4)),"")</f>
        <v/>
      </c>
      <c r="M54" s="14" t="str">
        <f t="array" ref="M54">IFERROR(IF(INDEX('Form Responses 1'!$D:$D,ROW()-4)="","",INDEX('Form Responses 1'!$L:$L,ROW()-4)),"")</f>
        <v/>
      </c>
      <c r="N54" s="14" t="str">
        <f t="array" ref="N54">IFERROR(IF(INDEX('Form Responses 1'!$D:$D,ROW()-4)="","",INDEX('Form Responses 1'!$M:$M,ROW()-4)),"")</f>
        <v/>
      </c>
      <c r="O54" s="14" t="str">
        <f t="array" ref="O54">IFERROR(IF(INDEX('Form Responses 1'!$D:$D,ROW()-4)="","",INDEX('Form Responses 1'!$N:$N,ROW()-4)),"")</f>
        <v/>
      </c>
      <c r="P54" s="14" t="str">
        <f t="array" ref="P54">IFERROR(IF(INDEX('Form Responses 1'!$D:$D,ROW()-4)="","",INDEX('Form Responses 1'!$O:$O,ROW()-4)),"")</f>
        <v/>
      </c>
      <c r="Q54" s="14" t="str">
        <f t="array" ref="Q54">IFERROR(IF(INDEX('Form Responses 1'!$D:$D,ROW()-4)="","",INDEX('Form Responses 1'!$P:$P,ROW()-4)),"")</f>
        <v/>
      </c>
      <c r="R54" s="14" t="str">
        <f t="array" ref="R54">IFERROR(IF(INDEX('Form Responses 1'!$D:$D,ROW()-4)="","",INDEX('Form Responses 1'!$Q:$Q,ROW()-4)),"")</f>
        <v/>
      </c>
      <c r="S54" s="34" t="str">
        <f t="array" ref="S54">IFERROR(IF(INDEX('Form Responses 1'!$D:$D,ROW()-4)="","",INDEX('Form Responses 1'!$R:$R,ROW()-4)),"")</f>
        <v/>
      </c>
      <c r="T54" s="14" t="str">
        <f t="array" ref="T54">IFERROR(IF(INDEX('Form Responses 1'!$D:$D,ROW()-4)="","",INDEX('Form Responses 1'!$S:$S,ROW()-4)),"")</f>
        <v/>
      </c>
      <c r="U54" s="14" t="str">
        <f t="array" ref="U54">IFERROR(IF(INDEX('Form Responses 1'!$D:$D,ROW()-4)="","",INDEX('Form Responses 1'!$T:$T,ROW()-4)),"")</f>
        <v/>
      </c>
      <c r="V54" s="14" t="str">
        <f t="shared" si="2"/>
        <v/>
      </c>
      <c r="W54" s="14" t="str">
        <f t="shared" si="3"/>
        <v/>
      </c>
      <c r="X54" s="14" t="str">
        <f t="shared" si="4"/>
        <v/>
      </c>
      <c r="Y54" s="14" t="str">
        <f t="array" ref="Y54">IFERROR(IF(INDEX('Form Responses 1'!$D:$D,ROW()-4)="","",INDEX('Form Responses 1'!$U:$U,ROW()-4)),"")</f>
        <v/>
      </c>
    </row>
    <row r="55" ht="15.75" customHeight="1">
      <c r="A55" s="14" t="str">
        <f t="shared" si="1"/>
        <v/>
      </c>
      <c r="B55" s="14" t="str">
        <f t="array" ref="B55">IFERROR(IF(INDEX('Form Responses 1'!$D:$D,ROW()-4)="","",INDEX('Form Responses 1'!$A:$A,ROW()-4)),"")</f>
        <v/>
      </c>
      <c r="C55" s="14" t="str">
        <f t="array" ref="C55">IFERROR(IF(INDEX('Form Responses 1'!$D:$D,ROW()-4)="","",INDEX('Form Responses 1'!$B:$B,ROW()-4)),"")</f>
        <v/>
      </c>
      <c r="D55" s="14" t="str">
        <f t="array" ref="D55">IFERROR(IF(INDEX('Form Responses 1'!$D:$D,ROW()-4)="","",INDEX('Form Responses 1'!$C:$C,ROW()-4)),"")</f>
        <v/>
      </c>
      <c r="E55" s="14" t="str">
        <f t="array" ref="E55">IFERROR(IF(INDEX('Form Responses 1'!$D:$D,ROW()-4)="","",INDEX('Form Responses 1'!$D:$D,ROW()-4)),"")</f>
        <v/>
      </c>
      <c r="F55" s="14" t="str">
        <f t="array" ref="F55">IFERROR(IF(INDEX('Form Responses 1'!$D:$D,ROW()-4)="","",INDEX('Form Responses 1'!$E:$E,ROW()-4)),"")</f>
        <v/>
      </c>
      <c r="G55" s="14" t="str">
        <f t="array" ref="G55">IFERROR(IF(INDEX('Form Responses 1'!$D:$D,ROW()-4)="","",INDEX('Form Responses 1'!$F:$F,ROW()-4)),"")</f>
        <v/>
      </c>
      <c r="H55" s="14" t="str">
        <f t="array" ref="H55">IFERROR(IF(INDEX('Form Responses 1'!$D:$D,ROW()-4)="","",INDEX('Form Responses 1'!$G:$G,ROW()-4)),"")</f>
        <v/>
      </c>
      <c r="I55" s="14" t="str">
        <f t="array" ref="I55">IFERROR(IF(INDEX('Form Responses 1'!$D:$D,ROW()-4)="","",INDEX('Form Responses 1'!$H:$H,ROW()-4)),"")</f>
        <v/>
      </c>
      <c r="J55" s="14" t="str">
        <f t="array" ref="J55">IFERROR(IF(INDEX('Form Responses 1'!$D:$D,ROW()-4)="","",INDEX('Form Responses 1'!$I:$I,ROW()-4)),"")</f>
        <v/>
      </c>
      <c r="K55" s="14" t="str">
        <f t="array" ref="K55">IFERROR(IF(INDEX('Form Responses 1'!$D:$D,ROW()-4)="","",INDEX('Form Responses 1'!$J:$J,ROW()-4)),"")</f>
        <v/>
      </c>
      <c r="L55" s="14" t="str">
        <f t="array" ref="L55">IFERROR(IF(INDEX('Form Responses 1'!$D:$D,ROW()-4)="","",INDEX('Form Responses 1'!$K:$K,ROW()-4)),"")</f>
        <v/>
      </c>
      <c r="M55" s="14" t="str">
        <f t="array" ref="M55">IFERROR(IF(INDEX('Form Responses 1'!$D:$D,ROW()-4)="","",INDEX('Form Responses 1'!$L:$L,ROW()-4)),"")</f>
        <v/>
      </c>
      <c r="N55" s="14" t="str">
        <f t="array" ref="N55">IFERROR(IF(INDEX('Form Responses 1'!$D:$D,ROW()-4)="","",INDEX('Form Responses 1'!$M:$M,ROW()-4)),"")</f>
        <v/>
      </c>
      <c r="O55" s="14" t="str">
        <f t="array" ref="O55">IFERROR(IF(INDEX('Form Responses 1'!$D:$D,ROW()-4)="","",INDEX('Form Responses 1'!$N:$N,ROW()-4)),"")</f>
        <v/>
      </c>
      <c r="P55" s="14" t="str">
        <f t="array" ref="P55">IFERROR(IF(INDEX('Form Responses 1'!$D:$D,ROW()-4)="","",INDEX('Form Responses 1'!$O:$O,ROW()-4)),"")</f>
        <v/>
      </c>
      <c r="Q55" s="14" t="str">
        <f t="array" ref="Q55">IFERROR(IF(INDEX('Form Responses 1'!$D:$D,ROW()-4)="","",INDEX('Form Responses 1'!$P:$P,ROW()-4)),"")</f>
        <v/>
      </c>
      <c r="R55" s="14" t="str">
        <f t="array" ref="R55">IFERROR(IF(INDEX('Form Responses 1'!$D:$D,ROW()-4)="","",INDEX('Form Responses 1'!$Q:$Q,ROW()-4)),"")</f>
        <v/>
      </c>
      <c r="S55" s="34" t="str">
        <f t="array" ref="S55">IFERROR(IF(INDEX('Form Responses 1'!$D:$D,ROW()-4)="","",INDEX('Form Responses 1'!$R:$R,ROW()-4)),"")</f>
        <v/>
      </c>
      <c r="T55" s="14" t="str">
        <f t="array" ref="T55">IFERROR(IF(INDEX('Form Responses 1'!$D:$D,ROW()-4)="","",INDEX('Form Responses 1'!$S:$S,ROW()-4)),"")</f>
        <v/>
      </c>
      <c r="U55" s="14" t="str">
        <f t="array" ref="U55">IFERROR(IF(INDEX('Form Responses 1'!$D:$D,ROW()-4)="","",INDEX('Form Responses 1'!$T:$T,ROW()-4)),"")</f>
        <v/>
      </c>
      <c r="V55" s="14" t="str">
        <f t="shared" si="2"/>
        <v/>
      </c>
      <c r="W55" s="14" t="str">
        <f t="shared" si="3"/>
        <v/>
      </c>
      <c r="X55" s="14" t="str">
        <f t="shared" si="4"/>
        <v/>
      </c>
      <c r="Y55" s="14" t="str">
        <f t="array" ref="Y55">IFERROR(IF(INDEX('Form Responses 1'!$D:$D,ROW()-4)="","",INDEX('Form Responses 1'!$U:$U,ROW()-4)),"")</f>
        <v/>
      </c>
    </row>
    <row r="56" ht="15.75" customHeight="1">
      <c r="A56" s="14" t="str">
        <f t="shared" si="1"/>
        <v/>
      </c>
      <c r="B56" s="14" t="str">
        <f t="array" ref="B56">IFERROR(IF(INDEX('Form Responses 1'!$D:$D,ROW()-4)="","",INDEX('Form Responses 1'!$A:$A,ROW()-4)),"")</f>
        <v/>
      </c>
      <c r="C56" s="14" t="str">
        <f t="array" ref="C56">IFERROR(IF(INDEX('Form Responses 1'!$D:$D,ROW()-4)="","",INDEX('Form Responses 1'!$B:$B,ROW()-4)),"")</f>
        <v/>
      </c>
      <c r="D56" s="14" t="str">
        <f t="array" ref="D56">IFERROR(IF(INDEX('Form Responses 1'!$D:$D,ROW()-4)="","",INDEX('Form Responses 1'!$C:$C,ROW()-4)),"")</f>
        <v/>
      </c>
      <c r="E56" s="14" t="str">
        <f t="array" ref="E56">IFERROR(IF(INDEX('Form Responses 1'!$D:$D,ROW()-4)="","",INDEX('Form Responses 1'!$D:$D,ROW()-4)),"")</f>
        <v/>
      </c>
      <c r="F56" s="14" t="str">
        <f t="array" ref="F56">IFERROR(IF(INDEX('Form Responses 1'!$D:$D,ROW()-4)="","",INDEX('Form Responses 1'!$E:$E,ROW()-4)),"")</f>
        <v/>
      </c>
      <c r="G56" s="14" t="str">
        <f t="array" ref="G56">IFERROR(IF(INDEX('Form Responses 1'!$D:$D,ROW()-4)="","",INDEX('Form Responses 1'!$F:$F,ROW()-4)),"")</f>
        <v/>
      </c>
      <c r="H56" s="14" t="str">
        <f t="array" ref="H56">IFERROR(IF(INDEX('Form Responses 1'!$D:$D,ROW()-4)="","",INDEX('Form Responses 1'!$G:$G,ROW()-4)),"")</f>
        <v/>
      </c>
      <c r="I56" s="14" t="str">
        <f t="array" ref="I56">IFERROR(IF(INDEX('Form Responses 1'!$D:$D,ROW()-4)="","",INDEX('Form Responses 1'!$H:$H,ROW()-4)),"")</f>
        <v/>
      </c>
      <c r="J56" s="14" t="str">
        <f t="array" ref="J56">IFERROR(IF(INDEX('Form Responses 1'!$D:$D,ROW()-4)="","",INDEX('Form Responses 1'!$I:$I,ROW()-4)),"")</f>
        <v/>
      </c>
      <c r="K56" s="14" t="str">
        <f t="array" ref="K56">IFERROR(IF(INDEX('Form Responses 1'!$D:$D,ROW()-4)="","",INDEX('Form Responses 1'!$J:$J,ROW()-4)),"")</f>
        <v/>
      </c>
      <c r="L56" s="14" t="str">
        <f t="array" ref="L56">IFERROR(IF(INDEX('Form Responses 1'!$D:$D,ROW()-4)="","",INDEX('Form Responses 1'!$K:$K,ROW()-4)),"")</f>
        <v/>
      </c>
      <c r="M56" s="14" t="str">
        <f t="array" ref="M56">IFERROR(IF(INDEX('Form Responses 1'!$D:$D,ROW()-4)="","",INDEX('Form Responses 1'!$L:$L,ROW()-4)),"")</f>
        <v/>
      </c>
      <c r="N56" s="14" t="str">
        <f t="array" ref="N56">IFERROR(IF(INDEX('Form Responses 1'!$D:$D,ROW()-4)="","",INDEX('Form Responses 1'!$M:$M,ROW()-4)),"")</f>
        <v/>
      </c>
      <c r="O56" s="14" t="str">
        <f t="array" ref="O56">IFERROR(IF(INDEX('Form Responses 1'!$D:$D,ROW()-4)="","",INDEX('Form Responses 1'!$N:$N,ROW()-4)),"")</f>
        <v/>
      </c>
      <c r="P56" s="14" t="str">
        <f t="array" ref="P56">IFERROR(IF(INDEX('Form Responses 1'!$D:$D,ROW()-4)="","",INDEX('Form Responses 1'!$O:$O,ROW()-4)),"")</f>
        <v/>
      </c>
      <c r="Q56" s="14" t="str">
        <f t="array" ref="Q56">IFERROR(IF(INDEX('Form Responses 1'!$D:$D,ROW()-4)="","",INDEX('Form Responses 1'!$P:$P,ROW()-4)),"")</f>
        <v/>
      </c>
      <c r="R56" s="14" t="str">
        <f t="array" ref="R56">IFERROR(IF(INDEX('Form Responses 1'!$D:$D,ROW()-4)="","",INDEX('Form Responses 1'!$Q:$Q,ROW()-4)),"")</f>
        <v/>
      </c>
      <c r="S56" s="34" t="str">
        <f t="array" ref="S56">IFERROR(IF(INDEX('Form Responses 1'!$D:$D,ROW()-4)="","",INDEX('Form Responses 1'!$R:$R,ROW()-4)),"")</f>
        <v/>
      </c>
      <c r="T56" s="14" t="str">
        <f t="array" ref="T56">IFERROR(IF(INDEX('Form Responses 1'!$D:$D,ROW()-4)="","",INDEX('Form Responses 1'!$S:$S,ROW()-4)),"")</f>
        <v/>
      </c>
      <c r="U56" s="14" t="str">
        <f t="array" ref="U56">IFERROR(IF(INDEX('Form Responses 1'!$D:$D,ROW()-4)="","",INDEX('Form Responses 1'!$T:$T,ROW()-4)),"")</f>
        <v/>
      </c>
      <c r="V56" s="14" t="str">
        <f t="shared" si="2"/>
        <v/>
      </c>
      <c r="W56" s="14" t="str">
        <f t="shared" si="3"/>
        <v/>
      </c>
      <c r="X56" s="14" t="str">
        <f t="shared" si="4"/>
        <v/>
      </c>
      <c r="Y56" s="14" t="str">
        <f t="array" ref="Y56">IFERROR(IF(INDEX('Form Responses 1'!$D:$D,ROW()-4)="","",INDEX('Form Responses 1'!$U:$U,ROW()-4)),"")</f>
        <v/>
      </c>
    </row>
    <row r="57" ht="15.75" customHeight="1">
      <c r="A57" s="14" t="str">
        <f t="shared" si="1"/>
        <v/>
      </c>
      <c r="B57" s="14" t="str">
        <f t="array" ref="B57">IFERROR(IF(INDEX('Form Responses 1'!$D:$D,ROW()-4)="","",INDEX('Form Responses 1'!$A:$A,ROW()-4)),"")</f>
        <v/>
      </c>
      <c r="C57" s="14" t="str">
        <f t="array" ref="C57">IFERROR(IF(INDEX('Form Responses 1'!$D:$D,ROW()-4)="","",INDEX('Form Responses 1'!$B:$B,ROW()-4)),"")</f>
        <v/>
      </c>
      <c r="D57" s="14" t="str">
        <f t="array" ref="D57">IFERROR(IF(INDEX('Form Responses 1'!$D:$D,ROW()-4)="","",INDEX('Form Responses 1'!$C:$C,ROW()-4)),"")</f>
        <v/>
      </c>
      <c r="E57" s="14" t="str">
        <f t="array" ref="E57">IFERROR(IF(INDEX('Form Responses 1'!$D:$D,ROW()-4)="","",INDEX('Form Responses 1'!$D:$D,ROW()-4)),"")</f>
        <v/>
      </c>
      <c r="F57" s="14" t="str">
        <f t="array" ref="F57">IFERROR(IF(INDEX('Form Responses 1'!$D:$D,ROW()-4)="","",INDEX('Form Responses 1'!$E:$E,ROW()-4)),"")</f>
        <v/>
      </c>
      <c r="G57" s="14" t="str">
        <f t="array" ref="G57">IFERROR(IF(INDEX('Form Responses 1'!$D:$D,ROW()-4)="","",INDEX('Form Responses 1'!$F:$F,ROW()-4)),"")</f>
        <v/>
      </c>
      <c r="H57" s="14" t="str">
        <f t="array" ref="H57">IFERROR(IF(INDEX('Form Responses 1'!$D:$D,ROW()-4)="","",INDEX('Form Responses 1'!$G:$G,ROW()-4)),"")</f>
        <v/>
      </c>
      <c r="I57" s="14" t="str">
        <f t="array" ref="I57">IFERROR(IF(INDEX('Form Responses 1'!$D:$D,ROW()-4)="","",INDEX('Form Responses 1'!$H:$H,ROW()-4)),"")</f>
        <v/>
      </c>
      <c r="J57" s="14" t="str">
        <f t="array" ref="J57">IFERROR(IF(INDEX('Form Responses 1'!$D:$D,ROW()-4)="","",INDEX('Form Responses 1'!$I:$I,ROW()-4)),"")</f>
        <v/>
      </c>
      <c r="K57" s="14" t="str">
        <f t="array" ref="K57">IFERROR(IF(INDEX('Form Responses 1'!$D:$D,ROW()-4)="","",INDEX('Form Responses 1'!$J:$J,ROW()-4)),"")</f>
        <v/>
      </c>
      <c r="L57" s="14" t="str">
        <f t="array" ref="L57">IFERROR(IF(INDEX('Form Responses 1'!$D:$D,ROW()-4)="","",INDEX('Form Responses 1'!$K:$K,ROW()-4)),"")</f>
        <v/>
      </c>
      <c r="M57" s="14" t="str">
        <f t="array" ref="M57">IFERROR(IF(INDEX('Form Responses 1'!$D:$D,ROW()-4)="","",INDEX('Form Responses 1'!$L:$L,ROW()-4)),"")</f>
        <v/>
      </c>
      <c r="N57" s="14" t="str">
        <f t="array" ref="N57">IFERROR(IF(INDEX('Form Responses 1'!$D:$D,ROW()-4)="","",INDEX('Form Responses 1'!$M:$M,ROW()-4)),"")</f>
        <v/>
      </c>
      <c r="O57" s="14" t="str">
        <f t="array" ref="O57">IFERROR(IF(INDEX('Form Responses 1'!$D:$D,ROW()-4)="","",INDEX('Form Responses 1'!$N:$N,ROW()-4)),"")</f>
        <v/>
      </c>
      <c r="P57" s="14" t="str">
        <f t="array" ref="P57">IFERROR(IF(INDEX('Form Responses 1'!$D:$D,ROW()-4)="","",INDEX('Form Responses 1'!$O:$O,ROW()-4)),"")</f>
        <v/>
      </c>
      <c r="Q57" s="14" t="str">
        <f t="array" ref="Q57">IFERROR(IF(INDEX('Form Responses 1'!$D:$D,ROW()-4)="","",INDEX('Form Responses 1'!$P:$P,ROW()-4)),"")</f>
        <v/>
      </c>
      <c r="R57" s="14" t="str">
        <f t="array" ref="R57">IFERROR(IF(INDEX('Form Responses 1'!$D:$D,ROW()-4)="","",INDEX('Form Responses 1'!$Q:$Q,ROW()-4)),"")</f>
        <v/>
      </c>
      <c r="S57" s="34" t="str">
        <f t="array" ref="S57">IFERROR(IF(INDEX('Form Responses 1'!$D:$D,ROW()-4)="","",INDEX('Form Responses 1'!$R:$R,ROW()-4)),"")</f>
        <v/>
      </c>
      <c r="T57" s="14" t="str">
        <f t="array" ref="T57">IFERROR(IF(INDEX('Form Responses 1'!$D:$D,ROW()-4)="","",INDEX('Form Responses 1'!$S:$S,ROW()-4)),"")</f>
        <v/>
      </c>
      <c r="U57" s="14" t="str">
        <f t="array" ref="U57">IFERROR(IF(INDEX('Form Responses 1'!$D:$D,ROW()-4)="","",INDEX('Form Responses 1'!$T:$T,ROW()-4)),"")</f>
        <v/>
      </c>
      <c r="V57" s="14" t="str">
        <f t="shared" si="2"/>
        <v/>
      </c>
      <c r="W57" s="14" t="str">
        <f t="shared" si="3"/>
        <v/>
      </c>
      <c r="X57" s="14" t="str">
        <f t="shared" si="4"/>
        <v/>
      </c>
      <c r="Y57" s="14" t="str">
        <f t="array" ref="Y57">IFERROR(IF(INDEX('Form Responses 1'!$D:$D,ROW()-4)="","",INDEX('Form Responses 1'!$U:$U,ROW()-4)),"")</f>
        <v/>
      </c>
    </row>
    <row r="58" ht="15.75" customHeight="1">
      <c r="A58" s="14" t="str">
        <f t="shared" si="1"/>
        <v/>
      </c>
      <c r="B58" s="14" t="str">
        <f t="array" ref="B58">IFERROR(IF(INDEX('Form Responses 1'!$D:$D,ROW()-4)="","",INDEX('Form Responses 1'!$A:$A,ROW()-4)),"")</f>
        <v/>
      </c>
      <c r="C58" s="14" t="str">
        <f t="array" ref="C58">IFERROR(IF(INDEX('Form Responses 1'!$D:$D,ROW()-4)="","",INDEX('Form Responses 1'!$B:$B,ROW()-4)),"")</f>
        <v/>
      </c>
      <c r="D58" s="14" t="str">
        <f t="array" ref="D58">IFERROR(IF(INDEX('Form Responses 1'!$D:$D,ROW()-4)="","",INDEX('Form Responses 1'!$C:$C,ROW()-4)),"")</f>
        <v/>
      </c>
      <c r="E58" s="14" t="str">
        <f t="array" ref="E58">IFERROR(IF(INDEX('Form Responses 1'!$D:$D,ROW()-4)="","",INDEX('Form Responses 1'!$D:$D,ROW()-4)),"")</f>
        <v/>
      </c>
      <c r="F58" s="14" t="str">
        <f t="array" ref="F58">IFERROR(IF(INDEX('Form Responses 1'!$D:$D,ROW()-4)="","",INDEX('Form Responses 1'!$E:$E,ROW()-4)),"")</f>
        <v/>
      </c>
      <c r="G58" s="14" t="str">
        <f t="array" ref="G58">IFERROR(IF(INDEX('Form Responses 1'!$D:$D,ROW()-4)="","",INDEX('Form Responses 1'!$F:$F,ROW()-4)),"")</f>
        <v/>
      </c>
      <c r="H58" s="14" t="str">
        <f t="array" ref="H58">IFERROR(IF(INDEX('Form Responses 1'!$D:$D,ROW()-4)="","",INDEX('Form Responses 1'!$G:$G,ROW()-4)),"")</f>
        <v/>
      </c>
      <c r="I58" s="14" t="str">
        <f t="array" ref="I58">IFERROR(IF(INDEX('Form Responses 1'!$D:$D,ROW()-4)="","",INDEX('Form Responses 1'!$H:$H,ROW()-4)),"")</f>
        <v/>
      </c>
      <c r="J58" s="14" t="str">
        <f t="array" ref="J58">IFERROR(IF(INDEX('Form Responses 1'!$D:$D,ROW()-4)="","",INDEX('Form Responses 1'!$I:$I,ROW()-4)),"")</f>
        <v/>
      </c>
      <c r="K58" s="14" t="str">
        <f t="array" ref="K58">IFERROR(IF(INDEX('Form Responses 1'!$D:$D,ROW()-4)="","",INDEX('Form Responses 1'!$J:$J,ROW()-4)),"")</f>
        <v/>
      </c>
      <c r="L58" s="14" t="str">
        <f t="array" ref="L58">IFERROR(IF(INDEX('Form Responses 1'!$D:$D,ROW()-4)="","",INDEX('Form Responses 1'!$K:$K,ROW()-4)),"")</f>
        <v/>
      </c>
      <c r="M58" s="14" t="str">
        <f t="array" ref="M58">IFERROR(IF(INDEX('Form Responses 1'!$D:$D,ROW()-4)="","",INDEX('Form Responses 1'!$L:$L,ROW()-4)),"")</f>
        <v/>
      </c>
      <c r="N58" s="14" t="str">
        <f t="array" ref="N58">IFERROR(IF(INDEX('Form Responses 1'!$D:$D,ROW()-4)="","",INDEX('Form Responses 1'!$M:$M,ROW()-4)),"")</f>
        <v/>
      </c>
      <c r="O58" s="14" t="str">
        <f t="array" ref="O58">IFERROR(IF(INDEX('Form Responses 1'!$D:$D,ROW()-4)="","",INDEX('Form Responses 1'!$N:$N,ROW()-4)),"")</f>
        <v/>
      </c>
      <c r="P58" s="14" t="str">
        <f t="array" ref="P58">IFERROR(IF(INDEX('Form Responses 1'!$D:$D,ROW()-4)="","",INDEX('Form Responses 1'!$O:$O,ROW()-4)),"")</f>
        <v/>
      </c>
      <c r="Q58" s="14" t="str">
        <f t="array" ref="Q58">IFERROR(IF(INDEX('Form Responses 1'!$D:$D,ROW()-4)="","",INDEX('Form Responses 1'!$P:$P,ROW()-4)),"")</f>
        <v/>
      </c>
      <c r="R58" s="14" t="str">
        <f t="array" ref="R58">IFERROR(IF(INDEX('Form Responses 1'!$D:$D,ROW()-4)="","",INDEX('Form Responses 1'!$Q:$Q,ROW()-4)),"")</f>
        <v/>
      </c>
      <c r="S58" s="34" t="str">
        <f t="array" ref="S58">IFERROR(IF(INDEX('Form Responses 1'!$D:$D,ROW()-4)="","",INDEX('Form Responses 1'!$R:$R,ROW()-4)),"")</f>
        <v/>
      </c>
      <c r="T58" s="14" t="str">
        <f t="array" ref="T58">IFERROR(IF(INDEX('Form Responses 1'!$D:$D,ROW()-4)="","",INDEX('Form Responses 1'!$S:$S,ROW()-4)),"")</f>
        <v/>
      </c>
      <c r="U58" s="14" t="str">
        <f t="array" ref="U58">IFERROR(IF(INDEX('Form Responses 1'!$D:$D,ROW()-4)="","",INDEX('Form Responses 1'!$T:$T,ROW()-4)),"")</f>
        <v/>
      </c>
      <c r="V58" s="14" t="str">
        <f t="shared" si="2"/>
        <v/>
      </c>
      <c r="W58" s="14" t="str">
        <f t="shared" si="3"/>
        <v/>
      </c>
      <c r="X58" s="14" t="str">
        <f t="shared" si="4"/>
        <v/>
      </c>
      <c r="Y58" s="14" t="str">
        <f t="array" ref="Y58">IFERROR(IF(INDEX('Form Responses 1'!$D:$D,ROW()-4)="","",INDEX('Form Responses 1'!$U:$U,ROW()-4)),"")</f>
        <v/>
      </c>
    </row>
    <row r="59" ht="15.75" customHeight="1">
      <c r="A59" s="14" t="str">
        <f t="shared" si="1"/>
        <v/>
      </c>
      <c r="B59" s="14" t="str">
        <f t="array" ref="B59">IFERROR(IF(INDEX('Form Responses 1'!$D:$D,ROW()-4)="","",INDEX('Form Responses 1'!$A:$A,ROW()-4)),"")</f>
        <v/>
      </c>
      <c r="C59" s="14" t="str">
        <f t="array" ref="C59">IFERROR(IF(INDEX('Form Responses 1'!$D:$D,ROW()-4)="","",INDEX('Form Responses 1'!$B:$B,ROW()-4)),"")</f>
        <v/>
      </c>
      <c r="D59" s="14" t="str">
        <f t="array" ref="D59">IFERROR(IF(INDEX('Form Responses 1'!$D:$D,ROW()-4)="","",INDEX('Form Responses 1'!$C:$C,ROW()-4)),"")</f>
        <v/>
      </c>
      <c r="E59" s="14" t="str">
        <f t="array" ref="E59">IFERROR(IF(INDEX('Form Responses 1'!$D:$D,ROW()-4)="","",INDEX('Form Responses 1'!$D:$D,ROW()-4)),"")</f>
        <v/>
      </c>
      <c r="F59" s="14" t="str">
        <f t="array" ref="F59">IFERROR(IF(INDEX('Form Responses 1'!$D:$D,ROW()-4)="","",INDEX('Form Responses 1'!$E:$E,ROW()-4)),"")</f>
        <v/>
      </c>
      <c r="G59" s="14" t="str">
        <f t="array" ref="G59">IFERROR(IF(INDEX('Form Responses 1'!$D:$D,ROW()-4)="","",INDEX('Form Responses 1'!$F:$F,ROW()-4)),"")</f>
        <v/>
      </c>
      <c r="H59" s="14" t="str">
        <f t="array" ref="H59">IFERROR(IF(INDEX('Form Responses 1'!$D:$D,ROW()-4)="","",INDEX('Form Responses 1'!$G:$G,ROW()-4)),"")</f>
        <v/>
      </c>
      <c r="I59" s="14" t="str">
        <f t="array" ref="I59">IFERROR(IF(INDEX('Form Responses 1'!$D:$D,ROW()-4)="","",INDEX('Form Responses 1'!$H:$H,ROW()-4)),"")</f>
        <v/>
      </c>
      <c r="J59" s="14" t="str">
        <f t="array" ref="J59">IFERROR(IF(INDEX('Form Responses 1'!$D:$D,ROW()-4)="","",INDEX('Form Responses 1'!$I:$I,ROW()-4)),"")</f>
        <v/>
      </c>
      <c r="K59" s="14" t="str">
        <f t="array" ref="K59">IFERROR(IF(INDEX('Form Responses 1'!$D:$D,ROW()-4)="","",INDEX('Form Responses 1'!$J:$J,ROW()-4)),"")</f>
        <v/>
      </c>
      <c r="L59" s="14" t="str">
        <f t="array" ref="L59">IFERROR(IF(INDEX('Form Responses 1'!$D:$D,ROW()-4)="","",INDEX('Form Responses 1'!$K:$K,ROW()-4)),"")</f>
        <v/>
      </c>
      <c r="M59" s="14" t="str">
        <f t="array" ref="M59">IFERROR(IF(INDEX('Form Responses 1'!$D:$D,ROW()-4)="","",INDEX('Form Responses 1'!$L:$L,ROW()-4)),"")</f>
        <v/>
      </c>
      <c r="N59" s="14" t="str">
        <f t="array" ref="N59">IFERROR(IF(INDEX('Form Responses 1'!$D:$D,ROW()-4)="","",INDEX('Form Responses 1'!$M:$M,ROW()-4)),"")</f>
        <v/>
      </c>
      <c r="O59" s="14" t="str">
        <f t="array" ref="O59">IFERROR(IF(INDEX('Form Responses 1'!$D:$D,ROW()-4)="","",INDEX('Form Responses 1'!$N:$N,ROW()-4)),"")</f>
        <v/>
      </c>
      <c r="P59" s="14" t="str">
        <f t="array" ref="P59">IFERROR(IF(INDEX('Form Responses 1'!$D:$D,ROW()-4)="","",INDEX('Form Responses 1'!$O:$O,ROW()-4)),"")</f>
        <v/>
      </c>
      <c r="Q59" s="14" t="str">
        <f t="array" ref="Q59">IFERROR(IF(INDEX('Form Responses 1'!$D:$D,ROW()-4)="","",INDEX('Form Responses 1'!$P:$P,ROW()-4)),"")</f>
        <v/>
      </c>
      <c r="R59" s="14" t="str">
        <f t="array" ref="R59">IFERROR(IF(INDEX('Form Responses 1'!$D:$D,ROW()-4)="","",INDEX('Form Responses 1'!$Q:$Q,ROW()-4)),"")</f>
        <v/>
      </c>
      <c r="S59" s="34" t="str">
        <f t="array" ref="S59">IFERROR(IF(INDEX('Form Responses 1'!$D:$D,ROW()-4)="","",INDEX('Form Responses 1'!$R:$R,ROW()-4)),"")</f>
        <v/>
      </c>
      <c r="T59" s="14" t="str">
        <f t="array" ref="T59">IFERROR(IF(INDEX('Form Responses 1'!$D:$D,ROW()-4)="","",INDEX('Form Responses 1'!$S:$S,ROW()-4)),"")</f>
        <v/>
      </c>
      <c r="U59" s="14" t="str">
        <f t="array" ref="U59">IFERROR(IF(INDEX('Form Responses 1'!$D:$D,ROW()-4)="","",INDEX('Form Responses 1'!$T:$T,ROW()-4)),"")</f>
        <v/>
      </c>
      <c r="V59" s="14" t="str">
        <f t="shared" si="2"/>
        <v/>
      </c>
      <c r="W59" s="14" t="str">
        <f t="shared" si="3"/>
        <v/>
      </c>
      <c r="X59" s="14" t="str">
        <f t="shared" si="4"/>
        <v/>
      </c>
      <c r="Y59" s="14" t="str">
        <f t="array" ref="Y59">IFERROR(IF(INDEX('Form Responses 1'!$D:$D,ROW()-4)="","",INDEX('Form Responses 1'!$U:$U,ROW()-4)),"")</f>
        <v/>
      </c>
    </row>
    <row r="60" ht="15.75" customHeight="1">
      <c r="A60" s="14" t="str">
        <f t="shared" si="1"/>
        <v/>
      </c>
      <c r="B60" s="14" t="str">
        <f t="array" ref="B60">IFERROR(IF(INDEX('Form Responses 1'!$D:$D,ROW()-4)="","",INDEX('Form Responses 1'!$A:$A,ROW()-4)),"")</f>
        <v/>
      </c>
      <c r="C60" s="14" t="str">
        <f t="array" ref="C60">IFERROR(IF(INDEX('Form Responses 1'!$D:$D,ROW()-4)="","",INDEX('Form Responses 1'!$B:$B,ROW()-4)),"")</f>
        <v/>
      </c>
      <c r="D60" s="14" t="str">
        <f t="array" ref="D60">IFERROR(IF(INDEX('Form Responses 1'!$D:$D,ROW()-4)="","",INDEX('Form Responses 1'!$C:$C,ROW()-4)),"")</f>
        <v/>
      </c>
      <c r="E60" s="14" t="str">
        <f t="array" ref="E60">IFERROR(IF(INDEX('Form Responses 1'!$D:$D,ROW()-4)="","",INDEX('Form Responses 1'!$D:$D,ROW()-4)),"")</f>
        <v/>
      </c>
      <c r="F60" s="14" t="str">
        <f t="array" ref="F60">IFERROR(IF(INDEX('Form Responses 1'!$D:$D,ROW()-4)="","",INDEX('Form Responses 1'!$E:$E,ROW()-4)),"")</f>
        <v/>
      </c>
      <c r="G60" s="14" t="str">
        <f t="array" ref="G60">IFERROR(IF(INDEX('Form Responses 1'!$D:$D,ROW()-4)="","",INDEX('Form Responses 1'!$F:$F,ROW()-4)),"")</f>
        <v/>
      </c>
      <c r="H60" s="14" t="str">
        <f t="array" ref="H60">IFERROR(IF(INDEX('Form Responses 1'!$D:$D,ROW()-4)="","",INDEX('Form Responses 1'!$G:$G,ROW()-4)),"")</f>
        <v/>
      </c>
      <c r="I60" s="14" t="str">
        <f t="array" ref="I60">IFERROR(IF(INDEX('Form Responses 1'!$D:$D,ROW()-4)="","",INDEX('Form Responses 1'!$H:$H,ROW()-4)),"")</f>
        <v/>
      </c>
      <c r="J60" s="14" t="str">
        <f t="array" ref="J60">IFERROR(IF(INDEX('Form Responses 1'!$D:$D,ROW()-4)="","",INDEX('Form Responses 1'!$I:$I,ROW()-4)),"")</f>
        <v/>
      </c>
      <c r="K60" s="14" t="str">
        <f t="array" ref="K60">IFERROR(IF(INDEX('Form Responses 1'!$D:$D,ROW()-4)="","",INDEX('Form Responses 1'!$J:$J,ROW()-4)),"")</f>
        <v/>
      </c>
      <c r="L60" s="14" t="str">
        <f t="array" ref="L60">IFERROR(IF(INDEX('Form Responses 1'!$D:$D,ROW()-4)="","",INDEX('Form Responses 1'!$K:$K,ROW()-4)),"")</f>
        <v/>
      </c>
      <c r="M60" s="14" t="str">
        <f t="array" ref="M60">IFERROR(IF(INDEX('Form Responses 1'!$D:$D,ROW()-4)="","",INDEX('Form Responses 1'!$L:$L,ROW()-4)),"")</f>
        <v/>
      </c>
      <c r="N60" s="14" t="str">
        <f t="array" ref="N60">IFERROR(IF(INDEX('Form Responses 1'!$D:$D,ROW()-4)="","",INDEX('Form Responses 1'!$M:$M,ROW()-4)),"")</f>
        <v/>
      </c>
      <c r="O60" s="14" t="str">
        <f t="array" ref="O60">IFERROR(IF(INDEX('Form Responses 1'!$D:$D,ROW()-4)="","",INDEX('Form Responses 1'!$N:$N,ROW()-4)),"")</f>
        <v/>
      </c>
      <c r="P60" s="14" t="str">
        <f t="array" ref="P60">IFERROR(IF(INDEX('Form Responses 1'!$D:$D,ROW()-4)="","",INDEX('Form Responses 1'!$O:$O,ROW()-4)),"")</f>
        <v/>
      </c>
      <c r="Q60" s="14" t="str">
        <f t="array" ref="Q60">IFERROR(IF(INDEX('Form Responses 1'!$D:$D,ROW()-4)="","",INDEX('Form Responses 1'!$P:$P,ROW()-4)),"")</f>
        <v/>
      </c>
      <c r="R60" s="14" t="str">
        <f t="array" ref="R60">IFERROR(IF(INDEX('Form Responses 1'!$D:$D,ROW()-4)="","",INDEX('Form Responses 1'!$Q:$Q,ROW()-4)),"")</f>
        <v/>
      </c>
      <c r="S60" s="34" t="str">
        <f t="array" ref="S60">IFERROR(IF(INDEX('Form Responses 1'!$D:$D,ROW()-4)="","",INDEX('Form Responses 1'!$R:$R,ROW()-4)),"")</f>
        <v/>
      </c>
      <c r="T60" s="14" t="str">
        <f t="array" ref="T60">IFERROR(IF(INDEX('Form Responses 1'!$D:$D,ROW()-4)="","",INDEX('Form Responses 1'!$S:$S,ROW()-4)),"")</f>
        <v/>
      </c>
      <c r="U60" s="14" t="str">
        <f t="array" ref="U60">IFERROR(IF(INDEX('Form Responses 1'!$D:$D,ROW()-4)="","",INDEX('Form Responses 1'!$T:$T,ROW()-4)),"")</f>
        <v/>
      </c>
      <c r="V60" s="14" t="str">
        <f t="shared" si="2"/>
        <v/>
      </c>
      <c r="W60" s="14" t="str">
        <f t="shared" si="3"/>
        <v/>
      </c>
      <c r="X60" s="14" t="str">
        <f t="shared" si="4"/>
        <v/>
      </c>
      <c r="Y60" s="14" t="str">
        <f t="array" ref="Y60">IFERROR(IF(INDEX('Form Responses 1'!$D:$D,ROW()-4)="","",INDEX('Form Responses 1'!$U:$U,ROW()-4)),"")</f>
        <v/>
      </c>
    </row>
    <row r="61" ht="15.75" customHeight="1">
      <c r="A61" s="14" t="str">
        <f t="shared" si="1"/>
        <v/>
      </c>
      <c r="B61" s="14" t="str">
        <f t="array" ref="B61">IFERROR(IF(INDEX('Form Responses 1'!$D:$D,ROW()-4)="","",INDEX('Form Responses 1'!$A:$A,ROW()-4)),"")</f>
        <v/>
      </c>
      <c r="C61" s="14" t="str">
        <f t="array" ref="C61">IFERROR(IF(INDEX('Form Responses 1'!$D:$D,ROW()-4)="","",INDEX('Form Responses 1'!$B:$B,ROW()-4)),"")</f>
        <v/>
      </c>
      <c r="D61" s="14" t="str">
        <f t="array" ref="D61">IFERROR(IF(INDEX('Form Responses 1'!$D:$D,ROW()-4)="","",INDEX('Form Responses 1'!$C:$C,ROW()-4)),"")</f>
        <v/>
      </c>
      <c r="E61" s="14" t="str">
        <f t="array" ref="E61">IFERROR(IF(INDEX('Form Responses 1'!$D:$D,ROW()-4)="","",INDEX('Form Responses 1'!$D:$D,ROW()-4)),"")</f>
        <v/>
      </c>
      <c r="F61" s="14" t="str">
        <f t="array" ref="F61">IFERROR(IF(INDEX('Form Responses 1'!$D:$D,ROW()-4)="","",INDEX('Form Responses 1'!$E:$E,ROW()-4)),"")</f>
        <v/>
      </c>
      <c r="G61" s="14" t="str">
        <f t="array" ref="G61">IFERROR(IF(INDEX('Form Responses 1'!$D:$D,ROW()-4)="","",INDEX('Form Responses 1'!$F:$F,ROW()-4)),"")</f>
        <v/>
      </c>
      <c r="H61" s="14" t="str">
        <f t="array" ref="H61">IFERROR(IF(INDEX('Form Responses 1'!$D:$D,ROW()-4)="","",INDEX('Form Responses 1'!$G:$G,ROW()-4)),"")</f>
        <v/>
      </c>
      <c r="I61" s="14" t="str">
        <f t="array" ref="I61">IFERROR(IF(INDEX('Form Responses 1'!$D:$D,ROW()-4)="","",INDEX('Form Responses 1'!$H:$H,ROW()-4)),"")</f>
        <v/>
      </c>
      <c r="J61" s="14" t="str">
        <f t="array" ref="J61">IFERROR(IF(INDEX('Form Responses 1'!$D:$D,ROW()-4)="","",INDEX('Form Responses 1'!$I:$I,ROW()-4)),"")</f>
        <v/>
      </c>
      <c r="K61" s="14" t="str">
        <f t="array" ref="K61">IFERROR(IF(INDEX('Form Responses 1'!$D:$D,ROW()-4)="","",INDEX('Form Responses 1'!$J:$J,ROW()-4)),"")</f>
        <v/>
      </c>
      <c r="L61" s="14" t="str">
        <f t="array" ref="L61">IFERROR(IF(INDEX('Form Responses 1'!$D:$D,ROW()-4)="","",INDEX('Form Responses 1'!$K:$K,ROW()-4)),"")</f>
        <v/>
      </c>
      <c r="M61" s="14" t="str">
        <f t="array" ref="M61">IFERROR(IF(INDEX('Form Responses 1'!$D:$D,ROW()-4)="","",INDEX('Form Responses 1'!$L:$L,ROW()-4)),"")</f>
        <v/>
      </c>
      <c r="N61" s="14" t="str">
        <f t="array" ref="N61">IFERROR(IF(INDEX('Form Responses 1'!$D:$D,ROW()-4)="","",INDEX('Form Responses 1'!$M:$M,ROW()-4)),"")</f>
        <v/>
      </c>
      <c r="O61" s="14" t="str">
        <f t="array" ref="O61">IFERROR(IF(INDEX('Form Responses 1'!$D:$D,ROW()-4)="","",INDEX('Form Responses 1'!$N:$N,ROW()-4)),"")</f>
        <v/>
      </c>
      <c r="P61" s="14" t="str">
        <f t="array" ref="P61">IFERROR(IF(INDEX('Form Responses 1'!$D:$D,ROW()-4)="","",INDEX('Form Responses 1'!$O:$O,ROW()-4)),"")</f>
        <v/>
      </c>
      <c r="Q61" s="14" t="str">
        <f t="array" ref="Q61">IFERROR(IF(INDEX('Form Responses 1'!$D:$D,ROW()-4)="","",INDEX('Form Responses 1'!$P:$P,ROW()-4)),"")</f>
        <v/>
      </c>
      <c r="R61" s="14" t="str">
        <f t="array" ref="R61">IFERROR(IF(INDEX('Form Responses 1'!$D:$D,ROW()-4)="","",INDEX('Form Responses 1'!$Q:$Q,ROW()-4)),"")</f>
        <v/>
      </c>
      <c r="S61" s="34" t="str">
        <f t="array" ref="S61">IFERROR(IF(INDEX('Form Responses 1'!$D:$D,ROW()-4)="","",INDEX('Form Responses 1'!$R:$R,ROW()-4)),"")</f>
        <v/>
      </c>
      <c r="T61" s="14" t="str">
        <f t="array" ref="T61">IFERROR(IF(INDEX('Form Responses 1'!$D:$D,ROW()-4)="","",INDEX('Form Responses 1'!$S:$S,ROW()-4)),"")</f>
        <v/>
      </c>
      <c r="U61" s="14" t="str">
        <f t="array" ref="U61">IFERROR(IF(INDEX('Form Responses 1'!$D:$D,ROW()-4)="","",INDEX('Form Responses 1'!$T:$T,ROW()-4)),"")</f>
        <v/>
      </c>
      <c r="V61" s="14" t="str">
        <f t="shared" si="2"/>
        <v/>
      </c>
      <c r="W61" s="14" t="str">
        <f t="shared" si="3"/>
        <v/>
      </c>
      <c r="X61" s="14" t="str">
        <f t="shared" si="4"/>
        <v/>
      </c>
      <c r="Y61" s="14" t="str">
        <f t="array" ref="Y61">IFERROR(IF(INDEX('Form Responses 1'!$D:$D,ROW()-4)="","",INDEX('Form Responses 1'!$U:$U,ROW()-4)),"")</f>
        <v/>
      </c>
    </row>
    <row r="62" ht="15.75" customHeight="1">
      <c r="A62" s="14" t="str">
        <f t="shared" si="1"/>
        <v/>
      </c>
      <c r="B62" s="14" t="str">
        <f t="array" ref="B62">IFERROR(IF(INDEX('Form Responses 1'!$D:$D,ROW()-4)="","",INDEX('Form Responses 1'!$A:$A,ROW()-4)),"")</f>
        <v/>
      </c>
      <c r="C62" s="14" t="str">
        <f t="array" ref="C62">IFERROR(IF(INDEX('Form Responses 1'!$D:$D,ROW()-4)="","",INDEX('Form Responses 1'!$B:$B,ROW()-4)),"")</f>
        <v/>
      </c>
      <c r="D62" s="14" t="str">
        <f t="array" ref="D62">IFERROR(IF(INDEX('Form Responses 1'!$D:$D,ROW()-4)="","",INDEX('Form Responses 1'!$C:$C,ROW()-4)),"")</f>
        <v/>
      </c>
      <c r="E62" s="14" t="str">
        <f t="array" ref="E62">IFERROR(IF(INDEX('Form Responses 1'!$D:$D,ROW()-4)="","",INDEX('Form Responses 1'!$D:$D,ROW()-4)),"")</f>
        <v/>
      </c>
      <c r="F62" s="14" t="str">
        <f t="array" ref="F62">IFERROR(IF(INDEX('Form Responses 1'!$D:$D,ROW()-4)="","",INDEX('Form Responses 1'!$E:$E,ROW()-4)),"")</f>
        <v/>
      </c>
      <c r="G62" s="14" t="str">
        <f t="array" ref="G62">IFERROR(IF(INDEX('Form Responses 1'!$D:$D,ROW()-4)="","",INDEX('Form Responses 1'!$F:$F,ROW()-4)),"")</f>
        <v/>
      </c>
      <c r="H62" s="14" t="str">
        <f t="array" ref="H62">IFERROR(IF(INDEX('Form Responses 1'!$D:$D,ROW()-4)="","",INDEX('Form Responses 1'!$G:$G,ROW()-4)),"")</f>
        <v/>
      </c>
      <c r="I62" s="14" t="str">
        <f t="array" ref="I62">IFERROR(IF(INDEX('Form Responses 1'!$D:$D,ROW()-4)="","",INDEX('Form Responses 1'!$H:$H,ROW()-4)),"")</f>
        <v/>
      </c>
      <c r="J62" s="14" t="str">
        <f t="array" ref="J62">IFERROR(IF(INDEX('Form Responses 1'!$D:$D,ROW()-4)="","",INDEX('Form Responses 1'!$I:$I,ROW()-4)),"")</f>
        <v/>
      </c>
      <c r="K62" s="14" t="str">
        <f t="array" ref="K62">IFERROR(IF(INDEX('Form Responses 1'!$D:$D,ROW()-4)="","",INDEX('Form Responses 1'!$J:$J,ROW()-4)),"")</f>
        <v/>
      </c>
      <c r="L62" s="14" t="str">
        <f t="array" ref="L62">IFERROR(IF(INDEX('Form Responses 1'!$D:$D,ROW()-4)="","",INDEX('Form Responses 1'!$K:$K,ROW()-4)),"")</f>
        <v/>
      </c>
      <c r="M62" s="14" t="str">
        <f t="array" ref="M62">IFERROR(IF(INDEX('Form Responses 1'!$D:$D,ROW()-4)="","",INDEX('Form Responses 1'!$L:$L,ROW()-4)),"")</f>
        <v/>
      </c>
      <c r="N62" s="14" t="str">
        <f t="array" ref="N62">IFERROR(IF(INDEX('Form Responses 1'!$D:$D,ROW()-4)="","",INDEX('Form Responses 1'!$M:$M,ROW()-4)),"")</f>
        <v/>
      </c>
      <c r="O62" s="14" t="str">
        <f t="array" ref="O62">IFERROR(IF(INDEX('Form Responses 1'!$D:$D,ROW()-4)="","",INDEX('Form Responses 1'!$N:$N,ROW()-4)),"")</f>
        <v/>
      </c>
      <c r="P62" s="14" t="str">
        <f t="array" ref="P62">IFERROR(IF(INDEX('Form Responses 1'!$D:$D,ROW()-4)="","",INDEX('Form Responses 1'!$O:$O,ROW()-4)),"")</f>
        <v/>
      </c>
      <c r="Q62" s="14" t="str">
        <f t="array" ref="Q62">IFERROR(IF(INDEX('Form Responses 1'!$D:$D,ROW()-4)="","",INDEX('Form Responses 1'!$P:$P,ROW()-4)),"")</f>
        <v/>
      </c>
      <c r="R62" s="14" t="str">
        <f t="array" ref="R62">IFERROR(IF(INDEX('Form Responses 1'!$D:$D,ROW()-4)="","",INDEX('Form Responses 1'!$Q:$Q,ROW()-4)),"")</f>
        <v/>
      </c>
      <c r="S62" s="34" t="str">
        <f t="array" ref="S62">IFERROR(IF(INDEX('Form Responses 1'!$D:$D,ROW()-4)="","",INDEX('Form Responses 1'!$R:$R,ROW()-4)),"")</f>
        <v/>
      </c>
      <c r="T62" s="14" t="str">
        <f t="array" ref="T62">IFERROR(IF(INDEX('Form Responses 1'!$D:$D,ROW()-4)="","",INDEX('Form Responses 1'!$S:$S,ROW()-4)),"")</f>
        <v/>
      </c>
      <c r="U62" s="14" t="str">
        <f t="array" ref="U62">IFERROR(IF(INDEX('Form Responses 1'!$D:$D,ROW()-4)="","",INDEX('Form Responses 1'!$T:$T,ROW()-4)),"")</f>
        <v/>
      </c>
      <c r="V62" s="14" t="str">
        <f t="shared" si="2"/>
        <v/>
      </c>
      <c r="W62" s="14" t="str">
        <f t="shared" si="3"/>
        <v/>
      </c>
      <c r="X62" s="14" t="str">
        <f t="shared" si="4"/>
        <v/>
      </c>
      <c r="Y62" s="14" t="str">
        <f t="array" ref="Y62">IFERROR(IF(INDEX('Form Responses 1'!$D:$D,ROW()-4)="","",INDEX('Form Responses 1'!$U:$U,ROW()-4)),"")</f>
        <v/>
      </c>
    </row>
    <row r="63" ht="15.75" customHeight="1">
      <c r="A63" s="14" t="str">
        <f t="shared" si="1"/>
        <v/>
      </c>
      <c r="B63" s="14" t="str">
        <f t="array" ref="B63">IFERROR(IF(INDEX('Form Responses 1'!$D:$D,ROW()-4)="","",INDEX('Form Responses 1'!$A:$A,ROW()-4)),"")</f>
        <v/>
      </c>
      <c r="C63" s="14" t="str">
        <f t="array" ref="C63">IFERROR(IF(INDEX('Form Responses 1'!$D:$D,ROW()-4)="","",INDEX('Form Responses 1'!$B:$B,ROW()-4)),"")</f>
        <v/>
      </c>
      <c r="D63" s="14" t="str">
        <f t="array" ref="D63">IFERROR(IF(INDEX('Form Responses 1'!$D:$D,ROW()-4)="","",INDEX('Form Responses 1'!$C:$C,ROW()-4)),"")</f>
        <v/>
      </c>
      <c r="E63" s="14" t="str">
        <f t="array" ref="E63">IFERROR(IF(INDEX('Form Responses 1'!$D:$D,ROW()-4)="","",INDEX('Form Responses 1'!$D:$D,ROW()-4)),"")</f>
        <v/>
      </c>
      <c r="F63" s="14" t="str">
        <f t="array" ref="F63">IFERROR(IF(INDEX('Form Responses 1'!$D:$D,ROW()-4)="","",INDEX('Form Responses 1'!$E:$E,ROW()-4)),"")</f>
        <v/>
      </c>
      <c r="G63" s="14" t="str">
        <f t="array" ref="G63">IFERROR(IF(INDEX('Form Responses 1'!$D:$D,ROW()-4)="","",INDEX('Form Responses 1'!$F:$F,ROW()-4)),"")</f>
        <v/>
      </c>
      <c r="H63" s="14" t="str">
        <f t="array" ref="H63">IFERROR(IF(INDEX('Form Responses 1'!$D:$D,ROW()-4)="","",INDEX('Form Responses 1'!$G:$G,ROW()-4)),"")</f>
        <v/>
      </c>
      <c r="I63" s="14" t="str">
        <f t="array" ref="I63">IFERROR(IF(INDEX('Form Responses 1'!$D:$D,ROW()-4)="","",INDEX('Form Responses 1'!$H:$H,ROW()-4)),"")</f>
        <v/>
      </c>
      <c r="J63" s="14" t="str">
        <f t="array" ref="J63">IFERROR(IF(INDEX('Form Responses 1'!$D:$D,ROW()-4)="","",INDEX('Form Responses 1'!$I:$I,ROW()-4)),"")</f>
        <v/>
      </c>
      <c r="K63" s="14" t="str">
        <f t="array" ref="K63">IFERROR(IF(INDEX('Form Responses 1'!$D:$D,ROW()-4)="","",INDEX('Form Responses 1'!$J:$J,ROW()-4)),"")</f>
        <v/>
      </c>
      <c r="L63" s="14" t="str">
        <f t="array" ref="L63">IFERROR(IF(INDEX('Form Responses 1'!$D:$D,ROW()-4)="","",INDEX('Form Responses 1'!$K:$K,ROW()-4)),"")</f>
        <v/>
      </c>
      <c r="M63" s="14" t="str">
        <f t="array" ref="M63">IFERROR(IF(INDEX('Form Responses 1'!$D:$D,ROW()-4)="","",INDEX('Form Responses 1'!$L:$L,ROW()-4)),"")</f>
        <v/>
      </c>
      <c r="N63" s="14" t="str">
        <f t="array" ref="N63">IFERROR(IF(INDEX('Form Responses 1'!$D:$D,ROW()-4)="","",INDEX('Form Responses 1'!$M:$M,ROW()-4)),"")</f>
        <v/>
      </c>
      <c r="O63" s="14" t="str">
        <f t="array" ref="O63">IFERROR(IF(INDEX('Form Responses 1'!$D:$D,ROW()-4)="","",INDEX('Form Responses 1'!$N:$N,ROW()-4)),"")</f>
        <v/>
      </c>
      <c r="P63" s="14" t="str">
        <f t="array" ref="P63">IFERROR(IF(INDEX('Form Responses 1'!$D:$D,ROW()-4)="","",INDEX('Form Responses 1'!$O:$O,ROW()-4)),"")</f>
        <v/>
      </c>
      <c r="Q63" s="14" t="str">
        <f t="array" ref="Q63">IFERROR(IF(INDEX('Form Responses 1'!$D:$D,ROW()-4)="","",INDEX('Form Responses 1'!$P:$P,ROW()-4)),"")</f>
        <v/>
      </c>
      <c r="R63" s="14" t="str">
        <f t="array" ref="R63">IFERROR(IF(INDEX('Form Responses 1'!$D:$D,ROW()-4)="","",INDEX('Form Responses 1'!$Q:$Q,ROW()-4)),"")</f>
        <v/>
      </c>
      <c r="S63" s="34" t="str">
        <f t="array" ref="S63">IFERROR(IF(INDEX('Form Responses 1'!$D:$D,ROW()-4)="","",INDEX('Form Responses 1'!$R:$R,ROW()-4)),"")</f>
        <v/>
      </c>
      <c r="T63" s="14" t="str">
        <f t="array" ref="T63">IFERROR(IF(INDEX('Form Responses 1'!$D:$D,ROW()-4)="","",INDEX('Form Responses 1'!$S:$S,ROW()-4)),"")</f>
        <v/>
      </c>
      <c r="U63" s="14" t="str">
        <f t="array" ref="U63">IFERROR(IF(INDEX('Form Responses 1'!$D:$D,ROW()-4)="","",INDEX('Form Responses 1'!$T:$T,ROW()-4)),"")</f>
        <v/>
      </c>
      <c r="V63" s="14" t="str">
        <f t="shared" si="2"/>
        <v/>
      </c>
      <c r="W63" s="14" t="str">
        <f t="shared" si="3"/>
        <v/>
      </c>
      <c r="X63" s="14" t="str">
        <f t="shared" si="4"/>
        <v/>
      </c>
      <c r="Y63" s="14" t="str">
        <f t="array" ref="Y63">IFERROR(IF(INDEX('Form Responses 1'!$D:$D,ROW()-4)="","",INDEX('Form Responses 1'!$U:$U,ROW()-4)),"")</f>
        <v/>
      </c>
    </row>
    <row r="64" ht="15.75" customHeight="1">
      <c r="A64" s="14" t="str">
        <f t="shared" si="1"/>
        <v/>
      </c>
      <c r="B64" s="14" t="str">
        <f t="array" ref="B64">IFERROR(IF(INDEX('Form Responses 1'!$D:$D,ROW()-4)="","",INDEX('Form Responses 1'!$A:$A,ROW()-4)),"")</f>
        <v/>
      </c>
      <c r="C64" s="14" t="str">
        <f t="array" ref="C64">IFERROR(IF(INDEX('Form Responses 1'!$D:$D,ROW()-4)="","",INDEX('Form Responses 1'!$B:$B,ROW()-4)),"")</f>
        <v/>
      </c>
      <c r="D64" s="14" t="str">
        <f t="array" ref="D64">IFERROR(IF(INDEX('Form Responses 1'!$D:$D,ROW()-4)="","",INDEX('Form Responses 1'!$C:$C,ROW()-4)),"")</f>
        <v/>
      </c>
      <c r="E64" s="14" t="str">
        <f t="array" ref="E64">IFERROR(IF(INDEX('Form Responses 1'!$D:$D,ROW()-4)="","",INDEX('Form Responses 1'!$D:$D,ROW()-4)),"")</f>
        <v/>
      </c>
      <c r="F64" s="14" t="str">
        <f t="array" ref="F64">IFERROR(IF(INDEX('Form Responses 1'!$D:$D,ROW()-4)="","",INDEX('Form Responses 1'!$E:$E,ROW()-4)),"")</f>
        <v/>
      </c>
      <c r="G64" s="14" t="str">
        <f t="array" ref="G64">IFERROR(IF(INDEX('Form Responses 1'!$D:$D,ROW()-4)="","",INDEX('Form Responses 1'!$F:$F,ROW()-4)),"")</f>
        <v/>
      </c>
      <c r="H64" s="14" t="str">
        <f t="array" ref="H64">IFERROR(IF(INDEX('Form Responses 1'!$D:$D,ROW()-4)="","",INDEX('Form Responses 1'!$G:$G,ROW()-4)),"")</f>
        <v/>
      </c>
      <c r="I64" s="14" t="str">
        <f t="array" ref="I64">IFERROR(IF(INDEX('Form Responses 1'!$D:$D,ROW()-4)="","",INDEX('Form Responses 1'!$H:$H,ROW()-4)),"")</f>
        <v/>
      </c>
      <c r="J64" s="14" t="str">
        <f t="array" ref="J64">IFERROR(IF(INDEX('Form Responses 1'!$D:$D,ROW()-4)="","",INDEX('Form Responses 1'!$I:$I,ROW()-4)),"")</f>
        <v/>
      </c>
      <c r="K64" s="14" t="str">
        <f t="array" ref="K64">IFERROR(IF(INDEX('Form Responses 1'!$D:$D,ROW()-4)="","",INDEX('Form Responses 1'!$J:$J,ROW()-4)),"")</f>
        <v/>
      </c>
      <c r="L64" s="14" t="str">
        <f t="array" ref="L64">IFERROR(IF(INDEX('Form Responses 1'!$D:$D,ROW()-4)="","",INDEX('Form Responses 1'!$K:$K,ROW()-4)),"")</f>
        <v/>
      </c>
      <c r="M64" s="14" t="str">
        <f t="array" ref="M64">IFERROR(IF(INDEX('Form Responses 1'!$D:$D,ROW()-4)="","",INDEX('Form Responses 1'!$L:$L,ROW()-4)),"")</f>
        <v/>
      </c>
      <c r="N64" s="14" t="str">
        <f t="array" ref="N64">IFERROR(IF(INDEX('Form Responses 1'!$D:$D,ROW()-4)="","",INDEX('Form Responses 1'!$M:$M,ROW()-4)),"")</f>
        <v/>
      </c>
      <c r="O64" s="14" t="str">
        <f t="array" ref="O64">IFERROR(IF(INDEX('Form Responses 1'!$D:$D,ROW()-4)="","",INDEX('Form Responses 1'!$N:$N,ROW()-4)),"")</f>
        <v/>
      </c>
      <c r="P64" s="14" t="str">
        <f t="array" ref="P64">IFERROR(IF(INDEX('Form Responses 1'!$D:$D,ROW()-4)="","",INDEX('Form Responses 1'!$O:$O,ROW()-4)),"")</f>
        <v/>
      </c>
      <c r="Q64" s="14" t="str">
        <f t="array" ref="Q64">IFERROR(IF(INDEX('Form Responses 1'!$D:$D,ROW()-4)="","",INDEX('Form Responses 1'!$P:$P,ROW()-4)),"")</f>
        <v/>
      </c>
      <c r="R64" s="14" t="str">
        <f t="array" ref="R64">IFERROR(IF(INDEX('Form Responses 1'!$D:$D,ROW()-4)="","",INDEX('Form Responses 1'!$Q:$Q,ROW()-4)),"")</f>
        <v/>
      </c>
      <c r="S64" s="34" t="str">
        <f t="array" ref="S64">IFERROR(IF(INDEX('Form Responses 1'!$D:$D,ROW()-4)="","",INDEX('Form Responses 1'!$R:$R,ROW()-4)),"")</f>
        <v/>
      </c>
      <c r="T64" s="14" t="str">
        <f t="array" ref="T64">IFERROR(IF(INDEX('Form Responses 1'!$D:$D,ROW()-4)="","",INDEX('Form Responses 1'!$S:$S,ROW()-4)),"")</f>
        <v/>
      </c>
      <c r="U64" s="14" t="str">
        <f t="array" ref="U64">IFERROR(IF(INDEX('Form Responses 1'!$D:$D,ROW()-4)="","",INDEX('Form Responses 1'!$T:$T,ROW()-4)),"")</f>
        <v/>
      </c>
      <c r="V64" s="14" t="str">
        <f t="shared" si="2"/>
        <v/>
      </c>
      <c r="W64" s="14" t="str">
        <f t="shared" si="3"/>
        <v/>
      </c>
      <c r="X64" s="14" t="str">
        <f t="shared" si="4"/>
        <v/>
      </c>
      <c r="Y64" s="14" t="str">
        <f t="array" ref="Y64">IFERROR(IF(INDEX('Form Responses 1'!$D:$D,ROW()-4)="","",INDEX('Form Responses 1'!$U:$U,ROW()-4)),"")</f>
        <v/>
      </c>
    </row>
    <row r="65" ht="15.75" customHeight="1">
      <c r="A65" s="14" t="str">
        <f t="shared" si="1"/>
        <v/>
      </c>
      <c r="B65" s="14" t="str">
        <f t="array" ref="B65">IFERROR(IF(INDEX('Form Responses 1'!$D:$D,ROW()-4)="","",INDEX('Form Responses 1'!$A:$A,ROW()-4)),"")</f>
        <v/>
      </c>
      <c r="C65" s="14" t="str">
        <f t="array" ref="C65">IFERROR(IF(INDEX('Form Responses 1'!$D:$D,ROW()-4)="","",INDEX('Form Responses 1'!$B:$B,ROW()-4)),"")</f>
        <v/>
      </c>
      <c r="D65" s="14" t="str">
        <f t="array" ref="D65">IFERROR(IF(INDEX('Form Responses 1'!$D:$D,ROW()-4)="","",INDEX('Form Responses 1'!$C:$C,ROW()-4)),"")</f>
        <v/>
      </c>
      <c r="E65" s="14" t="str">
        <f t="array" ref="E65">IFERROR(IF(INDEX('Form Responses 1'!$D:$D,ROW()-4)="","",INDEX('Form Responses 1'!$D:$D,ROW()-4)),"")</f>
        <v/>
      </c>
      <c r="F65" s="14" t="str">
        <f t="array" ref="F65">IFERROR(IF(INDEX('Form Responses 1'!$D:$D,ROW()-4)="","",INDEX('Form Responses 1'!$E:$E,ROW()-4)),"")</f>
        <v/>
      </c>
      <c r="G65" s="14" t="str">
        <f t="array" ref="G65">IFERROR(IF(INDEX('Form Responses 1'!$D:$D,ROW()-4)="","",INDEX('Form Responses 1'!$F:$F,ROW()-4)),"")</f>
        <v/>
      </c>
      <c r="H65" s="14" t="str">
        <f t="array" ref="H65">IFERROR(IF(INDEX('Form Responses 1'!$D:$D,ROW()-4)="","",INDEX('Form Responses 1'!$G:$G,ROW()-4)),"")</f>
        <v/>
      </c>
      <c r="I65" s="14" t="str">
        <f t="array" ref="I65">IFERROR(IF(INDEX('Form Responses 1'!$D:$D,ROW()-4)="","",INDEX('Form Responses 1'!$H:$H,ROW()-4)),"")</f>
        <v/>
      </c>
      <c r="J65" s="14" t="str">
        <f t="array" ref="J65">IFERROR(IF(INDEX('Form Responses 1'!$D:$D,ROW()-4)="","",INDEX('Form Responses 1'!$I:$I,ROW()-4)),"")</f>
        <v/>
      </c>
      <c r="K65" s="14" t="str">
        <f t="array" ref="K65">IFERROR(IF(INDEX('Form Responses 1'!$D:$D,ROW()-4)="","",INDEX('Form Responses 1'!$J:$J,ROW()-4)),"")</f>
        <v/>
      </c>
      <c r="L65" s="14" t="str">
        <f t="array" ref="L65">IFERROR(IF(INDEX('Form Responses 1'!$D:$D,ROW()-4)="","",INDEX('Form Responses 1'!$K:$K,ROW()-4)),"")</f>
        <v/>
      </c>
      <c r="M65" s="14" t="str">
        <f t="array" ref="M65">IFERROR(IF(INDEX('Form Responses 1'!$D:$D,ROW()-4)="","",INDEX('Form Responses 1'!$L:$L,ROW()-4)),"")</f>
        <v/>
      </c>
      <c r="N65" s="14" t="str">
        <f t="array" ref="N65">IFERROR(IF(INDEX('Form Responses 1'!$D:$D,ROW()-4)="","",INDEX('Form Responses 1'!$M:$M,ROW()-4)),"")</f>
        <v/>
      </c>
      <c r="O65" s="14" t="str">
        <f t="array" ref="O65">IFERROR(IF(INDEX('Form Responses 1'!$D:$D,ROW()-4)="","",INDEX('Form Responses 1'!$N:$N,ROW()-4)),"")</f>
        <v/>
      </c>
      <c r="P65" s="14" t="str">
        <f t="array" ref="P65">IFERROR(IF(INDEX('Form Responses 1'!$D:$D,ROW()-4)="","",INDEX('Form Responses 1'!$O:$O,ROW()-4)),"")</f>
        <v/>
      </c>
      <c r="Q65" s="14" t="str">
        <f t="array" ref="Q65">IFERROR(IF(INDEX('Form Responses 1'!$D:$D,ROW()-4)="","",INDEX('Form Responses 1'!$P:$P,ROW()-4)),"")</f>
        <v/>
      </c>
      <c r="R65" s="14" t="str">
        <f t="array" ref="R65">IFERROR(IF(INDEX('Form Responses 1'!$D:$D,ROW()-4)="","",INDEX('Form Responses 1'!$Q:$Q,ROW()-4)),"")</f>
        <v/>
      </c>
      <c r="S65" s="34" t="str">
        <f t="array" ref="S65">IFERROR(IF(INDEX('Form Responses 1'!$D:$D,ROW()-4)="","",INDEX('Form Responses 1'!$R:$R,ROW()-4)),"")</f>
        <v/>
      </c>
      <c r="T65" s="14" t="str">
        <f t="array" ref="T65">IFERROR(IF(INDEX('Form Responses 1'!$D:$D,ROW()-4)="","",INDEX('Form Responses 1'!$S:$S,ROW()-4)),"")</f>
        <v/>
      </c>
      <c r="U65" s="14" t="str">
        <f t="array" ref="U65">IFERROR(IF(INDEX('Form Responses 1'!$D:$D,ROW()-4)="","",INDEX('Form Responses 1'!$T:$T,ROW()-4)),"")</f>
        <v/>
      </c>
      <c r="V65" s="14" t="str">
        <f t="shared" si="2"/>
        <v/>
      </c>
      <c r="W65" s="14" t="str">
        <f t="shared" si="3"/>
        <v/>
      </c>
      <c r="X65" s="14" t="str">
        <f t="shared" si="4"/>
        <v/>
      </c>
      <c r="Y65" s="14" t="str">
        <f t="array" ref="Y65">IFERROR(IF(INDEX('Form Responses 1'!$D:$D,ROW()-4)="","",INDEX('Form Responses 1'!$U:$U,ROW()-4)),"")</f>
        <v/>
      </c>
    </row>
    <row r="66" ht="15.75" customHeight="1">
      <c r="A66" s="14" t="str">
        <f t="shared" si="1"/>
        <v/>
      </c>
      <c r="B66" s="14" t="str">
        <f t="array" ref="B66">IFERROR(IF(INDEX('Form Responses 1'!$D:$D,ROW()-4)="","",INDEX('Form Responses 1'!$A:$A,ROW()-4)),"")</f>
        <v/>
      </c>
      <c r="C66" s="14" t="str">
        <f t="array" ref="C66">IFERROR(IF(INDEX('Form Responses 1'!$D:$D,ROW()-4)="","",INDEX('Form Responses 1'!$B:$B,ROW()-4)),"")</f>
        <v/>
      </c>
      <c r="D66" s="14" t="str">
        <f t="array" ref="D66">IFERROR(IF(INDEX('Form Responses 1'!$D:$D,ROW()-4)="","",INDEX('Form Responses 1'!$C:$C,ROW()-4)),"")</f>
        <v/>
      </c>
      <c r="E66" s="14" t="str">
        <f t="array" ref="E66">IFERROR(IF(INDEX('Form Responses 1'!$D:$D,ROW()-4)="","",INDEX('Form Responses 1'!$D:$D,ROW()-4)),"")</f>
        <v/>
      </c>
      <c r="F66" s="14" t="str">
        <f t="array" ref="F66">IFERROR(IF(INDEX('Form Responses 1'!$D:$D,ROW()-4)="","",INDEX('Form Responses 1'!$E:$E,ROW()-4)),"")</f>
        <v/>
      </c>
      <c r="G66" s="14" t="str">
        <f t="array" ref="G66">IFERROR(IF(INDEX('Form Responses 1'!$D:$D,ROW()-4)="","",INDEX('Form Responses 1'!$F:$F,ROW()-4)),"")</f>
        <v/>
      </c>
      <c r="H66" s="14" t="str">
        <f t="array" ref="H66">IFERROR(IF(INDEX('Form Responses 1'!$D:$D,ROW()-4)="","",INDEX('Form Responses 1'!$G:$G,ROW()-4)),"")</f>
        <v/>
      </c>
      <c r="I66" s="14" t="str">
        <f t="array" ref="I66">IFERROR(IF(INDEX('Form Responses 1'!$D:$D,ROW()-4)="","",INDEX('Form Responses 1'!$H:$H,ROW()-4)),"")</f>
        <v/>
      </c>
      <c r="J66" s="14" t="str">
        <f t="array" ref="J66">IFERROR(IF(INDEX('Form Responses 1'!$D:$D,ROW()-4)="","",INDEX('Form Responses 1'!$I:$I,ROW()-4)),"")</f>
        <v/>
      </c>
      <c r="K66" s="14" t="str">
        <f t="array" ref="K66">IFERROR(IF(INDEX('Form Responses 1'!$D:$D,ROW()-4)="","",INDEX('Form Responses 1'!$J:$J,ROW()-4)),"")</f>
        <v/>
      </c>
      <c r="L66" s="14" t="str">
        <f t="array" ref="L66">IFERROR(IF(INDEX('Form Responses 1'!$D:$D,ROW()-4)="","",INDEX('Form Responses 1'!$K:$K,ROW()-4)),"")</f>
        <v/>
      </c>
      <c r="M66" s="14" t="str">
        <f t="array" ref="M66">IFERROR(IF(INDEX('Form Responses 1'!$D:$D,ROW()-4)="","",INDEX('Form Responses 1'!$L:$L,ROW()-4)),"")</f>
        <v/>
      </c>
      <c r="N66" s="14" t="str">
        <f t="array" ref="N66">IFERROR(IF(INDEX('Form Responses 1'!$D:$D,ROW()-4)="","",INDEX('Form Responses 1'!$M:$M,ROW()-4)),"")</f>
        <v/>
      </c>
      <c r="O66" s="14" t="str">
        <f t="array" ref="O66">IFERROR(IF(INDEX('Form Responses 1'!$D:$D,ROW()-4)="","",INDEX('Form Responses 1'!$N:$N,ROW()-4)),"")</f>
        <v/>
      </c>
      <c r="P66" s="14" t="str">
        <f t="array" ref="P66">IFERROR(IF(INDEX('Form Responses 1'!$D:$D,ROW()-4)="","",INDEX('Form Responses 1'!$O:$O,ROW()-4)),"")</f>
        <v/>
      </c>
      <c r="Q66" s="14" t="str">
        <f t="array" ref="Q66">IFERROR(IF(INDEX('Form Responses 1'!$D:$D,ROW()-4)="","",INDEX('Form Responses 1'!$P:$P,ROW()-4)),"")</f>
        <v/>
      </c>
      <c r="R66" s="14" t="str">
        <f t="array" ref="R66">IFERROR(IF(INDEX('Form Responses 1'!$D:$D,ROW()-4)="","",INDEX('Form Responses 1'!$Q:$Q,ROW()-4)),"")</f>
        <v/>
      </c>
      <c r="S66" s="34" t="str">
        <f t="array" ref="S66">IFERROR(IF(INDEX('Form Responses 1'!$D:$D,ROW()-4)="","",INDEX('Form Responses 1'!$R:$R,ROW()-4)),"")</f>
        <v/>
      </c>
      <c r="T66" s="14" t="str">
        <f t="array" ref="T66">IFERROR(IF(INDEX('Form Responses 1'!$D:$D,ROW()-4)="","",INDEX('Form Responses 1'!$S:$S,ROW()-4)),"")</f>
        <v/>
      </c>
      <c r="U66" s="14" t="str">
        <f t="array" ref="U66">IFERROR(IF(INDEX('Form Responses 1'!$D:$D,ROW()-4)="","",INDEX('Form Responses 1'!$T:$T,ROW()-4)),"")</f>
        <v/>
      </c>
      <c r="V66" s="14" t="str">
        <f t="shared" si="2"/>
        <v/>
      </c>
      <c r="W66" s="14" t="str">
        <f t="shared" si="3"/>
        <v/>
      </c>
      <c r="X66" s="14" t="str">
        <f t="shared" si="4"/>
        <v/>
      </c>
      <c r="Y66" s="14" t="str">
        <f t="array" ref="Y66">IFERROR(IF(INDEX('Form Responses 1'!$D:$D,ROW()-4)="","",INDEX('Form Responses 1'!$U:$U,ROW()-4)),"")</f>
        <v/>
      </c>
    </row>
    <row r="67" ht="15.75" customHeight="1">
      <c r="A67" s="14" t="str">
        <f t="shared" si="1"/>
        <v/>
      </c>
      <c r="B67" s="14" t="str">
        <f t="array" ref="B67">IFERROR(IF(INDEX('Form Responses 1'!$D:$D,ROW()-4)="","",INDEX('Form Responses 1'!$A:$A,ROW()-4)),"")</f>
        <v/>
      </c>
      <c r="C67" s="14" t="str">
        <f t="array" ref="C67">IFERROR(IF(INDEX('Form Responses 1'!$D:$D,ROW()-4)="","",INDEX('Form Responses 1'!$B:$B,ROW()-4)),"")</f>
        <v/>
      </c>
      <c r="D67" s="14" t="str">
        <f t="array" ref="D67">IFERROR(IF(INDEX('Form Responses 1'!$D:$D,ROW()-4)="","",INDEX('Form Responses 1'!$C:$C,ROW()-4)),"")</f>
        <v/>
      </c>
      <c r="E67" s="14" t="str">
        <f t="array" ref="E67">IFERROR(IF(INDEX('Form Responses 1'!$D:$D,ROW()-4)="","",INDEX('Form Responses 1'!$D:$D,ROW()-4)),"")</f>
        <v/>
      </c>
      <c r="F67" s="14" t="str">
        <f t="array" ref="F67">IFERROR(IF(INDEX('Form Responses 1'!$D:$D,ROW()-4)="","",INDEX('Form Responses 1'!$E:$E,ROW()-4)),"")</f>
        <v/>
      </c>
      <c r="G67" s="14" t="str">
        <f t="array" ref="G67">IFERROR(IF(INDEX('Form Responses 1'!$D:$D,ROW()-4)="","",INDEX('Form Responses 1'!$F:$F,ROW()-4)),"")</f>
        <v/>
      </c>
      <c r="H67" s="14" t="str">
        <f t="array" ref="H67">IFERROR(IF(INDEX('Form Responses 1'!$D:$D,ROW()-4)="","",INDEX('Form Responses 1'!$G:$G,ROW()-4)),"")</f>
        <v/>
      </c>
      <c r="I67" s="14" t="str">
        <f t="array" ref="I67">IFERROR(IF(INDEX('Form Responses 1'!$D:$D,ROW()-4)="","",INDEX('Form Responses 1'!$H:$H,ROW()-4)),"")</f>
        <v/>
      </c>
      <c r="J67" s="14" t="str">
        <f t="array" ref="J67">IFERROR(IF(INDEX('Form Responses 1'!$D:$D,ROW()-4)="","",INDEX('Form Responses 1'!$I:$I,ROW()-4)),"")</f>
        <v/>
      </c>
      <c r="K67" s="14" t="str">
        <f t="array" ref="K67">IFERROR(IF(INDEX('Form Responses 1'!$D:$D,ROW()-4)="","",INDEX('Form Responses 1'!$J:$J,ROW()-4)),"")</f>
        <v/>
      </c>
      <c r="L67" s="14" t="str">
        <f t="array" ref="L67">IFERROR(IF(INDEX('Form Responses 1'!$D:$D,ROW()-4)="","",INDEX('Form Responses 1'!$K:$K,ROW()-4)),"")</f>
        <v/>
      </c>
      <c r="M67" s="14" t="str">
        <f t="array" ref="M67">IFERROR(IF(INDEX('Form Responses 1'!$D:$D,ROW()-4)="","",INDEX('Form Responses 1'!$L:$L,ROW()-4)),"")</f>
        <v/>
      </c>
      <c r="N67" s="14" t="str">
        <f t="array" ref="N67">IFERROR(IF(INDEX('Form Responses 1'!$D:$D,ROW()-4)="","",INDEX('Form Responses 1'!$M:$M,ROW()-4)),"")</f>
        <v/>
      </c>
      <c r="O67" s="14" t="str">
        <f t="array" ref="O67">IFERROR(IF(INDEX('Form Responses 1'!$D:$D,ROW()-4)="","",INDEX('Form Responses 1'!$N:$N,ROW()-4)),"")</f>
        <v/>
      </c>
      <c r="P67" s="14" t="str">
        <f t="array" ref="P67">IFERROR(IF(INDEX('Form Responses 1'!$D:$D,ROW()-4)="","",INDEX('Form Responses 1'!$O:$O,ROW()-4)),"")</f>
        <v/>
      </c>
      <c r="Q67" s="14" t="str">
        <f t="array" ref="Q67">IFERROR(IF(INDEX('Form Responses 1'!$D:$D,ROW()-4)="","",INDEX('Form Responses 1'!$P:$P,ROW()-4)),"")</f>
        <v/>
      </c>
      <c r="R67" s="14" t="str">
        <f t="array" ref="R67">IFERROR(IF(INDEX('Form Responses 1'!$D:$D,ROW()-4)="","",INDEX('Form Responses 1'!$Q:$Q,ROW()-4)),"")</f>
        <v/>
      </c>
      <c r="S67" s="34" t="str">
        <f t="array" ref="S67">IFERROR(IF(INDEX('Form Responses 1'!$D:$D,ROW()-4)="","",INDEX('Form Responses 1'!$R:$R,ROW()-4)),"")</f>
        <v/>
      </c>
      <c r="T67" s="14" t="str">
        <f t="array" ref="T67">IFERROR(IF(INDEX('Form Responses 1'!$D:$D,ROW()-4)="","",INDEX('Form Responses 1'!$S:$S,ROW()-4)),"")</f>
        <v/>
      </c>
      <c r="U67" s="14" t="str">
        <f t="array" ref="U67">IFERROR(IF(INDEX('Form Responses 1'!$D:$D,ROW()-4)="","",INDEX('Form Responses 1'!$T:$T,ROW()-4)),"")</f>
        <v/>
      </c>
      <c r="V67" s="14" t="str">
        <f t="shared" si="2"/>
        <v/>
      </c>
      <c r="W67" s="14" t="str">
        <f t="shared" si="3"/>
        <v/>
      </c>
      <c r="X67" s="14" t="str">
        <f t="shared" si="4"/>
        <v/>
      </c>
      <c r="Y67" s="14" t="str">
        <f t="array" ref="Y67">IFERROR(IF(INDEX('Form Responses 1'!$D:$D,ROW()-4)="","",INDEX('Form Responses 1'!$U:$U,ROW()-4)),"")</f>
        <v/>
      </c>
    </row>
    <row r="68" ht="15.75" customHeight="1">
      <c r="A68" s="14" t="str">
        <f t="shared" si="1"/>
        <v/>
      </c>
      <c r="B68" s="14" t="str">
        <f t="array" ref="B68">IFERROR(IF(INDEX('Form Responses 1'!$D:$D,ROW()-4)="","",INDEX('Form Responses 1'!$A:$A,ROW()-4)),"")</f>
        <v/>
      </c>
      <c r="C68" s="14" t="str">
        <f t="array" ref="C68">IFERROR(IF(INDEX('Form Responses 1'!$D:$D,ROW()-4)="","",INDEX('Form Responses 1'!$B:$B,ROW()-4)),"")</f>
        <v/>
      </c>
      <c r="D68" s="14" t="str">
        <f t="array" ref="D68">IFERROR(IF(INDEX('Form Responses 1'!$D:$D,ROW()-4)="","",INDEX('Form Responses 1'!$C:$C,ROW()-4)),"")</f>
        <v/>
      </c>
      <c r="E68" s="14" t="str">
        <f t="array" ref="E68">IFERROR(IF(INDEX('Form Responses 1'!$D:$D,ROW()-4)="","",INDEX('Form Responses 1'!$D:$D,ROW()-4)),"")</f>
        <v/>
      </c>
      <c r="F68" s="14" t="str">
        <f t="array" ref="F68">IFERROR(IF(INDEX('Form Responses 1'!$D:$D,ROW()-4)="","",INDEX('Form Responses 1'!$E:$E,ROW()-4)),"")</f>
        <v/>
      </c>
      <c r="G68" s="14" t="str">
        <f t="array" ref="G68">IFERROR(IF(INDEX('Form Responses 1'!$D:$D,ROW()-4)="","",INDEX('Form Responses 1'!$F:$F,ROW()-4)),"")</f>
        <v/>
      </c>
      <c r="H68" s="14" t="str">
        <f t="array" ref="H68">IFERROR(IF(INDEX('Form Responses 1'!$D:$D,ROW()-4)="","",INDEX('Form Responses 1'!$G:$G,ROW()-4)),"")</f>
        <v/>
      </c>
      <c r="I68" s="14" t="str">
        <f t="array" ref="I68">IFERROR(IF(INDEX('Form Responses 1'!$D:$D,ROW()-4)="","",INDEX('Form Responses 1'!$H:$H,ROW()-4)),"")</f>
        <v/>
      </c>
      <c r="J68" s="14" t="str">
        <f t="array" ref="J68">IFERROR(IF(INDEX('Form Responses 1'!$D:$D,ROW()-4)="","",INDEX('Form Responses 1'!$I:$I,ROW()-4)),"")</f>
        <v/>
      </c>
      <c r="K68" s="14" t="str">
        <f t="array" ref="K68">IFERROR(IF(INDEX('Form Responses 1'!$D:$D,ROW()-4)="","",INDEX('Form Responses 1'!$J:$J,ROW()-4)),"")</f>
        <v/>
      </c>
      <c r="L68" s="14" t="str">
        <f t="array" ref="L68">IFERROR(IF(INDEX('Form Responses 1'!$D:$D,ROW()-4)="","",INDEX('Form Responses 1'!$K:$K,ROW()-4)),"")</f>
        <v/>
      </c>
      <c r="M68" s="14" t="str">
        <f t="array" ref="M68">IFERROR(IF(INDEX('Form Responses 1'!$D:$D,ROW()-4)="","",INDEX('Form Responses 1'!$L:$L,ROW()-4)),"")</f>
        <v/>
      </c>
      <c r="N68" s="14" t="str">
        <f t="array" ref="N68">IFERROR(IF(INDEX('Form Responses 1'!$D:$D,ROW()-4)="","",INDEX('Form Responses 1'!$M:$M,ROW()-4)),"")</f>
        <v/>
      </c>
      <c r="O68" s="14" t="str">
        <f t="array" ref="O68">IFERROR(IF(INDEX('Form Responses 1'!$D:$D,ROW()-4)="","",INDEX('Form Responses 1'!$N:$N,ROW()-4)),"")</f>
        <v/>
      </c>
      <c r="P68" s="14" t="str">
        <f t="array" ref="P68">IFERROR(IF(INDEX('Form Responses 1'!$D:$D,ROW()-4)="","",INDEX('Form Responses 1'!$O:$O,ROW()-4)),"")</f>
        <v/>
      </c>
      <c r="Q68" s="14" t="str">
        <f t="array" ref="Q68">IFERROR(IF(INDEX('Form Responses 1'!$D:$D,ROW()-4)="","",INDEX('Form Responses 1'!$P:$P,ROW()-4)),"")</f>
        <v/>
      </c>
      <c r="R68" s="14" t="str">
        <f t="array" ref="R68">IFERROR(IF(INDEX('Form Responses 1'!$D:$D,ROW()-4)="","",INDEX('Form Responses 1'!$Q:$Q,ROW()-4)),"")</f>
        <v/>
      </c>
      <c r="S68" s="34" t="str">
        <f t="array" ref="S68">IFERROR(IF(INDEX('Form Responses 1'!$D:$D,ROW()-4)="","",INDEX('Form Responses 1'!$R:$R,ROW()-4)),"")</f>
        <v/>
      </c>
      <c r="T68" s="14" t="str">
        <f t="array" ref="T68">IFERROR(IF(INDEX('Form Responses 1'!$D:$D,ROW()-4)="","",INDEX('Form Responses 1'!$S:$S,ROW()-4)),"")</f>
        <v/>
      </c>
      <c r="U68" s="14" t="str">
        <f t="array" ref="U68">IFERROR(IF(INDEX('Form Responses 1'!$D:$D,ROW()-4)="","",INDEX('Form Responses 1'!$T:$T,ROW()-4)),"")</f>
        <v/>
      </c>
      <c r="V68" s="14" t="str">
        <f t="shared" si="2"/>
        <v/>
      </c>
      <c r="W68" s="14" t="str">
        <f t="shared" si="3"/>
        <v/>
      </c>
      <c r="X68" s="14" t="str">
        <f t="shared" si="4"/>
        <v/>
      </c>
      <c r="Y68" s="14" t="str">
        <f t="array" ref="Y68">IFERROR(IF(INDEX('Form Responses 1'!$D:$D,ROW()-4)="","",INDEX('Form Responses 1'!$U:$U,ROW()-4)),"")</f>
        <v/>
      </c>
    </row>
    <row r="69" ht="15.75" customHeight="1">
      <c r="A69" s="14" t="str">
        <f t="shared" si="1"/>
        <v/>
      </c>
      <c r="B69" s="14" t="str">
        <f t="array" ref="B69">IFERROR(IF(INDEX('Form Responses 1'!$D:$D,ROW()-4)="","",INDEX('Form Responses 1'!$A:$A,ROW()-4)),"")</f>
        <v/>
      </c>
      <c r="C69" s="14" t="str">
        <f t="array" ref="C69">IFERROR(IF(INDEX('Form Responses 1'!$D:$D,ROW()-4)="","",INDEX('Form Responses 1'!$B:$B,ROW()-4)),"")</f>
        <v/>
      </c>
      <c r="D69" s="14" t="str">
        <f t="array" ref="D69">IFERROR(IF(INDEX('Form Responses 1'!$D:$D,ROW()-4)="","",INDEX('Form Responses 1'!$C:$C,ROW()-4)),"")</f>
        <v/>
      </c>
      <c r="E69" s="14" t="str">
        <f t="array" ref="E69">IFERROR(IF(INDEX('Form Responses 1'!$D:$D,ROW()-4)="","",INDEX('Form Responses 1'!$D:$D,ROW()-4)),"")</f>
        <v/>
      </c>
      <c r="F69" s="14" t="str">
        <f t="array" ref="F69">IFERROR(IF(INDEX('Form Responses 1'!$D:$D,ROW()-4)="","",INDEX('Form Responses 1'!$E:$E,ROW()-4)),"")</f>
        <v/>
      </c>
      <c r="G69" s="14" t="str">
        <f t="array" ref="G69">IFERROR(IF(INDEX('Form Responses 1'!$D:$D,ROW()-4)="","",INDEX('Form Responses 1'!$F:$F,ROW()-4)),"")</f>
        <v/>
      </c>
      <c r="H69" s="14" t="str">
        <f t="array" ref="H69">IFERROR(IF(INDEX('Form Responses 1'!$D:$D,ROW()-4)="","",INDEX('Form Responses 1'!$G:$G,ROW()-4)),"")</f>
        <v/>
      </c>
      <c r="I69" s="14" t="str">
        <f t="array" ref="I69">IFERROR(IF(INDEX('Form Responses 1'!$D:$D,ROW()-4)="","",INDEX('Form Responses 1'!$H:$H,ROW()-4)),"")</f>
        <v/>
      </c>
      <c r="J69" s="14" t="str">
        <f t="array" ref="J69">IFERROR(IF(INDEX('Form Responses 1'!$D:$D,ROW()-4)="","",INDEX('Form Responses 1'!$I:$I,ROW()-4)),"")</f>
        <v/>
      </c>
      <c r="K69" s="14" t="str">
        <f t="array" ref="K69">IFERROR(IF(INDEX('Form Responses 1'!$D:$D,ROW()-4)="","",INDEX('Form Responses 1'!$J:$J,ROW()-4)),"")</f>
        <v/>
      </c>
      <c r="L69" s="14" t="str">
        <f t="array" ref="L69">IFERROR(IF(INDEX('Form Responses 1'!$D:$D,ROW()-4)="","",INDEX('Form Responses 1'!$K:$K,ROW()-4)),"")</f>
        <v/>
      </c>
      <c r="M69" s="14" t="str">
        <f t="array" ref="M69">IFERROR(IF(INDEX('Form Responses 1'!$D:$D,ROW()-4)="","",INDEX('Form Responses 1'!$L:$L,ROW()-4)),"")</f>
        <v/>
      </c>
      <c r="N69" s="14" t="str">
        <f t="array" ref="N69">IFERROR(IF(INDEX('Form Responses 1'!$D:$D,ROW()-4)="","",INDEX('Form Responses 1'!$M:$M,ROW()-4)),"")</f>
        <v/>
      </c>
      <c r="O69" s="14" t="str">
        <f t="array" ref="O69">IFERROR(IF(INDEX('Form Responses 1'!$D:$D,ROW()-4)="","",INDEX('Form Responses 1'!$N:$N,ROW()-4)),"")</f>
        <v/>
      </c>
      <c r="P69" s="14" t="str">
        <f t="array" ref="P69">IFERROR(IF(INDEX('Form Responses 1'!$D:$D,ROW()-4)="","",INDEX('Form Responses 1'!$O:$O,ROW()-4)),"")</f>
        <v/>
      </c>
      <c r="Q69" s="14" t="str">
        <f t="array" ref="Q69">IFERROR(IF(INDEX('Form Responses 1'!$D:$D,ROW()-4)="","",INDEX('Form Responses 1'!$P:$P,ROW()-4)),"")</f>
        <v/>
      </c>
      <c r="R69" s="14" t="str">
        <f t="array" ref="R69">IFERROR(IF(INDEX('Form Responses 1'!$D:$D,ROW()-4)="","",INDEX('Form Responses 1'!$Q:$Q,ROW()-4)),"")</f>
        <v/>
      </c>
      <c r="S69" s="34" t="str">
        <f t="array" ref="S69">IFERROR(IF(INDEX('Form Responses 1'!$D:$D,ROW()-4)="","",INDEX('Form Responses 1'!$R:$R,ROW()-4)),"")</f>
        <v/>
      </c>
      <c r="T69" s="14" t="str">
        <f t="array" ref="T69">IFERROR(IF(INDEX('Form Responses 1'!$D:$D,ROW()-4)="","",INDEX('Form Responses 1'!$S:$S,ROW()-4)),"")</f>
        <v/>
      </c>
      <c r="U69" s="14" t="str">
        <f t="array" ref="U69">IFERROR(IF(INDEX('Form Responses 1'!$D:$D,ROW()-4)="","",INDEX('Form Responses 1'!$T:$T,ROW()-4)),"")</f>
        <v/>
      </c>
      <c r="V69" s="14" t="str">
        <f t="shared" si="2"/>
        <v/>
      </c>
      <c r="W69" s="14" t="str">
        <f t="shared" si="3"/>
        <v/>
      </c>
      <c r="X69" s="14" t="str">
        <f t="shared" si="4"/>
        <v/>
      </c>
      <c r="Y69" s="14" t="str">
        <f t="array" ref="Y69">IFERROR(IF(INDEX('Form Responses 1'!$D:$D,ROW()-4)="","",INDEX('Form Responses 1'!$U:$U,ROW()-4)),"")</f>
        <v/>
      </c>
    </row>
    <row r="70" ht="15.75" customHeight="1">
      <c r="A70" s="14" t="str">
        <f t="shared" si="1"/>
        <v/>
      </c>
      <c r="B70" s="14" t="str">
        <f t="array" ref="B70">IFERROR(IF(INDEX('Form Responses 1'!$D:$D,ROW()-4)="","",INDEX('Form Responses 1'!$A:$A,ROW()-4)),"")</f>
        <v/>
      </c>
      <c r="C70" s="14" t="str">
        <f t="array" ref="C70">IFERROR(IF(INDEX('Form Responses 1'!$D:$D,ROW()-4)="","",INDEX('Form Responses 1'!$B:$B,ROW()-4)),"")</f>
        <v/>
      </c>
      <c r="D70" s="14" t="str">
        <f t="array" ref="D70">IFERROR(IF(INDEX('Form Responses 1'!$D:$D,ROW()-4)="","",INDEX('Form Responses 1'!$C:$C,ROW()-4)),"")</f>
        <v/>
      </c>
      <c r="E70" s="14" t="str">
        <f t="array" ref="E70">IFERROR(IF(INDEX('Form Responses 1'!$D:$D,ROW()-4)="","",INDEX('Form Responses 1'!$D:$D,ROW()-4)),"")</f>
        <v/>
      </c>
      <c r="F70" s="14" t="str">
        <f t="array" ref="F70">IFERROR(IF(INDEX('Form Responses 1'!$D:$D,ROW()-4)="","",INDEX('Form Responses 1'!$E:$E,ROW()-4)),"")</f>
        <v/>
      </c>
      <c r="G70" s="14" t="str">
        <f t="array" ref="G70">IFERROR(IF(INDEX('Form Responses 1'!$D:$D,ROW()-4)="","",INDEX('Form Responses 1'!$F:$F,ROW()-4)),"")</f>
        <v/>
      </c>
      <c r="H70" s="14" t="str">
        <f t="array" ref="H70">IFERROR(IF(INDEX('Form Responses 1'!$D:$D,ROW()-4)="","",INDEX('Form Responses 1'!$G:$G,ROW()-4)),"")</f>
        <v/>
      </c>
      <c r="I70" s="14" t="str">
        <f t="array" ref="I70">IFERROR(IF(INDEX('Form Responses 1'!$D:$D,ROW()-4)="","",INDEX('Form Responses 1'!$H:$H,ROW()-4)),"")</f>
        <v/>
      </c>
      <c r="J70" s="14" t="str">
        <f t="array" ref="J70">IFERROR(IF(INDEX('Form Responses 1'!$D:$D,ROW()-4)="","",INDEX('Form Responses 1'!$I:$I,ROW()-4)),"")</f>
        <v/>
      </c>
      <c r="K70" s="14" t="str">
        <f t="array" ref="K70">IFERROR(IF(INDEX('Form Responses 1'!$D:$D,ROW()-4)="","",INDEX('Form Responses 1'!$J:$J,ROW()-4)),"")</f>
        <v/>
      </c>
      <c r="L70" s="14" t="str">
        <f t="array" ref="L70">IFERROR(IF(INDEX('Form Responses 1'!$D:$D,ROW()-4)="","",INDEX('Form Responses 1'!$K:$K,ROW()-4)),"")</f>
        <v/>
      </c>
      <c r="M70" s="14" t="str">
        <f t="array" ref="M70">IFERROR(IF(INDEX('Form Responses 1'!$D:$D,ROW()-4)="","",INDEX('Form Responses 1'!$L:$L,ROW()-4)),"")</f>
        <v/>
      </c>
      <c r="N70" s="14" t="str">
        <f t="array" ref="N70">IFERROR(IF(INDEX('Form Responses 1'!$D:$D,ROW()-4)="","",INDEX('Form Responses 1'!$M:$M,ROW()-4)),"")</f>
        <v/>
      </c>
      <c r="O70" s="14" t="str">
        <f t="array" ref="O70">IFERROR(IF(INDEX('Form Responses 1'!$D:$D,ROW()-4)="","",INDEX('Form Responses 1'!$N:$N,ROW()-4)),"")</f>
        <v/>
      </c>
      <c r="P70" s="14" t="str">
        <f t="array" ref="P70">IFERROR(IF(INDEX('Form Responses 1'!$D:$D,ROW()-4)="","",INDEX('Form Responses 1'!$O:$O,ROW()-4)),"")</f>
        <v/>
      </c>
      <c r="Q70" s="14" t="str">
        <f t="array" ref="Q70">IFERROR(IF(INDEX('Form Responses 1'!$D:$D,ROW()-4)="","",INDEX('Form Responses 1'!$P:$P,ROW()-4)),"")</f>
        <v/>
      </c>
      <c r="R70" s="14" t="str">
        <f t="array" ref="R70">IFERROR(IF(INDEX('Form Responses 1'!$D:$D,ROW()-4)="","",INDEX('Form Responses 1'!$Q:$Q,ROW()-4)),"")</f>
        <v/>
      </c>
      <c r="S70" s="34" t="str">
        <f t="array" ref="S70">IFERROR(IF(INDEX('Form Responses 1'!$D:$D,ROW()-4)="","",INDEX('Form Responses 1'!$R:$R,ROW()-4)),"")</f>
        <v/>
      </c>
      <c r="T70" s="14" t="str">
        <f t="array" ref="T70">IFERROR(IF(INDEX('Form Responses 1'!$D:$D,ROW()-4)="","",INDEX('Form Responses 1'!$S:$S,ROW()-4)),"")</f>
        <v/>
      </c>
      <c r="U70" s="14" t="str">
        <f t="array" ref="U70">IFERROR(IF(INDEX('Form Responses 1'!$D:$D,ROW()-4)="","",INDEX('Form Responses 1'!$T:$T,ROW()-4)),"")</f>
        <v/>
      </c>
      <c r="V70" s="14" t="str">
        <f t="shared" si="2"/>
        <v/>
      </c>
      <c r="W70" s="14" t="str">
        <f t="shared" si="3"/>
        <v/>
      </c>
      <c r="X70" s="14" t="str">
        <f t="shared" si="4"/>
        <v/>
      </c>
      <c r="Y70" s="14" t="str">
        <f t="array" ref="Y70">IFERROR(IF(INDEX('Form Responses 1'!$D:$D,ROW()-4)="","",INDEX('Form Responses 1'!$U:$U,ROW()-4)),"")</f>
        <v/>
      </c>
    </row>
    <row r="71" ht="15.75" customHeight="1">
      <c r="A71" s="14" t="str">
        <f t="shared" si="1"/>
        <v/>
      </c>
      <c r="B71" s="14" t="str">
        <f t="array" ref="B71">IFERROR(IF(INDEX('Form Responses 1'!$D:$D,ROW()-4)="","",INDEX('Form Responses 1'!$A:$A,ROW()-4)),"")</f>
        <v/>
      </c>
      <c r="C71" s="14" t="str">
        <f t="array" ref="C71">IFERROR(IF(INDEX('Form Responses 1'!$D:$D,ROW()-4)="","",INDEX('Form Responses 1'!$B:$B,ROW()-4)),"")</f>
        <v/>
      </c>
      <c r="D71" s="14" t="str">
        <f t="array" ref="D71">IFERROR(IF(INDEX('Form Responses 1'!$D:$D,ROW()-4)="","",INDEX('Form Responses 1'!$C:$C,ROW()-4)),"")</f>
        <v/>
      </c>
      <c r="E71" s="14" t="str">
        <f t="array" ref="E71">IFERROR(IF(INDEX('Form Responses 1'!$D:$D,ROW()-4)="","",INDEX('Form Responses 1'!$D:$D,ROW()-4)),"")</f>
        <v/>
      </c>
      <c r="F71" s="14" t="str">
        <f t="array" ref="F71">IFERROR(IF(INDEX('Form Responses 1'!$D:$D,ROW()-4)="","",INDEX('Form Responses 1'!$E:$E,ROW()-4)),"")</f>
        <v/>
      </c>
      <c r="G71" s="14" t="str">
        <f t="array" ref="G71">IFERROR(IF(INDEX('Form Responses 1'!$D:$D,ROW()-4)="","",INDEX('Form Responses 1'!$F:$F,ROW()-4)),"")</f>
        <v/>
      </c>
      <c r="H71" s="14" t="str">
        <f t="array" ref="H71">IFERROR(IF(INDEX('Form Responses 1'!$D:$D,ROW()-4)="","",INDEX('Form Responses 1'!$G:$G,ROW()-4)),"")</f>
        <v/>
      </c>
      <c r="I71" s="14" t="str">
        <f t="array" ref="I71">IFERROR(IF(INDEX('Form Responses 1'!$D:$D,ROW()-4)="","",INDEX('Form Responses 1'!$H:$H,ROW()-4)),"")</f>
        <v/>
      </c>
      <c r="J71" s="14" t="str">
        <f t="array" ref="J71">IFERROR(IF(INDEX('Form Responses 1'!$D:$D,ROW()-4)="","",INDEX('Form Responses 1'!$I:$I,ROW()-4)),"")</f>
        <v/>
      </c>
      <c r="K71" s="14" t="str">
        <f t="array" ref="K71">IFERROR(IF(INDEX('Form Responses 1'!$D:$D,ROW()-4)="","",INDEX('Form Responses 1'!$J:$J,ROW()-4)),"")</f>
        <v/>
      </c>
      <c r="L71" s="14" t="str">
        <f t="array" ref="L71">IFERROR(IF(INDEX('Form Responses 1'!$D:$D,ROW()-4)="","",INDEX('Form Responses 1'!$K:$K,ROW()-4)),"")</f>
        <v/>
      </c>
      <c r="M71" s="14" t="str">
        <f t="array" ref="M71">IFERROR(IF(INDEX('Form Responses 1'!$D:$D,ROW()-4)="","",INDEX('Form Responses 1'!$L:$L,ROW()-4)),"")</f>
        <v/>
      </c>
      <c r="N71" s="14" t="str">
        <f t="array" ref="N71">IFERROR(IF(INDEX('Form Responses 1'!$D:$D,ROW()-4)="","",INDEX('Form Responses 1'!$M:$M,ROW()-4)),"")</f>
        <v/>
      </c>
      <c r="O71" s="14" t="str">
        <f t="array" ref="O71">IFERROR(IF(INDEX('Form Responses 1'!$D:$D,ROW()-4)="","",INDEX('Form Responses 1'!$N:$N,ROW()-4)),"")</f>
        <v/>
      </c>
      <c r="P71" s="14" t="str">
        <f t="array" ref="P71">IFERROR(IF(INDEX('Form Responses 1'!$D:$D,ROW()-4)="","",INDEX('Form Responses 1'!$O:$O,ROW()-4)),"")</f>
        <v/>
      </c>
      <c r="Q71" s="14" t="str">
        <f t="array" ref="Q71">IFERROR(IF(INDEX('Form Responses 1'!$D:$D,ROW()-4)="","",INDEX('Form Responses 1'!$P:$P,ROW()-4)),"")</f>
        <v/>
      </c>
      <c r="R71" s="14" t="str">
        <f t="array" ref="R71">IFERROR(IF(INDEX('Form Responses 1'!$D:$D,ROW()-4)="","",INDEX('Form Responses 1'!$Q:$Q,ROW()-4)),"")</f>
        <v/>
      </c>
      <c r="S71" s="34" t="str">
        <f t="array" ref="S71">IFERROR(IF(INDEX('Form Responses 1'!$D:$D,ROW()-4)="","",INDEX('Form Responses 1'!$R:$R,ROW()-4)),"")</f>
        <v/>
      </c>
      <c r="T71" s="14" t="str">
        <f t="array" ref="T71">IFERROR(IF(INDEX('Form Responses 1'!$D:$D,ROW()-4)="","",INDEX('Form Responses 1'!$S:$S,ROW()-4)),"")</f>
        <v/>
      </c>
      <c r="U71" s="14" t="str">
        <f t="array" ref="U71">IFERROR(IF(INDEX('Form Responses 1'!$D:$D,ROW()-4)="","",INDEX('Form Responses 1'!$T:$T,ROW()-4)),"")</f>
        <v/>
      </c>
      <c r="V71" s="14" t="str">
        <f t="shared" si="2"/>
        <v/>
      </c>
      <c r="W71" s="14" t="str">
        <f t="shared" si="3"/>
        <v/>
      </c>
      <c r="X71" s="14" t="str">
        <f t="shared" si="4"/>
        <v/>
      </c>
      <c r="Y71" s="14" t="str">
        <f t="array" ref="Y71">IFERROR(IF(INDEX('Form Responses 1'!$D:$D,ROW()-4)="","",INDEX('Form Responses 1'!$U:$U,ROW()-4)),"")</f>
        <v/>
      </c>
    </row>
    <row r="72" ht="15.75" customHeight="1">
      <c r="A72" s="14" t="str">
        <f t="shared" si="1"/>
        <v/>
      </c>
      <c r="B72" s="14" t="str">
        <f t="array" ref="B72">IFERROR(IF(INDEX('Form Responses 1'!$D:$D,ROW()-4)="","",INDEX('Form Responses 1'!$A:$A,ROW()-4)),"")</f>
        <v/>
      </c>
      <c r="C72" s="14" t="str">
        <f t="array" ref="C72">IFERROR(IF(INDEX('Form Responses 1'!$D:$D,ROW()-4)="","",INDEX('Form Responses 1'!$B:$B,ROW()-4)),"")</f>
        <v/>
      </c>
      <c r="D72" s="14" t="str">
        <f t="array" ref="D72">IFERROR(IF(INDEX('Form Responses 1'!$D:$D,ROW()-4)="","",INDEX('Form Responses 1'!$C:$C,ROW()-4)),"")</f>
        <v/>
      </c>
      <c r="E72" s="14" t="str">
        <f t="array" ref="E72">IFERROR(IF(INDEX('Form Responses 1'!$D:$D,ROW()-4)="","",INDEX('Form Responses 1'!$D:$D,ROW()-4)),"")</f>
        <v/>
      </c>
      <c r="F72" s="14" t="str">
        <f t="array" ref="F72">IFERROR(IF(INDEX('Form Responses 1'!$D:$D,ROW()-4)="","",INDEX('Form Responses 1'!$E:$E,ROW()-4)),"")</f>
        <v/>
      </c>
      <c r="G72" s="14" t="str">
        <f t="array" ref="G72">IFERROR(IF(INDEX('Form Responses 1'!$D:$D,ROW()-4)="","",INDEX('Form Responses 1'!$F:$F,ROW()-4)),"")</f>
        <v/>
      </c>
      <c r="H72" s="14" t="str">
        <f t="array" ref="H72">IFERROR(IF(INDEX('Form Responses 1'!$D:$D,ROW()-4)="","",INDEX('Form Responses 1'!$G:$G,ROW()-4)),"")</f>
        <v/>
      </c>
      <c r="I72" s="14" t="str">
        <f t="array" ref="I72">IFERROR(IF(INDEX('Form Responses 1'!$D:$D,ROW()-4)="","",INDEX('Form Responses 1'!$H:$H,ROW()-4)),"")</f>
        <v/>
      </c>
      <c r="J72" s="14" t="str">
        <f t="array" ref="J72">IFERROR(IF(INDEX('Form Responses 1'!$D:$D,ROW()-4)="","",INDEX('Form Responses 1'!$I:$I,ROW()-4)),"")</f>
        <v/>
      </c>
      <c r="K72" s="14" t="str">
        <f t="array" ref="K72">IFERROR(IF(INDEX('Form Responses 1'!$D:$D,ROW()-4)="","",INDEX('Form Responses 1'!$J:$J,ROW()-4)),"")</f>
        <v/>
      </c>
      <c r="L72" s="14" t="str">
        <f t="array" ref="L72">IFERROR(IF(INDEX('Form Responses 1'!$D:$D,ROW()-4)="","",INDEX('Form Responses 1'!$K:$K,ROW()-4)),"")</f>
        <v/>
      </c>
      <c r="M72" s="14" t="str">
        <f t="array" ref="M72">IFERROR(IF(INDEX('Form Responses 1'!$D:$D,ROW()-4)="","",INDEX('Form Responses 1'!$L:$L,ROW()-4)),"")</f>
        <v/>
      </c>
      <c r="N72" s="14" t="str">
        <f t="array" ref="N72">IFERROR(IF(INDEX('Form Responses 1'!$D:$D,ROW()-4)="","",INDEX('Form Responses 1'!$M:$M,ROW()-4)),"")</f>
        <v/>
      </c>
      <c r="O72" s="14" t="str">
        <f t="array" ref="O72">IFERROR(IF(INDEX('Form Responses 1'!$D:$D,ROW()-4)="","",INDEX('Form Responses 1'!$N:$N,ROW()-4)),"")</f>
        <v/>
      </c>
      <c r="P72" s="14" t="str">
        <f t="array" ref="P72">IFERROR(IF(INDEX('Form Responses 1'!$D:$D,ROW()-4)="","",INDEX('Form Responses 1'!$O:$O,ROW()-4)),"")</f>
        <v/>
      </c>
      <c r="Q72" s="14" t="str">
        <f t="array" ref="Q72">IFERROR(IF(INDEX('Form Responses 1'!$D:$D,ROW()-4)="","",INDEX('Form Responses 1'!$P:$P,ROW()-4)),"")</f>
        <v/>
      </c>
      <c r="R72" s="14" t="str">
        <f t="array" ref="R72">IFERROR(IF(INDEX('Form Responses 1'!$D:$D,ROW()-4)="","",INDEX('Form Responses 1'!$Q:$Q,ROW()-4)),"")</f>
        <v/>
      </c>
      <c r="S72" s="34" t="str">
        <f t="array" ref="S72">IFERROR(IF(INDEX('Form Responses 1'!$D:$D,ROW()-4)="","",INDEX('Form Responses 1'!$R:$R,ROW()-4)),"")</f>
        <v/>
      </c>
      <c r="T72" s="14" t="str">
        <f t="array" ref="T72">IFERROR(IF(INDEX('Form Responses 1'!$D:$D,ROW()-4)="","",INDEX('Form Responses 1'!$S:$S,ROW()-4)),"")</f>
        <v/>
      </c>
      <c r="U72" s="14" t="str">
        <f t="array" ref="U72">IFERROR(IF(INDEX('Form Responses 1'!$D:$D,ROW()-4)="","",INDEX('Form Responses 1'!$T:$T,ROW()-4)),"")</f>
        <v/>
      </c>
      <c r="V72" s="14" t="str">
        <f t="shared" si="2"/>
        <v/>
      </c>
      <c r="W72" s="14" t="str">
        <f t="shared" si="3"/>
        <v/>
      </c>
      <c r="X72" s="14" t="str">
        <f t="shared" si="4"/>
        <v/>
      </c>
      <c r="Y72" s="14" t="str">
        <f t="array" ref="Y72">IFERROR(IF(INDEX('Form Responses 1'!$D:$D,ROW()-4)="","",INDEX('Form Responses 1'!$U:$U,ROW()-4)),"")</f>
        <v/>
      </c>
    </row>
    <row r="73" ht="15.75" customHeight="1">
      <c r="A73" s="14" t="str">
        <f t="shared" si="1"/>
        <v/>
      </c>
      <c r="B73" s="14" t="str">
        <f t="array" ref="B73">IFERROR(IF(INDEX('Form Responses 1'!$D:$D,ROW()-4)="","",INDEX('Form Responses 1'!$A:$A,ROW()-4)),"")</f>
        <v/>
      </c>
      <c r="C73" s="14" t="str">
        <f t="array" ref="C73">IFERROR(IF(INDEX('Form Responses 1'!$D:$D,ROW()-4)="","",INDEX('Form Responses 1'!$B:$B,ROW()-4)),"")</f>
        <v/>
      </c>
      <c r="D73" s="14" t="str">
        <f t="array" ref="D73">IFERROR(IF(INDEX('Form Responses 1'!$D:$D,ROW()-4)="","",INDEX('Form Responses 1'!$C:$C,ROW()-4)),"")</f>
        <v/>
      </c>
      <c r="E73" s="14" t="str">
        <f t="array" ref="E73">IFERROR(IF(INDEX('Form Responses 1'!$D:$D,ROW()-4)="","",INDEX('Form Responses 1'!$D:$D,ROW()-4)),"")</f>
        <v/>
      </c>
      <c r="F73" s="14" t="str">
        <f t="array" ref="F73">IFERROR(IF(INDEX('Form Responses 1'!$D:$D,ROW()-4)="","",INDEX('Form Responses 1'!$E:$E,ROW()-4)),"")</f>
        <v/>
      </c>
      <c r="G73" s="14" t="str">
        <f t="array" ref="G73">IFERROR(IF(INDEX('Form Responses 1'!$D:$D,ROW()-4)="","",INDEX('Form Responses 1'!$F:$F,ROW()-4)),"")</f>
        <v/>
      </c>
      <c r="H73" s="14" t="str">
        <f t="array" ref="H73">IFERROR(IF(INDEX('Form Responses 1'!$D:$D,ROW()-4)="","",INDEX('Form Responses 1'!$G:$G,ROW()-4)),"")</f>
        <v/>
      </c>
      <c r="I73" s="14" t="str">
        <f t="array" ref="I73">IFERROR(IF(INDEX('Form Responses 1'!$D:$D,ROW()-4)="","",INDEX('Form Responses 1'!$H:$H,ROW()-4)),"")</f>
        <v/>
      </c>
      <c r="J73" s="14" t="str">
        <f t="array" ref="J73">IFERROR(IF(INDEX('Form Responses 1'!$D:$D,ROW()-4)="","",INDEX('Form Responses 1'!$I:$I,ROW()-4)),"")</f>
        <v/>
      </c>
      <c r="K73" s="14" t="str">
        <f t="array" ref="K73">IFERROR(IF(INDEX('Form Responses 1'!$D:$D,ROW()-4)="","",INDEX('Form Responses 1'!$J:$J,ROW()-4)),"")</f>
        <v/>
      </c>
      <c r="L73" s="14" t="str">
        <f t="array" ref="L73">IFERROR(IF(INDEX('Form Responses 1'!$D:$D,ROW()-4)="","",INDEX('Form Responses 1'!$K:$K,ROW()-4)),"")</f>
        <v/>
      </c>
      <c r="M73" s="14" t="str">
        <f t="array" ref="M73">IFERROR(IF(INDEX('Form Responses 1'!$D:$D,ROW()-4)="","",INDEX('Form Responses 1'!$L:$L,ROW()-4)),"")</f>
        <v/>
      </c>
      <c r="N73" s="14" t="str">
        <f t="array" ref="N73">IFERROR(IF(INDEX('Form Responses 1'!$D:$D,ROW()-4)="","",INDEX('Form Responses 1'!$M:$M,ROW()-4)),"")</f>
        <v/>
      </c>
      <c r="O73" s="14" t="str">
        <f t="array" ref="O73">IFERROR(IF(INDEX('Form Responses 1'!$D:$D,ROW()-4)="","",INDEX('Form Responses 1'!$N:$N,ROW()-4)),"")</f>
        <v/>
      </c>
      <c r="P73" s="14" t="str">
        <f t="array" ref="P73">IFERROR(IF(INDEX('Form Responses 1'!$D:$D,ROW()-4)="","",INDEX('Form Responses 1'!$O:$O,ROW()-4)),"")</f>
        <v/>
      </c>
      <c r="Q73" s="14" t="str">
        <f t="array" ref="Q73">IFERROR(IF(INDEX('Form Responses 1'!$D:$D,ROW()-4)="","",INDEX('Form Responses 1'!$P:$P,ROW()-4)),"")</f>
        <v/>
      </c>
      <c r="R73" s="14" t="str">
        <f t="array" ref="R73">IFERROR(IF(INDEX('Form Responses 1'!$D:$D,ROW()-4)="","",INDEX('Form Responses 1'!$Q:$Q,ROW()-4)),"")</f>
        <v/>
      </c>
      <c r="S73" s="34" t="str">
        <f t="array" ref="S73">IFERROR(IF(INDEX('Form Responses 1'!$D:$D,ROW()-4)="","",INDEX('Form Responses 1'!$R:$R,ROW()-4)),"")</f>
        <v/>
      </c>
      <c r="T73" s="14" t="str">
        <f t="array" ref="T73">IFERROR(IF(INDEX('Form Responses 1'!$D:$D,ROW()-4)="","",INDEX('Form Responses 1'!$S:$S,ROW()-4)),"")</f>
        <v/>
      </c>
      <c r="U73" s="14" t="str">
        <f t="array" ref="U73">IFERROR(IF(INDEX('Form Responses 1'!$D:$D,ROW()-4)="","",INDEX('Form Responses 1'!$T:$T,ROW()-4)),"")</f>
        <v/>
      </c>
      <c r="V73" s="14" t="str">
        <f t="shared" si="2"/>
        <v/>
      </c>
      <c r="W73" s="14" t="str">
        <f t="shared" si="3"/>
        <v/>
      </c>
      <c r="X73" s="14" t="str">
        <f t="shared" si="4"/>
        <v/>
      </c>
      <c r="Y73" s="14" t="str">
        <f t="array" ref="Y73">IFERROR(IF(INDEX('Form Responses 1'!$D:$D,ROW()-4)="","",INDEX('Form Responses 1'!$U:$U,ROW()-4)),"")</f>
        <v/>
      </c>
    </row>
    <row r="74" ht="15.75" customHeight="1">
      <c r="A74" s="14" t="str">
        <f t="shared" si="1"/>
        <v/>
      </c>
      <c r="B74" s="14" t="str">
        <f t="array" ref="B74">IFERROR(IF(INDEX('Form Responses 1'!$D:$D,ROW()-4)="","",INDEX('Form Responses 1'!$A:$A,ROW()-4)),"")</f>
        <v/>
      </c>
      <c r="C74" s="14" t="str">
        <f t="array" ref="C74">IFERROR(IF(INDEX('Form Responses 1'!$D:$D,ROW()-4)="","",INDEX('Form Responses 1'!$B:$B,ROW()-4)),"")</f>
        <v/>
      </c>
      <c r="D74" s="14" t="str">
        <f t="array" ref="D74">IFERROR(IF(INDEX('Form Responses 1'!$D:$D,ROW()-4)="","",INDEX('Form Responses 1'!$C:$C,ROW()-4)),"")</f>
        <v/>
      </c>
      <c r="E74" s="14" t="str">
        <f t="array" ref="E74">IFERROR(IF(INDEX('Form Responses 1'!$D:$D,ROW()-4)="","",INDEX('Form Responses 1'!$D:$D,ROW()-4)),"")</f>
        <v/>
      </c>
      <c r="F74" s="14" t="str">
        <f t="array" ref="F74">IFERROR(IF(INDEX('Form Responses 1'!$D:$D,ROW()-4)="","",INDEX('Form Responses 1'!$E:$E,ROW()-4)),"")</f>
        <v/>
      </c>
      <c r="G74" s="14" t="str">
        <f t="array" ref="G74">IFERROR(IF(INDEX('Form Responses 1'!$D:$D,ROW()-4)="","",INDEX('Form Responses 1'!$F:$F,ROW()-4)),"")</f>
        <v/>
      </c>
      <c r="H74" s="14" t="str">
        <f t="array" ref="H74">IFERROR(IF(INDEX('Form Responses 1'!$D:$D,ROW()-4)="","",INDEX('Form Responses 1'!$G:$G,ROW()-4)),"")</f>
        <v/>
      </c>
      <c r="I74" s="14" t="str">
        <f t="array" ref="I74">IFERROR(IF(INDEX('Form Responses 1'!$D:$D,ROW()-4)="","",INDEX('Form Responses 1'!$H:$H,ROW()-4)),"")</f>
        <v/>
      </c>
      <c r="J74" s="14" t="str">
        <f t="array" ref="J74">IFERROR(IF(INDEX('Form Responses 1'!$D:$D,ROW()-4)="","",INDEX('Form Responses 1'!$I:$I,ROW()-4)),"")</f>
        <v/>
      </c>
      <c r="K74" s="14" t="str">
        <f t="array" ref="K74">IFERROR(IF(INDEX('Form Responses 1'!$D:$D,ROW()-4)="","",INDEX('Form Responses 1'!$J:$J,ROW()-4)),"")</f>
        <v/>
      </c>
      <c r="L74" s="14" t="str">
        <f t="array" ref="L74">IFERROR(IF(INDEX('Form Responses 1'!$D:$D,ROW()-4)="","",INDEX('Form Responses 1'!$K:$K,ROW()-4)),"")</f>
        <v/>
      </c>
      <c r="M74" s="14" t="str">
        <f t="array" ref="M74">IFERROR(IF(INDEX('Form Responses 1'!$D:$D,ROW()-4)="","",INDEX('Form Responses 1'!$L:$L,ROW()-4)),"")</f>
        <v/>
      </c>
      <c r="N74" s="14" t="str">
        <f t="array" ref="N74">IFERROR(IF(INDEX('Form Responses 1'!$D:$D,ROW()-4)="","",INDEX('Form Responses 1'!$M:$M,ROW()-4)),"")</f>
        <v/>
      </c>
      <c r="O74" s="14" t="str">
        <f t="array" ref="O74">IFERROR(IF(INDEX('Form Responses 1'!$D:$D,ROW()-4)="","",INDEX('Form Responses 1'!$N:$N,ROW()-4)),"")</f>
        <v/>
      </c>
      <c r="P74" s="14" t="str">
        <f t="array" ref="P74">IFERROR(IF(INDEX('Form Responses 1'!$D:$D,ROW()-4)="","",INDEX('Form Responses 1'!$O:$O,ROW()-4)),"")</f>
        <v/>
      </c>
      <c r="Q74" s="14" t="str">
        <f t="array" ref="Q74">IFERROR(IF(INDEX('Form Responses 1'!$D:$D,ROW()-4)="","",INDEX('Form Responses 1'!$P:$P,ROW()-4)),"")</f>
        <v/>
      </c>
      <c r="R74" s="14" t="str">
        <f t="array" ref="R74">IFERROR(IF(INDEX('Form Responses 1'!$D:$D,ROW()-4)="","",INDEX('Form Responses 1'!$Q:$Q,ROW()-4)),"")</f>
        <v/>
      </c>
      <c r="S74" s="34" t="str">
        <f t="array" ref="S74">IFERROR(IF(INDEX('Form Responses 1'!$D:$D,ROW()-4)="","",INDEX('Form Responses 1'!$R:$R,ROW()-4)),"")</f>
        <v/>
      </c>
      <c r="T74" s="14" t="str">
        <f t="array" ref="T74">IFERROR(IF(INDEX('Form Responses 1'!$D:$D,ROW()-4)="","",INDEX('Form Responses 1'!$S:$S,ROW()-4)),"")</f>
        <v/>
      </c>
      <c r="U74" s="14" t="str">
        <f t="array" ref="U74">IFERROR(IF(INDEX('Form Responses 1'!$D:$D,ROW()-4)="","",INDEX('Form Responses 1'!$T:$T,ROW()-4)),"")</f>
        <v/>
      </c>
      <c r="V74" s="14" t="str">
        <f t="shared" si="2"/>
        <v/>
      </c>
      <c r="W74" s="14" t="str">
        <f t="shared" si="3"/>
        <v/>
      </c>
      <c r="X74" s="14" t="str">
        <f t="shared" si="4"/>
        <v/>
      </c>
      <c r="Y74" s="14" t="str">
        <f t="array" ref="Y74">IFERROR(IF(INDEX('Form Responses 1'!$D:$D,ROW()-4)="","",INDEX('Form Responses 1'!$U:$U,ROW()-4)),"")</f>
        <v/>
      </c>
    </row>
    <row r="75" ht="15.75" customHeight="1">
      <c r="A75" s="14" t="str">
        <f t="shared" si="1"/>
        <v/>
      </c>
      <c r="B75" s="14" t="str">
        <f t="array" ref="B75">IFERROR(IF(INDEX('Form Responses 1'!$D:$D,ROW()-4)="","",INDEX('Form Responses 1'!$A:$A,ROW()-4)),"")</f>
        <v/>
      </c>
      <c r="C75" s="14" t="str">
        <f t="array" ref="C75">IFERROR(IF(INDEX('Form Responses 1'!$D:$D,ROW()-4)="","",INDEX('Form Responses 1'!$B:$B,ROW()-4)),"")</f>
        <v/>
      </c>
      <c r="D75" s="14" t="str">
        <f t="array" ref="D75">IFERROR(IF(INDEX('Form Responses 1'!$D:$D,ROW()-4)="","",INDEX('Form Responses 1'!$C:$C,ROW()-4)),"")</f>
        <v/>
      </c>
      <c r="E75" s="14" t="str">
        <f t="array" ref="E75">IFERROR(IF(INDEX('Form Responses 1'!$D:$D,ROW()-4)="","",INDEX('Form Responses 1'!$D:$D,ROW()-4)),"")</f>
        <v/>
      </c>
      <c r="F75" s="14" t="str">
        <f t="array" ref="F75">IFERROR(IF(INDEX('Form Responses 1'!$D:$D,ROW()-4)="","",INDEX('Form Responses 1'!$E:$E,ROW()-4)),"")</f>
        <v/>
      </c>
      <c r="G75" s="14" t="str">
        <f t="array" ref="G75">IFERROR(IF(INDEX('Form Responses 1'!$D:$D,ROW()-4)="","",INDEX('Form Responses 1'!$F:$F,ROW()-4)),"")</f>
        <v/>
      </c>
      <c r="H75" s="14" t="str">
        <f t="array" ref="H75">IFERROR(IF(INDEX('Form Responses 1'!$D:$D,ROW()-4)="","",INDEX('Form Responses 1'!$G:$G,ROW()-4)),"")</f>
        <v/>
      </c>
      <c r="I75" s="14" t="str">
        <f t="array" ref="I75">IFERROR(IF(INDEX('Form Responses 1'!$D:$D,ROW()-4)="","",INDEX('Form Responses 1'!$H:$H,ROW()-4)),"")</f>
        <v/>
      </c>
      <c r="J75" s="14" t="str">
        <f t="array" ref="J75">IFERROR(IF(INDEX('Form Responses 1'!$D:$D,ROW()-4)="","",INDEX('Form Responses 1'!$I:$I,ROW()-4)),"")</f>
        <v/>
      </c>
      <c r="K75" s="14" t="str">
        <f t="array" ref="K75">IFERROR(IF(INDEX('Form Responses 1'!$D:$D,ROW()-4)="","",INDEX('Form Responses 1'!$J:$J,ROW()-4)),"")</f>
        <v/>
      </c>
      <c r="L75" s="14" t="str">
        <f t="array" ref="L75">IFERROR(IF(INDEX('Form Responses 1'!$D:$D,ROW()-4)="","",INDEX('Form Responses 1'!$K:$K,ROW()-4)),"")</f>
        <v/>
      </c>
      <c r="M75" s="14" t="str">
        <f t="array" ref="M75">IFERROR(IF(INDEX('Form Responses 1'!$D:$D,ROW()-4)="","",INDEX('Form Responses 1'!$L:$L,ROW()-4)),"")</f>
        <v/>
      </c>
      <c r="N75" s="14" t="str">
        <f t="array" ref="N75">IFERROR(IF(INDEX('Form Responses 1'!$D:$D,ROW()-4)="","",INDEX('Form Responses 1'!$M:$M,ROW()-4)),"")</f>
        <v/>
      </c>
      <c r="O75" s="14" t="str">
        <f t="array" ref="O75">IFERROR(IF(INDEX('Form Responses 1'!$D:$D,ROW()-4)="","",INDEX('Form Responses 1'!$N:$N,ROW()-4)),"")</f>
        <v/>
      </c>
      <c r="P75" s="14" t="str">
        <f t="array" ref="P75">IFERROR(IF(INDEX('Form Responses 1'!$D:$D,ROW()-4)="","",INDEX('Form Responses 1'!$O:$O,ROW()-4)),"")</f>
        <v/>
      </c>
      <c r="Q75" s="14" t="str">
        <f t="array" ref="Q75">IFERROR(IF(INDEX('Form Responses 1'!$D:$D,ROW()-4)="","",INDEX('Form Responses 1'!$P:$P,ROW()-4)),"")</f>
        <v/>
      </c>
      <c r="R75" s="14" t="str">
        <f t="array" ref="R75">IFERROR(IF(INDEX('Form Responses 1'!$D:$D,ROW()-4)="","",INDEX('Form Responses 1'!$Q:$Q,ROW()-4)),"")</f>
        <v/>
      </c>
      <c r="S75" s="34" t="str">
        <f t="array" ref="S75">IFERROR(IF(INDEX('Form Responses 1'!$D:$D,ROW()-4)="","",INDEX('Form Responses 1'!$R:$R,ROW()-4)),"")</f>
        <v/>
      </c>
      <c r="T75" s="14" t="str">
        <f t="array" ref="T75">IFERROR(IF(INDEX('Form Responses 1'!$D:$D,ROW()-4)="","",INDEX('Form Responses 1'!$S:$S,ROW()-4)),"")</f>
        <v/>
      </c>
      <c r="U75" s="14" t="str">
        <f t="array" ref="U75">IFERROR(IF(INDEX('Form Responses 1'!$D:$D,ROW()-4)="","",INDEX('Form Responses 1'!$T:$T,ROW()-4)),"")</f>
        <v/>
      </c>
      <c r="V75" s="14" t="str">
        <f t="shared" si="2"/>
        <v/>
      </c>
      <c r="W75" s="14" t="str">
        <f t="shared" si="3"/>
        <v/>
      </c>
      <c r="X75" s="14" t="str">
        <f t="shared" si="4"/>
        <v/>
      </c>
      <c r="Y75" s="14" t="str">
        <f t="array" ref="Y75">IFERROR(IF(INDEX('Form Responses 1'!$D:$D,ROW()-4)="","",INDEX('Form Responses 1'!$U:$U,ROW()-4)),"")</f>
        <v/>
      </c>
    </row>
    <row r="76" ht="15.75" customHeight="1">
      <c r="A76" s="14" t="str">
        <f t="shared" si="1"/>
        <v/>
      </c>
      <c r="B76" s="14" t="str">
        <f t="array" ref="B76">IFERROR(IF(INDEX('Form Responses 1'!$D:$D,ROW()-4)="","",INDEX('Form Responses 1'!$A:$A,ROW()-4)),"")</f>
        <v/>
      </c>
      <c r="C76" s="14" t="str">
        <f t="array" ref="C76">IFERROR(IF(INDEX('Form Responses 1'!$D:$D,ROW()-4)="","",INDEX('Form Responses 1'!$B:$B,ROW()-4)),"")</f>
        <v/>
      </c>
      <c r="D76" s="14" t="str">
        <f t="array" ref="D76">IFERROR(IF(INDEX('Form Responses 1'!$D:$D,ROW()-4)="","",INDEX('Form Responses 1'!$C:$C,ROW()-4)),"")</f>
        <v/>
      </c>
      <c r="E76" s="14" t="str">
        <f t="array" ref="E76">IFERROR(IF(INDEX('Form Responses 1'!$D:$D,ROW()-4)="","",INDEX('Form Responses 1'!$D:$D,ROW()-4)),"")</f>
        <v/>
      </c>
      <c r="F76" s="14" t="str">
        <f t="array" ref="F76">IFERROR(IF(INDEX('Form Responses 1'!$D:$D,ROW()-4)="","",INDEX('Form Responses 1'!$E:$E,ROW()-4)),"")</f>
        <v/>
      </c>
      <c r="G76" s="14" t="str">
        <f t="array" ref="G76">IFERROR(IF(INDEX('Form Responses 1'!$D:$D,ROW()-4)="","",INDEX('Form Responses 1'!$F:$F,ROW()-4)),"")</f>
        <v/>
      </c>
      <c r="H76" s="14" t="str">
        <f t="array" ref="H76">IFERROR(IF(INDEX('Form Responses 1'!$D:$D,ROW()-4)="","",INDEX('Form Responses 1'!$G:$G,ROW()-4)),"")</f>
        <v/>
      </c>
      <c r="I76" s="14" t="str">
        <f t="array" ref="I76">IFERROR(IF(INDEX('Form Responses 1'!$D:$D,ROW()-4)="","",INDEX('Form Responses 1'!$H:$H,ROW()-4)),"")</f>
        <v/>
      </c>
      <c r="J76" s="14" t="str">
        <f t="array" ref="J76">IFERROR(IF(INDEX('Form Responses 1'!$D:$D,ROW()-4)="","",INDEX('Form Responses 1'!$I:$I,ROW()-4)),"")</f>
        <v/>
      </c>
      <c r="K76" s="14" t="str">
        <f t="array" ref="K76">IFERROR(IF(INDEX('Form Responses 1'!$D:$D,ROW()-4)="","",INDEX('Form Responses 1'!$J:$J,ROW()-4)),"")</f>
        <v/>
      </c>
      <c r="L76" s="14" t="str">
        <f t="array" ref="L76">IFERROR(IF(INDEX('Form Responses 1'!$D:$D,ROW()-4)="","",INDEX('Form Responses 1'!$K:$K,ROW()-4)),"")</f>
        <v/>
      </c>
      <c r="M76" s="14" t="str">
        <f t="array" ref="M76">IFERROR(IF(INDEX('Form Responses 1'!$D:$D,ROW()-4)="","",INDEX('Form Responses 1'!$L:$L,ROW()-4)),"")</f>
        <v/>
      </c>
      <c r="N76" s="14" t="str">
        <f t="array" ref="N76">IFERROR(IF(INDEX('Form Responses 1'!$D:$D,ROW()-4)="","",INDEX('Form Responses 1'!$M:$M,ROW()-4)),"")</f>
        <v/>
      </c>
      <c r="O76" s="14" t="str">
        <f t="array" ref="O76">IFERROR(IF(INDEX('Form Responses 1'!$D:$D,ROW()-4)="","",INDEX('Form Responses 1'!$N:$N,ROW()-4)),"")</f>
        <v/>
      </c>
      <c r="P76" s="14" t="str">
        <f t="array" ref="P76">IFERROR(IF(INDEX('Form Responses 1'!$D:$D,ROW()-4)="","",INDEX('Form Responses 1'!$O:$O,ROW()-4)),"")</f>
        <v/>
      </c>
      <c r="Q76" s="14" t="str">
        <f t="array" ref="Q76">IFERROR(IF(INDEX('Form Responses 1'!$D:$D,ROW()-4)="","",INDEX('Form Responses 1'!$P:$P,ROW()-4)),"")</f>
        <v/>
      </c>
      <c r="R76" s="14" t="str">
        <f t="array" ref="R76">IFERROR(IF(INDEX('Form Responses 1'!$D:$D,ROW()-4)="","",INDEX('Form Responses 1'!$Q:$Q,ROW()-4)),"")</f>
        <v/>
      </c>
      <c r="S76" s="34" t="str">
        <f t="array" ref="S76">IFERROR(IF(INDEX('Form Responses 1'!$D:$D,ROW()-4)="","",INDEX('Form Responses 1'!$R:$R,ROW()-4)),"")</f>
        <v/>
      </c>
      <c r="T76" s="14" t="str">
        <f t="array" ref="T76">IFERROR(IF(INDEX('Form Responses 1'!$D:$D,ROW()-4)="","",INDEX('Form Responses 1'!$S:$S,ROW()-4)),"")</f>
        <v/>
      </c>
      <c r="U76" s="14" t="str">
        <f t="array" ref="U76">IFERROR(IF(INDEX('Form Responses 1'!$D:$D,ROW()-4)="","",INDEX('Form Responses 1'!$T:$T,ROW()-4)),"")</f>
        <v/>
      </c>
      <c r="V76" s="14" t="str">
        <f t="shared" si="2"/>
        <v/>
      </c>
      <c r="W76" s="14" t="str">
        <f t="shared" si="3"/>
        <v/>
      </c>
      <c r="X76" s="14" t="str">
        <f t="shared" si="4"/>
        <v/>
      </c>
      <c r="Y76" s="14" t="str">
        <f t="array" ref="Y76">IFERROR(IF(INDEX('Form Responses 1'!$D:$D,ROW()-4)="","",INDEX('Form Responses 1'!$U:$U,ROW()-4)),"")</f>
        <v/>
      </c>
    </row>
    <row r="77" ht="15.75" customHeight="1">
      <c r="A77" s="14" t="str">
        <f t="shared" si="1"/>
        <v/>
      </c>
      <c r="B77" s="14" t="str">
        <f t="array" ref="B77">IFERROR(IF(INDEX('Form Responses 1'!$D:$D,ROW()-4)="","",INDEX('Form Responses 1'!$A:$A,ROW()-4)),"")</f>
        <v/>
      </c>
      <c r="C77" s="14" t="str">
        <f t="array" ref="C77">IFERROR(IF(INDEX('Form Responses 1'!$D:$D,ROW()-4)="","",INDEX('Form Responses 1'!$B:$B,ROW()-4)),"")</f>
        <v/>
      </c>
      <c r="D77" s="14" t="str">
        <f t="array" ref="D77">IFERROR(IF(INDEX('Form Responses 1'!$D:$D,ROW()-4)="","",INDEX('Form Responses 1'!$C:$C,ROW()-4)),"")</f>
        <v/>
      </c>
      <c r="E77" s="14" t="str">
        <f t="array" ref="E77">IFERROR(IF(INDEX('Form Responses 1'!$D:$D,ROW()-4)="","",INDEX('Form Responses 1'!$D:$D,ROW()-4)),"")</f>
        <v/>
      </c>
      <c r="F77" s="14" t="str">
        <f t="array" ref="F77">IFERROR(IF(INDEX('Form Responses 1'!$D:$D,ROW()-4)="","",INDEX('Form Responses 1'!$E:$E,ROW()-4)),"")</f>
        <v/>
      </c>
      <c r="G77" s="14" t="str">
        <f t="array" ref="G77">IFERROR(IF(INDEX('Form Responses 1'!$D:$D,ROW()-4)="","",INDEX('Form Responses 1'!$F:$F,ROW()-4)),"")</f>
        <v/>
      </c>
      <c r="H77" s="14" t="str">
        <f t="array" ref="H77">IFERROR(IF(INDEX('Form Responses 1'!$D:$D,ROW()-4)="","",INDEX('Form Responses 1'!$G:$G,ROW()-4)),"")</f>
        <v/>
      </c>
      <c r="I77" s="14" t="str">
        <f t="array" ref="I77">IFERROR(IF(INDEX('Form Responses 1'!$D:$D,ROW()-4)="","",INDEX('Form Responses 1'!$H:$H,ROW()-4)),"")</f>
        <v/>
      </c>
      <c r="J77" s="14" t="str">
        <f t="array" ref="J77">IFERROR(IF(INDEX('Form Responses 1'!$D:$D,ROW()-4)="","",INDEX('Form Responses 1'!$I:$I,ROW()-4)),"")</f>
        <v/>
      </c>
      <c r="K77" s="14" t="str">
        <f t="array" ref="K77">IFERROR(IF(INDEX('Form Responses 1'!$D:$D,ROW()-4)="","",INDEX('Form Responses 1'!$J:$J,ROW()-4)),"")</f>
        <v/>
      </c>
      <c r="L77" s="14" t="str">
        <f t="array" ref="L77">IFERROR(IF(INDEX('Form Responses 1'!$D:$D,ROW()-4)="","",INDEX('Form Responses 1'!$K:$K,ROW()-4)),"")</f>
        <v/>
      </c>
      <c r="M77" s="14" t="str">
        <f t="array" ref="M77">IFERROR(IF(INDEX('Form Responses 1'!$D:$D,ROW()-4)="","",INDEX('Form Responses 1'!$L:$L,ROW()-4)),"")</f>
        <v/>
      </c>
      <c r="N77" s="14" t="str">
        <f t="array" ref="N77">IFERROR(IF(INDEX('Form Responses 1'!$D:$D,ROW()-4)="","",INDEX('Form Responses 1'!$M:$M,ROW()-4)),"")</f>
        <v/>
      </c>
      <c r="O77" s="14" t="str">
        <f t="array" ref="O77">IFERROR(IF(INDEX('Form Responses 1'!$D:$D,ROW()-4)="","",INDEX('Form Responses 1'!$N:$N,ROW()-4)),"")</f>
        <v/>
      </c>
      <c r="P77" s="14" t="str">
        <f t="array" ref="P77">IFERROR(IF(INDEX('Form Responses 1'!$D:$D,ROW()-4)="","",INDEX('Form Responses 1'!$O:$O,ROW()-4)),"")</f>
        <v/>
      </c>
      <c r="Q77" s="14" t="str">
        <f t="array" ref="Q77">IFERROR(IF(INDEX('Form Responses 1'!$D:$D,ROW()-4)="","",INDEX('Form Responses 1'!$P:$P,ROW()-4)),"")</f>
        <v/>
      </c>
      <c r="R77" s="14" t="str">
        <f t="array" ref="R77">IFERROR(IF(INDEX('Form Responses 1'!$D:$D,ROW()-4)="","",INDEX('Form Responses 1'!$Q:$Q,ROW()-4)),"")</f>
        <v/>
      </c>
      <c r="S77" s="34" t="str">
        <f t="array" ref="S77">IFERROR(IF(INDEX('Form Responses 1'!$D:$D,ROW()-4)="","",INDEX('Form Responses 1'!$R:$R,ROW()-4)),"")</f>
        <v/>
      </c>
      <c r="T77" s="14" t="str">
        <f t="array" ref="T77">IFERROR(IF(INDEX('Form Responses 1'!$D:$D,ROW()-4)="","",INDEX('Form Responses 1'!$S:$S,ROW()-4)),"")</f>
        <v/>
      </c>
      <c r="U77" s="14" t="str">
        <f t="array" ref="U77">IFERROR(IF(INDEX('Form Responses 1'!$D:$D,ROW()-4)="","",INDEX('Form Responses 1'!$T:$T,ROW()-4)),"")</f>
        <v/>
      </c>
      <c r="V77" s="14" t="str">
        <f t="shared" si="2"/>
        <v/>
      </c>
      <c r="W77" s="14" t="str">
        <f t="shared" si="3"/>
        <v/>
      </c>
      <c r="X77" s="14" t="str">
        <f t="shared" si="4"/>
        <v/>
      </c>
      <c r="Y77" s="14" t="str">
        <f t="array" ref="Y77">IFERROR(IF(INDEX('Form Responses 1'!$D:$D,ROW()-4)="","",INDEX('Form Responses 1'!$U:$U,ROW()-4)),"")</f>
        <v/>
      </c>
    </row>
    <row r="78" ht="15.75" customHeight="1">
      <c r="A78" s="14" t="str">
        <f t="shared" si="1"/>
        <v/>
      </c>
      <c r="B78" s="14" t="str">
        <f t="array" ref="B78">IFERROR(IF(INDEX('Form Responses 1'!$D:$D,ROW()-4)="","",INDEX('Form Responses 1'!$A:$A,ROW()-4)),"")</f>
        <v/>
      </c>
      <c r="C78" s="14" t="str">
        <f t="array" ref="C78">IFERROR(IF(INDEX('Form Responses 1'!$D:$D,ROW()-4)="","",INDEX('Form Responses 1'!$B:$B,ROW()-4)),"")</f>
        <v/>
      </c>
      <c r="D78" s="14" t="str">
        <f t="array" ref="D78">IFERROR(IF(INDEX('Form Responses 1'!$D:$D,ROW()-4)="","",INDEX('Form Responses 1'!$C:$C,ROW()-4)),"")</f>
        <v/>
      </c>
      <c r="E78" s="14" t="str">
        <f t="array" ref="E78">IFERROR(IF(INDEX('Form Responses 1'!$D:$D,ROW()-4)="","",INDEX('Form Responses 1'!$D:$D,ROW()-4)),"")</f>
        <v/>
      </c>
      <c r="F78" s="14" t="str">
        <f t="array" ref="F78">IFERROR(IF(INDEX('Form Responses 1'!$D:$D,ROW()-4)="","",INDEX('Form Responses 1'!$E:$E,ROW()-4)),"")</f>
        <v/>
      </c>
      <c r="G78" s="14" t="str">
        <f t="array" ref="G78">IFERROR(IF(INDEX('Form Responses 1'!$D:$D,ROW()-4)="","",INDEX('Form Responses 1'!$F:$F,ROW()-4)),"")</f>
        <v/>
      </c>
      <c r="H78" s="14" t="str">
        <f t="array" ref="H78">IFERROR(IF(INDEX('Form Responses 1'!$D:$D,ROW()-4)="","",INDEX('Form Responses 1'!$G:$G,ROW()-4)),"")</f>
        <v/>
      </c>
      <c r="I78" s="14" t="str">
        <f t="array" ref="I78">IFERROR(IF(INDEX('Form Responses 1'!$D:$D,ROW()-4)="","",INDEX('Form Responses 1'!$H:$H,ROW()-4)),"")</f>
        <v/>
      </c>
      <c r="J78" s="14" t="str">
        <f t="array" ref="J78">IFERROR(IF(INDEX('Form Responses 1'!$D:$D,ROW()-4)="","",INDEX('Form Responses 1'!$I:$I,ROW()-4)),"")</f>
        <v/>
      </c>
      <c r="K78" s="14" t="str">
        <f t="array" ref="K78">IFERROR(IF(INDEX('Form Responses 1'!$D:$D,ROW()-4)="","",INDEX('Form Responses 1'!$J:$J,ROW()-4)),"")</f>
        <v/>
      </c>
      <c r="L78" s="14" t="str">
        <f t="array" ref="L78">IFERROR(IF(INDEX('Form Responses 1'!$D:$D,ROW()-4)="","",INDEX('Form Responses 1'!$K:$K,ROW()-4)),"")</f>
        <v/>
      </c>
      <c r="M78" s="14" t="str">
        <f t="array" ref="M78">IFERROR(IF(INDEX('Form Responses 1'!$D:$D,ROW()-4)="","",INDEX('Form Responses 1'!$L:$L,ROW()-4)),"")</f>
        <v/>
      </c>
      <c r="N78" s="14" t="str">
        <f t="array" ref="N78">IFERROR(IF(INDEX('Form Responses 1'!$D:$D,ROW()-4)="","",INDEX('Form Responses 1'!$M:$M,ROW()-4)),"")</f>
        <v/>
      </c>
      <c r="O78" s="14" t="str">
        <f t="array" ref="O78">IFERROR(IF(INDEX('Form Responses 1'!$D:$D,ROW()-4)="","",INDEX('Form Responses 1'!$N:$N,ROW()-4)),"")</f>
        <v/>
      </c>
      <c r="P78" s="14" t="str">
        <f t="array" ref="P78">IFERROR(IF(INDEX('Form Responses 1'!$D:$D,ROW()-4)="","",INDEX('Form Responses 1'!$O:$O,ROW()-4)),"")</f>
        <v/>
      </c>
      <c r="Q78" s="14" t="str">
        <f t="array" ref="Q78">IFERROR(IF(INDEX('Form Responses 1'!$D:$D,ROW()-4)="","",INDEX('Form Responses 1'!$P:$P,ROW()-4)),"")</f>
        <v/>
      </c>
      <c r="R78" s="14" t="str">
        <f t="array" ref="R78">IFERROR(IF(INDEX('Form Responses 1'!$D:$D,ROW()-4)="","",INDEX('Form Responses 1'!$Q:$Q,ROW()-4)),"")</f>
        <v/>
      </c>
      <c r="S78" s="34" t="str">
        <f t="array" ref="S78">IFERROR(IF(INDEX('Form Responses 1'!$D:$D,ROW()-4)="","",INDEX('Form Responses 1'!$R:$R,ROW()-4)),"")</f>
        <v/>
      </c>
      <c r="T78" s="14" t="str">
        <f t="array" ref="T78">IFERROR(IF(INDEX('Form Responses 1'!$D:$D,ROW()-4)="","",INDEX('Form Responses 1'!$S:$S,ROW()-4)),"")</f>
        <v/>
      </c>
      <c r="U78" s="14" t="str">
        <f t="array" ref="U78">IFERROR(IF(INDEX('Form Responses 1'!$D:$D,ROW()-4)="","",INDEX('Form Responses 1'!$T:$T,ROW()-4)),"")</f>
        <v/>
      </c>
      <c r="V78" s="14" t="str">
        <f t="shared" si="2"/>
        <v/>
      </c>
      <c r="W78" s="14" t="str">
        <f t="shared" si="3"/>
        <v/>
      </c>
      <c r="X78" s="14" t="str">
        <f t="shared" si="4"/>
        <v/>
      </c>
      <c r="Y78" s="14" t="str">
        <f t="array" ref="Y78">IFERROR(IF(INDEX('Form Responses 1'!$D:$D,ROW()-4)="","",INDEX('Form Responses 1'!$U:$U,ROW()-4)),"")</f>
        <v/>
      </c>
    </row>
    <row r="79" ht="15.75" customHeight="1">
      <c r="A79" s="14" t="str">
        <f t="shared" si="1"/>
        <v/>
      </c>
      <c r="B79" s="14" t="str">
        <f t="array" ref="B79">IFERROR(IF(INDEX('Form Responses 1'!$D:$D,ROW()-4)="","",INDEX('Form Responses 1'!$A:$A,ROW()-4)),"")</f>
        <v/>
      </c>
      <c r="C79" s="14" t="str">
        <f t="array" ref="C79">IFERROR(IF(INDEX('Form Responses 1'!$D:$D,ROW()-4)="","",INDEX('Form Responses 1'!$B:$B,ROW()-4)),"")</f>
        <v/>
      </c>
      <c r="D79" s="14" t="str">
        <f t="array" ref="D79">IFERROR(IF(INDEX('Form Responses 1'!$D:$D,ROW()-4)="","",INDEX('Form Responses 1'!$C:$C,ROW()-4)),"")</f>
        <v/>
      </c>
      <c r="E79" s="14" t="str">
        <f t="array" ref="E79">IFERROR(IF(INDEX('Form Responses 1'!$D:$D,ROW()-4)="","",INDEX('Form Responses 1'!$D:$D,ROW()-4)),"")</f>
        <v/>
      </c>
      <c r="F79" s="14" t="str">
        <f t="array" ref="F79">IFERROR(IF(INDEX('Form Responses 1'!$D:$D,ROW()-4)="","",INDEX('Form Responses 1'!$E:$E,ROW()-4)),"")</f>
        <v/>
      </c>
      <c r="G79" s="14" t="str">
        <f t="array" ref="G79">IFERROR(IF(INDEX('Form Responses 1'!$D:$D,ROW()-4)="","",INDEX('Form Responses 1'!$F:$F,ROW()-4)),"")</f>
        <v/>
      </c>
      <c r="H79" s="14" t="str">
        <f t="array" ref="H79">IFERROR(IF(INDEX('Form Responses 1'!$D:$D,ROW()-4)="","",INDEX('Form Responses 1'!$G:$G,ROW()-4)),"")</f>
        <v/>
      </c>
      <c r="I79" s="14" t="str">
        <f t="array" ref="I79">IFERROR(IF(INDEX('Form Responses 1'!$D:$D,ROW()-4)="","",INDEX('Form Responses 1'!$H:$H,ROW()-4)),"")</f>
        <v/>
      </c>
      <c r="J79" s="14" t="str">
        <f t="array" ref="J79">IFERROR(IF(INDEX('Form Responses 1'!$D:$D,ROW()-4)="","",INDEX('Form Responses 1'!$I:$I,ROW()-4)),"")</f>
        <v/>
      </c>
      <c r="K79" s="14" t="str">
        <f t="array" ref="K79">IFERROR(IF(INDEX('Form Responses 1'!$D:$D,ROW()-4)="","",INDEX('Form Responses 1'!$J:$J,ROW()-4)),"")</f>
        <v/>
      </c>
      <c r="L79" s="14" t="str">
        <f t="array" ref="L79">IFERROR(IF(INDEX('Form Responses 1'!$D:$D,ROW()-4)="","",INDEX('Form Responses 1'!$K:$K,ROW()-4)),"")</f>
        <v/>
      </c>
      <c r="M79" s="14" t="str">
        <f t="array" ref="M79">IFERROR(IF(INDEX('Form Responses 1'!$D:$D,ROW()-4)="","",INDEX('Form Responses 1'!$L:$L,ROW()-4)),"")</f>
        <v/>
      </c>
      <c r="N79" s="14" t="str">
        <f t="array" ref="N79">IFERROR(IF(INDEX('Form Responses 1'!$D:$D,ROW()-4)="","",INDEX('Form Responses 1'!$M:$M,ROW()-4)),"")</f>
        <v/>
      </c>
      <c r="O79" s="14" t="str">
        <f t="array" ref="O79">IFERROR(IF(INDEX('Form Responses 1'!$D:$D,ROW()-4)="","",INDEX('Form Responses 1'!$N:$N,ROW()-4)),"")</f>
        <v/>
      </c>
      <c r="P79" s="14" t="str">
        <f t="array" ref="P79">IFERROR(IF(INDEX('Form Responses 1'!$D:$D,ROW()-4)="","",INDEX('Form Responses 1'!$O:$O,ROW()-4)),"")</f>
        <v/>
      </c>
      <c r="Q79" s="14" t="str">
        <f t="array" ref="Q79">IFERROR(IF(INDEX('Form Responses 1'!$D:$D,ROW()-4)="","",INDEX('Form Responses 1'!$P:$P,ROW()-4)),"")</f>
        <v/>
      </c>
      <c r="R79" s="14" t="str">
        <f t="array" ref="R79">IFERROR(IF(INDEX('Form Responses 1'!$D:$D,ROW()-4)="","",INDEX('Form Responses 1'!$Q:$Q,ROW()-4)),"")</f>
        <v/>
      </c>
      <c r="S79" s="34" t="str">
        <f t="array" ref="S79">IFERROR(IF(INDEX('Form Responses 1'!$D:$D,ROW()-4)="","",INDEX('Form Responses 1'!$R:$R,ROW()-4)),"")</f>
        <v/>
      </c>
      <c r="T79" s="14" t="str">
        <f t="array" ref="T79">IFERROR(IF(INDEX('Form Responses 1'!$D:$D,ROW()-4)="","",INDEX('Form Responses 1'!$S:$S,ROW()-4)),"")</f>
        <v/>
      </c>
      <c r="U79" s="14" t="str">
        <f t="array" ref="U79">IFERROR(IF(INDEX('Form Responses 1'!$D:$D,ROW()-4)="","",INDEX('Form Responses 1'!$T:$T,ROW()-4)),"")</f>
        <v/>
      </c>
      <c r="V79" s="14" t="str">
        <f t="shared" si="2"/>
        <v/>
      </c>
      <c r="W79" s="14" t="str">
        <f t="shared" si="3"/>
        <v/>
      </c>
      <c r="X79" s="14" t="str">
        <f t="shared" si="4"/>
        <v/>
      </c>
      <c r="Y79" s="14" t="str">
        <f t="array" ref="Y79">IFERROR(IF(INDEX('Form Responses 1'!$D:$D,ROW()-4)="","",INDEX('Form Responses 1'!$U:$U,ROW()-4)),"")</f>
        <v/>
      </c>
    </row>
    <row r="80" ht="15.75" customHeight="1">
      <c r="A80" s="14" t="str">
        <f t="shared" si="1"/>
        <v/>
      </c>
      <c r="B80" s="14" t="str">
        <f t="array" ref="B80">IFERROR(IF(INDEX('Form Responses 1'!$D:$D,ROW()-4)="","",INDEX('Form Responses 1'!$A:$A,ROW()-4)),"")</f>
        <v/>
      </c>
      <c r="C80" s="14" t="str">
        <f t="array" ref="C80">IFERROR(IF(INDEX('Form Responses 1'!$D:$D,ROW()-4)="","",INDEX('Form Responses 1'!$B:$B,ROW()-4)),"")</f>
        <v/>
      </c>
      <c r="D80" s="14" t="str">
        <f t="array" ref="D80">IFERROR(IF(INDEX('Form Responses 1'!$D:$D,ROW()-4)="","",INDEX('Form Responses 1'!$C:$C,ROW()-4)),"")</f>
        <v/>
      </c>
      <c r="E80" s="14" t="str">
        <f t="array" ref="E80">IFERROR(IF(INDEX('Form Responses 1'!$D:$D,ROW()-4)="","",INDEX('Form Responses 1'!$D:$D,ROW()-4)),"")</f>
        <v/>
      </c>
      <c r="F80" s="14" t="str">
        <f t="array" ref="F80">IFERROR(IF(INDEX('Form Responses 1'!$D:$D,ROW()-4)="","",INDEX('Form Responses 1'!$E:$E,ROW()-4)),"")</f>
        <v/>
      </c>
      <c r="G80" s="14" t="str">
        <f t="array" ref="G80">IFERROR(IF(INDEX('Form Responses 1'!$D:$D,ROW()-4)="","",INDEX('Form Responses 1'!$F:$F,ROW()-4)),"")</f>
        <v/>
      </c>
      <c r="H80" s="14" t="str">
        <f t="array" ref="H80">IFERROR(IF(INDEX('Form Responses 1'!$D:$D,ROW()-4)="","",INDEX('Form Responses 1'!$G:$G,ROW()-4)),"")</f>
        <v/>
      </c>
      <c r="I80" s="14" t="str">
        <f t="array" ref="I80">IFERROR(IF(INDEX('Form Responses 1'!$D:$D,ROW()-4)="","",INDEX('Form Responses 1'!$H:$H,ROW()-4)),"")</f>
        <v/>
      </c>
      <c r="J80" s="14" t="str">
        <f t="array" ref="J80">IFERROR(IF(INDEX('Form Responses 1'!$D:$D,ROW()-4)="","",INDEX('Form Responses 1'!$I:$I,ROW()-4)),"")</f>
        <v/>
      </c>
      <c r="K80" s="14" t="str">
        <f t="array" ref="K80">IFERROR(IF(INDEX('Form Responses 1'!$D:$D,ROW()-4)="","",INDEX('Form Responses 1'!$J:$J,ROW()-4)),"")</f>
        <v/>
      </c>
      <c r="L80" s="14" t="str">
        <f t="array" ref="L80">IFERROR(IF(INDEX('Form Responses 1'!$D:$D,ROW()-4)="","",INDEX('Form Responses 1'!$K:$K,ROW()-4)),"")</f>
        <v/>
      </c>
      <c r="M80" s="14" t="str">
        <f t="array" ref="M80">IFERROR(IF(INDEX('Form Responses 1'!$D:$D,ROW()-4)="","",INDEX('Form Responses 1'!$L:$L,ROW()-4)),"")</f>
        <v/>
      </c>
      <c r="N80" s="14" t="str">
        <f t="array" ref="N80">IFERROR(IF(INDEX('Form Responses 1'!$D:$D,ROW()-4)="","",INDEX('Form Responses 1'!$M:$M,ROW()-4)),"")</f>
        <v/>
      </c>
      <c r="O80" s="14" t="str">
        <f t="array" ref="O80">IFERROR(IF(INDEX('Form Responses 1'!$D:$D,ROW()-4)="","",INDEX('Form Responses 1'!$N:$N,ROW()-4)),"")</f>
        <v/>
      </c>
      <c r="P80" s="14" t="str">
        <f t="array" ref="P80">IFERROR(IF(INDEX('Form Responses 1'!$D:$D,ROW()-4)="","",INDEX('Form Responses 1'!$O:$O,ROW()-4)),"")</f>
        <v/>
      </c>
      <c r="Q80" s="14" t="str">
        <f t="array" ref="Q80">IFERROR(IF(INDEX('Form Responses 1'!$D:$D,ROW()-4)="","",INDEX('Form Responses 1'!$P:$P,ROW()-4)),"")</f>
        <v/>
      </c>
      <c r="R80" s="14" t="str">
        <f t="array" ref="R80">IFERROR(IF(INDEX('Form Responses 1'!$D:$D,ROW()-4)="","",INDEX('Form Responses 1'!$Q:$Q,ROW()-4)),"")</f>
        <v/>
      </c>
      <c r="S80" s="34" t="str">
        <f t="array" ref="S80">IFERROR(IF(INDEX('Form Responses 1'!$D:$D,ROW()-4)="","",INDEX('Form Responses 1'!$R:$R,ROW()-4)),"")</f>
        <v/>
      </c>
      <c r="T80" s="14" t="str">
        <f t="array" ref="T80">IFERROR(IF(INDEX('Form Responses 1'!$D:$D,ROW()-4)="","",INDEX('Form Responses 1'!$S:$S,ROW()-4)),"")</f>
        <v/>
      </c>
      <c r="U80" s="14" t="str">
        <f t="array" ref="U80">IFERROR(IF(INDEX('Form Responses 1'!$D:$D,ROW()-4)="","",INDEX('Form Responses 1'!$T:$T,ROW()-4)),"")</f>
        <v/>
      </c>
      <c r="V80" s="14" t="str">
        <f t="shared" si="2"/>
        <v/>
      </c>
      <c r="W80" s="14" t="str">
        <f t="shared" si="3"/>
        <v/>
      </c>
      <c r="X80" s="14" t="str">
        <f t="shared" si="4"/>
        <v/>
      </c>
      <c r="Y80" s="14" t="str">
        <f t="array" ref="Y80">IFERROR(IF(INDEX('Form Responses 1'!$D:$D,ROW()-4)="","",INDEX('Form Responses 1'!$U:$U,ROW()-4)),"")</f>
        <v/>
      </c>
    </row>
    <row r="81" ht="15.75" customHeight="1">
      <c r="A81" s="14" t="str">
        <f t="shared" si="1"/>
        <v/>
      </c>
      <c r="B81" s="14" t="str">
        <f t="array" ref="B81">IFERROR(IF(INDEX('Form Responses 1'!$D:$D,ROW()-4)="","",INDEX('Form Responses 1'!$A:$A,ROW()-4)),"")</f>
        <v/>
      </c>
      <c r="C81" s="14" t="str">
        <f t="array" ref="C81">IFERROR(IF(INDEX('Form Responses 1'!$D:$D,ROW()-4)="","",INDEX('Form Responses 1'!$B:$B,ROW()-4)),"")</f>
        <v/>
      </c>
      <c r="D81" s="14" t="str">
        <f t="array" ref="D81">IFERROR(IF(INDEX('Form Responses 1'!$D:$D,ROW()-4)="","",INDEX('Form Responses 1'!$C:$C,ROW()-4)),"")</f>
        <v/>
      </c>
      <c r="E81" s="14" t="str">
        <f t="array" ref="E81">IFERROR(IF(INDEX('Form Responses 1'!$D:$D,ROW()-4)="","",INDEX('Form Responses 1'!$D:$D,ROW()-4)),"")</f>
        <v/>
      </c>
      <c r="F81" s="14" t="str">
        <f t="array" ref="F81">IFERROR(IF(INDEX('Form Responses 1'!$D:$D,ROW()-4)="","",INDEX('Form Responses 1'!$E:$E,ROW()-4)),"")</f>
        <v/>
      </c>
      <c r="G81" s="14" t="str">
        <f t="array" ref="G81">IFERROR(IF(INDEX('Form Responses 1'!$D:$D,ROW()-4)="","",INDEX('Form Responses 1'!$F:$F,ROW()-4)),"")</f>
        <v/>
      </c>
      <c r="H81" s="14" t="str">
        <f t="array" ref="H81">IFERROR(IF(INDEX('Form Responses 1'!$D:$D,ROW()-4)="","",INDEX('Form Responses 1'!$G:$G,ROW()-4)),"")</f>
        <v/>
      </c>
      <c r="I81" s="14" t="str">
        <f t="array" ref="I81">IFERROR(IF(INDEX('Form Responses 1'!$D:$D,ROW()-4)="","",INDEX('Form Responses 1'!$H:$H,ROW()-4)),"")</f>
        <v/>
      </c>
      <c r="J81" s="14" t="str">
        <f t="array" ref="J81">IFERROR(IF(INDEX('Form Responses 1'!$D:$D,ROW()-4)="","",INDEX('Form Responses 1'!$I:$I,ROW()-4)),"")</f>
        <v/>
      </c>
      <c r="K81" s="14" t="str">
        <f t="array" ref="K81">IFERROR(IF(INDEX('Form Responses 1'!$D:$D,ROW()-4)="","",INDEX('Form Responses 1'!$J:$J,ROW()-4)),"")</f>
        <v/>
      </c>
      <c r="L81" s="14" t="str">
        <f t="array" ref="L81">IFERROR(IF(INDEX('Form Responses 1'!$D:$D,ROW()-4)="","",INDEX('Form Responses 1'!$K:$K,ROW()-4)),"")</f>
        <v/>
      </c>
      <c r="M81" s="14" t="str">
        <f t="array" ref="M81">IFERROR(IF(INDEX('Form Responses 1'!$D:$D,ROW()-4)="","",INDEX('Form Responses 1'!$L:$L,ROW()-4)),"")</f>
        <v/>
      </c>
      <c r="N81" s="14" t="str">
        <f t="array" ref="N81">IFERROR(IF(INDEX('Form Responses 1'!$D:$D,ROW()-4)="","",INDEX('Form Responses 1'!$M:$M,ROW()-4)),"")</f>
        <v/>
      </c>
      <c r="O81" s="14" t="str">
        <f t="array" ref="O81">IFERROR(IF(INDEX('Form Responses 1'!$D:$D,ROW()-4)="","",INDEX('Form Responses 1'!$N:$N,ROW()-4)),"")</f>
        <v/>
      </c>
      <c r="P81" s="14" t="str">
        <f t="array" ref="P81">IFERROR(IF(INDEX('Form Responses 1'!$D:$D,ROW()-4)="","",INDEX('Form Responses 1'!$O:$O,ROW()-4)),"")</f>
        <v/>
      </c>
      <c r="Q81" s="14" t="str">
        <f t="array" ref="Q81">IFERROR(IF(INDEX('Form Responses 1'!$D:$D,ROW()-4)="","",INDEX('Form Responses 1'!$P:$P,ROW()-4)),"")</f>
        <v/>
      </c>
      <c r="R81" s="14" t="str">
        <f t="array" ref="R81">IFERROR(IF(INDEX('Form Responses 1'!$D:$D,ROW()-4)="","",INDEX('Form Responses 1'!$Q:$Q,ROW()-4)),"")</f>
        <v/>
      </c>
      <c r="S81" s="34" t="str">
        <f t="array" ref="S81">IFERROR(IF(INDEX('Form Responses 1'!$D:$D,ROW()-4)="","",INDEX('Form Responses 1'!$R:$R,ROW()-4)),"")</f>
        <v/>
      </c>
      <c r="T81" s="14" t="str">
        <f t="array" ref="T81">IFERROR(IF(INDEX('Form Responses 1'!$D:$D,ROW()-4)="","",INDEX('Form Responses 1'!$S:$S,ROW()-4)),"")</f>
        <v/>
      </c>
      <c r="U81" s="14" t="str">
        <f t="array" ref="U81">IFERROR(IF(INDEX('Form Responses 1'!$D:$D,ROW()-4)="","",INDEX('Form Responses 1'!$T:$T,ROW()-4)),"")</f>
        <v/>
      </c>
      <c r="V81" s="14" t="str">
        <f t="shared" si="2"/>
        <v/>
      </c>
      <c r="W81" s="14" t="str">
        <f t="shared" si="3"/>
        <v/>
      </c>
      <c r="X81" s="14" t="str">
        <f t="shared" si="4"/>
        <v/>
      </c>
      <c r="Y81" s="14" t="str">
        <f t="array" ref="Y81">IFERROR(IF(INDEX('Form Responses 1'!$D:$D,ROW()-4)="","",INDEX('Form Responses 1'!$U:$U,ROW()-4)),"")</f>
        <v/>
      </c>
    </row>
    <row r="82" ht="15.75" customHeight="1">
      <c r="A82" s="14" t="str">
        <f t="shared" si="1"/>
        <v/>
      </c>
      <c r="B82" s="14" t="str">
        <f t="array" ref="B82">IFERROR(IF(INDEX('Form Responses 1'!$D:$D,ROW()-4)="","",INDEX('Form Responses 1'!$A:$A,ROW()-4)),"")</f>
        <v/>
      </c>
      <c r="C82" s="14" t="str">
        <f t="array" ref="C82">IFERROR(IF(INDEX('Form Responses 1'!$D:$D,ROW()-4)="","",INDEX('Form Responses 1'!$B:$B,ROW()-4)),"")</f>
        <v/>
      </c>
      <c r="D82" s="14" t="str">
        <f t="array" ref="D82">IFERROR(IF(INDEX('Form Responses 1'!$D:$D,ROW()-4)="","",INDEX('Form Responses 1'!$C:$C,ROW()-4)),"")</f>
        <v/>
      </c>
      <c r="E82" s="14" t="str">
        <f t="array" ref="E82">IFERROR(IF(INDEX('Form Responses 1'!$D:$D,ROW()-4)="","",INDEX('Form Responses 1'!$D:$D,ROW()-4)),"")</f>
        <v/>
      </c>
      <c r="F82" s="14" t="str">
        <f t="array" ref="F82">IFERROR(IF(INDEX('Form Responses 1'!$D:$D,ROW()-4)="","",INDEX('Form Responses 1'!$E:$E,ROW()-4)),"")</f>
        <v/>
      </c>
      <c r="G82" s="14" t="str">
        <f t="array" ref="G82">IFERROR(IF(INDEX('Form Responses 1'!$D:$D,ROW()-4)="","",INDEX('Form Responses 1'!$F:$F,ROW()-4)),"")</f>
        <v/>
      </c>
      <c r="H82" s="14" t="str">
        <f t="array" ref="H82">IFERROR(IF(INDEX('Form Responses 1'!$D:$D,ROW()-4)="","",INDEX('Form Responses 1'!$G:$G,ROW()-4)),"")</f>
        <v/>
      </c>
      <c r="I82" s="14" t="str">
        <f t="array" ref="I82">IFERROR(IF(INDEX('Form Responses 1'!$D:$D,ROW()-4)="","",INDEX('Form Responses 1'!$H:$H,ROW()-4)),"")</f>
        <v/>
      </c>
      <c r="J82" s="14" t="str">
        <f t="array" ref="J82">IFERROR(IF(INDEX('Form Responses 1'!$D:$D,ROW()-4)="","",INDEX('Form Responses 1'!$I:$I,ROW()-4)),"")</f>
        <v/>
      </c>
      <c r="K82" s="14" t="str">
        <f t="array" ref="K82">IFERROR(IF(INDEX('Form Responses 1'!$D:$D,ROW()-4)="","",INDEX('Form Responses 1'!$J:$J,ROW()-4)),"")</f>
        <v/>
      </c>
      <c r="L82" s="14" t="str">
        <f t="array" ref="L82">IFERROR(IF(INDEX('Form Responses 1'!$D:$D,ROW()-4)="","",INDEX('Form Responses 1'!$K:$K,ROW()-4)),"")</f>
        <v/>
      </c>
      <c r="M82" s="14" t="str">
        <f t="array" ref="M82">IFERROR(IF(INDEX('Form Responses 1'!$D:$D,ROW()-4)="","",INDEX('Form Responses 1'!$L:$L,ROW()-4)),"")</f>
        <v/>
      </c>
      <c r="N82" s="14" t="str">
        <f t="array" ref="N82">IFERROR(IF(INDEX('Form Responses 1'!$D:$D,ROW()-4)="","",INDEX('Form Responses 1'!$M:$M,ROW()-4)),"")</f>
        <v/>
      </c>
      <c r="O82" s="14" t="str">
        <f t="array" ref="O82">IFERROR(IF(INDEX('Form Responses 1'!$D:$D,ROW()-4)="","",INDEX('Form Responses 1'!$N:$N,ROW()-4)),"")</f>
        <v/>
      </c>
      <c r="P82" s="14" t="str">
        <f t="array" ref="P82">IFERROR(IF(INDEX('Form Responses 1'!$D:$D,ROW()-4)="","",INDEX('Form Responses 1'!$O:$O,ROW()-4)),"")</f>
        <v/>
      </c>
      <c r="Q82" s="14" t="str">
        <f t="array" ref="Q82">IFERROR(IF(INDEX('Form Responses 1'!$D:$D,ROW()-4)="","",INDEX('Form Responses 1'!$P:$P,ROW()-4)),"")</f>
        <v/>
      </c>
      <c r="R82" s="14" t="str">
        <f t="array" ref="R82">IFERROR(IF(INDEX('Form Responses 1'!$D:$D,ROW()-4)="","",INDEX('Form Responses 1'!$Q:$Q,ROW()-4)),"")</f>
        <v/>
      </c>
      <c r="S82" s="34" t="str">
        <f t="array" ref="S82">IFERROR(IF(INDEX('Form Responses 1'!$D:$D,ROW()-4)="","",INDEX('Form Responses 1'!$R:$R,ROW()-4)),"")</f>
        <v/>
      </c>
      <c r="T82" s="14" t="str">
        <f t="array" ref="T82">IFERROR(IF(INDEX('Form Responses 1'!$D:$D,ROW()-4)="","",INDEX('Form Responses 1'!$S:$S,ROW()-4)),"")</f>
        <v/>
      </c>
      <c r="U82" s="14" t="str">
        <f t="array" ref="U82">IFERROR(IF(INDEX('Form Responses 1'!$D:$D,ROW()-4)="","",INDEX('Form Responses 1'!$T:$T,ROW()-4)),"")</f>
        <v/>
      </c>
      <c r="V82" s="14" t="str">
        <f t="shared" si="2"/>
        <v/>
      </c>
      <c r="W82" s="14" t="str">
        <f t="shared" si="3"/>
        <v/>
      </c>
      <c r="X82" s="14" t="str">
        <f t="shared" si="4"/>
        <v/>
      </c>
      <c r="Y82" s="14" t="str">
        <f t="array" ref="Y82">IFERROR(IF(INDEX('Form Responses 1'!$D:$D,ROW()-4)="","",INDEX('Form Responses 1'!$U:$U,ROW()-4)),"")</f>
        <v/>
      </c>
    </row>
    <row r="83" ht="15.75" customHeight="1">
      <c r="A83" s="14" t="str">
        <f t="shared" si="1"/>
        <v/>
      </c>
      <c r="B83" s="14" t="str">
        <f t="array" ref="B83">IFERROR(IF(INDEX('Form Responses 1'!$D:$D,ROW()-4)="","",INDEX('Form Responses 1'!$A:$A,ROW()-4)),"")</f>
        <v/>
      </c>
      <c r="C83" s="14" t="str">
        <f t="array" ref="C83">IFERROR(IF(INDEX('Form Responses 1'!$D:$D,ROW()-4)="","",INDEX('Form Responses 1'!$B:$B,ROW()-4)),"")</f>
        <v/>
      </c>
      <c r="D83" s="14" t="str">
        <f t="array" ref="D83">IFERROR(IF(INDEX('Form Responses 1'!$D:$D,ROW()-4)="","",INDEX('Form Responses 1'!$C:$C,ROW()-4)),"")</f>
        <v/>
      </c>
      <c r="E83" s="14" t="str">
        <f t="array" ref="E83">IFERROR(IF(INDEX('Form Responses 1'!$D:$D,ROW()-4)="","",INDEX('Form Responses 1'!$D:$D,ROW()-4)),"")</f>
        <v/>
      </c>
      <c r="F83" s="14" t="str">
        <f t="array" ref="F83">IFERROR(IF(INDEX('Form Responses 1'!$D:$D,ROW()-4)="","",INDEX('Form Responses 1'!$E:$E,ROW()-4)),"")</f>
        <v/>
      </c>
      <c r="G83" s="14" t="str">
        <f t="array" ref="G83">IFERROR(IF(INDEX('Form Responses 1'!$D:$D,ROW()-4)="","",INDEX('Form Responses 1'!$F:$F,ROW()-4)),"")</f>
        <v/>
      </c>
      <c r="H83" s="14" t="str">
        <f t="array" ref="H83">IFERROR(IF(INDEX('Form Responses 1'!$D:$D,ROW()-4)="","",INDEX('Form Responses 1'!$G:$G,ROW()-4)),"")</f>
        <v/>
      </c>
      <c r="I83" s="14" t="str">
        <f t="array" ref="I83">IFERROR(IF(INDEX('Form Responses 1'!$D:$D,ROW()-4)="","",INDEX('Form Responses 1'!$H:$H,ROW()-4)),"")</f>
        <v/>
      </c>
      <c r="J83" s="14" t="str">
        <f t="array" ref="J83">IFERROR(IF(INDEX('Form Responses 1'!$D:$D,ROW()-4)="","",INDEX('Form Responses 1'!$I:$I,ROW()-4)),"")</f>
        <v/>
      </c>
      <c r="K83" s="14" t="str">
        <f t="array" ref="K83">IFERROR(IF(INDEX('Form Responses 1'!$D:$D,ROW()-4)="","",INDEX('Form Responses 1'!$J:$J,ROW()-4)),"")</f>
        <v/>
      </c>
      <c r="L83" s="14" t="str">
        <f t="array" ref="L83">IFERROR(IF(INDEX('Form Responses 1'!$D:$D,ROW()-4)="","",INDEX('Form Responses 1'!$K:$K,ROW()-4)),"")</f>
        <v/>
      </c>
      <c r="M83" s="14" t="str">
        <f t="array" ref="M83">IFERROR(IF(INDEX('Form Responses 1'!$D:$D,ROW()-4)="","",INDEX('Form Responses 1'!$L:$L,ROW()-4)),"")</f>
        <v/>
      </c>
      <c r="N83" s="14" t="str">
        <f t="array" ref="N83">IFERROR(IF(INDEX('Form Responses 1'!$D:$D,ROW()-4)="","",INDEX('Form Responses 1'!$M:$M,ROW()-4)),"")</f>
        <v/>
      </c>
      <c r="O83" s="14" t="str">
        <f t="array" ref="O83">IFERROR(IF(INDEX('Form Responses 1'!$D:$D,ROW()-4)="","",INDEX('Form Responses 1'!$N:$N,ROW()-4)),"")</f>
        <v/>
      </c>
      <c r="P83" s="14" t="str">
        <f t="array" ref="P83">IFERROR(IF(INDEX('Form Responses 1'!$D:$D,ROW()-4)="","",INDEX('Form Responses 1'!$O:$O,ROW()-4)),"")</f>
        <v/>
      </c>
      <c r="Q83" s="14" t="str">
        <f t="array" ref="Q83">IFERROR(IF(INDEX('Form Responses 1'!$D:$D,ROW()-4)="","",INDEX('Form Responses 1'!$P:$P,ROW()-4)),"")</f>
        <v/>
      </c>
      <c r="R83" s="14" t="str">
        <f t="array" ref="R83">IFERROR(IF(INDEX('Form Responses 1'!$D:$D,ROW()-4)="","",INDEX('Form Responses 1'!$Q:$Q,ROW()-4)),"")</f>
        <v/>
      </c>
      <c r="S83" s="34" t="str">
        <f t="array" ref="S83">IFERROR(IF(INDEX('Form Responses 1'!$D:$D,ROW()-4)="","",INDEX('Form Responses 1'!$R:$R,ROW()-4)),"")</f>
        <v/>
      </c>
      <c r="T83" s="14" t="str">
        <f t="array" ref="T83">IFERROR(IF(INDEX('Form Responses 1'!$D:$D,ROW()-4)="","",INDEX('Form Responses 1'!$S:$S,ROW()-4)),"")</f>
        <v/>
      </c>
      <c r="U83" s="14" t="str">
        <f t="array" ref="U83">IFERROR(IF(INDEX('Form Responses 1'!$D:$D,ROW()-4)="","",INDEX('Form Responses 1'!$T:$T,ROW()-4)),"")</f>
        <v/>
      </c>
      <c r="V83" s="14" t="str">
        <f t="shared" si="2"/>
        <v/>
      </c>
      <c r="W83" s="14" t="str">
        <f t="shared" si="3"/>
        <v/>
      </c>
      <c r="X83" s="14" t="str">
        <f t="shared" si="4"/>
        <v/>
      </c>
      <c r="Y83" s="14" t="str">
        <f t="array" ref="Y83">IFERROR(IF(INDEX('Form Responses 1'!$D:$D,ROW()-4)="","",INDEX('Form Responses 1'!$U:$U,ROW()-4)),"")</f>
        <v/>
      </c>
    </row>
    <row r="84" ht="15.75" customHeight="1">
      <c r="A84" s="14" t="str">
        <f t="shared" si="1"/>
        <v/>
      </c>
      <c r="B84" s="14" t="str">
        <f t="array" ref="B84">IFERROR(IF(INDEX('Form Responses 1'!$D:$D,ROW()-4)="","",INDEX('Form Responses 1'!$A:$A,ROW()-4)),"")</f>
        <v/>
      </c>
      <c r="C84" s="14" t="str">
        <f t="array" ref="C84">IFERROR(IF(INDEX('Form Responses 1'!$D:$D,ROW()-4)="","",INDEX('Form Responses 1'!$B:$B,ROW()-4)),"")</f>
        <v/>
      </c>
      <c r="D84" s="14" t="str">
        <f t="array" ref="D84">IFERROR(IF(INDEX('Form Responses 1'!$D:$D,ROW()-4)="","",INDEX('Form Responses 1'!$C:$C,ROW()-4)),"")</f>
        <v/>
      </c>
      <c r="E84" s="14" t="str">
        <f t="array" ref="E84">IFERROR(IF(INDEX('Form Responses 1'!$D:$D,ROW()-4)="","",INDEX('Form Responses 1'!$D:$D,ROW()-4)),"")</f>
        <v/>
      </c>
      <c r="F84" s="14" t="str">
        <f t="array" ref="F84">IFERROR(IF(INDEX('Form Responses 1'!$D:$D,ROW()-4)="","",INDEX('Form Responses 1'!$E:$E,ROW()-4)),"")</f>
        <v/>
      </c>
      <c r="G84" s="14" t="str">
        <f t="array" ref="G84">IFERROR(IF(INDEX('Form Responses 1'!$D:$D,ROW()-4)="","",INDEX('Form Responses 1'!$F:$F,ROW()-4)),"")</f>
        <v/>
      </c>
      <c r="H84" s="14" t="str">
        <f t="array" ref="H84">IFERROR(IF(INDEX('Form Responses 1'!$D:$D,ROW()-4)="","",INDEX('Form Responses 1'!$G:$G,ROW()-4)),"")</f>
        <v/>
      </c>
      <c r="I84" s="14" t="str">
        <f t="array" ref="I84">IFERROR(IF(INDEX('Form Responses 1'!$D:$D,ROW()-4)="","",INDEX('Form Responses 1'!$H:$H,ROW()-4)),"")</f>
        <v/>
      </c>
      <c r="J84" s="14" t="str">
        <f t="array" ref="J84">IFERROR(IF(INDEX('Form Responses 1'!$D:$D,ROW()-4)="","",INDEX('Form Responses 1'!$I:$I,ROW()-4)),"")</f>
        <v/>
      </c>
      <c r="K84" s="14" t="str">
        <f t="array" ref="K84">IFERROR(IF(INDEX('Form Responses 1'!$D:$D,ROW()-4)="","",INDEX('Form Responses 1'!$J:$J,ROW()-4)),"")</f>
        <v/>
      </c>
      <c r="L84" s="14" t="str">
        <f t="array" ref="L84">IFERROR(IF(INDEX('Form Responses 1'!$D:$D,ROW()-4)="","",INDEX('Form Responses 1'!$K:$K,ROW()-4)),"")</f>
        <v/>
      </c>
      <c r="M84" s="14" t="str">
        <f t="array" ref="M84">IFERROR(IF(INDEX('Form Responses 1'!$D:$D,ROW()-4)="","",INDEX('Form Responses 1'!$L:$L,ROW()-4)),"")</f>
        <v/>
      </c>
      <c r="N84" s="14" t="str">
        <f t="array" ref="N84">IFERROR(IF(INDEX('Form Responses 1'!$D:$D,ROW()-4)="","",INDEX('Form Responses 1'!$M:$M,ROW()-4)),"")</f>
        <v/>
      </c>
      <c r="O84" s="14" t="str">
        <f t="array" ref="O84">IFERROR(IF(INDEX('Form Responses 1'!$D:$D,ROW()-4)="","",INDEX('Form Responses 1'!$N:$N,ROW()-4)),"")</f>
        <v/>
      </c>
      <c r="P84" s="14" t="str">
        <f t="array" ref="P84">IFERROR(IF(INDEX('Form Responses 1'!$D:$D,ROW()-4)="","",INDEX('Form Responses 1'!$O:$O,ROW()-4)),"")</f>
        <v/>
      </c>
      <c r="Q84" s="14" t="str">
        <f t="array" ref="Q84">IFERROR(IF(INDEX('Form Responses 1'!$D:$D,ROW()-4)="","",INDEX('Form Responses 1'!$P:$P,ROW()-4)),"")</f>
        <v/>
      </c>
      <c r="R84" s="14" t="str">
        <f t="array" ref="R84">IFERROR(IF(INDEX('Form Responses 1'!$D:$D,ROW()-4)="","",INDEX('Form Responses 1'!$Q:$Q,ROW()-4)),"")</f>
        <v/>
      </c>
      <c r="S84" s="34" t="str">
        <f t="array" ref="S84">IFERROR(IF(INDEX('Form Responses 1'!$D:$D,ROW()-4)="","",INDEX('Form Responses 1'!$R:$R,ROW()-4)),"")</f>
        <v/>
      </c>
      <c r="T84" s="14" t="str">
        <f t="array" ref="T84">IFERROR(IF(INDEX('Form Responses 1'!$D:$D,ROW()-4)="","",INDEX('Form Responses 1'!$S:$S,ROW()-4)),"")</f>
        <v/>
      </c>
      <c r="U84" s="14" t="str">
        <f t="array" ref="U84">IFERROR(IF(INDEX('Form Responses 1'!$D:$D,ROW()-4)="","",INDEX('Form Responses 1'!$T:$T,ROW()-4)),"")</f>
        <v/>
      </c>
      <c r="V84" s="14" t="str">
        <f t="shared" si="2"/>
        <v/>
      </c>
      <c r="W84" s="14" t="str">
        <f t="shared" si="3"/>
        <v/>
      </c>
      <c r="X84" s="14" t="str">
        <f t="shared" si="4"/>
        <v/>
      </c>
      <c r="Y84" s="14" t="str">
        <f t="array" ref="Y84">IFERROR(IF(INDEX('Form Responses 1'!$D:$D,ROW()-4)="","",INDEX('Form Responses 1'!$U:$U,ROW()-4)),"")</f>
        <v/>
      </c>
    </row>
    <row r="85" ht="15.75" customHeight="1">
      <c r="A85" s="14" t="str">
        <f t="shared" si="1"/>
        <v/>
      </c>
      <c r="B85" s="14" t="str">
        <f t="array" ref="B85">IFERROR(IF(INDEX('Form Responses 1'!$D:$D,ROW()-4)="","",INDEX('Form Responses 1'!$A:$A,ROW()-4)),"")</f>
        <v/>
      </c>
      <c r="C85" s="14" t="str">
        <f t="array" ref="C85">IFERROR(IF(INDEX('Form Responses 1'!$D:$D,ROW()-4)="","",INDEX('Form Responses 1'!$B:$B,ROW()-4)),"")</f>
        <v/>
      </c>
      <c r="D85" s="14" t="str">
        <f t="array" ref="D85">IFERROR(IF(INDEX('Form Responses 1'!$D:$D,ROW()-4)="","",INDEX('Form Responses 1'!$C:$C,ROW()-4)),"")</f>
        <v/>
      </c>
      <c r="E85" s="14" t="str">
        <f t="array" ref="E85">IFERROR(IF(INDEX('Form Responses 1'!$D:$D,ROW()-4)="","",INDEX('Form Responses 1'!$D:$D,ROW()-4)),"")</f>
        <v/>
      </c>
      <c r="F85" s="14" t="str">
        <f t="array" ref="F85">IFERROR(IF(INDEX('Form Responses 1'!$D:$D,ROW()-4)="","",INDEX('Form Responses 1'!$E:$E,ROW()-4)),"")</f>
        <v/>
      </c>
      <c r="G85" s="14" t="str">
        <f t="array" ref="G85">IFERROR(IF(INDEX('Form Responses 1'!$D:$D,ROW()-4)="","",INDEX('Form Responses 1'!$F:$F,ROW()-4)),"")</f>
        <v/>
      </c>
      <c r="H85" s="14" t="str">
        <f t="array" ref="H85">IFERROR(IF(INDEX('Form Responses 1'!$D:$D,ROW()-4)="","",INDEX('Form Responses 1'!$G:$G,ROW()-4)),"")</f>
        <v/>
      </c>
      <c r="I85" s="14" t="str">
        <f t="array" ref="I85">IFERROR(IF(INDEX('Form Responses 1'!$D:$D,ROW()-4)="","",INDEX('Form Responses 1'!$H:$H,ROW()-4)),"")</f>
        <v/>
      </c>
      <c r="J85" s="14" t="str">
        <f t="array" ref="J85">IFERROR(IF(INDEX('Form Responses 1'!$D:$D,ROW()-4)="","",INDEX('Form Responses 1'!$I:$I,ROW()-4)),"")</f>
        <v/>
      </c>
      <c r="K85" s="14" t="str">
        <f t="array" ref="K85">IFERROR(IF(INDEX('Form Responses 1'!$D:$D,ROW()-4)="","",INDEX('Form Responses 1'!$J:$J,ROW()-4)),"")</f>
        <v/>
      </c>
      <c r="L85" s="14" t="str">
        <f t="array" ref="L85">IFERROR(IF(INDEX('Form Responses 1'!$D:$D,ROW()-4)="","",INDEX('Form Responses 1'!$K:$K,ROW()-4)),"")</f>
        <v/>
      </c>
      <c r="M85" s="14" t="str">
        <f t="array" ref="M85">IFERROR(IF(INDEX('Form Responses 1'!$D:$D,ROW()-4)="","",INDEX('Form Responses 1'!$L:$L,ROW()-4)),"")</f>
        <v/>
      </c>
      <c r="N85" s="14" t="str">
        <f t="array" ref="N85">IFERROR(IF(INDEX('Form Responses 1'!$D:$D,ROW()-4)="","",INDEX('Form Responses 1'!$M:$M,ROW()-4)),"")</f>
        <v/>
      </c>
      <c r="O85" s="14" t="str">
        <f t="array" ref="O85">IFERROR(IF(INDEX('Form Responses 1'!$D:$D,ROW()-4)="","",INDEX('Form Responses 1'!$N:$N,ROW()-4)),"")</f>
        <v/>
      </c>
      <c r="P85" s="14" t="str">
        <f t="array" ref="P85">IFERROR(IF(INDEX('Form Responses 1'!$D:$D,ROW()-4)="","",INDEX('Form Responses 1'!$O:$O,ROW()-4)),"")</f>
        <v/>
      </c>
      <c r="Q85" s="14" t="str">
        <f t="array" ref="Q85">IFERROR(IF(INDEX('Form Responses 1'!$D:$D,ROW()-4)="","",INDEX('Form Responses 1'!$P:$P,ROW()-4)),"")</f>
        <v/>
      </c>
      <c r="R85" s="14" t="str">
        <f t="array" ref="R85">IFERROR(IF(INDEX('Form Responses 1'!$D:$D,ROW()-4)="","",INDEX('Form Responses 1'!$Q:$Q,ROW()-4)),"")</f>
        <v/>
      </c>
      <c r="S85" s="34" t="str">
        <f t="array" ref="S85">IFERROR(IF(INDEX('Form Responses 1'!$D:$D,ROW()-4)="","",INDEX('Form Responses 1'!$R:$R,ROW()-4)),"")</f>
        <v/>
      </c>
      <c r="T85" s="14" t="str">
        <f t="array" ref="T85">IFERROR(IF(INDEX('Form Responses 1'!$D:$D,ROW()-4)="","",INDEX('Form Responses 1'!$S:$S,ROW()-4)),"")</f>
        <v/>
      </c>
      <c r="U85" s="14" t="str">
        <f t="array" ref="U85">IFERROR(IF(INDEX('Form Responses 1'!$D:$D,ROW()-4)="","",INDEX('Form Responses 1'!$T:$T,ROW()-4)),"")</f>
        <v/>
      </c>
      <c r="V85" s="14" t="str">
        <f t="shared" si="2"/>
        <v/>
      </c>
      <c r="W85" s="14" t="str">
        <f t="shared" si="3"/>
        <v/>
      </c>
      <c r="X85" s="14" t="str">
        <f t="shared" si="4"/>
        <v/>
      </c>
      <c r="Y85" s="14" t="str">
        <f t="array" ref="Y85">IFERROR(IF(INDEX('Form Responses 1'!$D:$D,ROW()-4)="","",INDEX('Form Responses 1'!$U:$U,ROW()-4)),"")</f>
        <v/>
      </c>
    </row>
    <row r="86" ht="15.75" customHeight="1">
      <c r="A86" s="14" t="str">
        <f t="shared" si="1"/>
        <v/>
      </c>
      <c r="B86" s="14" t="str">
        <f t="array" ref="B86">IFERROR(IF(INDEX('Form Responses 1'!$D:$D,ROW()-4)="","",INDEX('Form Responses 1'!$A:$A,ROW()-4)),"")</f>
        <v/>
      </c>
      <c r="C86" s="14" t="str">
        <f t="array" ref="C86">IFERROR(IF(INDEX('Form Responses 1'!$D:$D,ROW()-4)="","",INDEX('Form Responses 1'!$B:$B,ROW()-4)),"")</f>
        <v/>
      </c>
      <c r="D86" s="14" t="str">
        <f t="array" ref="D86">IFERROR(IF(INDEX('Form Responses 1'!$D:$D,ROW()-4)="","",INDEX('Form Responses 1'!$C:$C,ROW()-4)),"")</f>
        <v/>
      </c>
      <c r="E86" s="14" t="str">
        <f t="array" ref="E86">IFERROR(IF(INDEX('Form Responses 1'!$D:$D,ROW()-4)="","",INDEX('Form Responses 1'!$D:$D,ROW()-4)),"")</f>
        <v/>
      </c>
      <c r="F86" s="14" t="str">
        <f t="array" ref="F86">IFERROR(IF(INDEX('Form Responses 1'!$D:$D,ROW()-4)="","",INDEX('Form Responses 1'!$E:$E,ROW()-4)),"")</f>
        <v/>
      </c>
      <c r="G86" s="14" t="str">
        <f t="array" ref="G86">IFERROR(IF(INDEX('Form Responses 1'!$D:$D,ROW()-4)="","",INDEX('Form Responses 1'!$F:$F,ROW()-4)),"")</f>
        <v/>
      </c>
      <c r="H86" s="14" t="str">
        <f t="array" ref="H86">IFERROR(IF(INDEX('Form Responses 1'!$D:$D,ROW()-4)="","",INDEX('Form Responses 1'!$G:$G,ROW()-4)),"")</f>
        <v/>
      </c>
      <c r="I86" s="14" t="str">
        <f t="array" ref="I86">IFERROR(IF(INDEX('Form Responses 1'!$D:$D,ROW()-4)="","",INDEX('Form Responses 1'!$H:$H,ROW()-4)),"")</f>
        <v/>
      </c>
      <c r="J86" s="14" t="str">
        <f t="array" ref="J86">IFERROR(IF(INDEX('Form Responses 1'!$D:$D,ROW()-4)="","",INDEX('Form Responses 1'!$I:$I,ROW()-4)),"")</f>
        <v/>
      </c>
      <c r="K86" s="14" t="str">
        <f t="array" ref="K86">IFERROR(IF(INDEX('Form Responses 1'!$D:$D,ROW()-4)="","",INDEX('Form Responses 1'!$J:$J,ROW()-4)),"")</f>
        <v/>
      </c>
      <c r="L86" s="14" t="str">
        <f t="array" ref="L86">IFERROR(IF(INDEX('Form Responses 1'!$D:$D,ROW()-4)="","",INDEX('Form Responses 1'!$K:$K,ROW()-4)),"")</f>
        <v/>
      </c>
      <c r="M86" s="14" t="str">
        <f t="array" ref="M86">IFERROR(IF(INDEX('Form Responses 1'!$D:$D,ROW()-4)="","",INDEX('Form Responses 1'!$L:$L,ROW()-4)),"")</f>
        <v/>
      </c>
      <c r="N86" s="14" t="str">
        <f t="array" ref="N86">IFERROR(IF(INDEX('Form Responses 1'!$D:$D,ROW()-4)="","",INDEX('Form Responses 1'!$M:$M,ROW()-4)),"")</f>
        <v/>
      </c>
      <c r="O86" s="14" t="str">
        <f t="array" ref="O86">IFERROR(IF(INDEX('Form Responses 1'!$D:$D,ROW()-4)="","",INDEX('Form Responses 1'!$N:$N,ROW()-4)),"")</f>
        <v/>
      </c>
      <c r="P86" s="14" t="str">
        <f t="array" ref="P86">IFERROR(IF(INDEX('Form Responses 1'!$D:$D,ROW()-4)="","",INDEX('Form Responses 1'!$O:$O,ROW()-4)),"")</f>
        <v/>
      </c>
      <c r="Q86" s="14" t="str">
        <f t="array" ref="Q86">IFERROR(IF(INDEX('Form Responses 1'!$D:$D,ROW()-4)="","",INDEX('Form Responses 1'!$P:$P,ROW()-4)),"")</f>
        <v/>
      </c>
      <c r="R86" s="14" t="str">
        <f t="array" ref="R86">IFERROR(IF(INDEX('Form Responses 1'!$D:$D,ROW()-4)="","",INDEX('Form Responses 1'!$Q:$Q,ROW()-4)),"")</f>
        <v/>
      </c>
      <c r="S86" s="34" t="str">
        <f t="array" ref="S86">IFERROR(IF(INDEX('Form Responses 1'!$D:$D,ROW()-4)="","",INDEX('Form Responses 1'!$R:$R,ROW()-4)),"")</f>
        <v/>
      </c>
      <c r="T86" s="14" t="str">
        <f t="array" ref="T86">IFERROR(IF(INDEX('Form Responses 1'!$D:$D,ROW()-4)="","",INDEX('Form Responses 1'!$S:$S,ROW()-4)),"")</f>
        <v/>
      </c>
      <c r="U86" s="14" t="str">
        <f t="array" ref="U86">IFERROR(IF(INDEX('Form Responses 1'!$D:$D,ROW()-4)="","",INDEX('Form Responses 1'!$T:$T,ROW()-4)),"")</f>
        <v/>
      </c>
      <c r="V86" s="14" t="str">
        <f t="shared" si="2"/>
        <v/>
      </c>
      <c r="W86" s="14" t="str">
        <f t="shared" si="3"/>
        <v/>
      </c>
      <c r="X86" s="14" t="str">
        <f t="shared" si="4"/>
        <v/>
      </c>
      <c r="Y86" s="14" t="str">
        <f t="array" ref="Y86">IFERROR(IF(INDEX('Form Responses 1'!$D:$D,ROW()-4)="","",INDEX('Form Responses 1'!$U:$U,ROW()-4)),"")</f>
        <v/>
      </c>
    </row>
    <row r="87" ht="15.75" customHeight="1">
      <c r="A87" s="14" t="str">
        <f t="shared" si="1"/>
        <v/>
      </c>
      <c r="B87" s="14" t="str">
        <f t="array" ref="B87">IFERROR(IF(INDEX('Form Responses 1'!$D:$D,ROW()-4)="","",INDEX('Form Responses 1'!$A:$A,ROW()-4)),"")</f>
        <v/>
      </c>
      <c r="C87" s="14" t="str">
        <f t="array" ref="C87">IFERROR(IF(INDEX('Form Responses 1'!$D:$D,ROW()-4)="","",INDEX('Form Responses 1'!$B:$B,ROW()-4)),"")</f>
        <v/>
      </c>
      <c r="D87" s="14" t="str">
        <f t="array" ref="D87">IFERROR(IF(INDEX('Form Responses 1'!$D:$D,ROW()-4)="","",INDEX('Form Responses 1'!$C:$C,ROW()-4)),"")</f>
        <v/>
      </c>
      <c r="E87" s="14" t="str">
        <f t="array" ref="E87">IFERROR(IF(INDEX('Form Responses 1'!$D:$D,ROW()-4)="","",INDEX('Form Responses 1'!$D:$D,ROW()-4)),"")</f>
        <v/>
      </c>
      <c r="F87" s="14" t="str">
        <f t="array" ref="F87">IFERROR(IF(INDEX('Form Responses 1'!$D:$D,ROW()-4)="","",INDEX('Form Responses 1'!$E:$E,ROW()-4)),"")</f>
        <v/>
      </c>
      <c r="G87" s="14" t="str">
        <f t="array" ref="G87">IFERROR(IF(INDEX('Form Responses 1'!$D:$D,ROW()-4)="","",INDEX('Form Responses 1'!$F:$F,ROW()-4)),"")</f>
        <v/>
      </c>
      <c r="H87" s="14" t="str">
        <f t="array" ref="H87">IFERROR(IF(INDEX('Form Responses 1'!$D:$D,ROW()-4)="","",INDEX('Form Responses 1'!$G:$G,ROW()-4)),"")</f>
        <v/>
      </c>
      <c r="I87" s="14" t="str">
        <f t="array" ref="I87">IFERROR(IF(INDEX('Form Responses 1'!$D:$D,ROW()-4)="","",INDEX('Form Responses 1'!$H:$H,ROW()-4)),"")</f>
        <v/>
      </c>
      <c r="J87" s="14" t="str">
        <f t="array" ref="J87">IFERROR(IF(INDEX('Form Responses 1'!$D:$D,ROW()-4)="","",INDEX('Form Responses 1'!$I:$I,ROW()-4)),"")</f>
        <v/>
      </c>
      <c r="K87" s="14" t="str">
        <f t="array" ref="K87">IFERROR(IF(INDEX('Form Responses 1'!$D:$D,ROW()-4)="","",INDEX('Form Responses 1'!$J:$J,ROW()-4)),"")</f>
        <v/>
      </c>
      <c r="L87" s="14" t="str">
        <f t="array" ref="L87">IFERROR(IF(INDEX('Form Responses 1'!$D:$D,ROW()-4)="","",INDEX('Form Responses 1'!$K:$K,ROW()-4)),"")</f>
        <v/>
      </c>
      <c r="M87" s="14" t="str">
        <f t="array" ref="M87">IFERROR(IF(INDEX('Form Responses 1'!$D:$D,ROW()-4)="","",INDEX('Form Responses 1'!$L:$L,ROW()-4)),"")</f>
        <v/>
      </c>
      <c r="N87" s="14" t="str">
        <f t="array" ref="N87">IFERROR(IF(INDEX('Form Responses 1'!$D:$D,ROW()-4)="","",INDEX('Form Responses 1'!$M:$M,ROW()-4)),"")</f>
        <v/>
      </c>
      <c r="O87" s="14" t="str">
        <f t="array" ref="O87">IFERROR(IF(INDEX('Form Responses 1'!$D:$D,ROW()-4)="","",INDEX('Form Responses 1'!$N:$N,ROW()-4)),"")</f>
        <v/>
      </c>
      <c r="P87" s="14" t="str">
        <f t="array" ref="P87">IFERROR(IF(INDEX('Form Responses 1'!$D:$D,ROW()-4)="","",INDEX('Form Responses 1'!$O:$O,ROW()-4)),"")</f>
        <v/>
      </c>
      <c r="Q87" s="14" t="str">
        <f t="array" ref="Q87">IFERROR(IF(INDEX('Form Responses 1'!$D:$D,ROW()-4)="","",INDEX('Form Responses 1'!$P:$P,ROW()-4)),"")</f>
        <v/>
      </c>
      <c r="R87" s="14" t="str">
        <f t="array" ref="R87">IFERROR(IF(INDEX('Form Responses 1'!$D:$D,ROW()-4)="","",INDEX('Form Responses 1'!$Q:$Q,ROW()-4)),"")</f>
        <v/>
      </c>
      <c r="S87" s="34" t="str">
        <f t="array" ref="S87">IFERROR(IF(INDEX('Form Responses 1'!$D:$D,ROW()-4)="","",INDEX('Form Responses 1'!$R:$R,ROW()-4)),"")</f>
        <v/>
      </c>
      <c r="T87" s="14" t="str">
        <f t="array" ref="T87">IFERROR(IF(INDEX('Form Responses 1'!$D:$D,ROW()-4)="","",INDEX('Form Responses 1'!$S:$S,ROW()-4)),"")</f>
        <v/>
      </c>
      <c r="U87" s="14" t="str">
        <f t="array" ref="U87">IFERROR(IF(INDEX('Form Responses 1'!$D:$D,ROW()-4)="","",INDEX('Form Responses 1'!$T:$T,ROW()-4)),"")</f>
        <v/>
      </c>
      <c r="V87" s="14" t="str">
        <f t="shared" si="2"/>
        <v/>
      </c>
      <c r="W87" s="14" t="str">
        <f t="shared" si="3"/>
        <v/>
      </c>
      <c r="X87" s="14" t="str">
        <f t="shared" si="4"/>
        <v/>
      </c>
      <c r="Y87" s="14" t="str">
        <f t="array" ref="Y87">IFERROR(IF(INDEX('Form Responses 1'!$D:$D,ROW()-4)="","",INDEX('Form Responses 1'!$U:$U,ROW()-4)),"")</f>
        <v/>
      </c>
    </row>
    <row r="88" ht="15.75" customHeight="1">
      <c r="A88" s="14" t="str">
        <f t="shared" si="1"/>
        <v/>
      </c>
      <c r="B88" s="14" t="str">
        <f t="array" ref="B88">IFERROR(IF(INDEX('Form Responses 1'!$D:$D,ROW()-4)="","",INDEX('Form Responses 1'!$A:$A,ROW()-4)),"")</f>
        <v/>
      </c>
      <c r="C88" s="14" t="str">
        <f t="array" ref="C88">IFERROR(IF(INDEX('Form Responses 1'!$D:$D,ROW()-4)="","",INDEX('Form Responses 1'!$B:$B,ROW()-4)),"")</f>
        <v/>
      </c>
      <c r="D88" s="14" t="str">
        <f t="array" ref="D88">IFERROR(IF(INDEX('Form Responses 1'!$D:$D,ROW()-4)="","",INDEX('Form Responses 1'!$C:$C,ROW()-4)),"")</f>
        <v/>
      </c>
      <c r="E88" s="14" t="str">
        <f t="array" ref="E88">IFERROR(IF(INDEX('Form Responses 1'!$D:$D,ROW()-4)="","",INDEX('Form Responses 1'!$D:$D,ROW()-4)),"")</f>
        <v/>
      </c>
      <c r="F88" s="14" t="str">
        <f t="array" ref="F88">IFERROR(IF(INDEX('Form Responses 1'!$D:$D,ROW()-4)="","",INDEX('Form Responses 1'!$E:$E,ROW()-4)),"")</f>
        <v/>
      </c>
      <c r="G88" s="14" t="str">
        <f t="array" ref="G88">IFERROR(IF(INDEX('Form Responses 1'!$D:$D,ROW()-4)="","",INDEX('Form Responses 1'!$F:$F,ROW()-4)),"")</f>
        <v/>
      </c>
      <c r="H88" s="14" t="str">
        <f t="array" ref="H88">IFERROR(IF(INDEX('Form Responses 1'!$D:$D,ROW()-4)="","",INDEX('Form Responses 1'!$G:$G,ROW()-4)),"")</f>
        <v/>
      </c>
      <c r="I88" s="14" t="str">
        <f t="array" ref="I88">IFERROR(IF(INDEX('Form Responses 1'!$D:$D,ROW()-4)="","",INDEX('Form Responses 1'!$H:$H,ROW()-4)),"")</f>
        <v/>
      </c>
      <c r="J88" s="14" t="str">
        <f t="array" ref="J88">IFERROR(IF(INDEX('Form Responses 1'!$D:$D,ROW()-4)="","",INDEX('Form Responses 1'!$I:$I,ROW()-4)),"")</f>
        <v/>
      </c>
      <c r="K88" s="14" t="str">
        <f t="array" ref="K88">IFERROR(IF(INDEX('Form Responses 1'!$D:$D,ROW()-4)="","",INDEX('Form Responses 1'!$J:$J,ROW()-4)),"")</f>
        <v/>
      </c>
      <c r="L88" s="14" t="str">
        <f t="array" ref="L88">IFERROR(IF(INDEX('Form Responses 1'!$D:$D,ROW()-4)="","",INDEX('Form Responses 1'!$K:$K,ROW()-4)),"")</f>
        <v/>
      </c>
      <c r="M88" s="14" t="str">
        <f t="array" ref="M88">IFERROR(IF(INDEX('Form Responses 1'!$D:$D,ROW()-4)="","",INDEX('Form Responses 1'!$L:$L,ROW()-4)),"")</f>
        <v/>
      </c>
      <c r="N88" s="14" t="str">
        <f t="array" ref="N88">IFERROR(IF(INDEX('Form Responses 1'!$D:$D,ROW()-4)="","",INDEX('Form Responses 1'!$M:$M,ROW()-4)),"")</f>
        <v/>
      </c>
      <c r="O88" s="14" t="str">
        <f t="array" ref="O88">IFERROR(IF(INDEX('Form Responses 1'!$D:$D,ROW()-4)="","",INDEX('Form Responses 1'!$N:$N,ROW()-4)),"")</f>
        <v/>
      </c>
      <c r="P88" s="14" t="str">
        <f t="array" ref="P88">IFERROR(IF(INDEX('Form Responses 1'!$D:$D,ROW()-4)="","",INDEX('Form Responses 1'!$O:$O,ROW()-4)),"")</f>
        <v/>
      </c>
      <c r="Q88" s="14" t="str">
        <f t="array" ref="Q88">IFERROR(IF(INDEX('Form Responses 1'!$D:$D,ROW()-4)="","",INDEX('Form Responses 1'!$P:$P,ROW()-4)),"")</f>
        <v/>
      </c>
      <c r="R88" s="14" t="str">
        <f t="array" ref="R88">IFERROR(IF(INDEX('Form Responses 1'!$D:$D,ROW()-4)="","",INDEX('Form Responses 1'!$Q:$Q,ROW()-4)),"")</f>
        <v/>
      </c>
      <c r="S88" s="34" t="str">
        <f t="array" ref="S88">IFERROR(IF(INDEX('Form Responses 1'!$D:$D,ROW()-4)="","",INDEX('Form Responses 1'!$R:$R,ROW()-4)),"")</f>
        <v/>
      </c>
      <c r="T88" s="14" t="str">
        <f t="array" ref="T88">IFERROR(IF(INDEX('Form Responses 1'!$D:$D,ROW()-4)="","",INDEX('Form Responses 1'!$S:$S,ROW()-4)),"")</f>
        <v/>
      </c>
      <c r="U88" s="14" t="str">
        <f t="array" ref="U88">IFERROR(IF(INDEX('Form Responses 1'!$D:$D,ROW()-4)="","",INDEX('Form Responses 1'!$T:$T,ROW()-4)),"")</f>
        <v/>
      </c>
      <c r="V88" s="14" t="str">
        <f t="shared" si="2"/>
        <v/>
      </c>
      <c r="W88" s="14" t="str">
        <f t="shared" si="3"/>
        <v/>
      </c>
      <c r="X88" s="14" t="str">
        <f t="shared" si="4"/>
        <v/>
      </c>
      <c r="Y88" s="14" t="str">
        <f t="array" ref="Y88">IFERROR(IF(INDEX('Form Responses 1'!$D:$D,ROW()-4)="","",INDEX('Form Responses 1'!$U:$U,ROW()-4)),"")</f>
        <v/>
      </c>
    </row>
    <row r="89" ht="15.75" customHeight="1">
      <c r="A89" s="14" t="str">
        <f t="shared" si="1"/>
        <v/>
      </c>
      <c r="B89" s="14" t="str">
        <f t="array" ref="B89">IFERROR(IF(INDEX('Form Responses 1'!$D:$D,ROW()-4)="","",INDEX('Form Responses 1'!$A:$A,ROW()-4)),"")</f>
        <v/>
      </c>
      <c r="C89" s="14" t="str">
        <f t="array" ref="C89">IFERROR(IF(INDEX('Form Responses 1'!$D:$D,ROW()-4)="","",INDEX('Form Responses 1'!$B:$B,ROW()-4)),"")</f>
        <v/>
      </c>
      <c r="D89" s="14" t="str">
        <f t="array" ref="D89">IFERROR(IF(INDEX('Form Responses 1'!$D:$D,ROW()-4)="","",INDEX('Form Responses 1'!$C:$C,ROW()-4)),"")</f>
        <v/>
      </c>
      <c r="E89" s="14" t="str">
        <f t="array" ref="E89">IFERROR(IF(INDEX('Form Responses 1'!$D:$D,ROW()-4)="","",INDEX('Form Responses 1'!$D:$D,ROW()-4)),"")</f>
        <v/>
      </c>
      <c r="F89" s="14" t="str">
        <f t="array" ref="F89">IFERROR(IF(INDEX('Form Responses 1'!$D:$D,ROW()-4)="","",INDEX('Form Responses 1'!$E:$E,ROW()-4)),"")</f>
        <v/>
      </c>
      <c r="G89" s="14" t="str">
        <f t="array" ref="G89">IFERROR(IF(INDEX('Form Responses 1'!$D:$D,ROW()-4)="","",INDEX('Form Responses 1'!$F:$F,ROW()-4)),"")</f>
        <v/>
      </c>
      <c r="H89" s="14" t="str">
        <f t="array" ref="H89">IFERROR(IF(INDEX('Form Responses 1'!$D:$D,ROW()-4)="","",INDEX('Form Responses 1'!$G:$G,ROW()-4)),"")</f>
        <v/>
      </c>
      <c r="I89" s="14" t="str">
        <f t="array" ref="I89">IFERROR(IF(INDEX('Form Responses 1'!$D:$D,ROW()-4)="","",INDEX('Form Responses 1'!$H:$H,ROW()-4)),"")</f>
        <v/>
      </c>
      <c r="J89" s="14" t="str">
        <f t="array" ref="J89">IFERROR(IF(INDEX('Form Responses 1'!$D:$D,ROW()-4)="","",INDEX('Form Responses 1'!$I:$I,ROW()-4)),"")</f>
        <v/>
      </c>
      <c r="K89" s="14" t="str">
        <f t="array" ref="K89">IFERROR(IF(INDEX('Form Responses 1'!$D:$D,ROW()-4)="","",INDEX('Form Responses 1'!$J:$J,ROW()-4)),"")</f>
        <v/>
      </c>
      <c r="L89" s="14" t="str">
        <f t="array" ref="L89">IFERROR(IF(INDEX('Form Responses 1'!$D:$D,ROW()-4)="","",INDEX('Form Responses 1'!$K:$K,ROW()-4)),"")</f>
        <v/>
      </c>
      <c r="M89" s="14" t="str">
        <f t="array" ref="M89">IFERROR(IF(INDEX('Form Responses 1'!$D:$D,ROW()-4)="","",INDEX('Form Responses 1'!$L:$L,ROW()-4)),"")</f>
        <v/>
      </c>
      <c r="N89" s="14" t="str">
        <f t="array" ref="N89">IFERROR(IF(INDEX('Form Responses 1'!$D:$D,ROW()-4)="","",INDEX('Form Responses 1'!$M:$M,ROW()-4)),"")</f>
        <v/>
      </c>
      <c r="O89" s="14" t="str">
        <f t="array" ref="O89">IFERROR(IF(INDEX('Form Responses 1'!$D:$D,ROW()-4)="","",INDEX('Form Responses 1'!$N:$N,ROW()-4)),"")</f>
        <v/>
      </c>
      <c r="P89" s="14" t="str">
        <f t="array" ref="P89">IFERROR(IF(INDEX('Form Responses 1'!$D:$D,ROW()-4)="","",INDEX('Form Responses 1'!$O:$O,ROW()-4)),"")</f>
        <v/>
      </c>
      <c r="Q89" s="14" t="str">
        <f t="array" ref="Q89">IFERROR(IF(INDEX('Form Responses 1'!$D:$D,ROW()-4)="","",INDEX('Form Responses 1'!$P:$P,ROW()-4)),"")</f>
        <v/>
      </c>
      <c r="R89" s="14" t="str">
        <f t="array" ref="R89">IFERROR(IF(INDEX('Form Responses 1'!$D:$D,ROW()-4)="","",INDEX('Form Responses 1'!$Q:$Q,ROW()-4)),"")</f>
        <v/>
      </c>
      <c r="S89" s="34" t="str">
        <f t="array" ref="S89">IFERROR(IF(INDEX('Form Responses 1'!$D:$D,ROW()-4)="","",INDEX('Form Responses 1'!$R:$R,ROW()-4)),"")</f>
        <v/>
      </c>
      <c r="T89" s="14" t="str">
        <f t="array" ref="T89">IFERROR(IF(INDEX('Form Responses 1'!$D:$D,ROW()-4)="","",INDEX('Form Responses 1'!$S:$S,ROW()-4)),"")</f>
        <v/>
      </c>
      <c r="U89" s="14" t="str">
        <f t="array" ref="U89">IFERROR(IF(INDEX('Form Responses 1'!$D:$D,ROW()-4)="","",INDEX('Form Responses 1'!$T:$T,ROW()-4)),"")</f>
        <v/>
      </c>
      <c r="V89" s="14" t="str">
        <f t="shared" si="2"/>
        <v/>
      </c>
      <c r="W89" s="14" t="str">
        <f t="shared" si="3"/>
        <v/>
      </c>
      <c r="X89" s="14" t="str">
        <f t="shared" si="4"/>
        <v/>
      </c>
      <c r="Y89" s="14" t="str">
        <f t="array" ref="Y89">IFERROR(IF(INDEX('Form Responses 1'!$D:$D,ROW()-4)="","",INDEX('Form Responses 1'!$U:$U,ROW()-4)),"")</f>
        <v/>
      </c>
    </row>
    <row r="90" ht="15.75" customHeight="1">
      <c r="A90" s="14" t="str">
        <f t="shared" si="1"/>
        <v/>
      </c>
      <c r="B90" s="14" t="str">
        <f t="array" ref="B90">IFERROR(IF(INDEX('Form Responses 1'!$D:$D,ROW()-4)="","",INDEX('Form Responses 1'!$A:$A,ROW()-4)),"")</f>
        <v/>
      </c>
      <c r="C90" s="14" t="str">
        <f t="array" ref="C90">IFERROR(IF(INDEX('Form Responses 1'!$D:$D,ROW()-4)="","",INDEX('Form Responses 1'!$B:$B,ROW()-4)),"")</f>
        <v/>
      </c>
      <c r="D90" s="14" t="str">
        <f t="array" ref="D90">IFERROR(IF(INDEX('Form Responses 1'!$D:$D,ROW()-4)="","",INDEX('Form Responses 1'!$C:$C,ROW()-4)),"")</f>
        <v/>
      </c>
      <c r="E90" s="14" t="str">
        <f t="array" ref="E90">IFERROR(IF(INDEX('Form Responses 1'!$D:$D,ROW()-4)="","",INDEX('Form Responses 1'!$D:$D,ROW()-4)),"")</f>
        <v/>
      </c>
      <c r="F90" s="14" t="str">
        <f t="array" ref="F90">IFERROR(IF(INDEX('Form Responses 1'!$D:$D,ROW()-4)="","",INDEX('Form Responses 1'!$E:$E,ROW()-4)),"")</f>
        <v/>
      </c>
      <c r="G90" s="14" t="str">
        <f t="array" ref="G90">IFERROR(IF(INDEX('Form Responses 1'!$D:$D,ROW()-4)="","",INDEX('Form Responses 1'!$F:$F,ROW()-4)),"")</f>
        <v/>
      </c>
      <c r="H90" s="14" t="str">
        <f t="array" ref="H90">IFERROR(IF(INDEX('Form Responses 1'!$D:$D,ROW()-4)="","",INDEX('Form Responses 1'!$G:$G,ROW()-4)),"")</f>
        <v/>
      </c>
      <c r="I90" s="14" t="str">
        <f t="array" ref="I90">IFERROR(IF(INDEX('Form Responses 1'!$D:$D,ROW()-4)="","",INDEX('Form Responses 1'!$H:$H,ROW()-4)),"")</f>
        <v/>
      </c>
      <c r="J90" s="14" t="str">
        <f t="array" ref="J90">IFERROR(IF(INDEX('Form Responses 1'!$D:$D,ROW()-4)="","",INDEX('Form Responses 1'!$I:$I,ROW()-4)),"")</f>
        <v/>
      </c>
      <c r="K90" s="14" t="str">
        <f t="array" ref="K90">IFERROR(IF(INDEX('Form Responses 1'!$D:$D,ROW()-4)="","",INDEX('Form Responses 1'!$J:$J,ROW()-4)),"")</f>
        <v/>
      </c>
      <c r="L90" s="14" t="str">
        <f t="array" ref="L90">IFERROR(IF(INDEX('Form Responses 1'!$D:$D,ROW()-4)="","",INDEX('Form Responses 1'!$K:$K,ROW()-4)),"")</f>
        <v/>
      </c>
      <c r="M90" s="14" t="str">
        <f t="array" ref="M90">IFERROR(IF(INDEX('Form Responses 1'!$D:$D,ROW()-4)="","",INDEX('Form Responses 1'!$L:$L,ROW()-4)),"")</f>
        <v/>
      </c>
      <c r="N90" s="14" t="str">
        <f t="array" ref="N90">IFERROR(IF(INDEX('Form Responses 1'!$D:$D,ROW()-4)="","",INDEX('Form Responses 1'!$M:$M,ROW()-4)),"")</f>
        <v/>
      </c>
      <c r="O90" s="14" t="str">
        <f t="array" ref="O90">IFERROR(IF(INDEX('Form Responses 1'!$D:$D,ROW()-4)="","",INDEX('Form Responses 1'!$N:$N,ROW()-4)),"")</f>
        <v/>
      </c>
      <c r="P90" s="14" t="str">
        <f t="array" ref="P90">IFERROR(IF(INDEX('Form Responses 1'!$D:$D,ROW()-4)="","",INDEX('Form Responses 1'!$O:$O,ROW()-4)),"")</f>
        <v/>
      </c>
      <c r="Q90" s="14" t="str">
        <f t="array" ref="Q90">IFERROR(IF(INDEX('Form Responses 1'!$D:$D,ROW()-4)="","",INDEX('Form Responses 1'!$P:$P,ROW()-4)),"")</f>
        <v/>
      </c>
      <c r="R90" s="14" t="str">
        <f t="array" ref="R90">IFERROR(IF(INDEX('Form Responses 1'!$D:$D,ROW()-4)="","",INDEX('Form Responses 1'!$Q:$Q,ROW()-4)),"")</f>
        <v/>
      </c>
      <c r="S90" s="34" t="str">
        <f t="array" ref="S90">IFERROR(IF(INDEX('Form Responses 1'!$D:$D,ROW()-4)="","",INDEX('Form Responses 1'!$R:$R,ROW()-4)),"")</f>
        <v/>
      </c>
      <c r="T90" s="14" t="str">
        <f t="array" ref="T90">IFERROR(IF(INDEX('Form Responses 1'!$D:$D,ROW()-4)="","",INDEX('Form Responses 1'!$S:$S,ROW()-4)),"")</f>
        <v/>
      </c>
      <c r="U90" s="14" t="str">
        <f t="array" ref="U90">IFERROR(IF(INDEX('Form Responses 1'!$D:$D,ROW()-4)="","",INDEX('Form Responses 1'!$T:$T,ROW()-4)),"")</f>
        <v/>
      </c>
      <c r="V90" s="14" t="str">
        <f t="shared" si="2"/>
        <v/>
      </c>
      <c r="W90" s="14" t="str">
        <f t="shared" si="3"/>
        <v/>
      </c>
      <c r="X90" s="14" t="str">
        <f t="shared" si="4"/>
        <v/>
      </c>
      <c r="Y90" s="14" t="str">
        <f t="array" ref="Y90">IFERROR(IF(INDEX('Form Responses 1'!$D:$D,ROW()-4)="","",INDEX('Form Responses 1'!$U:$U,ROW()-4)),"")</f>
        <v/>
      </c>
    </row>
    <row r="91" ht="15.75" customHeight="1">
      <c r="A91" s="14" t="str">
        <f t="shared" si="1"/>
        <v/>
      </c>
      <c r="B91" s="14" t="str">
        <f t="array" ref="B91">IFERROR(IF(INDEX('Form Responses 1'!$D:$D,ROW()-4)="","",INDEX('Form Responses 1'!$A:$A,ROW()-4)),"")</f>
        <v/>
      </c>
      <c r="C91" s="14" t="str">
        <f t="array" ref="C91">IFERROR(IF(INDEX('Form Responses 1'!$D:$D,ROW()-4)="","",INDEX('Form Responses 1'!$B:$B,ROW()-4)),"")</f>
        <v/>
      </c>
      <c r="D91" s="14" t="str">
        <f t="array" ref="D91">IFERROR(IF(INDEX('Form Responses 1'!$D:$D,ROW()-4)="","",INDEX('Form Responses 1'!$C:$C,ROW()-4)),"")</f>
        <v/>
      </c>
      <c r="E91" s="14" t="str">
        <f t="array" ref="E91">IFERROR(IF(INDEX('Form Responses 1'!$D:$D,ROW()-4)="","",INDEX('Form Responses 1'!$D:$D,ROW()-4)),"")</f>
        <v/>
      </c>
      <c r="F91" s="14" t="str">
        <f t="array" ref="F91">IFERROR(IF(INDEX('Form Responses 1'!$D:$D,ROW()-4)="","",INDEX('Form Responses 1'!$E:$E,ROW()-4)),"")</f>
        <v/>
      </c>
      <c r="G91" s="14" t="str">
        <f t="array" ref="G91">IFERROR(IF(INDEX('Form Responses 1'!$D:$D,ROW()-4)="","",INDEX('Form Responses 1'!$F:$F,ROW()-4)),"")</f>
        <v/>
      </c>
      <c r="H91" s="14" t="str">
        <f t="array" ref="H91">IFERROR(IF(INDEX('Form Responses 1'!$D:$D,ROW()-4)="","",INDEX('Form Responses 1'!$G:$G,ROW()-4)),"")</f>
        <v/>
      </c>
      <c r="I91" s="14" t="str">
        <f t="array" ref="I91">IFERROR(IF(INDEX('Form Responses 1'!$D:$D,ROW()-4)="","",INDEX('Form Responses 1'!$H:$H,ROW()-4)),"")</f>
        <v/>
      </c>
      <c r="J91" s="14" t="str">
        <f t="array" ref="J91">IFERROR(IF(INDEX('Form Responses 1'!$D:$D,ROW()-4)="","",INDEX('Form Responses 1'!$I:$I,ROW()-4)),"")</f>
        <v/>
      </c>
      <c r="K91" s="14" t="str">
        <f t="array" ref="K91">IFERROR(IF(INDEX('Form Responses 1'!$D:$D,ROW()-4)="","",INDEX('Form Responses 1'!$J:$J,ROW()-4)),"")</f>
        <v/>
      </c>
      <c r="L91" s="14" t="str">
        <f t="array" ref="L91">IFERROR(IF(INDEX('Form Responses 1'!$D:$D,ROW()-4)="","",INDEX('Form Responses 1'!$K:$K,ROW()-4)),"")</f>
        <v/>
      </c>
      <c r="M91" s="14" t="str">
        <f t="array" ref="M91">IFERROR(IF(INDEX('Form Responses 1'!$D:$D,ROW()-4)="","",INDEX('Form Responses 1'!$L:$L,ROW()-4)),"")</f>
        <v/>
      </c>
      <c r="N91" s="14" t="str">
        <f t="array" ref="N91">IFERROR(IF(INDEX('Form Responses 1'!$D:$D,ROW()-4)="","",INDEX('Form Responses 1'!$M:$M,ROW()-4)),"")</f>
        <v/>
      </c>
      <c r="O91" s="14" t="str">
        <f t="array" ref="O91">IFERROR(IF(INDEX('Form Responses 1'!$D:$D,ROW()-4)="","",INDEX('Form Responses 1'!$N:$N,ROW()-4)),"")</f>
        <v/>
      </c>
      <c r="P91" s="14" t="str">
        <f t="array" ref="P91">IFERROR(IF(INDEX('Form Responses 1'!$D:$D,ROW()-4)="","",INDEX('Form Responses 1'!$O:$O,ROW()-4)),"")</f>
        <v/>
      </c>
      <c r="Q91" s="14" t="str">
        <f t="array" ref="Q91">IFERROR(IF(INDEX('Form Responses 1'!$D:$D,ROW()-4)="","",INDEX('Form Responses 1'!$P:$P,ROW()-4)),"")</f>
        <v/>
      </c>
      <c r="R91" s="14" t="str">
        <f t="array" ref="R91">IFERROR(IF(INDEX('Form Responses 1'!$D:$D,ROW()-4)="","",INDEX('Form Responses 1'!$Q:$Q,ROW()-4)),"")</f>
        <v/>
      </c>
      <c r="S91" s="34" t="str">
        <f t="array" ref="S91">IFERROR(IF(INDEX('Form Responses 1'!$D:$D,ROW()-4)="","",INDEX('Form Responses 1'!$R:$R,ROW()-4)),"")</f>
        <v/>
      </c>
      <c r="T91" s="14" t="str">
        <f t="array" ref="T91">IFERROR(IF(INDEX('Form Responses 1'!$D:$D,ROW()-4)="","",INDEX('Form Responses 1'!$S:$S,ROW()-4)),"")</f>
        <v/>
      </c>
      <c r="U91" s="14" t="str">
        <f t="array" ref="U91">IFERROR(IF(INDEX('Form Responses 1'!$D:$D,ROW()-4)="","",INDEX('Form Responses 1'!$T:$T,ROW()-4)),"")</f>
        <v/>
      </c>
      <c r="V91" s="14" t="str">
        <f t="shared" si="2"/>
        <v/>
      </c>
      <c r="W91" s="14" t="str">
        <f t="shared" si="3"/>
        <v/>
      </c>
      <c r="X91" s="14" t="str">
        <f t="shared" si="4"/>
        <v/>
      </c>
      <c r="Y91" s="14" t="str">
        <f t="array" ref="Y91">IFERROR(IF(INDEX('Form Responses 1'!$D:$D,ROW()-4)="","",INDEX('Form Responses 1'!$U:$U,ROW()-4)),"")</f>
        <v/>
      </c>
    </row>
    <row r="92" ht="15.75" customHeight="1">
      <c r="A92" s="14" t="str">
        <f t="shared" si="1"/>
        <v/>
      </c>
      <c r="B92" s="14" t="str">
        <f t="array" ref="B92">IFERROR(IF(INDEX('Form Responses 1'!$D:$D,ROW()-4)="","",INDEX('Form Responses 1'!$A:$A,ROW()-4)),"")</f>
        <v/>
      </c>
      <c r="C92" s="14" t="str">
        <f t="array" ref="C92">IFERROR(IF(INDEX('Form Responses 1'!$D:$D,ROW()-4)="","",INDEX('Form Responses 1'!$B:$B,ROW()-4)),"")</f>
        <v/>
      </c>
      <c r="D92" s="14" t="str">
        <f t="array" ref="D92">IFERROR(IF(INDEX('Form Responses 1'!$D:$D,ROW()-4)="","",INDEX('Form Responses 1'!$C:$C,ROW()-4)),"")</f>
        <v/>
      </c>
      <c r="E92" s="14" t="str">
        <f t="array" ref="E92">IFERROR(IF(INDEX('Form Responses 1'!$D:$D,ROW()-4)="","",INDEX('Form Responses 1'!$D:$D,ROW()-4)),"")</f>
        <v/>
      </c>
      <c r="F92" s="14" t="str">
        <f t="array" ref="F92">IFERROR(IF(INDEX('Form Responses 1'!$D:$D,ROW()-4)="","",INDEX('Form Responses 1'!$E:$E,ROW()-4)),"")</f>
        <v/>
      </c>
      <c r="G92" s="14" t="str">
        <f t="array" ref="G92">IFERROR(IF(INDEX('Form Responses 1'!$D:$D,ROW()-4)="","",INDEX('Form Responses 1'!$F:$F,ROW()-4)),"")</f>
        <v/>
      </c>
      <c r="H92" s="14" t="str">
        <f t="array" ref="H92">IFERROR(IF(INDEX('Form Responses 1'!$D:$D,ROW()-4)="","",INDEX('Form Responses 1'!$G:$G,ROW()-4)),"")</f>
        <v/>
      </c>
      <c r="I92" s="14" t="str">
        <f t="array" ref="I92">IFERROR(IF(INDEX('Form Responses 1'!$D:$D,ROW()-4)="","",INDEX('Form Responses 1'!$H:$H,ROW()-4)),"")</f>
        <v/>
      </c>
      <c r="J92" s="14" t="str">
        <f t="array" ref="J92">IFERROR(IF(INDEX('Form Responses 1'!$D:$D,ROW()-4)="","",INDEX('Form Responses 1'!$I:$I,ROW()-4)),"")</f>
        <v/>
      </c>
      <c r="K92" s="14" t="str">
        <f t="array" ref="K92">IFERROR(IF(INDEX('Form Responses 1'!$D:$D,ROW()-4)="","",INDEX('Form Responses 1'!$J:$J,ROW()-4)),"")</f>
        <v/>
      </c>
      <c r="L92" s="14" t="str">
        <f t="array" ref="L92">IFERROR(IF(INDEX('Form Responses 1'!$D:$D,ROW()-4)="","",INDEX('Form Responses 1'!$K:$K,ROW()-4)),"")</f>
        <v/>
      </c>
      <c r="M92" s="14" t="str">
        <f t="array" ref="M92">IFERROR(IF(INDEX('Form Responses 1'!$D:$D,ROW()-4)="","",INDEX('Form Responses 1'!$L:$L,ROW()-4)),"")</f>
        <v/>
      </c>
      <c r="N92" s="14" t="str">
        <f t="array" ref="N92">IFERROR(IF(INDEX('Form Responses 1'!$D:$D,ROW()-4)="","",INDEX('Form Responses 1'!$M:$M,ROW()-4)),"")</f>
        <v/>
      </c>
      <c r="O92" s="14" t="str">
        <f t="array" ref="O92">IFERROR(IF(INDEX('Form Responses 1'!$D:$D,ROW()-4)="","",INDEX('Form Responses 1'!$N:$N,ROW()-4)),"")</f>
        <v/>
      </c>
      <c r="P92" s="14" t="str">
        <f t="array" ref="P92">IFERROR(IF(INDEX('Form Responses 1'!$D:$D,ROW()-4)="","",INDEX('Form Responses 1'!$O:$O,ROW()-4)),"")</f>
        <v/>
      </c>
      <c r="Q92" s="14" t="str">
        <f t="array" ref="Q92">IFERROR(IF(INDEX('Form Responses 1'!$D:$D,ROW()-4)="","",INDEX('Form Responses 1'!$P:$P,ROW()-4)),"")</f>
        <v/>
      </c>
      <c r="R92" s="14" t="str">
        <f t="array" ref="R92">IFERROR(IF(INDEX('Form Responses 1'!$D:$D,ROW()-4)="","",INDEX('Form Responses 1'!$Q:$Q,ROW()-4)),"")</f>
        <v/>
      </c>
      <c r="S92" s="34" t="str">
        <f t="array" ref="S92">IFERROR(IF(INDEX('Form Responses 1'!$D:$D,ROW()-4)="","",INDEX('Form Responses 1'!$R:$R,ROW()-4)),"")</f>
        <v/>
      </c>
      <c r="T92" s="14" t="str">
        <f t="array" ref="T92">IFERROR(IF(INDEX('Form Responses 1'!$D:$D,ROW()-4)="","",INDEX('Form Responses 1'!$S:$S,ROW()-4)),"")</f>
        <v/>
      </c>
      <c r="U92" s="14" t="str">
        <f t="array" ref="U92">IFERROR(IF(INDEX('Form Responses 1'!$D:$D,ROW()-4)="","",INDEX('Form Responses 1'!$T:$T,ROW()-4)),"")</f>
        <v/>
      </c>
      <c r="V92" s="14" t="str">
        <f t="shared" si="2"/>
        <v/>
      </c>
      <c r="W92" s="14" t="str">
        <f t="shared" si="3"/>
        <v/>
      </c>
      <c r="X92" s="14" t="str">
        <f t="shared" si="4"/>
        <v/>
      </c>
      <c r="Y92" s="14" t="str">
        <f t="array" ref="Y92">IFERROR(IF(INDEX('Form Responses 1'!$D:$D,ROW()-4)="","",INDEX('Form Responses 1'!$U:$U,ROW()-4)),"")</f>
        <v/>
      </c>
    </row>
    <row r="93" ht="15.75" customHeight="1">
      <c r="A93" s="14" t="str">
        <f t="shared" si="1"/>
        <v/>
      </c>
      <c r="B93" s="14" t="str">
        <f t="array" ref="B93">IFERROR(IF(INDEX('Form Responses 1'!$D:$D,ROW()-4)="","",INDEX('Form Responses 1'!$A:$A,ROW()-4)),"")</f>
        <v/>
      </c>
      <c r="C93" s="14" t="str">
        <f t="array" ref="C93">IFERROR(IF(INDEX('Form Responses 1'!$D:$D,ROW()-4)="","",INDEX('Form Responses 1'!$B:$B,ROW()-4)),"")</f>
        <v/>
      </c>
      <c r="D93" s="14" t="str">
        <f t="array" ref="D93">IFERROR(IF(INDEX('Form Responses 1'!$D:$D,ROW()-4)="","",INDEX('Form Responses 1'!$C:$C,ROW()-4)),"")</f>
        <v/>
      </c>
      <c r="E93" s="14" t="str">
        <f t="array" ref="E93">IFERROR(IF(INDEX('Form Responses 1'!$D:$D,ROW()-4)="","",INDEX('Form Responses 1'!$D:$D,ROW()-4)),"")</f>
        <v/>
      </c>
      <c r="F93" s="14" t="str">
        <f t="array" ref="F93">IFERROR(IF(INDEX('Form Responses 1'!$D:$D,ROW()-4)="","",INDEX('Form Responses 1'!$E:$E,ROW()-4)),"")</f>
        <v/>
      </c>
      <c r="G93" s="14" t="str">
        <f t="array" ref="G93">IFERROR(IF(INDEX('Form Responses 1'!$D:$D,ROW()-4)="","",INDEX('Form Responses 1'!$F:$F,ROW()-4)),"")</f>
        <v/>
      </c>
      <c r="H93" s="14" t="str">
        <f t="array" ref="H93">IFERROR(IF(INDEX('Form Responses 1'!$D:$D,ROW()-4)="","",INDEX('Form Responses 1'!$G:$G,ROW()-4)),"")</f>
        <v/>
      </c>
      <c r="I93" s="14" t="str">
        <f t="array" ref="I93">IFERROR(IF(INDEX('Form Responses 1'!$D:$D,ROW()-4)="","",INDEX('Form Responses 1'!$H:$H,ROW()-4)),"")</f>
        <v/>
      </c>
      <c r="J93" s="14" t="str">
        <f t="array" ref="J93">IFERROR(IF(INDEX('Form Responses 1'!$D:$D,ROW()-4)="","",INDEX('Form Responses 1'!$I:$I,ROW()-4)),"")</f>
        <v/>
      </c>
      <c r="K93" s="14" t="str">
        <f t="array" ref="K93">IFERROR(IF(INDEX('Form Responses 1'!$D:$D,ROW()-4)="","",INDEX('Form Responses 1'!$J:$J,ROW()-4)),"")</f>
        <v/>
      </c>
      <c r="L93" s="14" t="str">
        <f t="array" ref="L93">IFERROR(IF(INDEX('Form Responses 1'!$D:$D,ROW()-4)="","",INDEX('Form Responses 1'!$K:$K,ROW()-4)),"")</f>
        <v/>
      </c>
      <c r="M93" s="14" t="str">
        <f t="array" ref="M93">IFERROR(IF(INDEX('Form Responses 1'!$D:$D,ROW()-4)="","",INDEX('Form Responses 1'!$L:$L,ROW()-4)),"")</f>
        <v/>
      </c>
      <c r="N93" s="14" t="str">
        <f t="array" ref="N93">IFERROR(IF(INDEX('Form Responses 1'!$D:$D,ROW()-4)="","",INDEX('Form Responses 1'!$M:$M,ROW()-4)),"")</f>
        <v/>
      </c>
      <c r="O93" s="14" t="str">
        <f t="array" ref="O93">IFERROR(IF(INDEX('Form Responses 1'!$D:$D,ROW()-4)="","",INDEX('Form Responses 1'!$N:$N,ROW()-4)),"")</f>
        <v/>
      </c>
      <c r="P93" s="14" t="str">
        <f t="array" ref="P93">IFERROR(IF(INDEX('Form Responses 1'!$D:$D,ROW()-4)="","",INDEX('Form Responses 1'!$O:$O,ROW()-4)),"")</f>
        <v/>
      </c>
      <c r="Q93" s="14" t="str">
        <f t="array" ref="Q93">IFERROR(IF(INDEX('Form Responses 1'!$D:$D,ROW()-4)="","",INDEX('Form Responses 1'!$P:$P,ROW()-4)),"")</f>
        <v/>
      </c>
      <c r="R93" s="14" t="str">
        <f t="array" ref="R93">IFERROR(IF(INDEX('Form Responses 1'!$D:$D,ROW()-4)="","",INDEX('Form Responses 1'!$Q:$Q,ROW()-4)),"")</f>
        <v/>
      </c>
      <c r="S93" s="34" t="str">
        <f t="array" ref="S93">IFERROR(IF(INDEX('Form Responses 1'!$D:$D,ROW()-4)="","",INDEX('Form Responses 1'!$R:$R,ROW()-4)),"")</f>
        <v/>
      </c>
      <c r="T93" s="14" t="str">
        <f t="array" ref="T93">IFERROR(IF(INDEX('Form Responses 1'!$D:$D,ROW()-4)="","",INDEX('Form Responses 1'!$S:$S,ROW()-4)),"")</f>
        <v/>
      </c>
      <c r="U93" s="14" t="str">
        <f t="array" ref="U93">IFERROR(IF(INDEX('Form Responses 1'!$D:$D,ROW()-4)="","",INDEX('Form Responses 1'!$T:$T,ROW()-4)),"")</f>
        <v/>
      </c>
      <c r="V93" s="14" t="str">
        <f t="shared" si="2"/>
        <v/>
      </c>
      <c r="W93" s="14" t="str">
        <f t="shared" si="3"/>
        <v/>
      </c>
      <c r="X93" s="14" t="str">
        <f t="shared" si="4"/>
        <v/>
      </c>
      <c r="Y93" s="14" t="str">
        <f t="array" ref="Y93">IFERROR(IF(INDEX('Form Responses 1'!$D:$D,ROW()-4)="","",INDEX('Form Responses 1'!$U:$U,ROW()-4)),"")</f>
        <v/>
      </c>
    </row>
    <row r="94" ht="15.75" customHeight="1">
      <c r="A94" s="14" t="str">
        <f t="shared" si="1"/>
        <v/>
      </c>
      <c r="B94" s="14" t="str">
        <f t="array" ref="B94">IFERROR(IF(INDEX('Form Responses 1'!$D:$D,ROW()-4)="","",INDEX('Form Responses 1'!$A:$A,ROW()-4)),"")</f>
        <v/>
      </c>
      <c r="C94" s="14" t="str">
        <f t="array" ref="C94">IFERROR(IF(INDEX('Form Responses 1'!$D:$D,ROW()-4)="","",INDEX('Form Responses 1'!$B:$B,ROW()-4)),"")</f>
        <v/>
      </c>
      <c r="D94" s="14" t="str">
        <f t="array" ref="D94">IFERROR(IF(INDEX('Form Responses 1'!$D:$D,ROW()-4)="","",INDEX('Form Responses 1'!$C:$C,ROW()-4)),"")</f>
        <v/>
      </c>
      <c r="E94" s="14" t="str">
        <f t="array" ref="E94">IFERROR(IF(INDEX('Form Responses 1'!$D:$D,ROW()-4)="","",INDEX('Form Responses 1'!$D:$D,ROW()-4)),"")</f>
        <v/>
      </c>
      <c r="F94" s="14" t="str">
        <f t="array" ref="F94">IFERROR(IF(INDEX('Form Responses 1'!$D:$D,ROW()-4)="","",INDEX('Form Responses 1'!$E:$E,ROW()-4)),"")</f>
        <v/>
      </c>
      <c r="G94" s="14" t="str">
        <f t="array" ref="G94">IFERROR(IF(INDEX('Form Responses 1'!$D:$D,ROW()-4)="","",INDEX('Form Responses 1'!$F:$F,ROW()-4)),"")</f>
        <v/>
      </c>
      <c r="H94" s="14" t="str">
        <f t="array" ref="H94">IFERROR(IF(INDEX('Form Responses 1'!$D:$D,ROW()-4)="","",INDEX('Form Responses 1'!$G:$G,ROW()-4)),"")</f>
        <v/>
      </c>
      <c r="I94" s="14" t="str">
        <f t="array" ref="I94">IFERROR(IF(INDEX('Form Responses 1'!$D:$D,ROW()-4)="","",INDEX('Form Responses 1'!$H:$H,ROW()-4)),"")</f>
        <v/>
      </c>
      <c r="J94" s="14" t="str">
        <f t="array" ref="J94">IFERROR(IF(INDEX('Form Responses 1'!$D:$D,ROW()-4)="","",INDEX('Form Responses 1'!$I:$I,ROW()-4)),"")</f>
        <v/>
      </c>
      <c r="K94" s="14" t="str">
        <f t="array" ref="K94">IFERROR(IF(INDEX('Form Responses 1'!$D:$D,ROW()-4)="","",INDEX('Form Responses 1'!$J:$J,ROW()-4)),"")</f>
        <v/>
      </c>
      <c r="L94" s="14" t="str">
        <f t="array" ref="L94">IFERROR(IF(INDEX('Form Responses 1'!$D:$D,ROW()-4)="","",INDEX('Form Responses 1'!$K:$K,ROW()-4)),"")</f>
        <v/>
      </c>
      <c r="M94" s="14" t="str">
        <f t="array" ref="M94">IFERROR(IF(INDEX('Form Responses 1'!$D:$D,ROW()-4)="","",INDEX('Form Responses 1'!$L:$L,ROW()-4)),"")</f>
        <v/>
      </c>
      <c r="N94" s="14" t="str">
        <f t="array" ref="N94">IFERROR(IF(INDEX('Form Responses 1'!$D:$D,ROW()-4)="","",INDEX('Form Responses 1'!$M:$M,ROW()-4)),"")</f>
        <v/>
      </c>
      <c r="O94" s="14" t="str">
        <f t="array" ref="O94">IFERROR(IF(INDEX('Form Responses 1'!$D:$D,ROW()-4)="","",INDEX('Form Responses 1'!$N:$N,ROW()-4)),"")</f>
        <v/>
      </c>
      <c r="P94" s="14" t="str">
        <f t="array" ref="P94">IFERROR(IF(INDEX('Form Responses 1'!$D:$D,ROW()-4)="","",INDEX('Form Responses 1'!$O:$O,ROW()-4)),"")</f>
        <v/>
      </c>
      <c r="Q94" s="14" t="str">
        <f t="array" ref="Q94">IFERROR(IF(INDEX('Form Responses 1'!$D:$D,ROW()-4)="","",INDEX('Form Responses 1'!$P:$P,ROW()-4)),"")</f>
        <v/>
      </c>
      <c r="R94" s="14" t="str">
        <f t="array" ref="R94">IFERROR(IF(INDEX('Form Responses 1'!$D:$D,ROW()-4)="","",INDEX('Form Responses 1'!$Q:$Q,ROW()-4)),"")</f>
        <v/>
      </c>
      <c r="S94" s="34" t="str">
        <f t="array" ref="S94">IFERROR(IF(INDEX('Form Responses 1'!$D:$D,ROW()-4)="","",INDEX('Form Responses 1'!$R:$R,ROW()-4)),"")</f>
        <v/>
      </c>
      <c r="T94" s="14" t="str">
        <f t="array" ref="T94">IFERROR(IF(INDEX('Form Responses 1'!$D:$D,ROW()-4)="","",INDEX('Form Responses 1'!$S:$S,ROW()-4)),"")</f>
        <v/>
      </c>
      <c r="U94" s="14" t="str">
        <f t="array" ref="U94">IFERROR(IF(INDEX('Form Responses 1'!$D:$D,ROW()-4)="","",INDEX('Form Responses 1'!$T:$T,ROW()-4)),"")</f>
        <v/>
      </c>
      <c r="V94" s="14" t="str">
        <f t="shared" si="2"/>
        <v/>
      </c>
      <c r="W94" s="14" t="str">
        <f t="shared" si="3"/>
        <v/>
      </c>
      <c r="X94" s="14" t="str">
        <f t="shared" si="4"/>
        <v/>
      </c>
      <c r="Y94" s="14" t="str">
        <f t="array" ref="Y94">IFERROR(IF(INDEX('Form Responses 1'!$D:$D,ROW()-4)="","",INDEX('Form Responses 1'!$U:$U,ROW()-4)),"")</f>
        <v/>
      </c>
    </row>
    <row r="95" ht="15.75" customHeight="1">
      <c r="A95" s="14" t="str">
        <f t="shared" si="1"/>
        <v/>
      </c>
      <c r="B95" s="14" t="str">
        <f t="array" ref="B95">IFERROR(IF(INDEX('Form Responses 1'!$D:$D,ROW()-4)="","",INDEX('Form Responses 1'!$A:$A,ROW()-4)),"")</f>
        <v/>
      </c>
      <c r="C95" s="14" t="str">
        <f t="array" ref="C95">IFERROR(IF(INDEX('Form Responses 1'!$D:$D,ROW()-4)="","",INDEX('Form Responses 1'!$B:$B,ROW()-4)),"")</f>
        <v/>
      </c>
      <c r="D95" s="14" t="str">
        <f t="array" ref="D95">IFERROR(IF(INDEX('Form Responses 1'!$D:$D,ROW()-4)="","",INDEX('Form Responses 1'!$C:$C,ROW()-4)),"")</f>
        <v/>
      </c>
      <c r="E95" s="14" t="str">
        <f t="array" ref="E95">IFERROR(IF(INDEX('Form Responses 1'!$D:$D,ROW()-4)="","",INDEX('Form Responses 1'!$D:$D,ROW()-4)),"")</f>
        <v/>
      </c>
      <c r="F95" s="14" t="str">
        <f t="array" ref="F95">IFERROR(IF(INDEX('Form Responses 1'!$D:$D,ROW()-4)="","",INDEX('Form Responses 1'!$E:$E,ROW()-4)),"")</f>
        <v/>
      </c>
      <c r="G95" s="14" t="str">
        <f t="array" ref="G95">IFERROR(IF(INDEX('Form Responses 1'!$D:$D,ROW()-4)="","",INDEX('Form Responses 1'!$F:$F,ROW()-4)),"")</f>
        <v/>
      </c>
      <c r="H95" s="14" t="str">
        <f t="array" ref="H95">IFERROR(IF(INDEX('Form Responses 1'!$D:$D,ROW()-4)="","",INDEX('Form Responses 1'!$G:$G,ROW()-4)),"")</f>
        <v/>
      </c>
      <c r="I95" s="14" t="str">
        <f t="array" ref="I95">IFERROR(IF(INDEX('Form Responses 1'!$D:$D,ROW()-4)="","",INDEX('Form Responses 1'!$H:$H,ROW()-4)),"")</f>
        <v/>
      </c>
      <c r="J95" s="14" t="str">
        <f t="array" ref="J95">IFERROR(IF(INDEX('Form Responses 1'!$D:$D,ROW()-4)="","",INDEX('Form Responses 1'!$I:$I,ROW()-4)),"")</f>
        <v/>
      </c>
      <c r="K95" s="14" t="str">
        <f t="array" ref="K95">IFERROR(IF(INDEX('Form Responses 1'!$D:$D,ROW()-4)="","",INDEX('Form Responses 1'!$J:$J,ROW()-4)),"")</f>
        <v/>
      </c>
      <c r="L95" s="14" t="str">
        <f t="array" ref="L95">IFERROR(IF(INDEX('Form Responses 1'!$D:$D,ROW()-4)="","",INDEX('Form Responses 1'!$K:$K,ROW()-4)),"")</f>
        <v/>
      </c>
      <c r="M95" s="14" t="str">
        <f t="array" ref="M95">IFERROR(IF(INDEX('Form Responses 1'!$D:$D,ROW()-4)="","",INDEX('Form Responses 1'!$L:$L,ROW()-4)),"")</f>
        <v/>
      </c>
      <c r="N95" s="14" t="str">
        <f t="array" ref="N95">IFERROR(IF(INDEX('Form Responses 1'!$D:$D,ROW()-4)="","",INDEX('Form Responses 1'!$M:$M,ROW()-4)),"")</f>
        <v/>
      </c>
      <c r="O95" s="14" t="str">
        <f t="array" ref="O95">IFERROR(IF(INDEX('Form Responses 1'!$D:$D,ROW()-4)="","",INDEX('Form Responses 1'!$N:$N,ROW()-4)),"")</f>
        <v/>
      </c>
      <c r="P95" s="14" t="str">
        <f t="array" ref="P95">IFERROR(IF(INDEX('Form Responses 1'!$D:$D,ROW()-4)="","",INDEX('Form Responses 1'!$O:$O,ROW()-4)),"")</f>
        <v/>
      </c>
      <c r="Q95" s="14" t="str">
        <f t="array" ref="Q95">IFERROR(IF(INDEX('Form Responses 1'!$D:$D,ROW()-4)="","",INDEX('Form Responses 1'!$P:$P,ROW()-4)),"")</f>
        <v/>
      </c>
      <c r="R95" s="14" t="str">
        <f t="array" ref="R95">IFERROR(IF(INDEX('Form Responses 1'!$D:$D,ROW()-4)="","",INDEX('Form Responses 1'!$Q:$Q,ROW()-4)),"")</f>
        <v/>
      </c>
      <c r="S95" s="34" t="str">
        <f t="array" ref="S95">IFERROR(IF(INDEX('Form Responses 1'!$D:$D,ROW()-4)="","",INDEX('Form Responses 1'!$R:$R,ROW()-4)),"")</f>
        <v/>
      </c>
      <c r="T95" s="14" t="str">
        <f t="array" ref="T95">IFERROR(IF(INDEX('Form Responses 1'!$D:$D,ROW()-4)="","",INDEX('Form Responses 1'!$S:$S,ROW()-4)),"")</f>
        <v/>
      </c>
      <c r="U95" s="14" t="str">
        <f t="array" ref="U95">IFERROR(IF(INDEX('Form Responses 1'!$D:$D,ROW()-4)="","",INDEX('Form Responses 1'!$T:$T,ROW()-4)),"")</f>
        <v/>
      </c>
      <c r="V95" s="14" t="str">
        <f t="shared" si="2"/>
        <v/>
      </c>
      <c r="W95" s="14" t="str">
        <f t="shared" si="3"/>
        <v/>
      </c>
      <c r="X95" s="14" t="str">
        <f t="shared" si="4"/>
        <v/>
      </c>
      <c r="Y95" s="14" t="str">
        <f t="array" ref="Y95">IFERROR(IF(INDEX('Form Responses 1'!$D:$D,ROW()-4)="","",INDEX('Form Responses 1'!$U:$U,ROW()-4)),"")</f>
        <v/>
      </c>
    </row>
    <row r="96" ht="15.75" customHeight="1">
      <c r="A96" s="14" t="str">
        <f t="shared" si="1"/>
        <v/>
      </c>
      <c r="B96" s="14" t="str">
        <f t="array" ref="B96">IFERROR(IF(INDEX('Form Responses 1'!$D:$D,ROW()-4)="","",INDEX('Form Responses 1'!$A:$A,ROW()-4)),"")</f>
        <v/>
      </c>
      <c r="C96" s="14" t="str">
        <f t="array" ref="C96">IFERROR(IF(INDEX('Form Responses 1'!$D:$D,ROW()-4)="","",INDEX('Form Responses 1'!$B:$B,ROW()-4)),"")</f>
        <v/>
      </c>
      <c r="D96" s="14" t="str">
        <f t="array" ref="D96">IFERROR(IF(INDEX('Form Responses 1'!$D:$D,ROW()-4)="","",INDEX('Form Responses 1'!$C:$C,ROW()-4)),"")</f>
        <v/>
      </c>
      <c r="E96" s="14" t="str">
        <f t="array" ref="E96">IFERROR(IF(INDEX('Form Responses 1'!$D:$D,ROW()-4)="","",INDEX('Form Responses 1'!$D:$D,ROW()-4)),"")</f>
        <v/>
      </c>
      <c r="F96" s="14" t="str">
        <f t="array" ref="F96">IFERROR(IF(INDEX('Form Responses 1'!$D:$D,ROW()-4)="","",INDEX('Form Responses 1'!$E:$E,ROW()-4)),"")</f>
        <v/>
      </c>
      <c r="G96" s="14" t="str">
        <f t="array" ref="G96">IFERROR(IF(INDEX('Form Responses 1'!$D:$D,ROW()-4)="","",INDEX('Form Responses 1'!$F:$F,ROW()-4)),"")</f>
        <v/>
      </c>
      <c r="H96" s="14" t="str">
        <f t="array" ref="H96">IFERROR(IF(INDEX('Form Responses 1'!$D:$D,ROW()-4)="","",INDEX('Form Responses 1'!$G:$G,ROW()-4)),"")</f>
        <v/>
      </c>
      <c r="I96" s="14" t="str">
        <f t="array" ref="I96">IFERROR(IF(INDEX('Form Responses 1'!$D:$D,ROW()-4)="","",INDEX('Form Responses 1'!$H:$H,ROW()-4)),"")</f>
        <v/>
      </c>
      <c r="J96" s="14" t="str">
        <f t="array" ref="J96">IFERROR(IF(INDEX('Form Responses 1'!$D:$D,ROW()-4)="","",INDEX('Form Responses 1'!$I:$I,ROW()-4)),"")</f>
        <v/>
      </c>
      <c r="K96" s="14" t="str">
        <f t="array" ref="K96">IFERROR(IF(INDEX('Form Responses 1'!$D:$D,ROW()-4)="","",INDEX('Form Responses 1'!$J:$J,ROW()-4)),"")</f>
        <v/>
      </c>
      <c r="L96" s="14" t="str">
        <f t="array" ref="L96">IFERROR(IF(INDEX('Form Responses 1'!$D:$D,ROW()-4)="","",INDEX('Form Responses 1'!$K:$K,ROW()-4)),"")</f>
        <v/>
      </c>
      <c r="M96" s="14" t="str">
        <f t="array" ref="M96">IFERROR(IF(INDEX('Form Responses 1'!$D:$D,ROW()-4)="","",INDEX('Form Responses 1'!$L:$L,ROW()-4)),"")</f>
        <v/>
      </c>
      <c r="N96" s="14" t="str">
        <f t="array" ref="N96">IFERROR(IF(INDEX('Form Responses 1'!$D:$D,ROW()-4)="","",INDEX('Form Responses 1'!$M:$M,ROW()-4)),"")</f>
        <v/>
      </c>
      <c r="O96" s="14" t="str">
        <f t="array" ref="O96">IFERROR(IF(INDEX('Form Responses 1'!$D:$D,ROW()-4)="","",INDEX('Form Responses 1'!$N:$N,ROW()-4)),"")</f>
        <v/>
      </c>
      <c r="P96" s="14" t="str">
        <f t="array" ref="P96">IFERROR(IF(INDEX('Form Responses 1'!$D:$D,ROW()-4)="","",INDEX('Form Responses 1'!$O:$O,ROW()-4)),"")</f>
        <v/>
      </c>
      <c r="Q96" s="14" t="str">
        <f t="array" ref="Q96">IFERROR(IF(INDEX('Form Responses 1'!$D:$D,ROW()-4)="","",INDEX('Form Responses 1'!$P:$P,ROW()-4)),"")</f>
        <v/>
      </c>
      <c r="R96" s="14" t="str">
        <f t="array" ref="R96">IFERROR(IF(INDEX('Form Responses 1'!$D:$D,ROW()-4)="","",INDEX('Form Responses 1'!$Q:$Q,ROW()-4)),"")</f>
        <v/>
      </c>
      <c r="S96" s="34" t="str">
        <f t="array" ref="S96">IFERROR(IF(INDEX('Form Responses 1'!$D:$D,ROW()-4)="","",INDEX('Form Responses 1'!$R:$R,ROW()-4)),"")</f>
        <v/>
      </c>
      <c r="T96" s="14" t="str">
        <f t="array" ref="T96">IFERROR(IF(INDEX('Form Responses 1'!$D:$D,ROW()-4)="","",INDEX('Form Responses 1'!$S:$S,ROW()-4)),"")</f>
        <v/>
      </c>
      <c r="U96" s="14" t="str">
        <f t="array" ref="U96">IFERROR(IF(INDEX('Form Responses 1'!$D:$D,ROW()-4)="","",INDEX('Form Responses 1'!$T:$T,ROW()-4)),"")</f>
        <v/>
      </c>
      <c r="V96" s="14" t="str">
        <f t="shared" si="2"/>
        <v/>
      </c>
      <c r="W96" s="14" t="str">
        <f t="shared" si="3"/>
        <v/>
      </c>
      <c r="X96" s="14" t="str">
        <f t="shared" si="4"/>
        <v/>
      </c>
      <c r="Y96" s="14" t="str">
        <f t="array" ref="Y96">IFERROR(IF(INDEX('Form Responses 1'!$D:$D,ROW()-4)="","",INDEX('Form Responses 1'!$U:$U,ROW()-4)),"")</f>
        <v/>
      </c>
    </row>
    <row r="97" ht="15.75" customHeight="1">
      <c r="A97" s="14" t="str">
        <f t="shared" si="1"/>
        <v/>
      </c>
      <c r="B97" s="14" t="str">
        <f t="array" ref="B97">IFERROR(IF(INDEX('Form Responses 1'!$D:$D,ROW()-4)="","",INDEX('Form Responses 1'!$A:$A,ROW()-4)),"")</f>
        <v/>
      </c>
      <c r="C97" s="14" t="str">
        <f t="array" ref="C97">IFERROR(IF(INDEX('Form Responses 1'!$D:$D,ROW()-4)="","",INDEX('Form Responses 1'!$B:$B,ROW()-4)),"")</f>
        <v/>
      </c>
      <c r="D97" s="14" t="str">
        <f t="array" ref="D97">IFERROR(IF(INDEX('Form Responses 1'!$D:$D,ROW()-4)="","",INDEX('Form Responses 1'!$C:$C,ROW()-4)),"")</f>
        <v/>
      </c>
      <c r="E97" s="14" t="str">
        <f t="array" ref="E97">IFERROR(IF(INDEX('Form Responses 1'!$D:$D,ROW()-4)="","",INDEX('Form Responses 1'!$D:$D,ROW()-4)),"")</f>
        <v/>
      </c>
      <c r="F97" s="14" t="str">
        <f t="array" ref="F97">IFERROR(IF(INDEX('Form Responses 1'!$D:$D,ROW()-4)="","",INDEX('Form Responses 1'!$E:$E,ROW()-4)),"")</f>
        <v/>
      </c>
      <c r="G97" s="14" t="str">
        <f t="array" ref="G97">IFERROR(IF(INDEX('Form Responses 1'!$D:$D,ROW()-4)="","",INDEX('Form Responses 1'!$F:$F,ROW()-4)),"")</f>
        <v/>
      </c>
      <c r="H97" s="14" t="str">
        <f t="array" ref="H97">IFERROR(IF(INDEX('Form Responses 1'!$D:$D,ROW()-4)="","",INDEX('Form Responses 1'!$G:$G,ROW()-4)),"")</f>
        <v/>
      </c>
      <c r="I97" s="14" t="str">
        <f t="array" ref="I97">IFERROR(IF(INDEX('Form Responses 1'!$D:$D,ROW()-4)="","",INDEX('Form Responses 1'!$H:$H,ROW()-4)),"")</f>
        <v/>
      </c>
      <c r="J97" s="14" t="str">
        <f t="array" ref="J97">IFERROR(IF(INDEX('Form Responses 1'!$D:$D,ROW()-4)="","",INDEX('Form Responses 1'!$I:$I,ROW()-4)),"")</f>
        <v/>
      </c>
      <c r="K97" s="14" t="str">
        <f t="array" ref="K97">IFERROR(IF(INDEX('Form Responses 1'!$D:$D,ROW()-4)="","",INDEX('Form Responses 1'!$J:$J,ROW()-4)),"")</f>
        <v/>
      </c>
      <c r="L97" s="14" t="str">
        <f t="array" ref="L97">IFERROR(IF(INDEX('Form Responses 1'!$D:$D,ROW()-4)="","",INDEX('Form Responses 1'!$K:$K,ROW()-4)),"")</f>
        <v/>
      </c>
      <c r="M97" s="14" t="str">
        <f t="array" ref="M97">IFERROR(IF(INDEX('Form Responses 1'!$D:$D,ROW()-4)="","",INDEX('Form Responses 1'!$L:$L,ROW()-4)),"")</f>
        <v/>
      </c>
      <c r="N97" s="14" t="str">
        <f t="array" ref="N97">IFERROR(IF(INDEX('Form Responses 1'!$D:$D,ROW()-4)="","",INDEX('Form Responses 1'!$M:$M,ROW()-4)),"")</f>
        <v/>
      </c>
      <c r="O97" s="14" t="str">
        <f t="array" ref="O97">IFERROR(IF(INDEX('Form Responses 1'!$D:$D,ROW()-4)="","",INDEX('Form Responses 1'!$N:$N,ROW()-4)),"")</f>
        <v/>
      </c>
      <c r="P97" s="14" t="str">
        <f t="array" ref="P97">IFERROR(IF(INDEX('Form Responses 1'!$D:$D,ROW()-4)="","",INDEX('Form Responses 1'!$O:$O,ROW()-4)),"")</f>
        <v/>
      </c>
      <c r="Q97" s="14" t="str">
        <f t="array" ref="Q97">IFERROR(IF(INDEX('Form Responses 1'!$D:$D,ROW()-4)="","",INDEX('Form Responses 1'!$P:$P,ROW()-4)),"")</f>
        <v/>
      </c>
      <c r="R97" s="14" t="str">
        <f t="array" ref="R97">IFERROR(IF(INDEX('Form Responses 1'!$D:$D,ROW()-4)="","",INDEX('Form Responses 1'!$Q:$Q,ROW()-4)),"")</f>
        <v/>
      </c>
      <c r="S97" s="34" t="str">
        <f t="array" ref="S97">IFERROR(IF(INDEX('Form Responses 1'!$D:$D,ROW()-4)="","",INDEX('Form Responses 1'!$R:$R,ROW()-4)),"")</f>
        <v/>
      </c>
      <c r="T97" s="14" t="str">
        <f t="array" ref="T97">IFERROR(IF(INDEX('Form Responses 1'!$D:$D,ROW()-4)="","",INDEX('Form Responses 1'!$S:$S,ROW()-4)),"")</f>
        <v/>
      </c>
      <c r="U97" s="14" t="str">
        <f t="array" ref="U97">IFERROR(IF(INDEX('Form Responses 1'!$D:$D,ROW()-4)="","",INDEX('Form Responses 1'!$T:$T,ROW()-4)),"")</f>
        <v/>
      </c>
      <c r="V97" s="14" t="str">
        <f t="shared" si="2"/>
        <v/>
      </c>
      <c r="W97" s="14" t="str">
        <f t="shared" si="3"/>
        <v/>
      </c>
      <c r="X97" s="14" t="str">
        <f t="shared" si="4"/>
        <v/>
      </c>
      <c r="Y97" s="14" t="str">
        <f t="array" ref="Y97">IFERROR(IF(INDEX('Form Responses 1'!$D:$D,ROW()-4)="","",INDEX('Form Responses 1'!$U:$U,ROW()-4)),"")</f>
        <v/>
      </c>
    </row>
    <row r="98" ht="15.75" customHeight="1">
      <c r="A98" s="14" t="str">
        <f t="shared" si="1"/>
        <v/>
      </c>
      <c r="B98" s="14" t="str">
        <f t="array" ref="B98">IFERROR(IF(INDEX('Form Responses 1'!$D:$D,ROW()-4)="","",INDEX('Form Responses 1'!$A:$A,ROW()-4)),"")</f>
        <v/>
      </c>
      <c r="C98" s="14" t="str">
        <f t="array" ref="C98">IFERROR(IF(INDEX('Form Responses 1'!$D:$D,ROW()-4)="","",INDEX('Form Responses 1'!$B:$B,ROW()-4)),"")</f>
        <v/>
      </c>
      <c r="D98" s="14" t="str">
        <f t="array" ref="D98">IFERROR(IF(INDEX('Form Responses 1'!$D:$D,ROW()-4)="","",INDEX('Form Responses 1'!$C:$C,ROW()-4)),"")</f>
        <v/>
      </c>
      <c r="E98" s="14" t="str">
        <f t="array" ref="E98">IFERROR(IF(INDEX('Form Responses 1'!$D:$D,ROW()-4)="","",INDEX('Form Responses 1'!$D:$D,ROW()-4)),"")</f>
        <v/>
      </c>
      <c r="F98" s="14" t="str">
        <f t="array" ref="F98">IFERROR(IF(INDEX('Form Responses 1'!$D:$D,ROW()-4)="","",INDEX('Form Responses 1'!$E:$E,ROW()-4)),"")</f>
        <v/>
      </c>
      <c r="G98" s="14" t="str">
        <f t="array" ref="G98">IFERROR(IF(INDEX('Form Responses 1'!$D:$D,ROW()-4)="","",INDEX('Form Responses 1'!$F:$F,ROW()-4)),"")</f>
        <v/>
      </c>
      <c r="H98" s="14" t="str">
        <f t="array" ref="H98">IFERROR(IF(INDEX('Form Responses 1'!$D:$D,ROW()-4)="","",INDEX('Form Responses 1'!$G:$G,ROW()-4)),"")</f>
        <v/>
      </c>
      <c r="I98" s="14" t="str">
        <f t="array" ref="I98">IFERROR(IF(INDEX('Form Responses 1'!$D:$D,ROW()-4)="","",INDEX('Form Responses 1'!$H:$H,ROW()-4)),"")</f>
        <v/>
      </c>
      <c r="J98" s="14" t="str">
        <f t="array" ref="J98">IFERROR(IF(INDEX('Form Responses 1'!$D:$D,ROW()-4)="","",INDEX('Form Responses 1'!$I:$I,ROW()-4)),"")</f>
        <v/>
      </c>
      <c r="K98" s="14" t="str">
        <f t="array" ref="K98">IFERROR(IF(INDEX('Form Responses 1'!$D:$D,ROW()-4)="","",INDEX('Form Responses 1'!$J:$J,ROW()-4)),"")</f>
        <v/>
      </c>
      <c r="L98" s="14" t="str">
        <f t="array" ref="L98">IFERROR(IF(INDEX('Form Responses 1'!$D:$D,ROW()-4)="","",INDEX('Form Responses 1'!$K:$K,ROW()-4)),"")</f>
        <v/>
      </c>
      <c r="M98" s="14" t="str">
        <f t="array" ref="M98">IFERROR(IF(INDEX('Form Responses 1'!$D:$D,ROW()-4)="","",INDEX('Form Responses 1'!$L:$L,ROW()-4)),"")</f>
        <v/>
      </c>
      <c r="N98" s="14" t="str">
        <f t="array" ref="N98">IFERROR(IF(INDEX('Form Responses 1'!$D:$D,ROW()-4)="","",INDEX('Form Responses 1'!$M:$M,ROW()-4)),"")</f>
        <v/>
      </c>
      <c r="O98" s="14" t="str">
        <f t="array" ref="O98">IFERROR(IF(INDEX('Form Responses 1'!$D:$D,ROW()-4)="","",INDEX('Form Responses 1'!$N:$N,ROW()-4)),"")</f>
        <v/>
      </c>
      <c r="P98" s="14" t="str">
        <f t="array" ref="P98">IFERROR(IF(INDEX('Form Responses 1'!$D:$D,ROW()-4)="","",INDEX('Form Responses 1'!$O:$O,ROW()-4)),"")</f>
        <v/>
      </c>
      <c r="Q98" s="14" t="str">
        <f t="array" ref="Q98">IFERROR(IF(INDEX('Form Responses 1'!$D:$D,ROW()-4)="","",INDEX('Form Responses 1'!$P:$P,ROW()-4)),"")</f>
        <v/>
      </c>
      <c r="R98" s="14" t="str">
        <f t="array" ref="R98">IFERROR(IF(INDEX('Form Responses 1'!$D:$D,ROW()-4)="","",INDEX('Form Responses 1'!$Q:$Q,ROW()-4)),"")</f>
        <v/>
      </c>
      <c r="S98" s="34" t="str">
        <f t="array" ref="S98">IFERROR(IF(INDEX('Form Responses 1'!$D:$D,ROW()-4)="","",INDEX('Form Responses 1'!$R:$R,ROW()-4)),"")</f>
        <v/>
      </c>
      <c r="T98" s="14" t="str">
        <f t="array" ref="T98">IFERROR(IF(INDEX('Form Responses 1'!$D:$D,ROW()-4)="","",INDEX('Form Responses 1'!$S:$S,ROW()-4)),"")</f>
        <v/>
      </c>
      <c r="U98" s="14" t="str">
        <f t="array" ref="U98">IFERROR(IF(INDEX('Form Responses 1'!$D:$D,ROW()-4)="","",INDEX('Form Responses 1'!$T:$T,ROW()-4)),"")</f>
        <v/>
      </c>
      <c r="V98" s="14" t="str">
        <f t="shared" si="2"/>
        <v/>
      </c>
      <c r="W98" s="14" t="str">
        <f t="shared" si="3"/>
        <v/>
      </c>
      <c r="X98" s="14" t="str">
        <f t="shared" si="4"/>
        <v/>
      </c>
      <c r="Y98" s="14" t="str">
        <f t="array" ref="Y98">IFERROR(IF(INDEX('Form Responses 1'!$D:$D,ROW()-4)="","",INDEX('Form Responses 1'!$U:$U,ROW()-4)),"")</f>
        <v/>
      </c>
    </row>
    <row r="99" ht="15.75" customHeight="1">
      <c r="A99" s="14" t="str">
        <f t="shared" si="1"/>
        <v/>
      </c>
      <c r="B99" s="14" t="str">
        <f t="array" ref="B99">IFERROR(IF(INDEX('Form Responses 1'!$D:$D,ROW()-4)="","",INDEX('Form Responses 1'!$A:$A,ROW()-4)),"")</f>
        <v/>
      </c>
      <c r="C99" s="14" t="str">
        <f t="array" ref="C99">IFERROR(IF(INDEX('Form Responses 1'!$D:$D,ROW()-4)="","",INDEX('Form Responses 1'!$B:$B,ROW()-4)),"")</f>
        <v/>
      </c>
      <c r="D99" s="14" t="str">
        <f t="array" ref="D99">IFERROR(IF(INDEX('Form Responses 1'!$D:$D,ROW()-4)="","",INDEX('Form Responses 1'!$C:$C,ROW()-4)),"")</f>
        <v/>
      </c>
      <c r="E99" s="14" t="str">
        <f t="array" ref="E99">IFERROR(IF(INDEX('Form Responses 1'!$D:$D,ROW()-4)="","",INDEX('Form Responses 1'!$D:$D,ROW()-4)),"")</f>
        <v/>
      </c>
      <c r="F99" s="14" t="str">
        <f t="array" ref="F99">IFERROR(IF(INDEX('Form Responses 1'!$D:$D,ROW()-4)="","",INDEX('Form Responses 1'!$E:$E,ROW()-4)),"")</f>
        <v/>
      </c>
      <c r="G99" s="14" t="str">
        <f t="array" ref="G99">IFERROR(IF(INDEX('Form Responses 1'!$D:$D,ROW()-4)="","",INDEX('Form Responses 1'!$F:$F,ROW()-4)),"")</f>
        <v/>
      </c>
      <c r="H99" s="14" t="str">
        <f t="array" ref="H99">IFERROR(IF(INDEX('Form Responses 1'!$D:$D,ROW()-4)="","",INDEX('Form Responses 1'!$G:$G,ROW()-4)),"")</f>
        <v/>
      </c>
      <c r="I99" s="14" t="str">
        <f t="array" ref="I99">IFERROR(IF(INDEX('Form Responses 1'!$D:$D,ROW()-4)="","",INDEX('Form Responses 1'!$H:$H,ROW()-4)),"")</f>
        <v/>
      </c>
      <c r="J99" s="14" t="str">
        <f t="array" ref="J99">IFERROR(IF(INDEX('Form Responses 1'!$D:$D,ROW()-4)="","",INDEX('Form Responses 1'!$I:$I,ROW()-4)),"")</f>
        <v/>
      </c>
      <c r="K99" s="14" t="str">
        <f t="array" ref="K99">IFERROR(IF(INDEX('Form Responses 1'!$D:$D,ROW()-4)="","",INDEX('Form Responses 1'!$J:$J,ROW()-4)),"")</f>
        <v/>
      </c>
      <c r="L99" s="14" t="str">
        <f t="array" ref="L99">IFERROR(IF(INDEX('Form Responses 1'!$D:$D,ROW()-4)="","",INDEX('Form Responses 1'!$K:$K,ROW()-4)),"")</f>
        <v/>
      </c>
      <c r="M99" s="14" t="str">
        <f t="array" ref="M99">IFERROR(IF(INDEX('Form Responses 1'!$D:$D,ROW()-4)="","",INDEX('Form Responses 1'!$L:$L,ROW()-4)),"")</f>
        <v/>
      </c>
      <c r="N99" s="14" t="str">
        <f t="array" ref="N99">IFERROR(IF(INDEX('Form Responses 1'!$D:$D,ROW()-4)="","",INDEX('Form Responses 1'!$M:$M,ROW()-4)),"")</f>
        <v/>
      </c>
      <c r="O99" s="14" t="str">
        <f t="array" ref="O99">IFERROR(IF(INDEX('Form Responses 1'!$D:$D,ROW()-4)="","",INDEX('Form Responses 1'!$N:$N,ROW()-4)),"")</f>
        <v/>
      </c>
      <c r="P99" s="14" t="str">
        <f t="array" ref="P99">IFERROR(IF(INDEX('Form Responses 1'!$D:$D,ROW()-4)="","",INDEX('Form Responses 1'!$O:$O,ROW()-4)),"")</f>
        <v/>
      </c>
      <c r="Q99" s="14" t="str">
        <f t="array" ref="Q99">IFERROR(IF(INDEX('Form Responses 1'!$D:$D,ROW()-4)="","",INDEX('Form Responses 1'!$P:$P,ROW()-4)),"")</f>
        <v/>
      </c>
      <c r="R99" s="14" t="str">
        <f t="array" ref="R99">IFERROR(IF(INDEX('Form Responses 1'!$D:$D,ROW()-4)="","",INDEX('Form Responses 1'!$Q:$Q,ROW()-4)),"")</f>
        <v/>
      </c>
      <c r="S99" s="34" t="str">
        <f t="array" ref="S99">IFERROR(IF(INDEX('Form Responses 1'!$D:$D,ROW()-4)="","",INDEX('Form Responses 1'!$R:$R,ROW()-4)),"")</f>
        <v/>
      </c>
      <c r="T99" s="14" t="str">
        <f t="array" ref="T99">IFERROR(IF(INDEX('Form Responses 1'!$D:$D,ROW()-4)="","",INDEX('Form Responses 1'!$S:$S,ROW()-4)),"")</f>
        <v/>
      </c>
      <c r="U99" s="14" t="str">
        <f t="array" ref="U99">IFERROR(IF(INDEX('Form Responses 1'!$D:$D,ROW()-4)="","",INDEX('Form Responses 1'!$T:$T,ROW()-4)),"")</f>
        <v/>
      </c>
      <c r="V99" s="14" t="str">
        <f t="shared" si="2"/>
        <v/>
      </c>
      <c r="W99" s="14" t="str">
        <f t="shared" si="3"/>
        <v/>
      </c>
      <c r="X99" s="14" t="str">
        <f t="shared" si="4"/>
        <v/>
      </c>
      <c r="Y99" s="14" t="str">
        <f t="array" ref="Y99">IFERROR(IF(INDEX('Form Responses 1'!$D:$D,ROW()-4)="","",INDEX('Form Responses 1'!$U:$U,ROW()-4)),"")</f>
        <v/>
      </c>
    </row>
    <row r="100" ht="15.75" customHeight="1">
      <c r="A100" s="14" t="str">
        <f t="shared" si="1"/>
        <v/>
      </c>
      <c r="B100" s="14" t="str">
        <f t="array" ref="B100">IFERROR(IF(INDEX('Form Responses 1'!$D:$D,ROW()-4)="","",INDEX('Form Responses 1'!$A:$A,ROW()-4)),"")</f>
        <v/>
      </c>
      <c r="C100" s="14" t="str">
        <f t="array" ref="C100">IFERROR(IF(INDEX('Form Responses 1'!$D:$D,ROW()-4)="","",INDEX('Form Responses 1'!$B:$B,ROW()-4)),"")</f>
        <v/>
      </c>
      <c r="D100" s="14" t="str">
        <f t="array" ref="D100">IFERROR(IF(INDEX('Form Responses 1'!$D:$D,ROW()-4)="","",INDEX('Form Responses 1'!$C:$C,ROW()-4)),"")</f>
        <v/>
      </c>
      <c r="E100" s="14" t="str">
        <f t="array" ref="E100">IFERROR(IF(INDEX('Form Responses 1'!$D:$D,ROW()-4)="","",INDEX('Form Responses 1'!$D:$D,ROW()-4)),"")</f>
        <v/>
      </c>
      <c r="F100" s="14" t="str">
        <f t="array" ref="F100">IFERROR(IF(INDEX('Form Responses 1'!$D:$D,ROW()-4)="","",INDEX('Form Responses 1'!$E:$E,ROW()-4)),"")</f>
        <v/>
      </c>
      <c r="G100" s="14" t="str">
        <f t="array" ref="G100">IFERROR(IF(INDEX('Form Responses 1'!$D:$D,ROW()-4)="","",INDEX('Form Responses 1'!$F:$F,ROW()-4)),"")</f>
        <v/>
      </c>
      <c r="H100" s="14" t="str">
        <f t="array" ref="H100">IFERROR(IF(INDEX('Form Responses 1'!$D:$D,ROW()-4)="","",INDEX('Form Responses 1'!$G:$G,ROW()-4)),"")</f>
        <v/>
      </c>
      <c r="I100" s="14" t="str">
        <f t="array" ref="I100">IFERROR(IF(INDEX('Form Responses 1'!$D:$D,ROW()-4)="","",INDEX('Form Responses 1'!$H:$H,ROW()-4)),"")</f>
        <v/>
      </c>
      <c r="J100" s="14" t="str">
        <f t="array" ref="J100">IFERROR(IF(INDEX('Form Responses 1'!$D:$D,ROW()-4)="","",INDEX('Form Responses 1'!$I:$I,ROW()-4)),"")</f>
        <v/>
      </c>
      <c r="K100" s="14" t="str">
        <f t="array" ref="K100">IFERROR(IF(INDEX('Form Responses 1'!$D:$D,ROW()-4)="","",INDEX('Form Responses 1'!$J:$J,ROW()-4)),"")</f>
        <v/>
      </c>
      <c r="L100" s="14" t="str">
        <f t="array" ref="L100">IFERROR(IF(INDEX('Form Responses 1'!$D:$D,ROW()-4)="","",INDEX('Form Responses 1'!$K:$K,ROW()-4)),"")</f>
        <v/>
      </c>
      <c r="M100" s="14" t="str">
        <f t="array" ref="M100">IFERROR(IF(INDEX('Form Responses 1'!$D:$D,ROW()-4)="","",INDEX('Form Responses 1'!$L:$L,ROW()-4)),"")</f>
        <v/>
      </c>
      <c r="N100" s="14" t="str">
        <f t="array" ref="N100">IFERROR(IF(INDEX('Form Responses 1'!$D:$D,ROW()-4)="","",INDEX('Form Responses 1'!$M:$M,ROW()-4)),"")</f>
        <v/>
      </c>
      <c r="O100" s="14" t="str">
        <f t="array" ref="O100">IFERROR(IF(INDEX('Form Responses 1'!$D:$D,ROW()-4)="","",INDEX('Form Responses 1'!$N:$N,ROW()-4)),"")</f>
        <v/>
      </c>
      <c r="P100" s="14" t="str">
        <f t="array" ref="P100">IFERROR(IF(INDEX('Form Responses 1'!$D:$D,ROW()-4)="","",INDEX('Form Responses 1'!$O:$O,ROW()-4)),"")</f>
        <v/>
      </c>
      <c r="Q100" s="14" t="str">
        <f t="array" ref="Q100">IFERROR(IF(INDEX('Form Responses 1'!$D:$D,ROW()-4)="","",INDEX('Form Responses 1'!$P:$P,ROW()-4)),"")</f>
        <v/>
      </c>
      <c r="R100" s="14" t="str">
        <f t="array" ref="R100">IFERROR(IF(INDEX('Form Responses 1'!$D:$D,ROW()-4)="","",INDEX('Form Responses 1'!$Q:$Q,ROW()-4)),"")</f>
        <v/>
      </c>
      <c r="S100" s="34" t="str">
        <f t="array" ref="S100">IFERROR(IF(INDEX('Form Responses 1'!$D:$D,ROW()-4)="","",INDEX('Form Responses 1'!$R:$R,ROW()-4)),"")</f>
        <v/>
      </c>
      <c r="T100" s="14" t="str">
        <f t="array" ref="T100">IFERROR(IF(INDEX('Form Responses 1'!$D:$D,ROW()-4)="","",INDEX('Form Responses 1'!$S:$S,ROW()-4)),"")</f>
        <v/>
      </c>
      <c r="U100" s="14" t="str">
        <f t="array" ref="U100">IFERROR(IF(INDEX('Form Responses 1'!$D:$D,ROW()-4)="","",INDEX('Form Responses 1'!$T:$T,ROW()-4)),"")</f>
        <v/>
      </c>
      <c r="V100" s="14" t="str">
        <f t="shared" si="2"/>
        <v/>
      </c>
      <c r="W100" s="14" t="str">
        <f t="shared" si="3"/>
        <v/>
      </c>
      <c r="X100" s="14" t="str">
        <f t="shared" si="4"/>
        <v/>
      </c>
      <c r="Y100" s="14" t="str">
        <f t="array" ref="Y100">IFERROR(IF(INDEX('Form Responses 1'!$D:$D,ROW()-4)="","",INDEX('Form Responses 1'!$U:$U,ROW()-4)),"")</f>
        <v/>
      </c>
    </row>
    <row r="101" ht="15.75" customHeight="1">
      <c r="A101" s="14" t="str">
        <f t="shared" si="1"/>
        <v/>
      </c>
      <c r="B101" s="14" t="str">
        <f t="array" ref="B101">IFERROR(IF(INDEX('Form Responses 1'!$D:$D,ROW()-4)="","",INDEX('Form Responses 1'!$A:$A,ROW()-4)),"")</f>
        <v/>
      </c>
      <c r="C101" s="14" t="str">
        <f t="array" ref="C101">IFERROR(IF(INDEX('Form Responses 1'!$D:$D,ROW()-4)="","",INDEX('Form Responses 1'!$B:$B,ROW()-4)),"")</f>
        <v/>
      </c>
      <c r="D101" s="14" t="str">
        <f t="array" ref="D101">IFERROR(IF(INDEX('Form Responses 1'!$D:$D,ROW()-4)="","",INDEX('Form Responses 1'!$C:$C,ROW()-4)),"")</f>
        <v/>
      </c>
      <c r="E101" s="14" t="str">
        <f t="array" ref="E101">IFERROR(IF(INDEX('Form Responses 1'!$D:$D,ROW()-4)="","",INDEX('Form Responses 1'!$D:$D,ROW()-4)),"")</f>
        <v/>
      </c>
      <c r="F101" s="14" t="str">
        <f t="array" ref="F101">IFERROR(IF(INDEX('Form Responses 1'!$D:$D,ROW()-4)="","",INDEX('Form Responses 1'!$E:$E,ROW()-4)),"")</f>
        <v/>
      </c>
      <c r="G101" s="14" t="str">
        <f t="array" ref="G101">IFERROR(IF(INDEX('Form Responses 1'!$D:$D,ROW()-4)="","",INDEX('Form Responses 1'!$F:$F,ROW()-4)),"")</f>
        <v/>
      </c>
      <c r="H101" s="14" t="str">
        <f t="array" ref="H101">IFERROR(IF(INDEX('Form Responses 1'!$D:$D,ROW()-4)="","",INDEX('Form Responses 1'!$G:$G,ROW()-4)),"")</f>
        <v/>
      </c>
      <c r="I101" s="14" t="str">
        <f t="array" ref="I101">IFERROR(IF(INDEX('Form Responses 1'!$D:$D,ROW()-4)="","",INDEX('Form Responses 1'!$H:$H,ROW()-4)),"")</f>
        <v/>
      </c>
      <c r="J101" s="14" t="str">
        <f t="array" ref="J101">IFERROR(IF(INDEX('Form Responses 1'!$D:$D,ROW()-4)="","",INDEX('Form Responses 1'!$I:$I,ROW()-4)),"")</f>
        <v/>
      </c>
      <c r="K101" s="14" t="str">
        <f t="array" ref="K101">IFERROR(IF(INDEX('Form Responses 1'!$D:$D,ROW()-4)="","",INDEX('Form Responses 1'!$J:$J,ROW()-4)),"")</f>
        <v/>
      </c>
      <c r="L101" s="14" t="str">
        <f t="array" ref="L101">IFERROR(IF(INDEX('Form Responses 1'!$D:$D,ROW()-4)="","",INDEX('Form Responses 1'!$K:$K,ROW()-4)),"")</f>
        <v/>
      </c>
      <c r="M101" s="14" t="str">
        <f t="array" ref="M101">IFERROR(IF(INDEX('Form Responses 1'!$D:$D,ROW()-4)="","",INDEX('Form Responses 1'!$L:$L,ROW()-4)),"")</f>
        <v/>
      </c>
      <c r="N101" s="14" t="str">
        <f t="array" ref="N101">IFERROR(IF(INDEX('Form Responses 1'!$D:$D,ROW()-4)="","",INDEX('Form Responses 1'!$M:$M,ROW()-4)),"")</f>
        <v/>
      </c>
      <c r="O101" s="14" t="str">
        <f t="array" ref="O101">IFERROR(IF(INDEX('Form Responses 1'!$D:$D,ROW()-4)="","",INDEX('Form Responses 1'!$N:$N,ROW()-4)),"")</f>
        <v/>
      </c>
      <c r="P101" s="14" t="str">
        <f t="array" ref="P101">IFERROR(IF(INDEX('Form Responses 1'!$D:$D,ROW()-4)="","",INDEX('Form Responses 1'!$O:$O,ROW()-4)),"")</f>
        <v/>
      </c>
      <c r="Q101" s="14" t="str">
        <f t="array" ref="Q101">IFERROR(IF(INDEX('Form Responses 1'!$D:$D,ROW()-4)="","",INDEX('Form Responses 1'!$P:$P,ROW()-4)),"")</f>
        <v/>
      </c>
      <c r="R101" s="14" t="str">
        <f t="array" ref="R101">IFERROR(IF(INDEX('Form Responses 1'!$D:$D,ROW()-4)="","",INDEX('Form Responses 1'!$Q:$Q,ROW()-4)),"")</f>
        <v/>
      </c>
      <c r="S101" s="34" t="str">
        <f t="array" ref="S101">IFERROR(IF(INDEX('Form Responses 1'!$D:$D,ROW()-4)="","",INDEX('Form Responses 1'!$R:$R,ROW()-4)),"")</f>
        <v/>
      </c>
      <c r="T101" s="14" t="str">
        <f t="array" ref="T101">IFERROR(IF(INDEX('Form Responses 1'!$D:$D,ROW()-4)="","",INDEX('Form Responses 1'!$S:$S,ROW()-4)),"")</f>
        <v/>
      </c>
      <c r="U101" s="14" t="str">
        <f t="array" ref="U101">IFERROR(IF(INDEX('Form Responses 1'!$D:$D,ROW()-4)="","",INDEX('Form Responses 1'!$T:$T,ROW()-4)),"")</f>
        <v/>
      </c>
      <c r="V101" s="14" t="str">
        <f t="shared" si="2"/>
        <v/>
      </c>
      <c r="W101" s="14" t="str">
        <f t="shared" si="3"/>
        <v/>
      </c>
      <c r="X101" s="14" t="str">
        <f t="shared" si="4"/>
        <v/>
      </c>
      <c r="Y101" s="14" t="str">
        <f t="array" ref="Y101">IFERROR(IF(INDEX('Form Responses 1'!$D:$D,ROW()-4)="","",INDEX('Form Responses 1'!$U:$U,ROW()-4)),"")</f>
        <v/>
      </c>
    </row>
    <row r="102" ht="15.75" customHeight="1">
      <c r="A102" s="14" t="str">
        <f t="shared" si="1"/>
        <v/>
      </c>
      <c r="B102" s="14" t="str">
        <f t="array" ref="B102">IFERROR(IF(INDEX('Form Responses 1'!$D:$D,ROW()-4)="","",INDEX('Form Responses 1'!$A:$A,ROW()-4)),"")</f>
        <v/>
      </c>
      <c r="C102" s="14" t="str">
        <f t="array" ref="C102">IFERROR(IF(INDEX('Form Responses 1'!$D:$D,ROW()-4)="","",INDEX('Form Responses 1'!$B:$B,ROW()-4)),"")</f>
        <v/>
      </c>
      <c r="D102" s="14" t="str">
        <f t="array" ref="D102">IFERROR(IF(INDEX('Form Responses 1'!$D:$D,ROW()-4)="","",INDEX('Form Responses 1'!$C:$C,ROW()-4)),"")</f>
        <v/>
      </c>
      <c r="E102" s="14" t="str">
        <f t="array" ref="E102">IFERROR(IF(INDEX('Form Responses 1'!$D:$D,ROW()-4)="","",INDEX('Form Responses 1'!$D:$D,ROW()-4)),"")</f>
        <v/>
      </c>
      <c r="F102" s="14" t="str">
        <f t="array" ref="F102">IFERROR(IF(INDEX('Form Responses 1'!$D:$D,ROW()-4)="","",INDEX('Form Responses 1'!$E:$E,ROW()-4)),"")</f>
        <v/>
      </c>
      <c r="G102" s="14" t="str">
        <f t="array" ref="G102">IFERROR(IF(INDEX('Form Responses 1'!$D:$D,ROW()-4)="","",INDEX('Form Responses 1'!$F:$F,ROW()-4)),"")</f>
        <v/>
      </c>
      <c r="H102" s="14" t="str">
        <f t="array" ref="H102">IFERROR(IF(INDEX('Form Responses 1'!$D:$D,ROW()-4)="","",INDEX('Form Responses 1'!$G:$G,ROW()-4)),"")</f>
        <v/>
      </c>
      <c r="I102" s="14" t="str">
        <f t="array" ref="I102">IFERROR(IF(INDEX('Form Responses 1'!$D:$D,ROW()-4)="","",INDEX('Form Responses 1'!$H:$H,ROW()-4)),"")</f>
        <v/>
      </c>
      <c r="J102" s="14" t="str">
        <f t="array" ref="J102">IFERROR(IF(INDEX('Form Responses 1'!$D:$D,ROW()-4)="","",INDEX('Form Responses 1'!$I:$I,ROW()-4)),"")</f>
        <v/>
      </c>
      <c r="K102" s="14" t="str">
        <f t="array" ref="K102">IFERROR(IF(INDEX('Form Responses 1'!$D:$D,ROW()-4)="","",INDEX('Form Responses 1'!$J:$J,ROW()-4)),"")</f>
        <v/>
      </c>
      <c r="L102" s="14" t="str">
        <f t="array" ref="L102">IFERROR(IF(INDEX('Form Responses 1'!$D:$D,ROW()-4)="","",INDEX('Form Responses 1'!$K:$K,ROW()-4)),"")</f>
        <v/>
      </c>
      <c r="M102" s="14" t="str">
        <f t="array" ref="M102">IFERROR(IF(INDEX('Form Responses 1'!$D:$D,ROW()-4)="","",INDEX('Form Responses 1'!$L:$L,ROW()-4)),"")</f>
        <v/>
      </c>
      <c r="N102" s="14" t="str">
        <f t="array" ref="N102">IFERROR(IF(INDEX('Form Responses 1'!$D:$D,ROW()-4)="","",INDEX('Form Responses 1'!$M:$M,ROW()-4)),"")</f>
        <v/>
      </c>
      <c r="O102" s="14" t="str">
        <f t="array" ref="O102">IFERROR(IF(INDEX('Form Responses 1'!$D:$D,ROW()-4)="","",INDEX('Form Responses 1'!$N:$N,ROW()-4)),"")</f>
        <v/>
      </c>
      <c r="P102" s="14" t="str">
        <f t="array" ref="P102">IFERROR(IF(INDEX('Form Responses 1'!$D:$D,ROW()-4)="","",INDEX('Form Responses 1'!$O:$O,ROW()-4)),"")</f>
        <v/>
      </c>
      <c r="Q102" s="14" t="str">
        <f t="array" ref="Q102">IFERROR(IF(INDEX('Form Responses 1'!$D:$D,ROW()-4)="","",INDEX('Form Responses 1'!$P:$P,ROW()-4)),"")</f>
        <v/>
      </c>
      <c r="R102" s="14" t="str">
        <f t="array" ref="R102">IFERROR(IF(INDEX('Form Responses 1'!$D:$D,ROW()-4)="","",INDEX('Form Responses 1'!$Q:$Q,ROW()-4)),"")</f>
        <v/>
      </c>
      <c r="S102" s="34" t="str">
        <f t="array" ref="S102">IFERROR(IF(INDEX('Form Responses 1'!$D:$D,ROW()-4)="","",INDEX('Form Responses 1'!$R:$R,ROW()-4)),"")</f>
        <v/>
      </c>
      <c r="T102" s="14" t="str">
        <f t="array" ref="T102">IFERROR(IF(INDEX('Form Responses 1'!$D:$D,ROW()-4)="","",INDEX('Form Responses 1'!$S:$S,ROW()-4)),"")</f>
        <v/>
      </c>
      <c r="U102" s="14" t="str">
        <f t="array" ref="U102">IFERROR(IF(INDEX('Form Responses 1'!$D:$D,ROW()-4)="","",INDEX('Form Responses 1'!$T:$T,ROW()-4)),"")</f>
        <v/>
      </c>
      <c r="V102" s="14" t="str">
        <f t="shared" si="2"/>
        <v/>
      </c>
      <c r="W102" s="14" t="str">
        <f t="shared" si="3"/>
        <v/>
      </c>
      <c r="X102" s="14" t="str">
        <f t="shared" si="4"/>
        <v/>
      </c>
      <c r="Y102" s="14" t="str">
        <f t="array" ref="Y102">IFERROR(IF(INDEX('Form Responses 1'!$D:$D,ROW()-4)="","",INDEX('Form Responses 1'!$U:$U,ROW()-4)),"")</f>
        <v/>
      </c>
    </row>
    <row r="103" ht="15.75" customHeight="1">
      <c r="A103" s="14" t="str">
        <f t="shared" si="1"/>
        <v/>
      </c>
      <c r="B103" s="14" t="str">
        <f t="array" ref="B103">IFERROR(IF(INDEX('Form Responses 1'!$D:$D,ROW()-4)="","",INDEX('Form Responses 1'!$A:$A,ROW()-4)),"")</f>
        <v/>
      </c>
      <c r="C103" s="14" t="str">
        <f t="array" ref="C103">IFERROR(IF(INDEX('Form Responses 1'!$D:$D,ROW()-4)="","",INDEX('Form Responses 1'!$B:$B,ROW()-4)),"")</f>
        <v/>
      </c>
      <c r="D103" s="14" t="str">
        <f t="array" ref="D103">IFERROR(IF(INDEX('Form Responses 1'!$D:$D,ROW()-4)="","",INDEX('Form Responses 1'!$C:$C,ROW()-4)),"")</f>
        <v/>
      </c>
      <c r="E103" s="14" t="str">
        <f t="array" ref="E103">IFERROR(IF(INDEX('Form Responses 1'!$D:$D,ROW()-4)="","",INDEX('Form Responses 1'!$D:$D,ROW()-4)),"")</f>
        <v/>
      </c>
      <c r="F103" s="14" t="str">
        <f t="array" ref="F103">IFERROR(IF(INDEX('Form Responses 1'!$D:$D,ROW()-4)="","",INDEX('Form Responses 1'!$E:$E,ROW()-4)),"")</f>
        <v/>
      </c>
      <c r="G103" s="14" t="str">
        <f t="array" ref="G103">IFERROR(IF(INDEX('Form Responses 1'!$D:$D,ROW()-4)="","",INDEX('Form Responses 1'!$F:$F,ROW()-4)),"")</f>
        <v/>
      </c>
      <c r="H103" s="14" t="str">
        <f t="array" ref="H103">IFERROR(IF(INDEX('Form Responses 1'!$D:$D,ROW()-4)="","",INDEX('Form Responses 1'!$G:$G,ROW()-4)),"")</f>
        <v/>
      </c>
      <c r="I103" s="14" t="str">
        <f t="array" ref="I103">IFERROR(IF(INDEX('Form Responses 1'!$D:$D,ROW()-4)="","",INDEX('Form Responses 1'!$H:$H,ROW()-4)),"")</f>
        <v/>
      </c>
      <c r="J103" s="14" t="str">
        <f t="array" ref="J103">IFERROR(IF(INDEX('Form Responses 1'!$D:$D,ROW()-4)="","",INDEX('Form Responses 1'!$I:$I,ROW()-4)),"")</f>
        <v/>
      </c>
      <c r="K103" s="14" t="str">
        <f t="array" ref="K103">IFERROR(IF(INDEX('Form Responses 1'!$D:$D,ROW()-4)="","",INDEX('Form Responses 1'!$J:$J,ROW()-4)),"")</f>
        <v/>
      </c>
      <c r="L103" s="14" t="str">
        <f t="array" ref="L103">IFERROR(IF(INDEX('Form Responses 1'!$D:$D,ROW()-4)="","",INDEX('Form Responses 1'!$K:$K,ROW()-4)),"")</f>
        <v/>
      </c>
      <c r="M103" s="14" t="str">
        <f t="array" ref="M103">IFERROR(IF(INDEX('Form Responses 1'!$D:$D,ROW()-4)="","",INDEX('Form Responses 1'!$L:$L,ROW()-4)),"")</f>
        <v/>
      </c>
      <c r="N103" s="14" t="str">
        <f t="array" ref="N103">IFERROR(IF(INDEX('Form Responses 1'!$D:$D,ROW()-4)="","",INDEX('Form Responses 1'!$M:$M,ROW()-4)),"")</f>
        <v/>
      </c>
      <c r="O103" s="14" t="str">
        <f t="array" ref="O103">IFERROR(IF(INDEX('Form Responses 1'!$D:$D,ROW()-4)="","",INDEX('Form Responses 1'!$N:$N,ROW()-4)),"")</f>
        <v/>
      </c>
      <c r="P103" s="14" t="str">
        <f t="array" ref="P103">IFERROR(IF(INDEX('Form Responses 1'!$D:$D,ROW()-4)="","",INDEX('Form Responses 1'!$O:$O,ROW()-4)),"")</f>
        <v/>
      </c>
      <c r="Q103" s="14" t="str">
        <f t="array" ref="Q103">IFERROR(IF(INDEX('Form Responses 1'!$D:$D,ROW()-4)="","",INDEX('Form Responses 1'!$P:$P,ROW()-4)),"")</f>
        <v/>
      </c>
      <c r="R103" s="14" t="str">
        <f t="array" ref="R103">IFERROR(IF(INDEX('Form Responses 1'!$D:$D,ROW()-4)="","",INDEX('Form Responses 1'!$Q:$Q,ROW()-4)),"")</f>
        <v/>
      </c>
      <c r="S103" s="34" t="str">
        <f t="array" ref="S103">IFERROR(IF(INDEX('Form Responses 1'!$D:$D,ROW()-4)="","",INDEX('Form Responses 1'!$R:$R,ROW()-4)),"")</f>
        <v/>
      </c>
      <c r="T103" s="14" t="str">
        <f t="array" ref="T103">IFERROR(IF(INDEX('Form Responses 1'!$D:$D,ROW()-4)="","",INDEX('Form Responses 1'!$S:$S,ROW()-4)),"")</f>
        <v/>
      </c>
      <c r="U103" s="14" t="str">
        <f t="array" ref="U103">IFERROR(IF(INDEX('Form Responses 1'!$D:$D,ROW()-4)="","",INDEX('Form Responses 1'!$T:$T,ROW()-4)),"")</f>
        <v/>
      </c>
      <c r="V103" s="14" t="str">
        <f t="shared" si="2"/>
        <v/>
      </c>
      <c r="W103" s="14" t="str">
        <f t="shared" si="3"/>
        <v/>
      </c>
      <c r="X103" s="14" t="str">
        <f t="shared" si="4"/>
        <v/>
      </c>
      <c r="Y103" s="14" t="str">
        <f t="array" ref="Y103">IFERROR(IF(INDEX('Form Responses 1'!$D:$D,ROW()-4)="","",INDEX('Form Responses 1'!$U:$U,ROW()-4)),"")</f>
        <v/>
      </c>
    </row>
    <row r="104" ht="15.75" customHeight="1">
      <c r="A104" s="14" t="str">
        <f t="shared" si="1"/>
        <v/>
      </c>
      <c r="B104" s="14" t="str">
        <f t="array" ref="B104">IFERROR(IF(INDEX('Form Responses 1'!$D:$D,ROW()-4)="","",INDEX('Form Responses 1'!$A:$A,ROW()-4)),"")</f>
        <v/>
      </c>
      <c r="C104" s="14" t="str">
        <f t="array" ref="C104">IFERROR(IF(INDEX('Form Responses 1'!$D:$D,ROW()-4)="","",INDEX('Form Responses 1'!$B:$B,ROW()-4)),"")</f>
        <v/>
      </c>
      <c r="D104" s="14" t="str">
        <f t="array" ref="D104">IFERROR(IF(INDEX('Form Responses 1'!$D:$D,ROW()-4)="","",INDEX('Form Responses 1'!$C:$C,ROW()-4)),"")</f>
        <v/>
      </c>
      <c r="E104" s="14" t="str">
        <f t="array" ref="E104">IFERROR(IF(INDEX('Form Responses 1'!$D:$D,ROW()-4)="","",INDEX('Form Responses 1'!$D:$D,ROW()-4)),"")</f>
        <v/>
      </c>
      <c r="F104" s="14" t="str">
        <f t="array" ref="F104">IFERROR(IF(INDEX('Form Responses 1'!$D:$D,ROW()-4)="","",INDEX('Form Responses 1'!$E:$E,ROW()-4)),"")</f>
        <v/>
      </c>
      <c r="G104" s="14" t="str">
        <f t="array" ref="G104">IFERROR(IF(INDEX('Form Responses 1'!$D:$D,ROW()-4)="","",INDEX('Form Responses 1'!$F:$F,ROW()-4)),"")</f>
        <v/>
      </c>
      <c r="H104" s="14" t="str">
        <f t="array" ref="H104">IFERROR(IF(INDEX('Form Responses 1'!$D:$D,ROW()-4)="","",INDEX('Form Responses 1'!$G:$G,ROW()-4)),"")</f>
        <v/>
      </c>
      <c r="I104" s="14" t="str">
        <f t="array" ref="I104">IFERROR(IF(INDEX('Form Responses 1'!$D:$D,ROW()-4)="","",INDEX('Form Responses 1'!$H:$H,ROW()-4)),"")</f>
        <v/>
      </c>
      <c r="J104" s="14" t="str">
        <f t="array" ref="J104">IFERROR(IF(INDEX('Form Responses 1'!$D:$D,ROW()-4)="","",INDEX('Form Responses 1'!$I:$I,ROW()-4)),"")</f>
        <v/>
      </c>
      <c r="K104" s="14" t="str">
        <f t="array" ref="K104">IFERROR(IF(INDEX('Form Responses 1'!$D:$D,ROW()-4)="","",INDEX('Form Responses 1'!$J:$J,ROW()-4)),"")</f>
        <v/>
      </c>
      <c r="L104" s="14" t="str">
        <f t="array" ref="L104">IFERROR(IF(INDEX('Form Responses 1'!$D:$D,ROW()-4)="","",INDEX('Form Responses 1'!$K:$K,ROW()-4)),"")</f>
        <v/>
      </c>
      <c r="M104" s="14" t="str">
        <f t="array" ref="M104">IFERROR(IF(INDEX('Form Responses 1'!$D:$D,ROW()-4)="","",INDEX('Form Responses 1'!$L:$L,ROW()-4)),"")</f>
        <v/>
      </c>
      <c r="N104" s="14" t="str">
        <f t="array" ref="N104">IFERROR(IF(INDEX('Form Responses 1'!$D:$D,ROW()-4)="","",INDEX('Form Responses 1'!$M:$M,ROW()-4)),"")</f>
        <v/>
      </c>
      <c r="O104" s="14" t="str">
        <f t="array" ref="O104">IFERROR(IF(INDEX('Form Responses 1'!$D:$D,ROW()-4)="","",INDEX('Form Responses 1'!$N:$N,ROW()-4)),"")</f>
        <v/>
      </c>
      <c r="P104" s="14" t="str">
        <f t="array" ref="P104">IFERROR(IF(INDEX('Form Responses 1'!$D:$D,ROW()-4)="","",INDEX('Form Responses 1'!$O:$O,ROW()-4)),"")</f>
        <v/>
      </c>
      <c r="Q104" s="14" t="str">
        <f t="array" ref="Q104">IFERROR(IF(INDEX('Form Responses 1'!$D:$D,ROW()-4)="","",INDEX('Form Responses 1'!$P:$P,ROW()-4)),"")</f>
        <v/>
      </c>
      <c r="R104" s="14" t="str">
        <f t="array" ref="R104">IFERROR(IF(INDEX('Form Responses 1'!$D:$D,ROW()-4)="","",INDEX('Form Responses 1'!$Q:$Q,ROW()-4)),"")</f>
        <v/>
      </c>
      <c r="S104" s="34" t="str">
        <f t="array" ref="S104">IFERROR(IF(INDEX('Form Responses 1'!$D:$D,ROW()-4)="","",INDEX('Form Responses 1'!$R:$R,ROW()-4)),"")</f>
        <v/>
      </c>
      <c r="T104" s="14" t="str">
        <f t="array" ref="T104">IFERROR(IF(INDEX('Form Responses 1'!$D:$D,ROW()-4)="","",INDEX('Form Responses 1'!$S:$S,ROW()-4)),"")</f>
        <v/>
      </c>
      <c r="U104" s="14" t="str">
        <f t="array" ref="U104">IFERROR(IF(INDEX('Form Responses 1'!$D:$D,ROW()-4)="","",INDEX('Form Responses 1'!$T:$T,ROW()-4)),"")</f>
        <v/>
      </c>
      <c r="V104" s="14" t="str">
        <f t="shared" si="2"/>
        <v/>
      </c>
      <c r="W104" s="14" t="str">
        <f t="shared" si="3"/>
        <v/>
      </c>
      <c r="X104" s="14" t="str">
        <f t="shared" si="4"/>
        <v/>
      </c>
      <c r="Y104" s="14" t="str">
        <f t="array" ref="Y104">IFERROR(IF(INDEX('Form Responses 1'!$D:$D,ROW()-4)="","",INDEX('Form Responses 1'!$U:$U,ROW()-4)),"")</f>
        <v/>
      </c>
    </row>
    <row r="105" ht="15.75" customHeight="1">
      <c r="A105" s="14" t="str">
        <f t="shared" si="1"/>
        <v/>
      </c>
      <c r="B105" s="14" t="str">
        <f t="array" ref="B105">IFERROR(IF(INDEX('Form Responses 1'!$D:$D,ROW()-4)="","",INDEX('Form Responses 1'!$A:$A,ROW()-4)),"")</f>
        <v/>
      </c>
      <c r="C105" s="14" t="str">
        <f t="array" ref="C105">IFERROR(IF(INDEX('Form Responses 1'!$D:$D,ROW()-4)="","",INDEX('Form Responses 1'!$B:$B,ROW()-4)),"")</f>
        <v/>
      </c>
      <c r="D105" s="14" t="str">
        <f t="array" ref="D105">IFERROR(IF(INDEX('Form Responses 1'!$D:$D,ROW()-4)="","",INDEX('Form Responses 1'!$C:$C,ROW()-4)),"")</f>
        <v/>
      </c>
      <c r="E105" s="14" t="str">
        <f t="array" ref="E105">IFERROR(IF(INDEX('Form Responses 1'!$D:$D,ROW()-4)="","",INDEX('Form Responses 1'!$D:$D,ROW()-4)),"")</f>
        <v/>
      </c>
      <c r="F105" s="14" t="str">
        <f t="array" ref="F105">IFERROR(IF(INDEX('Form Responses 1'!$D:$D,ROW()-4)="","",INDEX('Form Responses 1'!$E:$E,ROW()-4)),"")</f>
        <v/>
      </c>
      <c r="G105" s="14" t="str">
        <f t="array" ref="G105">IFERROR(IF(INDEX('Form Responses 1'!$D:$D,ROW()-4)="","",INDEX('Form Responses 1'!$F:$F,ROW()-4)),"")</f>
        <v/>
      </c>
      <c r="H105" s="14" t="str">
        <f t="array" ref="H105">IFERROR(IF(INDEX('Form Responses 1'!$D:$D,ROW()-4)="","",INDEX('Form Responses 1'!$G:$G,ROW()-4)),"")</f>
        <v/>
      </c>
      <c r="I105" s="14" t="str">
        <f t="array" ref="I105">IFERROR(IF(INDEX('Form Responses 1'!$D:$D,ROW()-4)="","",INDEX('Form Responses 1'!$H:$H,ROW()-4)),"")</f>
        <v/>
      </c>
      <c r="J105" s="14" t="str">
        <f t="array" ref="J105">IFERROR(IF(INDEX('Form Responses 1'!$D:$D,ROW()-4)="","",INDEX('Form Responses 1'!$I:$I,ROW()-4)),"")</f>
        <v/>
      </c>
      <c r="K105" s="14" t="str">
        <f t="array" ref="K105">IFERROR(IF(INDEX('Form Responses 1'!$D:$D,ROW()-4)="","",INDEX('Form Responses 1'!$J:$J,ROW()-4)),"")</f>
        <v/>
      </c>
      <c r="L105" s="14" t="str">
        <f t="array" ref="L105">IFERROR(IF(INDEX('Form Responses 1'!$D:$D,ROW()-4)="","",INDEX('Form Responses 1'!$K:$K,ROW()-4)),"")</f>
        <v/>
      </c>
      <c r="M105" s="14" t="str">
        <f t="array" ref="M105">IFERROR(IF(INDEX('Form Responses 1'!$D:$D,ROW()-4)="","",INDEX('Form Responses 1'!$L:$L,ROW()-4)),"")</f>
        <v/>
      </c>
      <c r="N105" s="14" t="str">
        <f t="array" ref="N105">IFERROR(IF(INDEX('Form Responses 1'!$D:$D,ROW()-4)="","",INDEX('Form Responses 1'!$M:$M,ROW()-4)),"")</f>
        <v/>
      </c>
      <c r="O105" s="14" t="str">
        <f t="array" ref="O105">IFERROR(IF(INDEX('Form Responses 1'!$D:$D,ROW()-4)="","",INDEX('Form Responses 1'!$N:$N,ROW()-4)),"")</f>
        <v/>
      </c>
      <c r="P105" s="14" t="str">
        <f t="array" ref="P105">IFERROR(IF(INDEX('Form Responses 1'!$D:$D,ROW()-4)="","",INDEX('Form Responses 1'!$O:$O,ROW()-4)),"")</f>
        <v/>
      </c>
      <c r="Q105" s="14" t="str">
        <f t="array" ref="Q105">IFERROR(IF(INDEX('Form Responses 1'!$D:$D,ROW()-4)="","",INDEX('Form Responses 1'!$P:$P,ROW()-4)),"")</f>
        <v/>
      </c>
      <c r="R105" s="14" t="str">
        <f t="array" ref="R105">IFERROR(IF(INDEX('Form Responses 1'!$D:$D,ROW()-4)="","",INDEX('Form Responses 1'!$Q:$Q,ROW()-4)),"")</f>
        <v/>
      </c>
      <c r="S105" s="34" t="str">
        <f t="array" ref="S105">IFERROR(IF(INDEX('Form Responses 1'!$D:$D,ROW()-4)="","",INDEX('Form Responses 1'!$R:$R,ROW()-4)),"")</f>
        <v/>
      </c>
      <c r="T105" s="14" t="str">
        <f t="array" ref="T105">IFERROR(IF(INDEX('Form Responses 1'!$D:$D,ROW()-4)="","",INDEX('Form Responses 1'!$S:$S,ROW()-4)),"")</f>
        <v/>
      </c>
      <c r="U105" s="14" t="str">
        <f t="array" ref="U105">IFERROR(IF(INDEX('Form Responses 1'!$D:$D,ROW()-4)="","",INDEX('Form Responses 1'!$T:$T,ROW()-4)),"")</f>
        <v/>
      </c>
      <c r="V105" s="14" t="str">
        <f t="shared" si="2"/>
        <v/>
      </c>
      <c r="W105" s="14" t="str">
        <f t="shared" si="3"/>
        <v/>
      </c>
      <c r="X105" s="14" t="str">
        <f t="shared" si="4"/>
        <v/>
      </c>
      <c r="Y105" s="14" t="str">
        <f t="array" ref="Y105">IFERROR(IF(INDEX('Form Responses 1'!$D:$D,ROW()-4)="","",INDEX('Form Responses 1'!$U:$U,ROW()-4)),"")</f>
        <v/>
      </c>
    </row>
    <row r="106" ht="15.75" customHeight="1">
      <c r="A106" s="14" t="str">
        <f t="shared" si="1"/>
        <v/>
      </c>
      <c r="B106" s="14" t="str">
        <f t="array" ref="B106">IFERROR(IF(INDEX('Form Responses 1'!$D:$D,ROW()-4)="","",INDEX('Form Responses 1'!$A:$A,ROW()-4)),"")</f>
        <v/>
      </c>
      <c r="C106" s="14" t="str">
        <f t="array" ref="C106">IFERROR(IF(INDEX('Form Responses 1'!$D:$D,ROW()-4)="","",INDEX('Form Responses 1'!$B:$B,ROW()-4)),"")</f>
        <v/>
      </c>
      <c r="D106" s="14" t="str">
        <f t="array" ref="D106">IFERROR(IF(INDEX('Form Responses 1'!$D:$D,ROW()-4)="","",INDEX('Form Responses 1'!$C:$C,ROW()-4)),"")</f>
        <v/>
      </c>
      <c r="E106" s="14" t="str">
        <f t="array" ref="E106">IFERROR(IF(INDEX('Form Responses 1'!$D:$D,ROW()-4)="","",INDEX('Form Responses 1'!$D:$D,ROW()-4)),"")</f>
        <v/>
      </c>
      <c r="F106" s="14" t="str">
        <f t="array" ref="F106">IFERROR(IF(INDEX('Form Responses 1'!$D:$D,ROW()-4)="","",INDEX('Form Responses 1'!$E:$E,ROW()-4)),"")</f>
        <v/>
      </c>
      <c r="G106" s="14" t="str">
        <f t="array" ref="G106">IFERROR(IF(INDEX('Form Responses 1'!$D:$D,ROW()-4)="","",INDEX('Form Responses 1'!$F:$F,ROW()-4)),"")</f>
        <v/>
      </c>
      <c r="H106" s="14" t="str">
        <f t="array" ref="H106">IFERROR(IF(INDEX('Form Responses 1'!$D:$D,ROW()-4)="","",INDEX('Form Responses 1'!$G:$G,ROW()-4)),"")</f>
        <v/>
      </c>
      <c r="I106" s="14" t="str">
        <f t="array" ref="I106">IFERROR(IF(INDEX('Form Responses 1'!$D:$D,ROW()-4)="","",INDEX('Form Responses 1'!$H:$H,ROW()-4)),"")</f>
        <v/>
      </c>
      <c r="J106" s="14" t="str">
        <f t="array" ref="J106">IFERROR(IF(INDEX('Form Responses 1'!$D:$D,ROW()-4)="","",INDEX('Form Responses 1'!$I:$I,ROW()-4)),"")</f>
        <v/>
      </c>
      <c r="K106" s="14" t="str">
        <f t="array" ref="K106">IFERROR(IF(INDEX('Form Responses 1'!$D:$D,ROW()-4)="","",INDEX('Form Responses 1'!$J:$J,ROW()-4)),"")</f>
        <v/>
      </c>
      <c r="L106" s="14" t="str">
        <f t="array" ref="L106">IFERROR(IF(INDEX('Form Responses 1'!$D:$D,ROW()-4)="","",INDEX('Form Responses 1'!$K:$K,ROW()-4)),"")</f>
        <v/>
      </c>
      <c r="M106" s="14" t="str">
        <f t="array" ref="M106">IFERROR(IF(INDEX('Form Responses 1'!$D:$D,ROW()-4)="","",INDEX('Form Responses 1'!$L:$L,ROW()-4)),"")</f>
        <v/>
      </c>
      <c r="N106" s="14" t="str">
        <f t="array" ref="N106">IFERROR(IF(INDEX('Form Responses 1'!$D:$D,ROW()-4)="","",INDEX('Form Responses 1'!$M:$M,ROW()-4)),"")</f>
        <v/>
      </c>
      <c r="O106" s="14" t="str">
        <f t="array" ref="O106">IFERROR(IF(INDEX('Form Responses 1'!$D:$D,ROW()-4)="","",INDEX('Form Responses 1'!$N:$N,ROW()-4)),"")</f>
        <v/>
      </c>
      <c r="P106" s="14" t="str">
        <f t="array" ref="P106">IFERROR(IF(INDEX('Form Responses 1'!$D:$D,ROW()-4)="","",INDEX('Form Responses 1'!$O:$O,ROW()-4)),"")</f>
        <v/>
      </c>
      <c r="Q106" s="14" t="str">
        <f t="array" ref="Q106">IFERROR(IF(INDEX('Form Responses 1'!$D:$D,ROW()-4)="","",INDEX('Form Responses 1'!$P:$P,ROW()-4)),"")</f>
        <v/>
      </c>
      <c r="R106" s="14" t="str">
        <f t="array" ref="R106">IFERROR(IF(INDEX('Form Responses 1'!$D:$D,ROW()-4)="","",INDEX('Form Responses 1'!$Q:$Q,ROW()-4)),"")</f>
        <v/>
      </c>
      <c r="S106" s="34" t="str">
        <f t="array" ref="S106">IFERROR(IF(INDEX('Form Responses 1'!$D:$D,ROW()-4)="","",INDEX('Form Responses 1'!$R:$R,ROW()-4)),"")</f>
        <v/>
      </c>
      <c r="T106" s="14" t="str">
        <f t="array" ref="T106">IFERROR(IF(INDEX('Form Responses 1'!$D:$D,ROW()-4)="","",INDEX('Form Responses 1'!$S:$S,ROW()-4)),"")</f>
        <v/>
      </c>
      <c r="U106" s="14" t="str">
        <f t="array" ref="U106">IFERROR(IF(INDEX('Form Responses 1'!$D:$D,ROW()-4)="","",INDEX('Form Responses 1'!$T:$T,ROW()-4)),"")</f>
        <v/>
      </c>
      <c r="V106" s="14" t="str">
        <f t="shared" si="2"/>
        <v/>
      </c>
      <c r="W106" s="14" t="str">
        <f t="shared" si="3"/>
        <v/>
      </c>
      <c r="X106" s="14" t="str">
        <f t="shared" si="4"/>
        <v/>
      </c>
      <c r="Y106" s="14" t="str">
        <f t="array" ref="Y106">IFERROR(IF(INDEX('Form Responses 1'!$D:$D,ROW()-4)="","",INDEX('Form Responses 1'!$U:$U,ROW()-4)),"")</f>
        <v/>
      </c>
    </row>
    <row r="107" ht="15.75" customHeight="1">
      <c r="A107" s="14" t="str">
        <f t="shared" si="1"/>
        <v/>
      </c>
      <c r="B107" s="14" t="str">
        <f t="array" ref="B107">IFERROR(IF(INDEX('Form Responses 1'!$D:$D,ROW()-4)="","",INDEX('Form Responses 1'!$A:$A,ROW()-4)),"")</f>
        <v/>
      </c>
      <c r="C107" s="14" t="str">
        <f t="array" ref="C107">IFERROR(IF(INDEX('Form Responses 1'!$D:$D,ROW()-4)="","",INDEX('Form Responses 1'!$B:$B,ROW()-4)),"")</f>
        <v/>
      </c>
      <c r="D107" s="14" t="str">
        <f t="array" ref="D107">IFERROR(IF(INDEX('Form Responses 1'!$D:$D,ROW()-4)="","",INDEX('Form Responses 1'!$C:$C,ROW()-4)),"")</f>
        <v/>
      </c>
      <c r="E107" s="14" t="str">
        <f t="array" ref="E107">IFERROR(IF(INDEX('Form Responses 1'!$D:$D,ROW()-4)="","",INDEX('Form Responses 1'!$D:$D,ROW()-4)),"")</f>
        <v/>
      </c>
      <c r="F107" s="14" t="str">
        <f t="array" ref="F107">IFERROR(IF(INDEX('Form Responses 1'!$D:$D,ROW()-4)="","",INDEX('Form Responses 1'!$E:$E,ROW()-4)),"")</f>
        <v/>
      </c>
      <c r="G107" s="14" t="str">
        <f t="array" ref="G107">IFERROR(IF(INDEX('Form Responses 1'!$D:$D,ROW()-4)="","",INDEX('Form Responses 1'!$F:$F,ROW()-4)),"")</f>
        <v/>
      </c>
      <c r="H107" s="14" t="str">
        <f t="array" ref="H107">IFERROR(IF(INDEX('Form Responses 1'!$D:$D,ROW()-4)="","",INDEX('Form Responses 1'!$G:$G,ROW()-4)),"")</f>
        <v/>
      </c>
      <c r="I107" s="14" t="str">
        <f t="array" ref="I107">IFERROR(IF(INDEX('Form Responses 1'!$D:$D,ROW()-4)="","",INDEX('Form Responses 1'!$H:$H,ROW()-4)),"")</f>
        <v/>
      </c>
      <c r="J107" s="14" t="str">
        <f t="array" ref="J107">IFERROR(IF(INDEX('Form Responses 1'!$D:$D,ROW()-4)="","",INDEX('Form Responses 1'!$I:$I,ROW()-4)),"")</f>
        <v/>
      </c>
      <c r="K107" s="14" t="str">
        <f t="array" ref="K107">IFERROR(IF(INDEX('Form Responses 1'!$D:$D,ROW()-4)="","",INDEX('Form Responses 1'!$J:$J,ROW()-4)),"")</f>
        <v/>
      </c>
      <c r="L107" s="14" t="str">
        <f t="array" ref="L107">IFERROR(IF(INDEX('Form Responses 1'!$D:$D,ROW()-4)="","",INDEX('Form Responses 1'!$K:$K,ROW()-4)),"")</f>
        <v/>
      </c>
      <c r="M107" s="14" t="str">
        <f t="array" ref="M107">IFERROR(IF(INDEX('Form Responses 1'!$D:$D,ROW()-4)="","",INDEX('Form Responses 1'!$L:$L,ROW()-4)),"")</f>
        <v/>
      </c>
      <c r="N107" s="14" t="str">
        <f t="array" ref="N107">IFERROR(IF(INDEX('Form Responses 1'!$D:$D,ROW()-4)="","",INDEX('Form Responses 1'!$M:$M,ROW()-4)),"")</f>
        <v/>
      </c>
      <c r="O107" s="14" t="str">
        <f t="array" ref="O107">IFERROR(IF(INDEX('Form Responses 1'!$D:$D,ROW()-4)="","",INDEX('Form Responses 1'!$N:$N,ROW()-4)),"")</f>
        <v/>
      </c>
      <c r="P107" s="14" t="str">
        <f t="array" ref="P107">IFERROR(IF(INDEX('Form Responses 1'!$D:$D,ROW()-4)="","",INDEX('Form Responses 1'!$O:$O,ROW()-4)),"")</f>
        <v/>
      </c>
      <c r="Q107" s="14" t="str">
        <f t="array" ref="Q107">IFERROR(IF(INDEX('Form Responses 1'!$D:$D,ROW()-4)="","",INDEX('Form Responses 1'!$P:$P,ROW()-4)),"")</f>
        <v/>
      </c>
      <c r="R107" s="14" t="str">
        <f t="array" ref="R107">IFERROR(IF(INDEX('Form Responses 1'!$D:$D,ROW()-4)="","",INDEX('Form Responses 1'!$Q:$Q,ROW()-4)),"")</f>
        <v/>
      </c>
      <c r="S107" s="34" t="str">
        <f t="array" ref="S107">IFERROR(IF(INDEX('Form Responses 1'!$D:$D,ROW()-4)="","",INDEX('Form Responses 1'!$R:$R,ROW()-4)),"")</f>
        <v/>
      </c>
      <c r="T107" s="14" t="str">
        <f t="array" ref="T107">IFERROR(IF(INDEX('Form Responses 1'!$D:$D,ROW()-4)="","",INDEX('Form Responses 1'!$S:$S,ROW()-4)),"")</f>
        <v/>
      </c>
      <c r="U107" s="14" t="str">
        <f t="array" ref="U107">IFERROR(IF(INDEX('Form Responses 1'!$D:$D,ROW()-4)="","",INDEX('Form Responses 1'!$T:$T,ROW()-4)),"")</f>
        <v/>
      </c>
      <c r="V107" s="14" t="str">
        <f t="shared" si="2"/>
        <v/>
      </c>
      <c r="W107" s="14" t="str">
        <f t="shared" si="3"/>
        <v/>
      </c>
      <c r="X107" s="14" t="str">
        <f t="shared" si="4"/>
        <v/>
      </c>
      <c r="Y107" s="14" t="str">
        <f t="array" ref="Y107">IFERROR(IF(INDEX('Form Responses 1'!$D:$D,ROW()-4)="","",INDEX('Form Responses 1'!$U:$U,ROW()-4)),"")</f>
        <v/>
      </c>
    </row>
    <row r="108" ht="15.75" customHeight="1">
      <c r="A108" s="14" t="str">
        <f t="shared" si="1"/>
        <v/>
      </c>
      <c r="B108" s="14" t="str">
        <f t="array" ref="B108">IFERROR(IF(INDEX('Form Responses 1'!$D:$D,ROW()-4)="","",INDEX('Form Responses 1'!$A:$A,ROW()-4)),"")</f>
        <v/>
      </c>
      <c r="C108" s="14" t="str">
        <f t="array" ref="C108">IFERROR(IF(INDEX('Form Responses 1'!$D:$D,ROW()-4)="","",INDEX('Form Responses 1'!$B:$B,ROW()-4)),"")</f>
        <v/>
      </c>
      <c r="D108" s="14" t="str">
        <f t="array" ref="D108">IFERROR(IF(INDEX('Form Responses 1'!$D:$D,ROW()-4)="","",INDEX('Form Responses 1'!$C:$C,ROW()-4)),"")</f>
        <v/>
      </c>
      <c r="E108" s="14" t="str">
        <f t="array" ref="E108">IFERROR(IF(INDEX('Form Responses 1'!$D:$D,ROW()-4)="","",INDEX('Form Responses 1'!$D:$D,ROW()-4)),"")</f>
        <v/>
      </c>
      <c r="F108" s="14" t="str">
        <f t="array" ref="F108">IFERROR(IF(INDEX('Form Responses 1'!$D:$D,ROW()-4)="","",INDEX('Form Responses 1'!$E:$E,ROW()-4)),"")</f>
        <v/>
      </c>
      <c r="G108" s="14" t="str">
        <f t="array" ref="G108">IFERROR(IF(INDEX('Form Responses 1'!$D:$D,ROW()-4)="","",INDEX('Form Responses 1'!$F:$F,ROW()-4)),"")</f>
        <v/>
      </c>
      <c r="H108" s="14" t="str">
        <f t="array" ref="H108">IFERROR(IF(INDEX('Form Responses 1'!$D:$D,ROW()-4)="","",INDEX('Form Responses 1'!$G:$G,ROW()-4)),"")</f>
        <v/>
      </c>
      <c r="I108" s="14" t="str">
        <f t="array" ref="I108">IFERROR(IF(INDEX('Form Responses 1'!$D:$D,ROW()-4)="","",INDEX('Form Responses 1'!$H:$H,ROW()-4)),"")</f>
        <v/>
      </c>
      <c r="J108" s="14" t="str">
        <f t="array" ref="J108">IFERROR(IF(INDEX('Form Responses 1'!$D:$D,ROW()-4)="","",INDEX('Form Responses 1'!$I:$I,ROW()-4)),"")</f>
        <v/>
      </c>
      <c r="K108" s="14" t="str">
        <f t="array" ref="K108">IFERROR(IF(INDEX('Form Responses 1'!$D:$D,ROW()-4)="","",INDEX('Form Responses 1'!$J:$J,ROW()-4)),"")</f>
        <v/>
      </c>
      <c r="L108" s="14" t="str">
        <f t="array" ref="L108">IFERROR(IF(INDEX('Form Responses 1'!$D:$D,ROW()-4)="","",INDEX('Form Responses 1'!$K:$K,ROW()-4)),"")</f>
        <v/>
      </c>
      <c r="M108" s="14" t="str">
        <f t="array" ref="M108">IFERROR(IF(INDEX('Form Responses 1'!$D:$D,ROW()-4)="","",INDEX('Form Responses 1'!$L:$L,ROW()-4)),"")</f>
        <v/>
      </c>
      <c r="N108" s="14" t="str">
        <f t="array" ref="N108">IFERROR(IF(INDEX('Form Responses 1'!$D:$D,ROW()-4)="","",INDEX('Form Responses 1'!$M:$M,ROW()-4)),"")</f>
        <v/>
      </c>
      <c r="O108" s="14" t="str">
        <f t="array" ref="O108">IFERROR(IF(INDEX('Form Responses 1'!$D:$D,ROW()-4)="","",INDEX('Form Responses 1'!$N:$N,ROW()-4)),"")</f>
        <v/>
      </c>
      <c r="P108" s="14" t="str">
        <f t="array" ref="P108">IFERROR(IF(INDEX('Form Responses 1'!$D:$D,ROW()-4)="","",INDEX('Form Responses 1'!$O:$O,ROW()-4)),"")</f>
        <v/>
      </c>
      <c r="Q108" s="14" t="str">
        <f t="array" ref="Q108">IFERROR(IF(INDEX('Form Responses 1'!$D:$D,ROW()-4)="","",INDEX('Form Responses 1'!$P:$P,ROW()-4)),"")</f>
        <v/>
      </c>
      <c r="R108" s="14" t="str">
        <f t="array" ref="R108">IFERROR(IF(INDEX('Form Responses 1'!$D:$D,ROW()-4)="","",INDEX('Form Responses 1'!$Q:$Q,ROW()-4)),"")</f>
        <v/>
      </c>
      <c r="S108" s="34" t="str">
        <f t="array" ref="S108">IFERROR(IF(INDEX('Form Responses 1'!$D:$D,ROW()-4)="","",INDEX('Form Responses 1'!$R:$R,ROW()-4)),"")</f>
        <v/>
      </c>
      <c r="T108" s="14" t="str">
        <f t="array" ref="T108">IFERROR(IF(INDEX('Form Responses 1'!$D:$D,ROW()-4)="","",INDEX('Form Responses 1'!$S:$S,ROW()-4)),"")</f>
        <v/>
      </c>
      <c r="U108" s="14" t="str">
        <f t="array" ref="U108">IFERROR(IF(INDEX('Form Responses 1'!$D:$D,ROW()-4)="","",INDEX('Form Responses 1'!$T:$T,ROW()-4)),"")</f>
        <v/>
      </c>
      <c r="V108" s="14" t="str">
        <f t="shared" si="2"/>
        <v/>
      </c>
      <c r="W108" s="14" t="str">
        <f t="shared" si="3"/>
        <v/>
      </c>
      <c r="X108" s="14" t="str">
        <f t="shared" si="4"/>
        <v/>
      </c>
      <c r="Y108" s="14" t="str">
        <f t="array" ref="Y108">IFERROR(IF(INDEX('Form Responses 1'!$D:$D,ROW()-4)="","",INDEX('Form Responses 1'!$U:$U,ROW()-4)),"")</f>
        <v/>
      </c>
    </row>
    <row r="109" ht="15.75" customHeight="1">
      <c r="A109" s="14" t="str">
        <f t="shared" si="1"/>
        <v/>
      </c>
      <c r="B109" s="14" t="str">
        <f t="array" ref="B109">IFERROR(IF(INDEX('Form Responses 1'!$D:$D,ROW()-4)="","",INDEX('Form Responses 1'!$A:$A,ROW()-4)),"")</f>
        <v/>
      </c>
      <c r="C109" s="14" t="str">
        <f t="array" ref="C109">IFERROR(IF(INDEX('Form Responses 1'!$D:$D,ROW()-4)="","",INDEX('Form Responses 1'!$B:$B,ROW()-4)),"")</f>
        <v/>
      </c>
      <c r="D109" s="14" t="str">
        <f t="array" ref="D109">IFERROR(IF(INDEX('Form Responses 1'!$D:$D,ROW()-4)="","",INDEX('Form Responses 1'!$C:$C,ROW()-4)),"")</f>
        <v/>
      </c>
      <c r="E109" s="14" t="str">
        <f t="array" ref="E109">IFERROR(IF(INDEX('Form Responses 1'!$D:$D,ROW()-4)="","",INDEX('Form Responses 1'!$D:$D,ROW()-4)),"")</f>
        <v/>
      </c>
      <c r="F109" s="14" t="str">
        <f t="array" ref="F109">IFERROR(IF(INDEX('Form Responses 1'!$D:$D,ROW()-4)="","",INDEX('Form Responses 1'!$E:$E,ROW()-4)),"")</f>
        <v/>
      </c>
      <c r="G109" s="14" t="str">
        <f t="array" ref="G109">IFERROR(IF(INDEX('Form Responses 1'!$D:$D,ROW()-4)="","",INDEX('Form Responses 1'!$F:$F,ROW()-4)),"")</f>
        <v/>
      </c>
      <c r="H109" s="14" t="str">
        <f t="array" ref="H109">IFERROR(IF(INDEX('Form Responses 1'!$D:$D,ROW()-4)="","",INDEX('Form Responses 1'!$G:$G,ROW()-4)),"")</f>
        <v/>
      </c>
      <c r="I109" s="14" t="str">
        <f t="array" ref="I109">IFERROR(IF(INDEX('Form Responses 1'!$D:$D,ROW()-4)="","",INDEX('Form Responses 1'!$H:$H,ROW()-4)),"")</f>
        <v/>
      </c>
      <c r="J109" s="14" t="str">
        <f t="array" ref="J109">IFERROR(IF(INDEX('Form Responses 1'!$D:$D,ROW()-4)="","",INDEX('Form Responses 1'!$I:$I,ROW()-4)),"")</f>
        <v/>
      </c>
      <c r="K109" s="14" t="str">
        <f t="array" ref="K109">IFERROR(IF(INDEX('Form Responses 1'!$D:$D,ROW()-4)="","",INDEX('Form Responses 1'!$J:$J,ROW()-4)),"")</f>
        <v/>
      </c>
      <c r="L109" s="14" t="str">
        <f t="array" ref="L109">IFERROR(IF(INDEX('Form Responses 1'!$D:$D,ROW()-4)="","",INDEX('Form Responses 1'!$K:$K,ROW()-4)),"")</f>
        <v/>
      </c>
      <c r="M109" s="14" t="str">
        <f t="array" ref="M109">IFERROR(IF(INDEX('Form Responses 1'!$D:$D,ROW()-4)="","",INDEX('Form Responses 1'!$L:$L,ROW()-4)),"")</f>
        <v/>
      </c>
      <c r="N109" s="14" t="str">
        <f t="array" ref="N109">IFERROR(IF(INDEX('Form Responses 1'!$D:$D,ROW()-4)="","",INDEX('Form Responses 1'!$M:$M,ROW()-4)),"")</f>
        <v/>
      </c>
      <c r="O109" s="14" t="str">
        <f t="array" ref="O109">IFERROR(IF(INDEX('Form Responses 1'!$D:$D,ROW()-4)="","",INDEX('Form Responses 1'!$N:$N,ROW()-4)),"")</f>
        <v/>
      </c>
      <c r="P109" s="14" t="str">
        <f t="array" ref="P109">IFERROR(IF(INDEX('Form Responses 1'!$D:$D,ROW()-4)="","",INDEX('Form Responses 1'!$O:$O,ROW()-4)),"")</f>
        <v/>
      </c>
      <c r="Q109" s="14" t="str">
        <f t="array" ref="Q109">IFERROR(IF(INDEX('Form Responses 1'!$D:$D,ROW()-4)="","",INDEX('Form Responses 1'!$P:$P,ROW()-4)),"")</f>
        <v/>
      </c>
      <c r="R109" s="14" t="str">
        <f t="array" ref="R109">IFERROR(IF(INDEX('Form Responses 1'!$D:$D,ROW()-4)="","",INDEX('Form Responses 1'!$Q:$Q,ROW()-4)),"")</f>
        <v/>
      </c>
      <c r="S109" s="34" t="str">
        <f t="array" ref="S109">IFERROR(IF(INDEX('Form Responses 1'!$D:$D,ROW()-4)="","",INDEX('Form Responses 1'!$R:$R,ROW()-4)),"")</f>
        <v/>
      </c>
      <c r="T109" s="14" t="str">
        <f t="array" ref="T109">IFERROR(IF(INDEX('Form Responses 1'!$D:$D,ROW()-4)="","",INDEX('Form Responses 1'!$S:$S,ROW()-4)),"")</f>
        <v/>
      </c>
      <c r="U109" s="14" t="str">
        <f t="array" ref="U109">IFERROR(IF(INDEX('Form Responses 1'!$D:$D,ROW()-4)="","",INDEX('Form Responses 1'!$T:$T,ROW()-4)),"")</f>
        <v/>
      </c>
      <c r="V109" s="14" t="str">
        <f t="shared" si="2"/>
        <v/>
      </c>
      <c r="W109" s="14" t="str">
        <f t="shared" si="3"/>
        <v/>
      </c>
      <c r="X109" s="14" t="str">
        <f t="shared" si="4"/>
        <v/>
      </c>
      <c r="Y109" s="14" t="str">
        <f t="array" ref="Y109">IFERROR(IF(INDEX('Form Responses 1'!$D:$D,ROW()-4)="","",INDEX('Form Responses 1'!$U:$U,ROW()-4)),"")</f>
        <v/>
      </c>
    </row>
    <row r="110" ht="15.75" customHeight="1">
      <c r="A110" s="14" t="str">
        <f t="shared" si="1"/>
        <v/>
      </c>
      <c r="B110" s="14" t="str">
        <f t="array" ref="B110">IFERROR(IF(INDEX('Form Responses 1'!$D:$D,ROW()-4)="","",INDEX('Form Responses 1'!$A:$A,ROW()-4)),"")</f>
        <v/>
      </c>
      <c r="C110" s="14" t="str">
        <f t="array" ref="C110">IFERROR(IF(INDEX('Form Responses 1'!$D:$D,ROW()-4)="","",INDEX('Form Responses 1'!$B:$B,ROW()-4)),"")</f>
        <v/>
      </c>
      <c r="D110" s="14" t="str">
        <f t="array" ref="D110">IFERROR(IF(INDEX('Form Responses 1'!$D:$D,ROW()-4)="","",INDEX('Form Responses 1'!$C:$C,ROW()-4)),"")</f>
        <v/>
      </c>
      <c r="E110" s="14" t="str">
        <f t="array" ref="E110">IFERROR(IF(INDEX('Form Responses 1'!$D:$D,ROW()-4)="","",INDEX('Form Responses 1'!$D:$D,ROW()-4)),"")</f>
        <v/>
      </c>
      <c r="F110" s="14" t="str">
        <f t="array" ref="F110">IFERROR(IF(INDEX('Form Responses 1'!$D:$D,ROW()-4)="","",INDEX('Form Responses 1'!$E:$E,ROW()-4)),"")</f>
        <v/>
      </c>
      <c r="G110" s="14" t="str">
        <f t="array" ref="G110">IFERROR(IF(INDEX('Form Responses 1'!$D:$D,ROW()-4)="","",INDEX('Form Responses 1'!$F:$F,ROW()-4)),"")</f>
        <v/>
      </c>
      <c r="H110" s="14" t="str">
        <f t="array" ref="H110">IFERROR(IF(INDEX('Form Responses 1'!$D:$D,ROW()-4)="","",INDEX('Form Responses 1'!$G:$G,ROW()-4)),"")</f>
        <v/>
      </c>
      <c r="I110" s="14" t="str">
        <f t="array" ref="I110">IFERROR(IF(INDEX('Form Responses 1'!$D:$D,ROW()-4)="","",INDEX('Form Responses 1'!$H:$H,ROW()-4)),"")</f>
        <v/>
      </c>
      <c r="J110" s="14" t="str">
        <f t="array" ref="J110">IFERROR(IF(INDEX('Form Responses 1'!$D:$D,ROW()-4)="","",INDEX('Form Responses 1'!$I:$I,ROW()-4)),"")</f>
        <v/>
      </c>
      <c r="K110" s="14" t="str">
        <f t="array" ref="K110">IFERROR(IF(INDEX('Form Responses 1'!$D:$D,ROW()-4)="","",INDEX('Form Responses 1'!$J:$J,ROW()-4)),"")</f>
        <v/>
      </c>
      <c r="L110" s="14" t="str">
        <f t="array" ref="L110">IFERROR(IF(INDEX('Form Responses 1'!$D:$D,ROW()-4)="","",INDEX('Form Responses 1'!$K:$K,ROW()-4)),"")</f>
        <v/>
      </c>
      <c r="M110" s="14" t="str">
        <f t="array" ref="M110">IFERROR(IF(INDEX('Form Responses 1'!$D:$D,ROW()-4)="","",INDEX('Form Responses 1'!$L:$L,ROW()-4)),"")</f>
        <v/>
      </c>
      <c r="N110" s="14" t="str">
        <f t="array" ref="N110">IFERROR(IF(INDEX('Form Responses 1'!$D:$D,ROW()-4)="","",INDEX('Form Responses 1'!$M:$M,ROW()-4)),"")</f>
        <v/>
      </c>
      <c r="O110" s="14" t="str">
        <f t="array" ref="O110">IFERROR(IF(INDEX('Form Responses 1'!$D:$D,ROW()-4)="","",INDEX('Form Responses 1'!$N:$N,ROW()-4)),"")</f>
        <v/>
      </c>
      <c r="P110" s="14" t="str">
        <f t="array" ref="P110">IFERROR(IF(INDEX('Form Responses 1'!$D:$D,ROW()-4)="","",INDEX('Form Responses 1'!$O:$O,ROW()-4)),"")</f>
        <v/>
      </c>
      <c r="Q110" s="14" t="str">
        <f t="array" ref="Q110">IFERROR(IF(INDEX('Form Responses 1'!$D:$D,ROW()-4)="","",INDEX('Form Responses 1'!$P:$P,ROW()-4)),"")</f>
        <v/>
      </c>
      <c r="R110" s="14" t="str">
        <f t="array" ref="R110">IFERROR(IF(INDEX('Form Responses 1'!$D:$D,ROW()-4)="","",INDEX('Form Responses 1'!$Q:$Q,ROW()-4)),"")</f>
        <v/>
      </c>
      <c r="S110" s="34" t="str">
        <f t="array" ref="S110">IFERROR(IF(INDEX('Form Responses 1'!$D:$D,ROW()-4)="","",INDEX('Form Responses 1'!$R:$R,ROW()-4)),"")</f>
        <v/>
      </c>
      <c r="T110" s="14" t="str">
        <f t="array" ref="T110">IFERROR(IF(INDEX('Form Responses 1'!$D:$D,ROW()-4)="","",INDEX('Form Responses 1'!$S:$S,ROW()-4)),"")</f>
        <v/>
      </c>
      <c r="U110" s="14" t="str">
        <f t="array" ref="U110">IFERROR(IF(INDEX('Form Responses 1'!$D:$D,ROW()-4)="","",INDEX('Form Responses 1'!$T:$T,ROW()-4)),"")</f>
        <v/>
      </c>
      <c r="V110" s="14" t="str">
        <f t="shared" si="2"/>
        <v/>
      </c>
      <c r="W110" s="14" t="str">
        <f t="shared" si="3"/>
        <v/>
      </c>
      <c r="X110" s="14" t="str">
        <f t="shared" si="4"/>
        <v/>
      </c>
      <c r="Y110" s="14" t="str">
        <f t="array" ref="Y110">IFERROR(IF(INDEX('Form Responses 1'!$D:$D,ROW()-4)="","",INDEX('Form Responses 1'!$U:$U,ROW()-4)),"")</f>
        <v/>
      </c>
    </row>
    <row r="111" ht="15.75" customHeight="1">
      <c r="A111" s="14" t="str">
        <f t="shared" si="1"/>
        <v/>
      </c>
      <c r="B111" s="14" t="str">
        <f t="array" ref="B111">IFERROR(IF(INDEX('Form Responses 1'!$D:$D,ROW()-4)="","",INDEX('Form Responses 1'!$A:$A,ROW()-4)),"")</f>
        <v/>
      </c>
      <c r="C111" s="14" t="str">
        <f t="array" ref="C111">IFERROR(IF(INDEX('Form Responses 1'!$D:$D,ROW()-4)="","",INDEX('Form Responses 1'!$B:$B,ROW()-4)),"")</f>
        <v/>
      </c>
      <c r="D111" s="14" t="str">
        <f t="array" ref="D111">IFERROR(IF(INDEX('Form Responses 1'!$D:$D,ROW()-4)="","",INDEX('Form Responses 1'!$C:$C,ROW()-4)),"")</f>
        <v/>
      </c>
      <c r="E111" s="14" t="str">
        <f t="array" ref="E111">IFERROR(IF(INDEX('Form Responses 1'!$D:$D,ROW()-4)="","",INDEX('Form Responses 1'!$D:$D,ROW()-4)),"")</f>
        <v/>
      </c>
      <c r="F111" s="14" t="str">
        <f t="array" ref="F111">IFERROR(IF(INDEX('Form Responses 1'!$D:$D,ROW()-4)="","",INDEX('Form Responses 1'!$E:$E,ROW()-4)),"")</f>
        <v/>
      </c>
      <c r="G111" s="14" t="str">
        <f t="array" ref="G111">IFERROR(IF(INDEX('Form Responses 1'!$D:$D,ROW()-4)="","",INDEX('Form Responses 1'!$F:$F,ROW()-4)),"")</f>
        <v/>
      </c>
      <c r="H111" s="14" t="str">
        <f t="array" ref="H111">IFERROR(IF(INDEX('Form Responses 1'!$D:$D,ROW()-4)="","",INDEX('Form Responses 1'!$G:$G,ROW()-4)),"")</f>
        <v/>
      </c>
      <c r="I111" s="14" t="str">
        <f t="array" ref="I111">IFERROR(IF(INDEX('Form Responses 1'!$D:$D,ROW()-4)="","",INDEX('Form Responses 1'!$H:$H,ROW()-4)),"")</f>
        <v/>
      </c>
      <c r="J111" s="14" t="str">
        <f t="array" ref="J111">IFERROR(IF(INDEX('Form Responses 1'!$D:$D,ROW()-4)="","",INDEX('Form Responses 1'!$I:$I,ROW()-4)),"")</f>
        <v/>
      </c>
      <c r="K111" s="14" t="str">
        <f t="array" ref="K111">IFERROR(IF(INDEX('Form Responses 1'!$D:$D,ROW()-4)="","",INDEX('Form Responses 1'!$J:$J,ROW()-4)),"")</f>
        <v/>
      </c>
      <c r="L111" s="14" t="str">
        <f t="array" ref="L111">IFERROR(IF(INDEX('Form Responses 1'!$D:$D,ROW()-4)="","",INDEX('Form Responses 1'!$K:$K,ROW()-4)),"")</f>
        <v/>
      </c>
      <c r="M111" s="14" t="str">
        <f t="array" ref="M111">IFERROR(IF(INDEX('Form Responses 1'!$D:$D,ROW()-4)="","",INDEX('Form Responses 1'!$L:$L,ROW()-4)),"")</f>
        <v/>
      </c>
      <c r="N111" s="14" t="str">
        <f t="array" ref="N111">IFERROR(IF(INDEX('Form Responses 1'!$D:$D,ROW()-4)="","",INDEX('Form Responses 1'!$M:$M,ROW()-4)),"")</f>
        <v/>
      </c>
      <c r="O111" s="14" t="str">
        <f t="array" ref="O111">IFERROR(IF(INDEX('Form Responses 1'!$D:$D,ROW()-4)="","",INDEX('Form Responses 1'!$N:$N,ROW()-4)),"")</f>
        <v/>
      </c>
      <c r="P111" s="14" t="str">
        <f t="array" ref="P111">IFERROR(IF(INDEX('Form Responses 1'!$D:$D,ROW()-4)="","",INDEX('Form Responses 1'!$O:$O,ROW()-4)),"")</f>
        <v/>
      </c>
      <c r="Q111" s="14" t="str">
        <f t="array" ref="Q111">IFERROR(IF(INDEX('Form Responses 1'!$D:$D,ROW()-4)="","",INDEX('Form Responses 1'!$P:$P,ROW()-4)),"")</f>
        <v/>
      </c>
      <c r="R111" s="14" t="str">
        <f t="array" ref="R111">IFERROR(IF(INDEX('Form Responses 1'!$D:$D,ROW()-4)="","",INDEX('Form Responses 1'!$Q:$Q,ROW()-4)),"")</f>
        <v/>
      </c>
      <c r="S111" s="34" t="str">
        <f t="array" ref="S111">IFERROR(IF(INDEX('Form Responses 1'!$D:$D,ROW()-4)="","",INDEX('Form Responses 1'!$R:$R,ROW()-4)),"")</f>
        <v/>
      </c>
      <c r="T111" s="14" t="str">
        <f t="array" ref="T111">IFERROR(IF(INDEX('Form Responses 1'!$D:$D,ROW()-4)="","",INDEX('Form Responses 1'!$S:$S,ROW()-4)),"")</f>
        <v/>
      </c>
      <c r="U111" s="14" t="str">
        <f t="array" ref="U111">IFERROR(IF(INDEX('Form Responses 1'!$D:$D,ROW()-4)="","",INDEX('Form Responses 1'!$T:$T,ROW()-4)),"")</f>
        <v/>
      </c>
      <c r="V111" s="14" t="str">
        <f t="shared" si="2"/>
        <v/>
      </c>
      <c r="W111" s="14" t="str">
        <f t="shared" si="3"/>
        <v/>
      </c>
      <c r="X111" s="14" t="str">
        <f t="shared" si="4"/>
        <v/>
      </c>
      <c r="Y111" s="14" t="str">
        <f t="array" ref="Y111">IFERROR(IF(INDEX('Form Responses 1'!$D:$D,ROW()-4)="","",INDEX('Form Responses 1'!$U:$U,ROW()-4)),"")</f>
        <v/>
      </c>
    </row>
    <row r="112" ht="15.75" customHeight="1">
      <c r="A112" s="14" t="str">
        <f t="shared" si="1"/>
        <v/>
      </c>
      <c r="B112" s="14" t="str">
        <f t="array" ref="B112">IFERROR(IF(INDEX('Form Responses 1'!$D:$D,ROW()-4)="","",INDEX('Form Responses 1'!$A:$A,ROW()-4)),"")</f>
        <v/>
      </c>
      <c r="C112" s="14" t="str">
        <f t="array" ref="C112">IFERROR(IF(INDEX('Form Responses 1'!$D:$D,ROW()-4)="","",INDEX('Form Responses 1'!$B:$B,ROW()-4)),"")</f>
        <v/>
      </c>
      <c r="D112" s="14" t="str">
        <f t="array" ref="D112">IFERROR(IF(INDEX('Form Responses 1'!$D:$D,ROW()-4)="","",INDEX('Form Responses 1'!$C:$C,ROW()-4)),"")</f>
        <v/>
      </c>
      <c r="E112" s="14" t="str">
        <f t="array" ref="E112">IFERROR(IF(INDEX('Form Responses 1'!$D:$D,ROW()-4)="","",INDEX('Form Responses 1'!$D:$D,ROW()-4)),"")</f>
        <v/>
      </c>
      <c r="F112" s="14" t="str">
        <f t="array" ref="F112">IFERROR(IF(INDEX('Form Responses 1'!$D:$D,ROW()-4)="","",INDEX('Form Responses 1'!$E:$E,ROW()-4)),"")</f>
        <v/>
      </c>
      <c r="G112" s="14" t="str">
        <f t="array" ref="G112">IFERROR(IF(INDEX('Form Responses 1'!$D:$D,ROW()-4)="","",INDEX('Form Responses 1'!$F:$F,ROW()-4)),"")</f>
        <v/>
      </c>
      <c r="H112" s="14" t="str">
        <f t="array" ref="H112">IFERROR(IF(INDEX('Form Responses 1'!$D:$D,ROW()-4)="","",INDEX('Form Responses 1'!$G:$G,ROW()-4)),"")</f>
        <v/>
      </c>
      <c r="I112" s="14" t="str">
        <f t="array" ref="I112">IFERROR(IF(INDEX('Form Responses 1'!$D:$D,ROW()-4)="","",INDEX('Form Responses 1'!$H:$H,ROW()-4)),"")</f>
        <v/>
      </c>
      <c r="J112" s="14" t="str">
        <f t="array" ref="J112">IFERROR(IF(INDEX('Form Responses 1'!$D:$D,ROW()-4)="","",INDEX('Form Responses 1'!$I:$I,ROW()-4)),"")</f>
        <v/>
      </c>
      <c r="K112" s="14" t="str">
        <f t="array" ref="K112">IFERROR(IF(INDEX('Form Responses 1'!$D:$D,ROW()-4)="","",INDEX('Form Responses 1'!$J:$J,ROW()-4)),"")</f>
        <v/>
      </c>
      <c r="L112" s="14" t="str">
        <f t="array" ref="L112">IFERROR(IF(INDEX('Form Responses 1'!$D:$D,ROW()-4)="","",INDEX('Form Responses 1'!$K:$K,ROW()-4)),"")</f>
        <v/>
      </c>
      <c r="M112" s="14" t="str">
        <f t="array" ref="M112">IFERROR(IF(INDEX('Form Responses 1'!$D:$D,ROW()-4)="","",INDEX('Form Responses 1'!$L:$L,ROW()-4)),"")</f>
        <v/>
      </c>
      <c r="N112" s="14" t="str">
        <f t="array" ref="N112">IFERROR(IF(INDEX('Form Responses 1'!$D:$D,ROW()-4)="","",INDEX('Form Responses 1'!$M:$M,ROW()-4)),"")</f>
        <v/>
      </c>
      <c r="O112" s="14" t="str">
        <f t="array" ref="O112">IFERROR(IF(INDEX('Form Responses 1'!$D:$D,ROW()-4)="","",INDEX('Form Responses 1'!$N:$N,ROW()-4)),"")</f>
        <v/>
      </c>
      <c r="P112" s="14" t="str">
        <f t="array" ref="P112">IFERROR(IF(INDEX('Form Responses 1'!$D:$D,ROW()-4)="","",INDEX('Form Responses 1'!$O:$O,ROW()-4)),"")</f>
        <v/>
      </c>
      <c r="Q112" s="14" t="str">
        <f t="array" ref="Q112">IFERROR(IF(INDEX('Form Responses 1'!$D:$D,ROW()-4)="","",INDEX('Form Responses 1'!$P:$P,ROW()-4)),"")</f>
        <v/>
      </c>
      <c r="R112" s="14" t="str">
        <f t="array" ref="R112">IFERROR(IF(INDEX('Form Responses 1'!$D:$D,ROW()-4)="","",INDEX('Form Responses 1'!$Q:$Q,ROW()-4)),"")</f>
        <v/>
      </c>
      <c r="S112" s="34" t="str">
        <f t="array" ref="S112">IFERROR(IF(INDEX('Form Responses 1'!$D:$D,ROW()-4)="","",INDEX('Form Responses 1'!$R:$R,ROW()-4)),"")</f>
        <v/>
      </c>
      <c r="T112" s="14" t="str">
        <f t="array" ref="T112">IFERROR(IF(INDEX('Form Responses 1'!$D:$D,ROW()-4)="","",INDEX('Form Responses 1'!$S:$S,ROW()-4)),"")</f>
        <v/>
      </c>
      <c r="U112" s="14" t="str">
        <f t="array" ref="U112">IFERROR(IF(INDEX('Form Responses 1'!$D:$D,ROW()-4)="","",INDEX('Form Responses 1'!$T:$T,ROW()-4)),"")</f>
        <v/>
      </c>
      <c r="V112" s="14" t="str">
        <f t="shared" si="2"/>
        <v/>
      </c>
      <c r="W112" s="14" t="str">
        <f t="shared" si="3"/>
        <v/>
      </c>
      <c r="X112" s="14" t="str">
        <f t="shared" si="4"/>
        <v/>
      </c>
      <c r="Y112" s="14" t="str">
        <f t="array" ref="Y112">IFERROR(IF(INDEX('Form Responses 1'!$D:$D,ROW()-4)="","",INDEX('Form Responses 1'!$U:$U,ROW()-4)),"")</f>
        <v/>
      </c>
    </row>
    <row r="113" ht="15.75" customHeight="1">
      <c r="A113" s="14" t="str">
        <f t="shared" si="1"/>
        <v/>
      </c>
      <c r="B113" s="14" t="str">
        <f t="array" ref="B113">IFERROR(IF(INDEX('Form Responses 1'!$D:$D,ROW()-4)="","",INDEX('Form Responses 1'!$A:$A,ROW()-4)),"")</f>
        <v/>
      </c>
      <c r="C113" s="14" t="str">
        <f t="array" ref="C113">IFERROR(IF(INDEX('Form Responses 1'!$D:$D,ROW()-4)="","",INDEX('Form Responses 1'!$B:$B,ROW()-4)),"")</f>
        <v/>
      </c>
      <c r="D113" s="14" t="str">
        <f t="array" ref="D113">IFERROR(IF(INDEX('Form Responses 1'!$D:$D,ROW()-4)="","",INDEX('Form Responses 1'!$C:$C,ROW()-4)),"")</f>
        <v/>
      </c>
      <c r="E113" s="14" t="str">
        <f t="array" ref="E113">IFERROR(IF(INDEX('Form Responses 1'!$D:$D,ROW()-4)="","",INDEX('Form Responses 1'!$D:$D,ROW()-4)),"")</f>
        <v/>
      </c>
      <c r="F113" s="14" t="str">
        <f t="array" ref="F113">IFERROR(IF(INDEX('Form Responses 1'!$D:$D,ROW()-4)="","",INDEX('Form Responses 1'!$E:$E,ROW()-4)),"")</f>
        <v/>
      </c>
      <c r="G113" s="14" t="str">
        <f t="array" ref="G113">IFERROR(IF(INDEX('Form Responses 1'!$D:$D,ROW()-4)="","",INDEX('Form Responses 1'!$F:$F,ROW()-4)),"")</f>
        <v/>
      </c>
      <c r="H113" s="14" t="str">
        <f t="array" ref="H113">IFERROR(IF(INDEX('Form Responses 1'!$D:$D,ROW()-4)="","",INDEX('Form Responses 1'!$G:$G,ROW()-4)),"")</f>
        <v/>
      </c>
      <c r="I113" s="14" t="str">
        <f t="array" ref="I113">IFERROR(IF(INDEX('Form Responses 1'!$D:$D,ROW()-4)="","",INDEX('Form Responses 1'!$H:$H,ROW()-4)),"")</f>
        <v/>
      </c>
      <c r="J113" s="14" t="str">
        <f t="array" ref="J113">IFERROR(IF(INDEX('Form Responses 1'!$D:$D,ROW()-4)="","",INDEX('Form Responses 1'!$I:$I,ROW()-4)),"")</f>
        <v/>
      </c>
      <c r="K113" s="14" t="str">
        <f t="array" ref="K113">IFERROR(IF(INDEX('Form Responses 1'!$D:$D,ROW()-4)="","",INDEX('Form Responses 1'!$J:$J,ROW()-4)),"")</f>
        <v/>
      </c>
      <c r="L113" s="14" t="str">
        <f t="array" ref="L113">IFERROR(IF(INDEX('Form Responses 1'!$D:$D,ROW()-4)="","",INDEX('Form Responses 1'!$K:$K,ROW()-4)),"")</f>
        <v/>
      </c>
      <c r="M113" s="14" t="str">
        <f t="array" ref="M113">IFERROR(IF(INDEX('Form Responses 1'!$D:$D,ROW()-4)="","",INDEX('Form Responses 1'!$L:$L,ROW()-4)),"")</f>
        <v/>
      </c>
      <c r="N113" s="14" t="str">
        <f t="array" ref="N113">IFERROR(IF(INDEX('Form Responses 1'!$D:$D,ROW()-4)="","",INDEX('Form Responses 1'!$M:$M,ROW()-4)),"")</f>
        <v/>
      </c>
      <c r="O113" s="14" t="str">
        <f t="array" ref="O113">IFERROR(IF(INDEX('Form Responses 1'!$D:$D,ROW()-4)="","",INDEX('Form Responses 1'!$N:$N,ROW()-4)),"")</f>
        <v/>
      </c>
      <c r="P113" s="14" t="str">
        <f t="array" ref="P113">IFERROR(IF(INDEX('Form Responses 1'!$D:$D,ROW()-4)="","",INDEX('Form Responses 1'!$O:$O,ROW()-4)),"")</f>
        <v/>
      </c>
      <c r="Q113" s="14" t="str">
        <f t="array" ref="Q113">IFERROR(IF(INDEX('Form Responses 1'!$D:$D,ROW()-4)="","",INDEX('Form Responses 1'!$P:$P,ROW()-4)),"")</f>
        <v/>
      </c>
      <c r="R113" s="14" t="str">
        <f t="array" ref="R113">IFERROR(IF(INDEX('Form Responses 1'!$D:$D,ROW()-4)="","",INDEX('Form Responses 1'!$Q:$Q,ROW()-4)),"")</f>
        <v/>
      </c>
      <c r="S113" s="34" t="str">
        <f t="array" ref="S113">IFERROR(IF(INDEX('Form Responses 1'!$D:$D,ROW()-4)="","",INDEX('Form Responses 1'!$R:$R,ROW()-4)),"")</f>
        <v/>
      </c>
      <c r="T113" s="14" t="str">
        <f t="array" ref="T113">IFERROR(IF(INDEX('Form Responses 1'!$D:$D,ROW()-4)="","",INDEX('Form Responses 1'!$S:$S,ROW()-4)),"")</f>
        <v/>
      </c>
      <c r="U113" s="14" t="str">
        <f t="array" ref="U113">IFERROR(IF(INDEX('Form Responses 1'!$D:$D,ROW()-4)="","",INDEX('Form Responses 1'!$T:$T,ROW()-4)),"")</f>
        <v/>
      </c>
      <c r="V113" s="14" t="str">
        <f t="shared" si="2"/>
        <v/>
      </c>
      <c r="W113" s="14" t="str">
        <f t="shared" si="3"/>
        <v/>
      </c>
      <c r="X113" s="14" t="str">
        <f t="shared" si="4"/>
        <v/>
      </c>
      <c r="Y113" s="14" t="str">
        <f t="array" ref="Y113">IFERROR(IF(INDEX('Form Responses 1'!$D:$D,ROW()-4)="","",INDEX('Form Responses 1'!$U:$U,ROW()-4)),"")</f>
        <v/>
      </c>
    </row>
    <row r="114" ht="15.75" customHeight="1">
      <c r="A114" s="14" t="str">
        <f t="shared" si="1"/>
        <v/>
      </c>
      <c r="B114" s="14" t="str">
        <f t="array" ref="B114">IFERROR(IF(INDEX('Form Responses 1'!$D:$D,ROW()-4)="","",INDEX('Form Responses 1'!$A:$A,ROW()-4)),"")</f>
        <v/>
      </c>
      <c r="C114" s="14" t="str">
        <f t="array" ref="C114">IFERROR(IF(INDEX('Form Responses 1'!$D:$D,ROW()-4)="","",INDEX('Form Responses 1'!$B:$B,ROW()-4)),"")</f>
        <v/>
      </c>
      <c r="D114" s="14" t="str">
        <f t="array" ref="D114">IFERROR(IF(INDEX('Form Responses 1'!$D:$D,ROW()-4)="","",INDEX('Form Responses 1'!$C:$C,ROW()-4)),"")</f>
        <v/>
      </c>
      <c r="E114" s="14" t="str">
        <f t="array" ref="E114">IFERROR(IF(INDEX('Form Responses 1'!$D:$D,ROW()-4)="","",INDEX('Form Responses 1'!$D:$D,ROW()-4)),"")</f>
        <v/>
      </c>
      <c r="F114" s="14" t="str">
        <f t="array" ref="F114">IFERROR(IF(INDEX('Form Responses 1'!$D:$D,ROW()-4)="","",INDEX('Form Responses 1'!$E:$E,ROW()-4)),"")</f>
        <v/>
      </c>
      <c r="G114" s="14" t="str">
        <f t="array" ref="G114">IFERROR(IF(INDEX('Form Responses 1'!$D:$D,ROW()-4)="","",INDEX('Form Responses 1'!$F:$F,ROW()-4)),"")</f>
        <v/>
      </c>
      <c r="H114" s="14" t="str">
        <f t="array" ref="H114">IFERROR(IF(INDEX('Form Responses 1'!$D:$D,ROW()-4)="","",INDEX('Form Responses 1'!$G:$G,ROW()-4)),"")</f>
        <v/>
      </c>
      <c r="I114" s="14" t="str">
        <f t="array" ref="I114">IFERROR(IF(INDEX('Form Responses 1'!$D:$D,ROW()-4)="","",INDEX('Form Responses 1'!$H:$H,ROW()-4)),"")</f>
        <v/>
      </c>
      <c r="J114" s="14" t="str">
        <f t="array" ref="J114">IFERROR(IF(INDEX('Form Responses 1'!$D:$D,ROW()-4)="","",INDEX('Form Responses 1'!$I:$I,ROW()-4)),"")</f>
        <v/>
      </c>
      <c r="K114" s="14" t="str">
        <f t="array" ref="K114">IFERROR(IF(INDEX('Form Responses 1'!$D:$D,ROW()-4)="","",INDEX('Form Responses 1'!$J:$J,ROW()-4)),"")</f>
        <v/>
      </c>
      <c r="L114" s="14" t="str">
        <f t="array" ref="L114">IFERROR(IF(INDEX('Form Responses 1'!$D:$D,ROW()-4)="","",INDEX('Form Responses 1'!$K:$K,ROW()-4)),"")</f>
        <v/>
      </c>
      <c r="M114" s="14" t="str">
        <f t="array" ref="M114">IFERROR(IF(INDEX('Form Responses 1'!$D:$D,ROW()-4)="","",INDEX('Form Responses 1'!$L:$L,ROW()-4)),"")</f>
        <v/>
      </c>
      <c r="N114" s="14" t="str">
        <f t="array" ref="N114">IFERROR(IF(INDEX('Form Responses 1'!$D:$D,ROW()-4)="","",INDEX('Form Responses 1'!$M:$M,ROW()-4)),"")</f>
        <v/>
      </c>
      <c r="O114" s="14" t="str">
        <f t="array" ref="O114">IFERROR(IF(INDEX('Form Responses 1'!$D:$D,ROW()-4)="","",INDEX('Form Responses 1'!$N:$N,ROW()-4)),"")</f>
        <v/>
      </c>
      <c r="P114" s="14" t="str">
        <f t="array" ref="P114">IFERROR(IF(INDEX('Form Responses 1'!$D:$D,ROW()-4)="","",INDEX('Form Responses 1'!$O:$O,ROW()-4)),"")</f>
        <v/>
      </c>
      <c r="Q114" s="14" t="str">
        <f t="array" ref="Q114">IFERROR(IF(INDEX('Form Responses 1'!$D:$D,ROW()-4)="","",INDEX('Form Responses 1'!$P:$P,ROW()-4)),"")</f>
        <v/>
      </c>
      <c r="R114" s="14" t="str">
        <f t="array" ref="R114">IFERROR(IF(INDEX('Form Responses 1'!$D:$D,ROW()-4)="","",INDEX('Form Responses 1'!$Q:$Q,ROW()-4)),"")</f>
        <v/>
      </c>
      <c r="S114" s="34" t="str">
        <f t="array" ref="S114">IFERROR(IF(INDEX('Form Responses 1'!$D:$D,ROW()-4)="","",INDEX('Form Responses 1'!$R:$R,ROW()-4)),"")</f>
        <v/>
      </c>
      <c r="T114" s="14" t="str">
        <f t="array" ref="T114">IFERROR(IF(INDEX('Form Responses 1'!$D:$D,ROW()-4)="","",INDEX('Form Responses 1'!$S:$S,ROW()-4)),"")</f>
        <v/>
      </c>
      <c r="U114" s="14" t="str">
        <f t="array" ref="U114">IFERROR(IF(INDEX('Form Responses 1'!$D:$D,ROW()-4)="","",INDEX('Form Responses 1'!$T:$T,ROW()-4)),"")</f>
        <v/>
      </c>
      <c r="V114" s="14" t="str">
        <f t="shared" si="2"/>
        <v/>
      </c>
      <c r="W114" s="14" t="str">
        <f t="shared" si="3"/>
        <v/>
      </c>
      <c r="X114" s="14" t="str">
        <f t="shared" si="4"/>
        <v/>
      </c>
      <c r="Y114" s="14" t="str">
        <f t="array" ref="Y114">IFERROR(IF(INDEX('Form Responses 1'!$D:$D,ROW()-4)="","",INDEX('Form Responses 1'!$U:$U,ROW()-4)),"")</f>
        <v/>
      </c>
    </row>
    <row r="115" ht="15.75" customHeight="1">
      <c r="A115" s="14" t="str">
        <f t="shared" si="1"/>
        <v/>
      </c>
      <c r="B115" s="14" t="str">
        <f t="array" ref="B115">IFERROR(IF(INDEX('Form Responses 1'!$D:$D,ROW()-4)="","",INDEX('Form Responses 1'!$A:$A,ROW()-4)),"")</f>
        <v/>
      </c>
      <c r="C115" s="14" t="str">
        <f t="array" ref="C115">IFERROR(IF(INDEX('Form Responses 1'!$D:$D,ROW()-4)="","",INDEX('Form Responses 1'!$B:$B,ROW()-4)),"")</f>
        <v/>
      </c>
      <c r="D115" s="14" t="str">
        <f t="array" ref="D115">IFERROR(IF(INDEX('Form Responses 1'!$D:$D,ROW()-4)="","",INDEX('Form Responses 1'!$C:$C,ROW()-4)),"")</f>
        <v/>
      </c>
      <c r="E115" s="14" t="str">
        <f t="array" ref="E115">IFERROR(IF(INDEX('Form Responses 1'!$D:$D,ROW()-4)="","",INDEX('Form Responses 1'!$D:$D,ROW()-4)),"")</f>
        <v/>
      </c>
      <c r="F115" s="14" t="str">
        <f t="array" ref="F115">IFERROR(IF(INDEX('Form Responses 1'!$D:$D,ROW()-4)="","",INDEX('Form Responses 1'!$E:$E,ROW()-4)),"")</f>
        <v/>
      </c>
      <c r="G115" s="14" t="str">
        <f t="array" ref="G115">IFERROR(IF(INDEX('Form Responses 1'!$D:$D,ROW()-4)="","",INDEX('Form Responses 1'!$F:$F,ROW()-4)),"")</f>
        <v/>
      </c>
      <c r="H115" s="14" t="str">
        <f t="array" ref="H115">IFERROR(IF(INDEX('Form Responses 1'!$D:$D,ROW()-4)="","",INDEX('Form Responses 1'!$G:$G,ROW()-4)),"")</f>
        <v/>
      </c>
      <c r="I115" s="14" t="str">
        <f t="array" ref="I115">IFERROR(IF(INDEX('Form Responses 1'!$D:$D,ROW()-4)="","",INDEX('Form Responses 1'!$H:$H,ROW()-4)),"")</f>
        <v/>
      </c>
      <c r="J115" s="14" t="str">
        <f t="array" ref="J115">IFERROR(IF(INDEX('Form Responses 1'!$D:$D,ROW()-4)="","",INDEX('Form Responses 1'!$I:$I,ROW()-4)),"")</f>
        <v/>
      </c>
      <c r="K115" s="14" t="str">
        <f t="array" ref="K115">IFERROR(IF(INDEX('Form Responses 1'!$D:$D,ROW()-4)="","",INDEX('Form Responses 1'!$J:$J,ROW()-4)),"")</f>
        <v/>
      </c>
      <c r="L115" s="14" t="str">
        <f t="array" ref="L115">IFERROR(IF(INDEX('Form Responses 1'!$D:$D,ROW()-4)="","",INDEX('Form Responses 1'!$K:$K,ROW()-4)),"")</f>
        <v/>
      </c>
      <c r="M115" s="14" t="str">
        <f t="array" ref="M115">IFERROR(IF(INDEX('Form Responses 1'!$D:$D,ROW()-4)="","",INDEX('Form Responses 1'!$L:$L,ROW()-4)),"")</f>
        <v/>
      </c>
      <c r="N115" s="14" t="str">
        <f t="array" ref="N115">IFERROR(IF(INDEX('Form Responses 1'!$D:$D,ROW()-4)="","",INDEX('Form Responses 1'!$M:$M,ROW()-4)),"")</f>
        <v/>
      </c>
      <c r="O115" s="14" t="str">
        <f t="array" ref="O115">IFERROR(IF(INDEX('Form Responses 1'!$D:$D,ROW()-4)="","",INDEX('Form Responses 1'!$N:$N,ROW()-4)),"")</f>
        <v/>
      </c>
      <c r="P115" s="14" t="str">
        <f t="array" ref="P115">IFERROR(IF(INDEX('Form Responses 1'!$D:$D,ROW()-4)="","",INDEX('Form Responses 1'!$O:$O,ROW()-4)),"")</f>
        <v/>
      </c>
      <c r="Q115" s="14" t="str">
        <f t="array" ref="Q115">IFERROR(IF(INDEX('Form Responses 1'!$D:$D,ROW()-4)="","",INDEX('Form Responses 1'!$P:$P,ROW()-4)),"")</f>
        <v/>
      </c>
      <c r="R115" s="14" t="str">
        <f t="array" ref="R115">IFERROR(IF(INDEX('Form Responses 1'!$D:$D,ROW()-4)="","",INDEX('Form Responses 1'!$Q:$Q,ROW()-4)),"")</f>
        <v/>
      </c>
      <c r="S115" s="34" t="str">
        <f t="array" ref="S115">IFERROR(IF(INDEX('Form Responses 1'!$D:$D,ROW()-4)="","",INDEX('Form Responses 1'!$R:$R,ROW()-4)),"")</f>
        <v/>
      </c>
      <c r="T115" s="14" t="str">
        <f t="array" ref="T115">IFERROR(IF(INDEX('Form Responses 1'!$D:$D,ROW()-4)="","",INDEX('Form Responses 1'!$S:$S,ROW()-4)),"")</f>
        <v/>
      </c>
      <c r="U115" s="14" t="str">
        <f t="array" ref="U115">IFERROR(IF(INDEX('Form Responses 1'!$D:$D,ROW()-4)="","",INDEX('Form Responses 1'!$T:$T,ROW()-4)),"")</f>
        <v/>
      </c>
      <c r="V115" s="14" t="str">
        <f t="shared" si="2"/>
        <v/>
      </c>
      <c r="W115" s="14" t="str">
        <f t="shared" si="3"/>
        <v/>
      </c>
      <c r="X115" s="14" t="str">
        <f t="shared" si="4"/>
        <v/>
      </c>
      <c r="Y115" s="14" t="str">
        <f t="array" ref="Y115">IFERROR(IF(INDEX('Form Responses 1'!$D:$D,ROW()-4)="","",INDEX('Form Responses 1'!$U:$U,ROW()-4)),"")</f>
        <v/>
      </c>
    </row>
    <row r="116" ht="15.75" customHeight="1">
      <c r="A116" s="14" t="str">
        <f t="shared" si="1"/>
        <v/>
      </c>
      <c r="B116" s="14" t="str">
        <f t="array" ref="B116">IFERROR(IF(INDEX('Form Responses 1'!$D:$D,ROW()-4)="","",INDEX('Form Responses 1'!$A:$A,ROW()-4)),"")</f>
        <v/>
      </c>
      <c r="C116" s="14" t="str">
        <f t="array" ref="C116">IFERROR(IF(INDEX('Form Responses 1'!$D:$D,ROW()-4)="","",INDEX('Form Responses 1'!$B:$B,ROW()-4)),"")</f>
        <v/>
      </c>
      <c r="D116" s="14" t="str">
        <f t="array" ref="D116">IFERROR(IF(INDEX('Form Responses 1'!$D:$D,ROW()-4)="","",INDEX('Form Responses 1'!$C:$C,ROW()-4)),"")</f>
        <v/>
      </c>
      <c r="E116" s="14" t="str">
        <f t="array" ref="E116">IFERROR(IF(INDEX('Form Responses 1'!$D:$D,ROW()-4)="","",INDEX('Form Responses 1'!$D:$D,ROW()-4)),"")</f>
        <v/>
      </c>
      <c r="F116" s="14" t="str">
        <f t="array" ref="F116">IFERROR(IF(INDEX('Form Responses 1'!$D:$D,ROW()-4)="","",INDEX('Form Responses 1'!$E:$E,ROW()-4)),"")</f>
        <v/>
      </c>
      <c r="G116" s="14" t="str">
        <f t="array" ref="G116">IFERROR(IF(INDEX('Form Responses 1'!$D:$D,ROW()-4)="","",INDEX('Form Responses 1'!$F:$F,ROW()-4)),"")</f>
        <v/>
      </c>
      <c r="H116" s="14" t="str">
        <f t="array" ref="H116">IFERROR(IF(INDEX('Form Responses 1'!$D:$D,ROW()-4)="","",INDEX('Form Responses 1'!$G:$G,ROW()-4)),"")</f>
        <v/>
      </c>
      <c r="I116" s="14" t="str">
        <f t="array" ref="I116">IFERROR(IF(INDEX('Form Responses 1'!$D:$D,ROW()-4)="","",INDEX('Form Responses 1'!$H:$H,ROW()-4)),"")</f>
        <v/>
      </c>
      <c r="J116" s="14" t="str">
        <f t="array" ref="J116">IFERROR(IF(INDEX('Form Responses 1'!$D:$D,ROW()-4)="","",INDEX('Form Responses 1'!$I:$I,ROW()-4)),"")</f>
        <v/>
      </c>
      <c r="K116" s="14" t="str">
        <f t="array" ref="K116">IFERROR(IF(INDEX('Form Responses 1'!$D:$D,ROW()-4)="","",INDEX('Form Responses 1'!$J:$J,ROW()-4)),"")</f>
        <v/>
      </c>
      <c r="L116" s="14" t="str">
        <f t="array" ref="L116">IFERROR(IF(INDEX('Form Responses 1'!$D:$D,ROW()-4)="","",INDEX('Form Responses 1'!$K:$K,ROW()-4)),"")</f>
        <v/>
      </c>
      <c r="M116" s="14" t="str">
        <f t="array" ref="M116">IFERROR(IF(INDEX('Form Responses 1'!$D:$D,ROW()-4)="","",INDEX('Form Responses 1'!$L:$L,ROW()-4)),"")</f>
        <v/>
      </c>
      <c r="N116" s="14" t="str">
        <f t="array" ref="N116">IFERROR(IF(INDEX('Form Responses 1'!$D:$D,ROW()-4)="","",INDEX('Form Responses 1'!$M:$M,ROW()-4)),"")</f>
        <v/>
      </c>
      <c r="O116" s="14" t="str">
        <f t="array" ref="O116">IFERROR(IF(INDEX('Form Responses 1'!$D:$D,ROW()-4)="","",INDEX('Form Responses 1'!$N:$N,ROW()-4)),"")</f>
        <v/>
      </c>
      <c r="P116" s="14" t="str">
        <f t="array" ref="P116">IFERROR(IF(INDEX('Form Responses 1'!$D:$D,ROW()-4)="","",INDEX('Form Responses 1'!$O:$O,ROW()-4)),"")</f>
        <v/>
      </c>
      <c r="Q116" s="14" t="str">
        <f t="array" ref="Q116">IFERROR(IF(INDEX('Form Responses 1'!$D:$D,ROW()-4)="","",INDEX('Form Responses 1'!$P:$P,ROW()-4)),"")</f>
        <v/>
      </c>
      <c r="R116" s="14" t="str">
        <f t="array" ref="R116">IFERROR(IF(INDEX('Form Responses 1'!$D:$D,ROW()-4)="","",INDEX('Form Responses 1'!$Q:$Q,ROW()-4)),"")</f>
        <v/>
      </c>
      <c r="S116" s="34" t="str">
        <f t="array" ref="S116">IFERROR(IF(INDEX('Form Responses 1'!$D:$D,ROW()-4)="","",INDEX('Form Responses 1'!$R:$R,ROW()-4)),"")</f>
        <v/>
      </c>
      <c r="T116" s="14" t="str">
        <f t="array" ref="T116">IFERROR(IF(INDEX('Form Responses 1'!$D:$D,ROW()-4)="","",INDEX('Form Responses 1'!$S:$S,ROW()-4)),"")</f>
        <v/>
      </c>
      <c r="U116" s="14" t="str">
        <f t="array" ref="U116">IFERROR(IF(INDEX('Form Responses 1'!$D:$D,ROW()-4)="","",INDEX('Form Responses 1'!$T:$T,ROW()-4)),"")</f>
        <v/>
      </c>
      <c r="V116" s="14" t="str">
        <f t="shared" si="2"/>
        <v/>
      </c>
      <c r="W116" s="14" t="str">
        <f t="shared" si="3"/>
        <v/>
      </c>
      <c r="X116" s="14" t="str">
        <f t="shared" si="4"/>
        <v/>
      </c>
      <c r="Y116" s="14" t="str">
        <f t="array" ref="Y116">IFERROR(IF(INDEX('Form Responses 1'!$D:$D,ROW()-4)="","",INDEX('Form Responses 1'!$U:$U,ROW()-4)),"")</f>
        <v/>
      </c>
    </row>
    <row r="117" ht="15.75" customHeight="1">
      <c r="A117" s="14" t="str">
        <f t="shared" si="1"/>
        <v/>
      </c>
      <c r="B117" s="14" t="str">
        <f t="array" ref="B117">IFERROR(IF(INDEX('Form Responses 1'!$D:$D,ROW()-4)="","",INDEX('Form Responses 1'!$A:$A,ROW()-4)),"")</f>
        <v/>
      </c>
      <c r="C117" s="14" t="str">
        <f t="array" ref="C117">IFERROR(IF(INDEX('Form Responses 1'!$D:$D,ROW()-4)="","",INDEX('Form Responses 1'!$B:$B,ROW()-4)),"")</f>
        <v/>
      </c>
      <c r="D117" s="14" t="str">
        <f t="array" ref="D117">IFERROR(IF(INDEX('Form Responses 1'!$D:$D,ROW()-4)="","",INDEX('Form Responses 1'!$C:$C,ROW()-4)),"")</f>
        <v/>
      </c>
      <c r="E117" s="14" t="str">
        <f t="array" ref="E117">IFERROR(IF(INDEX('Form Responses 1'!$D:$D,ROW()-4)="","",INDEX('Form Responses 1'!$D:$D,ROW()-4)),"")</f>
        <v/>
      </c>
      <c r="F117" s="14" t="str">
        <f t="array" ref="F117">IFERROR(IF(INDEX('Form Responses 1'!$D:$D,ROW()-4)="","",INDEX('Form Responses 1'!$E:$E,ROW()-4)),"")</f>
        <v/>
      </c>
      <c r="G117" s="14" t="str">
        <f t="array" ref="G117">IFERROR(IF(INDEX('Form Responses 1'!$D:$D,ROW()-4)="","",INDEX('Form Responses 1'!$F:$F,ROW()-4)),"")</f>
        <v/>
      </c>
      <c r="H117" s="14" t="str">
        <f t="array" ref="H117">IFERROR(IF(INDEX('Form Responses 1'!$D:$D,ROW()-4)="","",INDEX('Form Responses 1'!$G:$G,ROW()-4)),"")</f>
        <v/>
      </c>
      <c r="I117" s="14" t="str">
        <f t="array" ref="I117">IFERROR(IF(INDEX('Form Responses 1'!$D:$D,ROW()-4)="","",INDEX('Form Responses 1'!$H:$H,ROW()-4)),"")</f>
        <v/>
      </c>
      <c r="J117" s="14" t="str">
        <f t="array" ref="J117">IFERROR(IF(INDEX('Form Responses 1'!$D:$D,ROW()-4)="","",INDEX('Form Responses 1'!$I:$I,ROW()-4)),"")</f>
        <v/>
      </c>
      <c r="K117" s="14" t="str">
        <f t="array" ref="K117">IFERROR(IF(INDEX('Form Responses 1'!$D:$D,ROW()-4)="","",INDEX('Form Responses 1'!$J:$J,ROW()-4)),"")</f>
        <v/>
      </c>
      <c r="L117" s="14" t="str">
        <f t="array" ref="L117">IFERROR(IF(INDEX('Form Responses 1'!$D:$D,ROW()-4)="","",INDEX('Form Responses 1'!$K:$K,ROW()-4)),"")</f>
        <v/>
      </c>
      <c r="M117" s="14" t="str">
        <f t="array" ref="M117">IFERROR(IF(INDEX('Form Responses 1'!$D:$D,ROW()-4)="","",INDEX('Form Responses 1'!$L:$L,ROW()-4)),"")</f>
        <v/>
      </c>
      <c r="N117" s="14" t="str">
        <f t="array" ref="N117">IFERROR(IF(INDEX('Form Responses 1'!$D:$D,ROW()-4)="","",INDEX('Form Responses 1'!$M:$M,ROW()-4)),"")</f>
        <v/>
      </c>
      <c r="O117" s="14" t="str">
        <f t="array" ref="O117">IFERROR(IF(INDEX('Form Responses 1'!$D:$D,ROW()-4)="","",INDEX('Form Responses 1'!$N:$N,ROW()-4)),"")</f>
        <v/>
      </c>
      <c r="P117" s="14" t="str">
        <f t="array" ref="P117">IFERROR(IF(INDEX('Form Responses 1'!$D:$D,ROW()-4)="","",INDEX('Form Responses 1'!$O:$O,ROW()-4)),"")</f>
        <v/>
      </c>
      <c r="Q117" s="14" t="str">
        <f t="array" ref="Q117">IFERROR(IF(INDEX('Form Responses 1'!$D:$D,ROW()-4)="","",INDEX('Form Responses 1'!$P:$P,ROW()-4)),"")</f>
        <v/>
      </c>
      <c r="R117" s="14" t="str">
        <f t="array" ref="R117">IFERROR(IF(INDEX('Form Responses 1'!$D:$D,ROW()-4)="","",INDEX('Form Responses 1'!$Q:$Q,ROW()-4)),"")</f>
        <v/>
      </c>
      <c r="S117" s="34" t="str">
        <f t="array" ref="S117">IFERROR(IF(INDEX('Form Responses 1'!$D:$D,ROW()-4)="","",INDEX('Form Responses 1'!$R:$R,ROW()-4)),"")</f>
        <v/>
      </c>
      <c r="T117" s="14" t="str">
        <f t="array" ref="T117">IFERROR(IF(INDEX('Form Responses 1'!$D:$D,ROW()-4)="","",INDEX('Form Responses 1'!$S:$S,ROW()-4)),"")</f>
        <v/>
      </c>
      <c r="U117" s="14" t="str">
        <f t="array" ref="U117">IFERROR(IF(INDEX('Form Responses 1'!$D:$D,ROW()-4)="","",INDEX('Form Responses 1'!$T:$T,ROW()-4)),"")</f>
        <v/>
      </c>
      <c r="V117" s="14" t="str">
        <f t="shared" si="2"/>
        <v/>
      </c>
      <c r="W117" s="14" t="str">
        <f t="shared" si="3"/>
        <v/>
      </c>
      <c r="X117" s="14" t="str">
        <f t="shared" si="4"/>
        <v/>
      </c>
      <c r="Y117" s="14" t="str">
        <f t="array" ref="Y117">IFERROR(IF(INDEX('Form Responses 1'!$D:$D,ROW()-4)="","",INDEX('Form Responses 1'!$U:$U,ROW()-4)),"")</f>
        <v/>
      </c>
    </row>
    <row r="118" ht="15.75" customHeight="1">
      <c r="A118" s="14" t="str">
        <f t="shared" si="1"/>
        <v/>
      </c>
      <c r="B118" s="14" t="str">
        <f t="array" ref="B118">IFERROR(IF(INDEX('Form Responses 1'!$D:$D,ROW()-4)="","",INDEX('Form Responses 1'!$A:$A,ROW()-4)),"")</f>
        <v/>
      </c>
      <c r="C118" s="14" t="str">
        <f t="array" ref="C118">IFERROR(IF(INDEX('Form Responses 1'!$D:$D,ROW()-4)="","",INDEX('Form Responses 1'!$B:$B,ROW()-4)),"")</f>
        <v/>
      </c>
      <c r="D118" s="14" t="str">
        <f t="array" ref="D118">IFERROR(IF(INDEX('Form Responses 1'!$D:$D,ROW()-4)="","",INDEX('Form Responses 1'!$C:$C,ROW()-4)),"")</f>
        <v/>
      </c>
      <c r="E118" s="14" t="str">
        <f t="array" ref="E118">IFERROR(IF(INDEX('Form Responses 1'!$D:$D,ROW()-4)="","",INDEX('Form Responses 1'!$D:$D,ROW()-4)),"")</f>
        <v/>
      </c>
      <c r="F118" s="14" t="str">
        <f t="array" ref="F118">IFERROR(IF(INDEX('Form Responses 1'!$D:$D,ROW()-4)="","",INDEX('Form Responses 1'!$E:$E,ROW()-4)),"")</f>
        <v/>
      </c>
      <c r="G118" s="14" t="str">
        <f t="array" ref="G118">IFERROR(IF(INDEX('Form Responses 1'!$D:$D,ROW()-4)="","",INDEX('Form Responses 1'!$F:$F,ROW()-4)),"")</f>
        <v/>
      </c>
      <c r="H118" s="14" t="str">
        <f t="array" ref="H118">IFERROR(IF(INDEX('Form Responses 1'!$D:$D,ROW()-4)="","",INDEX('Form Responses 1'!$G:$G,ROW()-4)),"")</f>
        <v/>
      </c>
      <c r="I118" s="14" t="str">
        <f t="array" ref="I118">IFERROR(IF(INDEX('Form Responses 1'!$D:$D,ROW()-4)="","",INDEX('Form Responses 1'!$H:$H,ROW()-4)),"")</f>
        <v/>
      </c>
      <c r="J118" s="14" t="str">
        <f t="array" ref="J118">IFERROR(IF(INDEX('Form Responses 1'!$D:$D,ROW()-4)="","",INDEX('Form Responses 1'!$I:$I,ROW()-4)),"")</f>
        <v/>
      </c>
      <c r="K118" s="14" t="str">
        <f t="array" ref="K118">IFERROR(IF(INDEX('Form Responses 1'!$D:$D,ROW()-4)="","",INDEX('Form Responses 1'!$J:$J,ROW()-4)),"")</f>
        <v/>
      </c>
      <c r="L118" s="14" t="str">
        <f t="array" ref="L118">IFERROR(IF(INDEX('Form Responses 1'!$D:$D,ROW()-4)="","",INDEX('Form Responses 1'!$K:$K,ROW()-4)),"")</f>
        <v/>
      </c>
      <c r="M118" s="14" t="str">
        <f t="array" ref="M118">IFERROR(IF(INDEX('Form Responses 1'!$D:$D,ROW()-4)="","",INDEX('Form Responses 1'!$L:$L,ROW()-4)),"")</f>
        <v/>
      </c>
      <c r="N118" s="14" t="str">
        <f t="array" ref="N118">IFERROR(IF(INDEX('Form Responses 1'!$D:$D,ROW()-4)="","",INDEX('Form Responses 1'!$M:$M,ROW()-4)),"")</f>
        <v/>
      </c>
      <c r="O118" s="14" t="str">
        <f t="array" ref="O118">IFERROR(IF(INDEX('Form Responses 1'!$D:$D,ROW()-4)="","",INDEX('Form Responses 1'!$N:$N,ROW()-4)),"")</f>
        <v/>
      </c>
      <c r="P118" s="14" t="str">
        <f t="array" ref="P118">IFERROR(IF(INDEX('Form Responses 1'!$D:$D,ROW()-4)="","",INDEX('Form Responses 1'!$O:$O,ROW()-4)),"")</f>
        <v/>
      </c>
      <c r="Q118" s="14" t="str">
        <f t="array" ref="Q118">IFERROR(IF(INDEX('Form Responses 1'!$D:$D,ROW()-4)="","",INDEX('Form Responses 1'!$P:$P,ROW()-4)),"")</f>
        <v/>
      </c>
      <c r="R118" s="14" t="str">
        <f t="array" ref="R118">IFERROR(IF(INDEX('Form Responses 1'!$D:$D,ROW()-4)="","",INDEX('Form Responses 1'!$Q:$Q,ROW()-4)),"")</f>
        <v/>
      </c>
      <c r="S118" s="34" t="str">
        <f t="array" ref="S118">IFERROR(IF(INDEX('Form Responses 1'!$D:$D,ROW()-4)="","",INDEX('Form Responses 1'!$R:$R,ROW()-4)),"")</f>
        <v/>
      </c>
      <c r="T118" s="14" t="str">
        <f t="array" ref="T118">IFERROR(IF(INDEX('Form Responses 1'!$D:$D,ROW()-4)="","",INDEX('Form Responses 1'!$S:$S,ROW()-4)),"")</f>
        <v/>
      </c>
      <c r="U118" s="14" t="str">
        <f t="array" ref="U118">IFERROR(IF(INDEX('Form Responses 1'!$D:$D,ROW()-4)="","",INDEX('Form Responses 1'!$T:$T,ROW()-4)),"")</f>
        <v/>
      </c>
      <c r="V118" s="14" t="str">
        <f t="shared" si="2"/>
        <v/>
      </c>
      <c r="W118" s="14" t="str">
        <f t="shared" si="3"/>
        <v/>
      </c>
      <c r="X118" s="14" t="str">
        <f t="shared" si="4"/>
        <v/>
      </c>
      <c r="Y118" s="14" t="str">
        <f t="array" ref="Y118">IFERROR(IF(INDEX('Form Responses 1'!$D:$D,ROW()-4)="","",INDEX('Form Responses 1'!$U:$U,ROW()-4)),"")</f>
        <v/>
      </c>
    </row>
    <row r="119" ht="15.75" customHeight="1">
      <c r="A119" s="14" t="str">
        <f t="shared" si="1"/>
        <v/>
      </c>
      <c r="B119" s="14" t="str">
        <f t="array" ref="B119">IFERROR(IF(INDEX('Form Responses 1'!$D:$D,ROW()-4)="","",INDEX('Form Responses 1'!$A:$A,ROW()-4)),"")</f>
        <v/>
      </c>
      <c r="C119" s="14" t="str">
        <f t="array" ref="C119">IFERROR(IF(INDEX('Form Responses 1'!$D:$D,ROW()-4)="","",INDEX('Form Responses 1'!$B:$B,ROW()-4)),"")</f>
        <v/>
      </c>
      <c r="D119" s="14" t="str">
        <f t="array" ref="D119">IFERROR(IF(INDEX('Form Responses 1'!$D:$D,ROW()-4)="","",INDEX('Form Responses 1'!$C:$C,ROW()-4)),"")</f>
        <v/>
      </c>
      <c r="E119" s="14" t="str">
        <f t="array" ref="E119">IFERROR(IF(INDEX('Form Responses 1'!$D:$D,ROW()-4)="","",INDEX('Form Responses 1'!$D:$D,ROW()-4)),"")</f>
        <v/>
      </c>
      <c r="F119" s="14" t="str">
        <f t="array" ref="F119">IFERROR(IF(INDEX('Form Responses 1'!$D:$D,ROW()-4)="","",INDEX('Form Responses 1'!$E:$E,ROW()-4)),"")</f>
        <v/>
      </c>
      <c r="G119" s="14" t="str">
        <f t="array" ref="G119">IFERROR(IF(INDEX('Form Responses 1'!$D:$D,ROW()-4)="","",INDEX('Form Responses 1'!$F:$F,ROW()-4)),"")</f>
        <v/>
      </c>
      <c r="H119" s="14" t="str">
        <f t="array" ref="H119">IFERROR(IF(INDEX('Form Responses 1'!$D:$D,ROW()-4)="","",INDEX('Form Responses 1'!$G:$G,ROW()-4)),"")</f>
        <v/>
      </c>
      <c r="I119" s="14" t="str">
        <f t="array" ref="I119">IFERROR(IF(INDEX('Form Responses 1'!$D:$D,ROW()-4)="","",INDEX('Form Responses 1'!$H:$H,ROW()-4)),"")</f>
        <v/>
      </c>
      <c r="J119" s="14" t="str">
        <f t="array" ref="J119">IFERROR(IF(INDEX('Form Responses 1'!$D:$D,ROW()-4)="","",INDEX('Form Responses 1'!$I:$I,ROW()-4)),"")</f>
        <v/>
      </c>
      <c r="K119" s="14" t="str">
        <f t="array" ref="K119">IFERROR(IF(INDEX('Form Responses 1'!$D:$D,ROW()-4)="","",INDEX('Form Responses 1'!$J:$J,ROW()-4)),"")</f>
        <v/>
      </c>
      <c r="L119" s="14" t="str">
        <f t="array" ref="L119">IFERROR(IF(INDEX('Form Responses 1'!$D:$D,ROW()-4)="","",INDEX('Form Responses 1'!$K:$K,ROW()-4)),"")</f>
        <v/>
      </c>
      <c r="M119" s="14" t="str">
        <f t="array" ref="M119">IFERROR(IF(INDEX('Form Responses 1'!$D:$D,ROW()-4)="","",INDEX('Form Responses 1'!$L:$L,ROW()-4)),"")</f>
        <v/>
      </c>
      <c r="N119" s="14" t="str">
        <f t="array" ref="N119">IFERROR(IF(INDEX('Form Responses 1'!$D:$D,ROW()-4)="","",INDEX('Form Responses 1'!$M:$M,ROW()-4)),"")</f>
        <v/>
      </c>
      <c r="O119" s="14" t="str">
        <f t="array" ref="O119">IFERROR(IF(INDEX('Form Responses 1'!$D:$D,ROW()-4)="","",INDEX('Form Responses 1'!$N:$N,ROW()-4)),"")</f>
        <v/>
      </c>
      <c r="P119" s="14" t="str">
        <f t="array" ref="P119">IFERROR(IF(INDEX('Form Responses 1'!$D:$D,ROW()-4)="","",INDEX('Form Responses 1'!$O:$O,ROW()-4)),"")</f>
        <v/>
      </c>
      <c r="Q119" s="14" t="str">
        <f t="array" ref="Q119">IFERROR(IF(INDEX('Form Responses 1'!$D:$D,ROW()-4)="","",INDEX('Form Responses 1'!$P:$P,ROW()-4)),"")</f>
        <v/>
      </c>
      <c r="R119" s="14" t="str">
        <f t="array" ref="R119">IFERROR(IF(INDEX('Form Responses 1'!$D:$D,ROW()-4)="","",INDEX('Form Responses 1'!$Q:$Q,ROW()-4)),"")</f>
        <v/>
      </c>
      <c r="S119" s="34" t="str">
        <f t="array" ref="S119">IFERROR(IF(INDEX('Form Responses 1'!$D:$D,ROW()-4)="","",INDEX('Form Responses 1'!$R:$R,ROW()-4)),"")</f>
        <v/>
      </c>
      <c r="T119" s="14" t="str">
        <f t="array" ref="T119">IFERROR(IF(INDEX('Form Responses 1'!$D:$D,ROW()-4)="","",INDEX('Form Responses 1'!$S:$S,ROW()-4)),"")</f>
        <v/>
      </c>
      <c r="U119" s="14" t="str">
        <f t="array" ref="U119">IFERROR(IF(INDEX('Form Responses 1'!$D:$D,ROW()-4)="","",INDEX('Form Responses 1'!$T:$T,ROW()-4)),"")</f>
        <v/>
      </c>
      <c r="V119" s="14" t="str">
        <f t="shared" si="2"/>
        <v/>
      </c>
      <c r="W119" s="14" t="str">
        <f t="shared" si="3"/>
        <v/>
      </c>
      <c r="X119" s="14" t="str">
        <f t="shared" si="4"/>
        <v/>
      </c>
      <c r="Y119" s="14" t="str">
        <f t="array" ref="Y119">IFERROR(IF(INDEX('Form Responses 1'!$D:$D,ROW()-4)="","",INDEX('Form Responses 1'!$U:$U,ROW()-4)),"")</f>
        <v/>
      </c>
    </row>
    <row r="120" ht="15.75" customHeight="1">
      <c r="A120" s="14" t="str">
        <f t="shared" si="1"/>
        <v/>
      </c>
      <c r="B120" s="14" t="str">
        <f t="array" ref="B120">IFERROR(IF(INDEX('Form Responses 1'!$D:$D,ROW()-4)="","",INDEX('Form Responses 1'!$A:$A,ROW()-4)),"")</f>
        <v/>
      </c>
      <c r="C120" s="14" t="str">
        <f t="array" ref="C120">IFERROR(IF(INDEX('Form Responses 1'!$D:$D,ROW()-4)="","",INDEX('Form Responses 1'!$B:$B,ROW()-4)),"")</f>
        <v/>
      </c>
      <c r="D120" s="14" t="str">
        <f t="array" ref="D120">IFERROR(IF(INDEX('Form Responses 1'!$D:$D,ROW()-4)="","",INDEX('Form Responses 1'!$C:$C,ROW()-4)),"")</f>
        <v/>
      </c>
      <c r="E120" s="14" t="str">
        <f t="array" ref="E120">IFERROR(IF(INDEX('Form Responses 1'!$D:$D,ROW()-4)="","",INDEX('Form Responses 1'!$D:$D,ROW()-4)),"")</f>
        <v/>
      </c>
      <c r="F120" s="14" t="str">
        <f t="array" ref="F120">IFERROR(IF(INDEX('Form Responses 1'!$D:$D,ROW()-4)="","",INDEX('Form Responses 1'!$E:$E,ROW()-4)),"")</f>
        <v/>
      </c>
      <c r="G120" s="14" t="str">
        <f t="array" ref="G120">IFERROR(IF(INDEX('Form Responses 1'!$D:$D,ROW()-4)="","",INDEX('Form Responses 1'!$F:$F,ROW()-4)),"")</f>
        <v/>
      </c>
      <c r="H120" s="14" t="str">
        <f t="array" ref="H120">IFERROR(IF(INDEX('Form Responses 1'!$D:$D,ROW()-4)="","",INDEX('Form Responses 1'!$G:$G,ROW()-4)),"")</f>
        <v/>
      </c>
      <c r="I120" s="14" t="str">
        <f t="array" ref="I120">IFERROR(IF(INDEX('Form Responses 1'!$D:$D,ROW()-4)="","",INDEX('Form Responses 1'!$H:$H,ROW()-4)),"")</f>
        <v/>
      </c>
      <c r="J120" s="14" t="str">
        <f t="array" ref="J120">IFERROR(IF(INDEX('Form Responses 1'!$D:$D,ROW()-4)="","",INDEX('Form Responses 1'!$I:$I,ROW()-4)),"")</f>
        <v/>
      </c>
      <c r="K120" s="14" t="str">
        <f t="array" ref="K120">IFERROR(IF(INDEX('Form Responses 1'!$D:$D,ROW()-4)="","",INDEX('Form Responses 1'!$J:$J,ROW()-4)),"")</f>
        <v/>
      </c>
      <c r="L120" s="14" t="str">
        <f t="array" ref="L120">IFERROR(IF(INDEX('Form Responses 1'!$D:$D,ROW()-4)="","",INDEX('Form Responses 1'!$K:$K,ROW()-4)),"")</f>
        <v/>
      </c>
      <c r="M120" s="14" t="str">
        <f t="array" ref="M120">IFERROR(IF(INDEX('Form Responses 1'!$D:$D,ROW()-4)="","",INDEX('Form Responses 1'!$L:$L,ROW()-4)),"")</f>
        <v/>
      </c>
      <c r="N120" s="14" t="str">
        <f t="array" ref="N120">IFERROR(IF(INDEX('Form Responses 1'!$D:$D,ROW()-4)="","",INDEX('Form Responses 1'!$M:$M,ROW()-4)),"")</f>
        <v/>
      </c>
      <c r="O120" s="14" t="str">
        <f t="array" ref="O120">IFERROR(IF(INDEX('Form Responses 1'!$D:$D,ROW()-4)="","",INDEX('Form Responses 1'!$N:$N,ROW()-4)),"")</f>
        <v/>
      </c>
      <c r="P120" s="14" t="str">
        <f t="array" ref="P120">IFERROR(IF(INDEX('Form Responses 1'!$D:$D,ROW()-4)="","",INDEX('Form Responses 1'!$O:$O,ROW()-4)),"")</f>
        <v/>
      </c>
      <c r="Q120" s="14" t="str">
        <f t="array" ref="Q120">IFERROR(IF(INDEX('Form Responses 1'!$D:$D,ROW()-4)="","",INDEX('Form Responses 1'!$P:$P,ROW()-4)),"")</f>
        <v/>
      </c>
      <c r="R120" s="14" t="str">
        <f t="array" ref="R120">IFERROR(IF(INDEX('Form Responses 1'!$D:$D,ROW()-4)="","",INDEX('Form Responses 1'!$Q:$Q,ROW()-4)),"")</f>
        <v/>
      </c>
      <c r="S120" s="34" t="str">
        <f t="array" ref="S120">IFERROR(IF(INDEX('Form Responses 1'!$D:$D,ROW()-4)="","",INDEX('Form Responses 1'!$R:$R,ROW()-4)),"")</f>
        <v/>
      </c>
      <c r="T120" s="14" t="str">
        <f t="array" ref="T120">IFERROR(IF(INDEX('Form Responses 1'!$D:$D,ROW()-4)="","",INDEX('Form Responses 1'!$S:$S,ROW()-4)),"")</f>
        <v/>
      </c>
      <c r="U120" s="14" t="str">
        <f t="array" ref="U120">IFERROR(IF(INDEX('Form Responses 1'!$D:$D,ROW()-4)="","",INDEX('Form Responses 1'!$T:$T,ROW()-4)),"")</f>
        <v/>
      </c>
      <c r="V120" s="14" t="str">
        <f t="shared" si="2"/>
        <v/>
      </c>
      <c r="W120" s="14" t="str">
        <f t="shared" si="3"/>
        <v/>
      </c>
      <c r="X120" s="14" t="str">
        <f t="shared" si="4"/>
        <v/>
      </c>
      <c r="Y120" s="14" t="str">
        <f t="array" ref="Y120">IFERROR(IF(INDEX('Form Responses 1'!$D:$D,ROW()-4)="","",INDEX('Form Responses 1'!$U:$U,ROW()-4)),"")</f>
        <v/>
      </c>
    </row>
    <row r="121" ht="15.75" customHeight="1">
      <c r="A121" s="14" t="str">
        <f t="shared" si="1"/>
        <v/>
      </c>
      <c r="B121" s="14" t="str">
        <f t="array" ref="B121">IFERROR(IF(INDEX('Form Responses 1'!$D:$D,ROW()-4)="","",INDEX('Form Responses 1'!$A:$A,ROW()-4)),"")</f>
        <v/>
      </c>
      <c r="C121" s="14" t="str">
        <f t="array" ref="C121">IFERROR(IF(INDEX('Form Responses 1'!$D:$D,ROW()-4)="","",INDEX('Form Responses 1'!$B:$B,ROW()-4)),"")</f>
        <v/>
      </c>
      <c r="D121" s="14" t="str">
        <f t="array" ref="D121">IFERROR(IF(INDEX('Form Responses 1'!$D:$D,ROW()-4)="","",INDEX('Form Responses 1'!$C:$C,ROW()-4)),"")</f>
        <v/>
      </c>
      <c r="E121" s="14" t="str">
        <f t="array" ref="E121">IFERROR(IF(INDEX('Form Responses 1'!$D:$D,ROW()-4)="","",INDEX('Form Responses 1'!$D:$D,ROW()-4)),"")</f>
        <v/>
      </c>
      <c r="F121" s="14" t="str">
        <f t="array" ref="F121">IFERROR(IF(INDEX('Form Responses 1'!$D:$D,ROW()-4)="","",INDEX('Form Responses 1'!$E:$E,ROW()-4)),"")</f>
        <v/>
      </c>
      <c r="G121" s="14" t="str">
        <f t="array" ref="G121">IFERROR(IF(INDEX('Form Responses 1'!$D:$D,ROW()-4)="","",INDEX('Form Responses 1'!$F:$F,ROW()-4)),"")</f>
        <v/>
      </c>
      <c r="H121" s="14" t="str">
        <f t="array" ref="H121">IFERROR(IF(INDEX('Form Responses 1'!$D:$D,ROW()-4)="","",INDEX('Form Responses 1'!$G:$G,ROW()-4)),"")</f>
        <v/>
      </c>
      <c r="I121" s="14" t="str">
        <f t="array" ref="I121">IFERROR(IF(INDEX('Form Responses 1'!$D:$D,ROW()-4)="","",INDEX('Form Responses 1'!$H:$H,ROW()-4)),"")</f>
        <v/>
      </c>
      <c r="J121" s="14" t="str">
        <f t="array" ref="J121">IFERROR(IF(INDEX('Form Responses 1'!$D:$D,ROW()-4)="","",INDEX('Form Responses 1'!$I:$I,ROW()-4)),"")</f>
        <v/>
      </c>
      <c r="K121" s="14" t="str">
        <f t="array" ref="K121">IFERROR(IF(INDEX('Form Responses 1'!$D:$D,ROW()-4)="","",INDEX('Form Responses 1'!$J:$J,ROW()-4)),"")</f>
        <v/>
      </c>
      <c r="L121" s="14" t="str">
        <f t="array" ref="L121">IFERROR(IF(INDEX('Form Responses 1'!$D:$D,ROW()-4)="","",INDEX('Form Responses 1'!$K:$K,ROW()-4)),"")</f>
        <v/>
      </c>
      <c r="M121" s="14" t="str">
        <f t="array" ref="M121">IFERROR(IF(INDEX('Form Responses 1'!$D:$D,ROW()-4)="","",INDEX('Form Responses 1'!$L:$L,ROW()-4)),"")</f>
        <v/>
      </c>
      <c r="N121" s="14" t="str">
        <f t="array" ref="N121">IFERROR(IF(INDEX('Form Responses 1'!$D:$D,ROW()-4)="","",INDEX('Form Responses 1'!$M:$M,ROW()-4)),"")</f>
        <v/>
      </c>
      <c r="O121" s="14" t="str">
        <f t="array" ref="O121">IFERROR(IF(INDEX('Form Responses 1'!$D:$D,ROW()-4)="","",INDEX('Form Responses 1'!$N:$N,ROW()-4)),"")</f>
        <v/>
      </c>
      <c r="P121" s="14" t="str">
        <f t="array" ref="P121">IFERROR(IF(INDEX('Form Responses 1'!$D:$D,ROW()-4)="","",INDEX('Form Responses 1'!$O:$O,ROW()-4)),"")</f>
        <v/>
      </c>
      <c r="Q121" s="14" t="str">
        <f t="array" ref="Q121">IFERROR(IF(INDEX('Form Responses 1'!$D:$D,ROW()-4)="","",INDEX('Form Responses 1'!$P:$P,ROW()-4)),"")</f>
        <v/>
      </c>
      <c r="R121" s="14" t="str">
        <f t="array" ref="R121">IFERROR(IF(INDEX('Form Responses 1'!$D:$D,ROW()-4)="","",INDEX('Form Responses 1'!$Q:$Q,ROW()-4)),"")</f>
        <v/>
      </c>
      <c r="S121" s="34" t="str">
        <f t="array" ref="S121">IFERROR(IF(INDEX('Form Responses 1'!$D:$D,ROW()-4)="","",INDEX('Form Responses 1'!$R:$R,ROW()-4)),"")</f>
        <v/>
      </c>
      <c r="T121" s="14" t="str">
        <f t="array" ref="T121">IFERROR(IF(INDEX('Form Responses 1'!$D:$D,ROW()-4)="","",INDEX('Form Responses 1'!$S:$S,ROW()-4)),"")</f>
        <v/>
      </c>
      <c r="U121" s="14" t="str">
        <f t="array" ref="U121">IFERROR(IF(INDEX('Form Responses 1'!$D:$D,ROW()-4)="","",INDEX('Form Responses 1'!$T:$T,ROW()-4)),"")</f>
        <v/>
      </c>
      <c r="V121" s="14" t="str">
        <f t="shared" si="2"/>
        <v/>
      </c>
      <c r="W121" s="14" t="str">
        <f t="shared" si="3"/>
        <v/>
      </c>
      <c r="X121" s="14" t="str">
        <f t="shared" si="4"/>
        <v/>
      </c>
      <c r="Y121" s="14" t="str">
        <f t="array" ref="Y121">IFERROR(IF(INDEX('Form Responses 1'!$D:$D,ROW()-4)="","",INDEX('Form Responses 1'!$U:$U,ROW()-4)),"")</f>
        <v/>
      </c>
    </row>
    <row r="122" ht="15.75" customHeight="1">
      <c r="A122" s="14" t="str">
        <f t="shared" si="1"/>
        <v/>
      </c>
      <c r="B122" s="14" t="str">
        <f t="array" ref="B122">IFERROR(IF(INDEX('Form Responses 1'!$D:$D,ROW()-4)="","",INDEX('Form Responses 1'!$A:$A,ROW()-4)),"")</f>
        <v/>
      </c>
      <c r="C122" s="14" t="str">
        <f t="array" ref="C122">IFERROR(IF(INDEX('Form Responses 1'!$D:$D,ROW()-4)="","",INDEX('Form Responses 1'!$B:$B,ROW()-4)),"")</f>
        <v/>
      </c>
      <c r="D122" s="14" t="str">
        <f t="array" ref="D122">IFERROR(IF(INDEX('Form Responses 1'!$D:$D,ROW()-4)="","",INDEX('Form Responses 1'!$C:$C,ROW()-4)),"")</f>
        <v/>
      </c>
      <c r="E122" s="14" t="str">
        <f t="array" ref="E122">IFERROR(IF(INDEX('Form Responses 1'!$D:$D,ROW()-4)="","",INDEX('Form Responses 1'!$D:$D,ROW()-4)),"")</f>
        <v/>
      </c>
      <c r="F122" s="14" t="str">
        <f t="array" ref="F122">IFERROR(IF(INDEX('Form Responses 1'!$D:$D,ROW()-4)="","",INDEX('Form Responses 1'!$E:$E,ROW()-4)),"")</f>
        <v/>
      </c>
      <c r="G122" s="14" t="str">
        <f t="array" ref="G122">IFERROR(IF(INDEX('Form Responses 1'!$D:$D,ROW()-4)="","",INDEX('Form Responses 1'!$F:$F,ROW()-4)),"")</f>
        <v/>
      </c>
      <c r="H122" s="14" t="str">
        <f t="array" ref="H122">IFERROR(IF(INDEX('Form Responses 1'!$D:$D,ROW()-4)="","",INDEX('Form Responses 1'!$G:$G,ROW()-4)),"")</f>
        <v/>
      </c>
      <c r="I122" s="14" t="str">
        <f t="array" ref="I122">IFERROR(IF(INDEX('Form Responses 1'!$D:$D,ROW()-4)="","",INDEX('Form Responses 1'!$H:$H,ROW()-4)),"")</f>
        <v/>
      </c>
      <c r="J122" s="14" t="str">
        <f t="array" ref="J122">IFERROR(IF(INDEX('Form Responses 1'!$D:$D,ROW()-4)="","",INDEX('Form Responses 1'!$I:$I,ROW()-4)),"")</f>
        <v/>
      </c>
      <c r="K122" s="14" t="str">
        <f t="array" ref="K122">IFERROR(IF(INDEX('Form Responses 1'!$D:$D,ROW()-4)="","",INDEX('Form Responses 1'!$J:$J,ROW()-4)),"")</f>
        <v/>
      </c>
      <c r="L122" s="14" t="str">
        <f t="array" ref="L122">IFERROR(IF(INDEX('Form Responses 1'!$D:$D,ROW()-4)="","",INDEX('Form Responses 1'!$K:$K,ROW()-4)),"")</f>
        <v/>
      </c>
      <c r="M122" s="14" t="str">
        <f t="array" ref="M122">IFERROR(IF(INDEX('Form Responses 1'!$D:$D,ROW()-4)="","",INDEX('Form Responses 1'!$L:$L,ROW()-4)),"")</f>
        <v/>
      </c>
      <c r="N122" s="14" t="str">
        <f t="array" ref="N122">IFERROR(IF(INDEX('Form Responses 1'!$D:$D,ROW()-4)="","",INDEX('Form Responses 1'!$M:$M,ROW()-4)),"")</f>
        <v/>
      </c>
      <c r="O122" s="14" t="str">
        <f t="array" ref="O122">IFERROR(IF(INDEX('Form Responses 1'!$D:$D,ROW()-4)="","",INDEX('Form Responses 1'!$N:$N,ROW()-4)),"")</f>
        <v/>
      </c>
      <c r="P122" s="14" t="str">
        <f t="array" ref="P122">IFERROR(IF(INDEX('Form Responses 1'!$D:$D,ROW()-4)="","",INDEX('Form Responses 1'!$O:$O,ROW()-4)),"")</f>
        <v/>
      </c>
      <c r="Q122" s="14" t="str">
        <f t="array" ref="Q122">IFERROR(IF(INDEX('Form Responses 1'!$D:$D,ROW()-4)="","",INDEX('Form Responses 1'!$P:$P,ROW()-4)),"")</f>
        <v/>
      </c>
      <c r="R122" s="14" t="str">
        <f t="array" ref="R122">IFERROR(IF(INDEX('Form Responses 1'!$D:$D,ROW()-4)="","",INDEX('Form Responses 1'!$Q:$Q,ROW()-4)),"")</f>
        <v/>
      </c>
      <c r="S122" s="34" t="str">
        <f t="array" ref="S122">IFERROR(IF(INDEX('Form Responses 1'!$D:$D,ROW()-4)="","",INDEX('Form Responses 1'!$R:$R,ROW()-4)),"")</f>
        <v/>
      </c>
      <c r="T122" s="14" t="str">
        <f t="array" ref="T122">IFERROR(IF(INDEX('Form Responses 1'!$D:$D,ROW()-4)="","",INDEX('Form Responses 1'!$S:$S,ROW()-4)),"")</f>
        <v/>
      </c>
      <c r="U122" s="14" t="str">
        <f t="array" ref="U122">IFERROR(IF(INDEX('Form Responses 1'!$D:$D,ROW()-4)="","",INDEX('Form Responses 1'!$T:$T,ROW()-4)),"")</f>
        <v/>
      </c>
      <c r="V122" s="14" t="str">
        <f t="shared" si="2"/>
        <v/>
      </c>
      <c r="W122" s="14" t="str">
        <f t="shared" si="3"/>
        <v/>
      </c>
      <c r="X122" s="14" t="str">
        <f t="shared" si="4"/>
        <v/>
      </c>
      <c r="Y122" s="14" t="str">
        <f t="array" ref="Y122">IFERROR(IF(INDEX('Form Responses 1'!$D:$D,ROW()-4)="","",INDEX('Form Responses 1'!$U:$U,ROW()-4)),"")</f>
        <v/>
      </c>
    </row>
    <row r="123" ht="15.75" customHeight="1">
      <c r="A123" s="14" t="str">
        <f t="shared" si="1"/>
        <v/>
      </c>
      <c r="B123" s="14" t="str">
        <f t="array" ref="B123">IFERROR(IF(INDEX('Form Responses 1'!$D:$D,ROW()-4)="","",INDEX('Form Responses 1'!$A:$A,ROW()-4)),"")</f>
        <v/>
      </c>
      <c r="C123" s="14" t="str">
        <f t="array" ref="C123">IFERROR(IF(INDEX('Form Responses 1'!$D:$D,ROW()-4)="","",INDEX('Form Responses 1'!$B:$B,ROW()-4)),"")</f>
        <v/>
      </c>
      <c r="D123" s="14" t="str">
        <f t="array" ref="D123">IFERROR(IF(INDEX('Form Responses 1'!$D:$D,ROW()-4)="","",INDEX('Form Responses 1'!$C:$C,ROW()-4)),"")</f>
        <v/>
      </c>
      <c r="E123" s="14" t="str">
        <f t="array" ref="E123">IFERROR(IF(INDEX('Form Responses 1'!$D:$D,ROW()-4)="","",INDEX('Form Responses 1'!$D:$D,ROW()-4)),"")</f>
        <v/>
      </c>
      <c r="F123" s="14" t="str">
        <f t="array" ref="F123">IFERROR(IF(INDEX('Form Responses 1'!$D:$D,ROW()-4)="","",INDEX('Form Responses 1'!$E:$E,ROW()-4)),"")</f>
        <v/>
      </c>
      <c r="G123" s="14" t="str">
        <f t="array" ref="G123">IFERROR(IF(INDEX('Form Responses 1'!$D:$D,ROW()-4)="","",INDEX('Form Responses 1'!$F:$F,ROW()-4)),"")</f>
        <v/>
      </c>
      <c r="H123" s="14" t="str">
        <f t="array" ref="H123">IFERROR(IF(INDEX('Form Responses 1'!$D:$D,ROW()-4)="","",INDEX('Form Responses 1'!$G:$G,ROW()-4)),"")</f>
        <v/>
      </c>
      <c r="I123" s="14" t="str">
        <f t="array" ref="I123">IFERROR(IF(INDEX('Form Responses 1'!$D:$D,ROW()-4)="","",INDEX('Form Responses 1'!$H:$H,ROW()-4)),"")</f>
        <v/>
      </c>
      <c r="J123" s="14" t="str">
        <f t="array" ref="J123">IFERROR(IF(INDEX('Form Responses 1'!$D:$D,ROW()-4)="","",INDEX('Form Responses 1'!$I:$I,ROW()-4)),"")</f>
        <v/>
      </c>
      <c r="K123" s="14" t="str">
        <f t="array" ref="K123">IFERROR(IF(INDEX('Form Responses 1'!$D:$D,ROW()-4)="","",INDEX('Form Responses 1'!$J:$J,ROW()-4)),"")</f>
        <v/>
      </c>
      <c r="L123" s="14" t="str">
        <f t="array" ref="L123">IFERROR(IF(INDEX('Form Responses 1'!$D:$D,ROW()-4)="","",INDEX('Form Responses 1'!$K:$K,ROW()-4)),"")</f>
        <v/>
      </c>
      <c r="M123" s="14" t="str">
        <f t="array" ref="M123">IFERROR(IF(INDEX('Form Responses 1'!$D:$D,ROW()-4)="","",INDEX('Form Responses 1'!$L:$L,ROW()-4)),"")</f>
        <v/>
      </c>
      <c r="N123" s="14" t="str">
        <f t="array" ref="N123">IFERROR(IF(INDEX('Form Responses 1'!$D:$D,ROW()-4)="","",INDEX('Form Responses 1'!$M:$M,ROW()-4)),"")</f>
        <v/>
      </c>
      <c r="O123" s="14" t="str">
        <f t="array" ref="O123">IFERROR(IF(INDEX('Form Responses 1'!$D:$D,ROW()-4)="","",INDEX('Form Responses 1'!$N:$N,ROW()-4)),"")</f>
        <v/>
      </c>
      <c r="P123" s="14" t="str">
        <f t="array" ref="P123">IFERROR(IF(INDEX('Form Responses 1'!$D:$D,ROW()-4)="","",INDEX('Form Responses 1'!$O:$O,ROW()-4)),"")</f>
        <v/>
      </c>
      <c r="Q123" s="14" t="str">
        <f t="array" ref="Q123">IFERROR(IF(INDEX('Form Responses 1'!$D:$D,ROW()-4)="","",INDEX('Form Responses 1'!$P:$P,ROW()-4)),"")</f>
        <v/>
      </c>
      <c r="R123" s="14" t="str">
        <f t="array" ref="R123">IFERROR(IF(INDEX('Form Responses 1'!$D:$D,ROW()-4)="","",INDEX('Form Responses 1'!$Q:$Q,ROW()-4)),"")</f>
        <v/>
      </c>
      <c r="S123" s="34" t="str">
        <f t="array" ref="S123">IFERROR(IF(INDEX('Form Responses 1'!$D:$D,ROW()-4)="","",INDEX('Form Responses 1'!$R:$R,ROW()-4)),"")</f>
        <v/>
      </c>
      <c r="T123" s="14" t="str">
        <f t="array" ref="T123">IFERROR(IF(INDEX('Form Responses 1'!$D:$D,ROW()-4)="","",INDEX('Form Responses 1'!$S:$S,ROW()-4)),"")</f>
        <v/>
      </c>
      <c r="U123" s="14" t="str">
        <f t="array" ref="U123">IFERROR(IF(INDEX('Form Responses 1'!$D:$D,ROW()-4)="","",INDEX('Form Responses 1'!$T:$T,ROW()-4)),"")</f>
        <v/>
      </c>
      <c r="V123" s="14" t="str">
        <f t="shared" si="2"/>
        <v/>
      </c>
      <c r="W123" s="14" t="str">
        <f t="shared" si="3"/>
        <v/>
      </c>
      <c r="X123" s="14" t="str">
        <f t="shared" si="4"/>
        <v/>
      </c>
      <c r="Y123" s="14" t="str">
        <f t="array" ref="Y123">IFERROR(IF(INDEX('Form Responses 1'!$D:$D,ROW()-4)="","",INDEX('Form Responses 1'!$U:$U,ROW()-4)),"")</f>
        <v/>
      </c>
    </row>
    <row r="124" ht="15.75" customHeight="1">
      <c r="A124" s="14" t="str">
        <f t="shared" si="1"/>
        <v/>
      </c>
      <c r="B124" s="14" t="str">
        <f t="array" ref="B124">IFERROR(IF(INDEX('Form Responses 1'!$D:$D,ROW()-4)="","",INDEX('Form Responses 1'!$A:$A,ROW()-4)),"")</f>
        <v/>
      </c>
      <c r="C124" s="14" t="str">
        <f t="array" ref="C124">IFERROR(IF(INDEX('Form Responses 1'!$D:$D,ROW()-4)="","",INDEX('Form Responses 1'!$B:$B,ROW()-4)),"")</f>
        <v/>
      </c>
      <c r="D124" s="14" t="str">
        <f t="array" ref="D124">IFERROR(IF(INDEX('Form Responses 1'!$D:$D,ROW()-4)="","",INDEX('Form Responses 1'!$C:$C,ROW()-4)),"")</f>
        <v/>
      </c>
      <c r="E124" s="14" t="str">
        <f t="array" ref="E124">IFERROR(IF(INDEX('Form Responses 1'!$D:$D,ROW()-4)="","",INDEX('Form Responses 1'!$D:$D,ROW()-4)),"")</f>
        <v/>
      </c>
      <c r="F124" s="14" t="str">
        <f t="array" ref="F124">IFERROR(IF(INDEX('Form Responses 1'!$D:$D,ROW()-4)="","",INDEX('Form Responses 1'!$E:$E,ROW()-4)),"")</f>
        <v/>
      </c>
      <c r="G124" s="14" t="str">
        <f t="array" ref="G124">IFERROR(IF(INDEX('Form Responses 1'!$D:$D,ROW()-4)="","",INDEX('Form Responses 1'!$F:$F,ROW()-4)),"")</f>
        <v/>
      </c>
      <c r="H124" s="14" t="str">
        <f t="array" ref="H124">IFERROR(IF(INDEX('Form Responses 1'!$D:$D,ROW()-4)="","",INDEX('Form Responses 1'!$G:$G,ROW()-4)),"")</f>
        <v/>
      </c>
      <c r="I124" s="14" t="str">
        <f t="array" ref="I124">IFERROR(IF(INDEX('Form Responses 1'!$D:$D,ROW()-4)="","",INDEX('Form Responses 1'!$H:$H,ROW()-4)),"")</f>
        <v/>
      </c>
      <c r="J124" s="14" t="str">
        <f t="array" ref="J124">IFERROR(IF(INDEX('Form Responses 1'!$D:$D,ROW()-4)="","",INDEX('Form Responses 1'!$I:$I,ROW()-4)),"")</f>
        <v/>
      </c>
      <c r="K124" s="14" t="str">
        <f t="array" ref="K124">IFERROR(IF(INDEX('Form Responses 1'!$D:$D,ROW()-4)="","",INDEX('Form Responses 1'!$J:$J,ROW()-4)),"")</f>
        <v/>
      </c>
      <c r="L124" s="14" t="str">
        <f t="array" ref="L124">IFERROR(IF(INDEX('Form Responses 1'!$D:$D,ROW()-4)="","",INDEX('Form Responses 1'!$K:$K,ROW()-4)),"")</f>
        <v/>
      </c>
      <c r="M124" s="14" t="str">
        <f t="array" ref="M124">IFERROR(IF(INDEX('Form Responses 1'!$D:$D,ROW()-4)="","",INDEX('Form Responses 1'!$L:$L,ROW()-4)),"")</f>
        <v/>
      </c>
      <c r="N124" s="14" t="str">
        <f t="array" ref="N124">IFERROR(IF(INDEX('Form Responses 1'!$D:$D,ROW()-4)="","",INDEX('Form Responses 1'!$M:$M,ROW()-4)),"")</f>
        <v/>
      </c>
      <c r="O124" s="14" t="str">
        <f t="array" ref="O124">IFERROR(IF(INDEX('Form Responses 1'!$D:$D,ROW()-4)="","",INDEX('Form Responses 1'!$N:$N,ROW()-4)),"")</f>
        <v/>
      </c>
      <c r="P124" s="14" t="str">
        <f t="array" ref="P124">IFERROR(IF(INDEX('Form Responses 1'!$D:$D,ROW()-4)="","",INDEX('Form Responses 1'!$O:$O,ROW()-4)),"")</f>
        <v/>
      </c>
      <c r="Q124" s="14" t="str">
        <f t="array" ref="Q124">IFERROR(IF(INDEX('Form Responses 1'!$D:$D,ROW()-4)="","",INDEX('Form Responses 1'!$P:$P,ROW()-4)),"")</f>
        <v/>
      </c>
      <c r="R124" s="14" t="str">
        <f t="array" ref="R124">IFERROR(IF(INDEX('Form Responses 1'!$D:$D,ROW()-4)="","",INDEX('Form Responses 1'!$Q:$Q,ROW()-4)),"")</f>
        <v/>
      </c>
      <c r="S124" s="34" t="str">
        <f t="array" ref="S124">IFERROR(IF(INDEX('Form Responses 1'!$D:$D,ROW()-4)="","",INDEX('Form Responses 1'!$R:$R,ROW()-4)),"")</f>
        <v/>
      </c>
      <c r="T124" s="14" t="str">
        <f t="array" ref="T124">IFERROR(IF(INDEX('Form Responses 1'!$D:$D,ROW()-4)="","",INDEX('Form Responses 1'!$S:$S,ROW()-4)),"")</f>
        <v/>
      </c>
      <c r="U124" s="14" t="str">
        <f t="array" ref="U124">IFERROR(IF(INDEX('Form Responses 1'!$D:$D,ROW()-4)="","",INDEX('Form Responses 1'!$T:$T,ROW()-4)),"")</f>
        <v/>
      </c>
      <c r="V124" s="14" t="str">
        <f t="shared" si="2"/>
        <v/>
      </c>
      <c r="W124" s="14" t="str">
        <f t="shared" si="3"/>
        <v/>
      </c>
      <c r="X124" s="14" t="str">
        <f t="shared" si="4"/>
        <v/>
      </c>
      <c r="Y124" s="14" t="str">
        <f t="array" ref="Y124">IFERROR(IF(INDEX('Form Responses 1'!$D:$D,ROW()-4)="","",INDEX('Form Responses 1'!$U:$U,ROW()-4)),"")</f>
        <v/>
      </c>
    </row>
    <row r="125" ht="15.75" customHeight="1">
      <c r="A125" s="14" t="str">
        <f t="shared" si="1"/>
        <v/>
      </c>
      <c r="B125" s="14" t="str">
        <f t="array" ref="B125">IFERROR(IF(INDEX('Form Responses 1'!$D:$D,ROW()-4)="","",INDEX('Form Responses 1'!$A:$A,ROW()-4)),"")</f>
        <v/>
      </c>
      <c r="C125" s="14" t="str">
        <f t="array" ref="C125">IFERROR(IF(INDEX('Form Responses 1'!$D:$D,ROW()-4)="","",INDEX('Form Responses 1'!$B:$B,ROW()-4)),"")</f>
        <v/>
      </c>
      <c r="D125" s="14" t="str">
        <f t="array" ref="D125">IFERROR(IF(INDEX('Form Responses 1'!$D:$D,ROW()-4)="","",INDEX('Form Responses 1'!$C:$C,ROW()-4)),"")</f>
        <v/>
      </c>
      <c r="E125" s="14" t="str">
        <f t="array" ref="E125">IFERROR(IF(INDEX('Form Responses 1'!$D:$D,ROW()-4)="","",INDEX('Form Responses 1'!$D:$D,ROW()-4)),"")</f>
        <v/>
      </c>
      <c r="F125" s="14" t="str">
        <f t="array" ref="F125">IFERROR(IF(INDEX('Form Responses 1'!$D:$D,ROW()-4)="","",INDEX('Form Responses 1'!$E:$E,ROW()-4)),"")</f>
        <v/>
      </c>
      <c r="G125" s="14" t="str">
        <f t="array" ref="G125">IFERROR(IF(INDEX('Form Responses 1'!$D:$D,ROW()-4)="","",INDEX('Form Responses 1'!$F:$F,ROW()-4)),"")</f>
        <v/>
      </c>
      <c r="H125" s="14" t="str">
        <f t="array" ref="H125">IFERROR(IF(INDEX('Form Responses 1'!$D:$D,ROW()-4)="","",INDEX('Form Responses 1'!$G:$G,ROW()-4)),"")</f>
        <v/>
      </c>
      <c r="I125" s="14" t="str">
        <f t="array" ref="I125">IFERROR(IF(INDEX('Form Responses 1'!$D:$D,ROW()-4)="","",INDEX('Form Responses 1'!$H:$H,ROW()-4)),"")</f>
        <v/>
      </c>
      <c r="J125" s="14" t="str">
        <f t="array" ref="J125">IFERROR(IF(INDEX('Form Responses 1'!$D:$D,ROW()-4)="","",INDEX('Form Responses 1'!$I:$I,ROW()-4)),"")</f>
        <v/>
      </c>
      <c r="K125" s="14" t="str">
        <f t="array" ref="K125">IFERROR(IF(INDEX('Form Responses 1'!$D:$D,ROW()-4)="","",INDEX('Form Responses 1'!$J:$J,ROW()-4)),"")</f>
        <v/>
      </c>
      <c r="L125" s="14" t="str">
        <f t="array" ref="L125">IFERROR(IF(INDEX('Form Responses 1'!$D:$D,ROW()-4)="","",INDEX('Form Responses 1'!$K:$K,ROW()-4)),"")</f>
        <v/>
      </c>
      <c r="M125" s="14" t="str">
        <f t="array" ref="M125">IFERROR(IF(INDEX('Form Responses 1'!$D:$D,ROW()-4)="","",INDEX('Form Responses 1'!$L:$L,ROW()-4)),"")</f>
        <v/>
      </c>
      <c r="N125" s="14" t="str">
        <f t="array" ref="N125">IFERROR(IF(INDEX('Form Responses 1'!$D:$D,ROW()-4)="","",INDEX('Form Responses 1'!$M:$M,ROW()-4)),"")</f>
        <v/>
      </c>
      <c r="O125" s="14" t="str">
        <f t="array" ref="O125">IFERROR(IF(INDEX('Form Responses 1'!$D:$D,ROW()-4)="","",INDEX('Form Responses 1'!$N:$N,ROW()-4)),"")</f>
        <v/>
      </c>
      <c r="P125" s="14" t="str">
        <f t="array" ref="P125">IFERROR(IF(INDEX('Form Responses 1'!$D:$D,ROW()-4)="","",INDEX('Form Responses 1'!$O:$O,ROW()-4)),"")</f>
        <v/>
      </c>
      <c r="Q125" s="14" t="str">
        <f t="array" ref="Q125">IFERROR(IF(INDEX('Form Responses 1'!$D:$D,ROW()-4)="","",INDEX('Form Responses 1'!$P:$P,ROW()-4)),"")</f>
        <v/>
      </c>
      <c r="R125" s="14" t="str">
        <f t="array" ref="R125">IFERROR(IF(INDEX('Form Responses 1'!$D:$D,ROW()-4)="","",INDEX('Form Responses 1'!$Q:$Q,ROW()-4)),"")</f>
        <v/>
      </c>
      <c r="S125" s="34" t="str">
        <f t="array" ref="S125">IFERROR(IF(INDEX('Form Responses 1'!$D:$D,ROW()-4)="","",INDEX('Form Responses 1'!$R:$R,ROW()-4)),"")</f>
        <v/>
      </c>
      <c r="T125" s="14" t="str">
        <f t="array" ref="T125">IFERROR(IF(INDEX('Form Responses 1'!$D:$D,ROW()-4)="","",INDEX('Form Responses 1'!$S:$S,ROW()-4)),"")</f>
        <v/>
      </c>
      <c r="U125" s="14" t="str">
        <f t="array" ref="U125">IFERROR(IF(INDEX('Form Responses 1'!$D:$D,ROW()-4)="","",INDEX('Form Responses 1'!$T:$T,ROW()-4)),"")</f>
        <v/>
      </c>
      <c r="V125" s="14" t="str">
        <f t="shared" si="2"/>
        <v/>
      </c>
      <c r="W125" s="14" t="str">
        <f t="shared" si="3"/>
        <v/>
      </c>
      <c r="X125" s="14" t="str">
        <f t="shared" si="4"/>
        <v/>
      </c>
      <c r="Y125" s="14" t="str">
        <f t="array" ref="Y125">IFERROR(IF(INDEX('Form Responses 1'!$D:$D,ROW()-4)="","",INDEX('Form Responses 1'!$U:$U,ROW()-4)),"")</f>
        <v/>
      </c>
    </row>
    <row r="126" ht="15.75" customHeight="1">
      <c r="A126" s="35" t="str">
        <f t="shared" si="1"/>
        <v/>
      </c>
      <c r="B126" s="6" t="str">
        <f t="array" ref="B126">IFERROR(IF(INDEX('Form Responses 1'!$D:$D,ROW()-4)="","",INDEX('Form Responses 1'!$A:$A,ROW()-4)),"")</f>
        <v/>
      </c>
      <c r="C126" s="6" t="str">
        <f t="array" ref="C126">IFERROR(IF(INDEX('Form Responses 1'!$D:$D,ROW()-4)="","",INDEX('Form Responses 1'!$B:$B,ROW()-4)),"")</f>
        <v/>
      </c>
      <c r="D126" s="6" t="str">
        <f t="array" ref="D126">IFERROR(IF(INDEX('Form Responses 1'!$D:$D,ROW()-4)="","",INDEX('Form Responses 1'!$C:$C,ROW()-4)),"")</f>
        <v/>
      </c>
      <c r="E126" s="6" t="str">
        <f t="array" ref="E126">IFERROR(IF(INDEX('Form Responses 1'!$D:$D,ROW()-4)="","",INDEX('Form Responses 1'!$D:$D,ROW()-4)),"")</f>
        <v/>
      </c>
      <c r="F126" s="6" t="str">
        <f t="array" ref="F126">IFERROR(IF(INDEX('Form Responses 1'!$D:$D,ROW()-4)="","",INDEX('Form Responses 1'!$E:$E,ROW()-4)),"")</f>
        <v/>
      </c>
      <c r="G126" s="6" t="str">
        <f t="array" ref="G126">IFERROR(IF(INDEX('Form Responses 1'!$D:$D,ROW()-4)="","",INDEX('Form Responses 1'!$F:$F,ROW()-4)),"")</f>
        <v/>
      </c>
      <c r="H126" s="6" t="str">
        <f t="array" ref="H126">IFERROR(IF(INDEX('Form Responses 1'!$D:$D,ROW()-4)="","",INDEX('Form Responses 1'!$G:$G,ROW()-4)),"")</f>
        <v/>
      </c>
      <c r="I126" s="6" t="str">
        <f t="array" ref="I126">IFERROR(IF(INDEX('Form Responses 1'!$D:$D,ROW()-4)="","",INDEX('Form Responses 1'!$H:$H,ROW()-4)),"")</f>
        <v/>
      </c>
      <c r="J126" s="6" t="str">
        <f t="array" ref="J126">IFERROR(IF(INDEX('Form Responses 1'!$D:$D,ROW()-4)="","",INDEX('Form Responses 1'!$I:$I,ROW()-4)),"")</f>
        <v/>
      </c>
      <c r="K126" s="6" t="str">
        <f t="array" ref="K126">IFERROR(IF(INDEX('Form Responses 1'!$D:$D,ROW()-4)="","",INDEX('Form Responses 1'!$J:$J,ROW()-4)),"")</f>
        <v/>
      </c>
      <c r="L126" s="6" t="str">
        <f t="array" ref="L126">IFERROR(IF(INDEX('Form Responses 1'!$D:$D,ROW()-4)="","",INDEX('Form Responses 1'!$K:$K,ROW()-4)),"")</f>
        <v/>
      </c>
      <c r="M126" s="6" t="str">
        <f t="array" ref="M126">IFERROR(IF(INDEX('Form Responses 1'!$D:$D,ROW()-4)="","",INDEX('Form Responses 1'!$L:$L,ROW()-4)),"")</f>
        <v/>
      </c>
      <c r="N126" s="6" t="str">
        <f t="array" ref="N126">IFERROR(IF(INDEX('Form Responses 1'!$D:$D,ROW()-4)="","",INDEX('Form Responses 1'!$M:$M,ROW()-4)),"")</f>
        <v/>
      </c>
      <c r="O126" s="36" t="str">
        <f t="array" ref="O126">IFERROR(IF(INDEX('Form Responses 1'!$D:$D,ROW()-4)="","",INDEX('Form Responses 1'!$N:$N,ROW()-4)),"")</f>
        <v/>
      </c>
      <c r="P126" s="6" t="str">
        <f t="array" ref="P126">IFERROR(IF(INDEX('Form Responses 1'!$D:$D,ROW()-4)="","",INDEX('Form Responses 1'!$O:$O,ROW()-4)),"")</f>
        <v/>
      </c>
      <c r="Q126" s="6" t="str">
        <f t="array" ref="Q126">IFERROR(IF(INDEX('Form Responses 1'!$D:$D,ROW()-4)="","",INDEX('Form Responses 1'!$P:$P,ROW()-4)),"")</f>
        <v/>
      </c>
      <c r="R126" s="6" t="str">
        <f t="array" ref="R126">IFERROR(IF(INDEX('Form Responses 1'!$D:$D,ROW()-4)="","",INDEX('Form Responses 1'!$Q:$Q,ROW()-4)),"")</f>
        <v/>
      </c>
      <c r="S126" s="6" t="str">
        <f t="array" ref="S126">IFERROR(IF(INDEX('Form Responses 1'!$D:$D,ROW()-4)="","",INDEX('Form Responses 1'!$R:$R,ROW()-4)),"")</f>
        <v/>
      </c>
      <c r="T126" s="6" t="str">
        <f t="array" ref="T126">IFERROR(IF(INDEX('Form Responses 1'!$D:$D,ROW()-4)="","",INDEX('Form Responses 1'!$S:$S,ROW()-4)),"")</f>
        <v/>
      </c>
      <c r="U126" s="6" t="str">
        <f t="array" ref="U126">IFERROR(IF(INDEX('Form Responses 1'!$D:$D,ROW()-4)="","",INDEX('Form Responses 1'!$T:$T,ROW()-4)),"")</f>
        <v/>
      </c>
      <c r="V126" s="6" t="str">
        <f t="shared" si="2"/>
        <v/>
      </c>
      <c r="W126" s="6" t="str">
        <f t="shared" si="3"/>
        <v/>
      </c>
      <c r="X126" s="6" t="str">
        <f t="shared" si="4"/>
        <v/>
      </c>
      <c r="Y126" s="6" t="str">
        <f t="array" ref="Y126">IFERROR(IF(INDEX('Form Responses 1'!$D:$D,ROW()-4)="","",INDEX('Form Responses 1'!$U:$U,ROW()-4)),"")</f>
        <v/>
      </c>
    </row>
    <row r="127" ht="15.75" customHeight="1">
      <c r="A127" s="6" t="str">
        <f t="shared" si="1"/>
        <v/>
      </c>
      <c r="B127" s="6" t="str">
        <f t="array" ref="B127">IFERROR(IF(INDEX('Form Responses 1'!$D:$D,ROW()-4)="","",INDEX('Form Responses 1'!$A:$A,ROW()-4)),"")</f>
        <v/>
      </c>
      <c r="C127" s="6" t="str">
        <f t="array" ref="C127">IFERROR(IF(INDEX('Form Responses 1'!$D:$D,ROW()-4)="","",INDEX('Form Responses 1'!$B:$B,ROW()-4)),"")</f>
        <v/>
      </c>
      <c r="D127" s="6" t="str">
        <f t="array" ref="D127">IFERROR(IF(INDEX('Form Responses 1'!$D:$D,ROW()-4)="","",INDEX('Form Responses 1'!$C:$C,ROW()-4)),"")</f>
        <v/>
      </c>
      <c r="E127" s="6" t="str">
        <f t="array" ref="E127">IFERROR(IF(INDEX('Form Responses 1'!$D:$D,ROW()-4)="","",INDEX('Form Responses 1'!$D:$D,ROW()-4)),"")</f>
        <v/>
      </c>
      <c r="F127" s="6" t="str">
        <f t="array" ref="F127">IFERROR(IF(INDEX('Form Responses 1'!$D:$D,ROW()-4)="","",INDEX('Form Responses 1'!$E:$E,ROW()-4)),"")</f>
        <v/>
      </c>
      <c r="G127" s="6" t="str">
        <f t="array" ref="G127">IFERROR(IF(INDEX('Form Responses 1'!$D:$D,ROW()-4)="","",INDEX('Form Responses 1'!$F:$F,ROW()-4)),"")</f>
        <v/>
      </c>
      <c r="H127" s="6" t="str">
        <f t="array" ref="H127">IFERROR(IF(INDEX('Form Responses 1'!$D:$D,ROW()-4)="","",INDEX('Form Responses 1'!$G:$G,ROW()-4)),"")</f>
        <v/>
      </c>
      <c r="I127" s="6" t="str">
        <f t="array" ref="I127">IFERROR(IF(INDEX('Form Responses 1'!$D:$D,ROW()-4)="","",INDEX('Form Responses 1'!$H:$H,ROW()-4)),"")</f>
        <v/>
      </c>
      <c r="J127" s="6" t="str">
        <f t="array" ref="J127">IFERROR(IF(INDEX('Form Responses 1'!$D:$D,ROW()-4)="","",INDEX('Form Responses 1'!$I:$I,ROW()-4)),"")</f>
        <v/>
      </c>
      <c r="K127" s="6" t="str">
        <f t="array" ref="K127">IFERROR(IF(INDEX('Form Responses 1'!$D:$D,ROW()-4)="","",INDEX('Form Responses 1'!$J:$J,ROW()-4)),"")</f>
        <v/>
      </c>
      <c r="L127" s="6" t="str">
        <f t="array" ref="L127">IFERROR(IF(INDEX('Form Responses 1'!$D:$D,ROW()-4)="","",INDEX('Form Responses 1'!$K:$K,ROW()-4)),"")</f>
        <v/>
      </c>
      <c r="M127" s="6" t="str">
        <f t="array" ref="M127">IFERROR(IF(INDEX('Form Responses 1'!$D:$D,ROW()-4)="","",INDEX('Form Responses 1'!$L:$L,ROW()-4)),"")</f>
        <v/>
      </c>
      <c r="N127" s="6" t="str">
        <f t="array" ref="N127">IFERROR(IF(INDEX('Form Responses 1'!$D:$D,ROW()-4)="","",INDEX('Form Responses 1'!$M:$M,ROW()-4)),"")</f>
        <v/>
      </c>
      <c r="O127" s="6" t="str">
        <f t="array" ref="O127">IFERROR(IF(INDEX('Form Responses 1'!$D:$D,ROW()-4)="","",INDEX('Form Responses 1'!$N:$N,ROW()-4)),"")</f>
        <v/>
      </c>
      <c r="P127" s="6" t="str">
        <f t="array" ref="P127">IFERROR(IF(INDEX('Form Responses 1'!$D:$D,ROW()-4)="","",INDEX('Form Responses 1'!$O:$O,ROW()-4)),"")</f>
        <v/>
      </c>
      <c r="Q127" s="6" t="str">
        <f t="array" ref="Q127">IFERROR(IF(INDEX('Form Responses 1'!$D:$D,ROW()-4)="","",INDEX('Form Responses 1'!$P:$P,ROW()-4)),"")</f>
        <v/>
      </c>
      <c r="R127" s="6" t="str">
        <f t="array" ref="R127">IFERROR(IF(INDEX('Form Responses 1'!$D:$D,ROW()-4)="","",INDEX('Form Responses 1'!$Q:$Q,ROW()-4)),"")</f>
        <v/>
      </c>
      <c r="S127" s="6" t="str">
        <f t="array" ref="S127">IFERROR(IF(INDEX('Form Responses 1'!$D:$D,ROW()-4)="","",INDEX('Form Responses 1'!$R:$R,ROW()-4)),"")</f>
        <v/>
      </c>
      <c r="T127" s="6" t="str">
        <f t="array" ref="T127">IFERROR(IF(INDEX('Form Responses 1'!$D:$D,ROW()-4)="","",INDEX('Form Responses 1'!$S:$S,ROW()-4)),"")</f>
        <v/>
      </c>
      <c r="U127" s="6" t="str">
        <f t="array" ref="U127">IFERROR(IF(INDEX('Form Responses 1'!$D:$D,ROW()-4)="","",INDEX('Form Responses 1'!$T:$T,ROW()-4)),"")</f>
        <v/>
      </c>
      <c r="V127" s="6" t="str">
        <f t="shared" si="2"/>
        <v/>
      </c>
      <c r="W127" s="6" t="str">
        <f t="shared" si="3"/>
        <v/>
      </c>
      <c r="X127" s="6" t="str">
        <f t="shared" si="4"/>
        <v/>
      </c>
      <c r="Y127" s="6" t="str">
        <f t="array" ref="Y127">IFERROR(IF(INDEX('Form Responses 1'!$D:$D,ROW()-4)="","",INDEX('Form Responses 1'!$U:$U,ROW()-4)),"")</f>
        <v/>
      </c>
    </row>
    <row r="128" ht="15.75" customHeight="1">
      <c r="A128" s="6" t="str">
        <f t="shared" si="1"/>
        <v/>
      </c>
      <c r="B128" s="6" t="str">
        <f t="array" ref="B128">IFERROR(IF(INDEX('Form Responses 1'!$D:$D,ROW()-4)="","",INDEX('Form Responses 1'!$A:$A,ROW()-4)),"")</f>
        <v/>
      </c>
      <c r="C128" s="6" t="str">
        <f t="array" ref="C128">IFERROR(IF(INDEX('Form Responses 1'!$D:$D,ROW()-4)="","",INDEX('Form Responses 1'!$B:$B,ROW()-4)),"")</f>
        <v/>
      </c>
      <c r="D128" s="6" t="str">
        <f t="array" ref="D128">IFERROR(IF(INDEX('Form Responses 1'!$D:$D,ROW()-4)="","",INDEX('Form Responses 1'!$C:$C,ROW()-4)),"")</f>
        <v/>
      </c>
      <c r="E128" s="6" t="str">
        <f t="array" ref="E128">IFERROR(IF(INDEX('Form Responses 1'!$D:$D,ROW()-4)="","",INDEX('Form Responses 1'!$D:$D,ROW()-4)),"")</f>
        <v/>
      </c>
      <c r="F128" s="6" t="str">
        <f t="array" ref="F128">IFERROR(IF(INDEX('Form Responses 1'!$D:$D,ROW()-4)="","",INDEX('Form Responses 1'!$E:$E,ROW()-4)),"")</f>
        <v/>
      </c>
      <c r="G128" s="6" t="str">
        <f t="array" ref="G128">IFERROR(IF(INDEX('Form Responses 1'!$D:$D,ROW()-4)="","",INDEX('Form Responses 1'!$F:$F,ROW()-4)),"")</f>
        <v/>
      </c>
      <c r="H128" s="6" t="str">
        <f t="array" ref="H128">IFERROR(IF(INDEX('Form Responses 1'!$D:$D,ROW()-4)="","",INDEX('Form Responses 1'!$G:$G,ROW()-4)),"")</f>
        <v/>
      </c>
      <c r="I128" s="6" t="str">
        <f t="array" ref="I128">IFERROR(IF(INDEX('Form Responses 1'!$D:$D,ROW()-4)="","",INDEX('Form Responses 1'!$H:$H,ROW()-4)),"")</f>
        <v/>
      </c>
      <c r="J128" s="6" t="str">
        <f t="array" ref="J128">IFERROR(IF(INDEX('Form Responses 1'!$D:$D,ROW()-4)="","",INDEX('Form Responses 1'!$I:$I,ROW()-4)),"")</f>
        <v/>
      </c>
      <c r="K128" s="6" t="str">
        <f t="array" ref="K128">IFERROR(IF(INDEX('Form Responses 1'!$D:$D,ROW()-4)="","",INDEX('Form Responses 1'!$J:$J,ROW()-4)),"")</f>
        <v/>
      </c>
      <c r="L128" s="6" t="str">
        <f t="array" ref="L128">IFERROR(IF(INDEX('Form Responses 1'!$D:$D,ROW()-4)="","",INDEX('Form Responses 1'!$K:$K,ROW()-4)),"")</f>
        <v/>
      </c>
      <c r="M128" s="6" t="str">
        <f t="array" ref="M128">IFERROR(IF(INDEX('Form Responses 1'!$D:$D,ROW()-4)="","",INDEX('Form Responses 1'!$L:$L,ROW()-4)),"")</f>
        <v/>
      </c>
      <c r="N128" s="6" t="str">
        <f t="array" ref="N128">IFERROR(IF(INDEX('Form Responses 1'!$D:$D,ROW()-4)="","",INDEX('Form Responses 1'!$M:$M,ROW()-4)),"")</f>
        <v/>
      </c>
      <c r="O128" s="6" t="str">
        <f t="array" ref="O128">IFERROR(IF(INDEX('Form Responses 1'!$D:$D,ROW()-4)="","",INDEX('Form Responses 1'!$N:$N,ROW()-4)),"")</f>
        <v/>
      </c>
      <c r="P128" s="6" t="str">
        <f t="array" ref="P128">IFERROR(IF(INDEX('Form Responses 1'!$D:$D,ROW()-4)="","",INDEX('Form Responses 1'!$O:$O,ROW()-4)),"")</f>
        <v/>
      </c>
      <c r="Q128" s="6" t="str">
        <f t="array" ref="Q128">IFERROR(IF(INDEX('Form Responses 1'!$D:$D,ROW()-4)="","",INDEX('Form Responses 1'!$P:$P,ROW()-4)),"")</f>
        <v/>
      </c>
      <c r="R128" s="6" t="str">
        <f t="array" ref="R128">IFERROR(IF(INDEX('Form Responses 1'!$D:$D,ROW()-4)="","",INDEX('Form Responses 1'!$Q:$Q,ROW()-4)),"")</f>
        <v/>
      </c>
      <c r="S128" s="6" t="str">
        <f t="array" ref="S128">IFERROR(IF(INDEX('Form Responses 1'!$D:$D,ROW()-4)="","",INDEX('Form Responses 1'!$R:$R,ROW()-4)),"")</f>
        <v/>
      </c>
      <c r="T128" s="6" t="str">
        <f t="array" ref="T128">IFERROR(IF(INDEX('Form Responses 1'!$D:$D,ROW()-4)="","",INDEX('Form Responses 1'!$S:$S,ROW()-4)),"")</f>
        <v/>
      </c>
      <c r="U128" s="6" t="str">
        <f t="array" ref="U128">IFERROR(IF(INDEX('Form Responses 1'!$D:$D,ROW()-4)="","",INDEX('Form Responses 1'!$T:$T,ROW()-4)),"")</f>
        <v/>
      </c>
      <c r="V128" s="6" t="str">
        <f t="shared" si="2"/>
        <v/>
      </c>
      <c r="W128" s="6" t="str">
        <f t="shared" si="3"/>
        <v/>
      </c>
      <c r="X128" s="6" t="str">
        <f t="shared" si="4"/>
        <v/>
      </c>
      <c r="Y128" s="6" t="str">
        <f t="array" ref="Y128">IFERROR(IF(INDEX('Form Responses 1'!$D:$D,ROW()-4)="","",INDEX('Form Responses 1'!$U:$U,ROW()-4)),"")</f>
        <v/>
      </c>
    </row>
    <row r="129" ht="15.75" customHeight="1">
      <c r="A129" s="6" t="str">
        <f t="shared" si="1"/>
        <v/>
      </c>
      <c r="B129" s="6" t="str">
        <f t="array" ref="B129">IFERROR(IF(INDEX('Form Responses 1'!$D:$D,ROW()-4)="","",INDEX('Form Responses 1'!$A:$A,ROW()-4)),"")</f>
        <v/>
      </c>
      <c r="C129" s="6" t="str">
        <f t="array" ref="C129">IFERROR(IF(INDEX('Form Responses 1'!$D:$D,ROW()-4)="","",INDEX('Form Responses 1'!$B:$B,ROW()-4)),"")</f>
        <v/>
      </c>
      <c r="D129" s="6" t="str">
        <f t="array" ref="D129">IFERROR(IF(INDEX('Form Responses 1'!$D:$D,ROW()-4)="","",INDEX('Form Responses 1'!$C:$C,ROW()-4)),"")</f>
        <v/>
      </c>
      <c r="E129" s="6" t="str">
        <f t="array" ref="E129">IFERROR(IF(INDEX('Form Responses 1'!$D:$D,ROW()-4)="","",INDEX('Form Responses 1'!$D:$D,ROW()-4)),"")</f>
        <v/>
      </c>
      <c r="F129" s="6" t="str">
        <f t="array" ref="F129">IFERROR(IF(INDEX('Form Responses 1'!$D:$D,ROW()-4)="","",INDEX('Form Responses 1'!$E:$E,ROW()-4)),"")</f>
        <v/>
      </c>
      <c r="G129" s="6" t="str">
        <f t="array" ref="G129">IFERROR(IF(INDEX('Form Responses 1'!$D:$D,ROW()-4)="","",INDEX('Form Responses 1'!$F:$F,ROW()-4)),"")</f>
        <v/>
      </c>
      <c r="H129" s="6" t="str">
        <f t="array" ref="H129">IFERROR(IF(INDEX('Form Responses 1'!$D:$D,ROW()-4)="","",INDEX('Form Responses 1'!$G:$G,ROW()-4)),"")</f>
        <v/>
      </c>
      <c r="I129" s="6" t="str">
        <f t="array" ref="I129">IFERROR(IF(INDEX('Form Responses 1'!$D:$D,ROW()-4)="","",INDEX('Form Responses 1'!$H:$H,ROW()-4)),"")</f>
        <v/>
      </c>
      <c r="J129" s="6" t="str">
        <f t="array" ref="J129">IFERROR(IF(INDEX('Form Responses 1'!$D:$D,ROW()-4)="","",INDEX('Form Responses 1'!$I:$I,ROW()-4)),"")</f>
        <v/>
      </c>
      <c r="K129" s="6" t="str">
        <f t="array" ref="K129">IFERROR(IF(INDEX('Form Responses 1'!$D:$D,ROW()-4)="","",INDEX('Form Responses 1'!$J:$J,ROW()-4)),"")</f>
        <v/>
      </c>
      <c r="L129" s="6" t="str">
        <f t="array" ref="L129">IFERROR(IF(INDEX('Form Responses 1'!$D:$D,ROW()-4)="","",INDEX('Form Responses 1'!$K:$K,ROW()-4)),"")</f>
        <v/>
      </c>
      <c r="M129" s="6" t="str">
        <f t="array" ref="M129">IFERROR(IF(INDEX('Form Responses 1'!$D:$D,ROW()-4)="","",INDEX('Form Responses 1'!$L:$L,ROW()-4)),"")</f>
        <v/>
      </c>
      <c r="N129" s="6" t="str">
        <f t="array" ref="N129">IFERROR(IF(INDEX('Form Responses 1'!$D:$D,ROW()-4)="","",INDEX('Form Responses 1'!$M:$M,ROW()-4)),"")</f>
        <v/>
      </c>
      <c r="O129" s="6" t="str">
        <f t="array" ref="O129">IFERROR(IF(INDEX('Form Responses 1'!$D:$D,ROW()-4)="","",INDEX('Form Responses 1'!$N:$N,ROW()-4)),"")</f>
        <v/>
      </c>
      <c r="P129" s="6" t="str">
        <f t="array" ref="P129">IFERROR(IF(INDEX('Form Responses 1'!$D:$D,ROW()-4)="","",INDEX('Form Responses 1'!$O:$O,ROW()-4)),"")</f>
        <v/>
      </c>
      <c r="Q129" s="6" t="str">
        <f t="array" ref="Q129">IFERROR(IF(INDEX('Form Responses 1'!$D:$D,ROW()-4)="","",INDEX('Form Responses 1'!$P:$P,ROW()-4)),"")</f>
        <v/>
      </c>
      <c r="R129" s="6" t="str">
        <f t="array" ref="R129">IFERROR(IF(INDEX('Form Responses 1'!$D:$D,ROW()-4)="","",INDEX('Form Responses 1'!$Q:$Q,ROW()-4)),"")</f>
        <v/>
      </c>
      <c r="S129" s="6" t="str">
        <f t="array" ref="S129">IFERROR(IF(INDEX('Form Responses 1'!$D:$D,ROW()-4)="","",INDEX('Form Responses 1'!$R:$R,ROW()-4)),"")</f>
        <v/>
      </c>
      <c r="T129" s="6" t="str">
        <f t="array" ref="T129">IFERROR(IF(INDEX('Form Responses 1'!$D:$D,ROW()-4)="","",INDEX('Form Responses 1'!$S:$S,ROW()-4)),"")</f>
        <v/>
      </c>
      <c r="U129" s="6" t="str">
        <f t="array" ref="U129">IFERROR(IF(INDEX('Form Responses 1'!$D:$D,ROW()-4)="","",INDEX('Form Responses 1'!$T:$T,ROW()-4)),"")</f>
        <v/>
      </c>
      <c r="V129" s="6" t="str">
        <f t="shared" si="2"/>
        <v/>
      </c>
      <c r="W129" s="6" t="str">
        <f t="shared" si="3"/>
        <v/>
      </c>
      <c r="X129" s="6" t="str">
        <f t="shared" si="4"/>
        <v/>
      </c>
      <c r="Y129" s="6" t="str">
        <f t="array" ref="Y129">IFERROR(IF(INDEX('Form Responses 1'!$D:$D,ROW()-4)="","",INDEX('Form Responses 1'!$U:$U,ROW()-4)),"")</f>
        <v/>
      </c>
    </row>
    <row r="130" ht="15.75" customHeight="1">
      <c r="A130" s="6" t="str">
        <f t="shared" si="1"/>
        <v/>
      </c>
      <c r="B130" s="6" t="str">
        <f t="array" ref="B130">IFERROR(IF(INDEX('Form Responses 1'!$D:$D,ROW()-4)="","",INDEX('Form Responses 1'!$A:$A,ROW()-4)),"")</f>
        <v/>
      </c>
      <c r="C130" s="6" t="str">
        <f t="array" ref="C130">IFERROR(IF(INDEX('Form Responses 1'!$D:$D,ROW()-4)="","",INDEX('Form Responses 1'!$B:$B,ROW()-4)),"")</f>
        <v/>
      </c>
      <c r="D130" s="6" t="str">
        <f t="array" ref="D130">IFERROR(IF(INDEX('Form Responses 1'!$D:$D,ROW()-4)="","",INDEX('Form Responses 1'!$C:$C,ROW()-4)),"")</f>
        <v/>
      </c>
      <c r="E130" s="6" t="str">
        <f t="array" ref="E130">IFERROR(IF(INDEX('Form Responses 1'!$D:$D,ROW()-4)="","",INDEX('Form Responses 1'!$D:$D,ROW()-4)),"")</f>
        <v/>
      </c>
      <c r="F130" s="6" t="str">
        <f t="array" ref="F130">IFERROR(IF(INDEX('Form Responses 1'!$D:$D,ROW()-4)="","",INDEX('Form Responses 1'!$E:$E,ROW()-4)),"")</f>
        <v/>
      </c>
      <c r="G130" s="6" t="str">
        <f t="array" ref="G130">IFERROR(IF(INDEX('Form Responses 1'!$D:$D,ROW()-4)="","",INDEX('Form Responses 1'!$F:$F,ROW()-4)),"")</f>
        <v/>
      </c>
      <c r="H130" s="6" t="str">
        <f t="array" ref="H130">IFERROR(IF(INDEX('Form Responses 1'!$D:$D,ROW()-4)="","",INDEX('Form Responses 1'!$G:$G,ROW()-4)),"")</f>
        <v/>
      </c>
      <c r="I130" s="6" t="str">
        <f t="array" ref="I130">IFERROR(IF(INDEX('Form Responses 1'!$D:$D,ROW()-4)="","",INDEX('Form Responses 1'!$H:$H,ROW()-4)),"")</f>
        <v/>
      </c>
      <c r="J130" s="6" t="str">
        <f t="array" ref="J130">IFERROR(IF(INDEX('Form Responses 1'!$D:$D,ROW()-4)="","",INDEX('Form Responses 1'!$I:$I,ROW()-4)),"")</f>
        <v/>
      </c>
      <c r="K130" s="6" t="str">
        <f t="array" ref="K130">IFERROR(IF(INDEX('Form Responses 1'!$D:$D,ROW()-4)="","",INDEX('Form Responses 1'!$J:$J,ROW()-4)),"")</f>
        <v/>
      </c>
      <c r="L130" s="6" t="str">
        <f t="array" ref="L130">IFERROR(IF(INDEX('Form Responses 1'!$D:$D,ROW()-4)="","",INDEX('Form Responses 1'!$K:$K,ROW()-4)),"")</f>
        <v/>
      </c>
      <c r="M130" s="6" t="str">
        <f t="array" ref="M130">IFERROR(IF(INDEX('Form Responses 1'!$D:$D,ROW()-4)="","",INDEX('Form Responses 1'!$L:$L,ROW()-4)),"")</f>
        <v/>
      </c>
      <c r="N130" s="6" t="str">
        <f t="array" ref="N130">IFERROR(IF(INDEX('Form Responses 1'!$D:$D,ROW()-4)="","",INDEX('Form Responses 1'!$M:$M,ROW()-4)),"")</f>
        <v/>
      </c>
      <c r="O130" s="6" t="str">
        <f t="array" ref="O130">IFERROR(IF(INDEX('Form Responses 1'!$D:$D,ROW()-4)="","",INDEX('Form Responses 1'!$N:$N,ROW()-4)),"")</f>
        <v/>
      </c>
      <c r="P130" s="6" t="str">
        <f t="array" ref="P130">IFERROR(IF(INDEX('Form Responses 1'!$D:$D,ROW()-4)="","",INDEX('Form Responses 1'!$O:$O,ROW()-4)),"")</f>
        <v/>
      </c>
      <c r="Q130" s="6" t="str">
        <f t="array" ref="Q130">IFERROR(IF(INDEX('Form Responses 1'!$D:$D,ROW()-4)="","",INDEX('Form Responses 1'!$P:$P,ROW()-4)),"")</f>
        <v/>
      </c>
      <c r="R130" s="6" t="str">
        <f t="array" ref="R130">IFERROR(IF(INDEX('Form Responses 1'!$D:$D,ROW()-4)="","",INDEX('Form Responses 1'!$Q:$Q,ROW()-4)),"")</f>
        <v/>
      </c>
      <c r="S130" s="6" t="str">
        <f t="array" ref="S130">IFERROR(IF(INDEX('Form Responses 1'!$D:$D,ROW()-4)="","",INDEX('Form Responses 1'!$R:$R,ROW()-4)),"")</f>
        <v/>
      </c>
      <c r="T130" s="6" t="str">
        <f t="array" ref="T130">IFERROR(IF(INDEX('Form Responses 1'!$D:$D,ROW()-4)="","",INDEX('Form Responses 1'!$S:$S,ROW()-4)),"")</f>
        <v/>
      </c>
      <c r="U130" s="6" t="str">
        <f t="array" ref="U130">IFERROR(IF(INDEX('Form Responses 1'!$D:$D,ROW()-4)="","",INDEX('Form Responses 1'!$T:$T,ROW()-4)),"")</f>
        <v/>
      </c>
      <c r="V130" s="6" t="str">
        <f t="shared" si="2"/>
        <v/>
      </c>
      <c r="W130" s="6" t="str">
        <f t="shared" si="3"/>
        <v/>
      </c>
      <c r="X130" s="6" t="str">
        <f t="shared" si="4"/>
        <v/>
      </c>
      <c r="Y130" s="6" t="str">
        <f t="array" ref="Y130">IFERROR(IF(INDEX('Form Responses 1'!$D:$D,ROW()-4)="","",INDEX('Form Responses 1'!$U:$U,ROW()-4)),"")</f>
        <v/>
      </c>
    </row>
    <row r="131" ht="15.75" customHeight="1">
      <c r="A131" s="6" t="str">
        <f t="shared" si="1"/>
        <v/>
      </c>
      <c r="B131" s="6" t="str">
        <f t="array" ref="B131">IFERROR(IF(INDEX('Form Responses 1'!$D:$D,ROW()-4)="","",INDEX('Form Responses 1'!$A:$A,ROW()-4)),"")</f>
        <v/>
      </c>
      <c r="C131" s="6" t="str">
        <f t="array" ref="C131">IFERROR(IF(INDEX('Form Responses 1'!$D:$D,ROW()-4)="","",INDEX('Form Responses 1'!$B:$B,ROW()-4)),"")</f>
        <v/>
      </c>
      <c r="D131" s="6" t="str">
        <f t="array" ref="D131">IFERROR(IF(INDEX('Form Responses 1'!$D:$D,ROW()-4)="","",INDEX('Form Responses 1'!$C:$C,ROW()-4)),"")</f>
        <v/>
      </c>
      <c r="E131" s="6" t="str">
        <f t="array" ref="E131">IFERROR(IF(INDEX('Form Responses 1'!$D:$D,ROW()-4)="","",INDEX('Form Responses 1'!$D:$D,ROW()-4)),"")</f>
        <v/>
      </c>
      <c r="F131" s="6" t="str">
        <f t="array" ref="F131">IFERROR(IF(INDEX('Form Responses 1'!$D:$D,ROW()-4)="","",INDEX('Form Responses 1'!$E:$E,ROW()-4)),"")</f>
        <v/>
      </c>
      <c r="G131" s="6" t="str">
        <f t="array" ref="G131">IFERROR(IF(INDEX('Form Responses 1'!$D:$D,ROW()-4)="","",INDEX('Form Responses 1'!$F:$F,ROW()-4)),"")</f>
        <v/>
      </c>
      <c r="H131" s="6" t="str">
        <f t="array" ref="H131">IFERROR(IF(INDEX('Form Responses 1'!$D:$D,ROW()-4)="","",INDEX('Form Responses 1'!$G:$G,ROW()-4)),"")</f>
        <v/>
      </c>
      <c r="I131" s="6" t="str">
        <f t="array" ref="I131">IFERROR(IF(INDEX('Form Responses 1'!$D:$D,ROW()-4)="","",INDEX('Form Responses 1'!$H:$H,ROW()-4)),"")</f>
        <v/>
      </c>
      <c r="J131" s="6" t="str">
        <f t="array" ref="J131">IFERROR(IF(INDEX('Form Responses 1'!$D:$D,ROW()-4)="","",INDEX('Form Responses 1'!$I:$I,ROW()-4)),"")</f>
        <v/>
      </c>
      <c r="K131" s="6" t="str">
        <f t="array" ref="K131">IFERROR(IF(INDEX('Form Responses 1'!$D:$D,ROW()-4)="","",INDEX('Form Responses 1'!$J:$J,ROW()-4)),"")</f>
        <v/>
      </c>
      <c r="L131" s="6" t="str">
        <f t="array" ref="L131">IFERROR(IF(INDEX('Form Responses 1'!$D:$D,ROW()-4)="","",INDEX('Form Responses 1'!$K:$K,ROW()-4)),"")</f>
        <v/>
      </c>
      <c r="M131" s="6" t="str">
        <f t="array" ref="M131">IFERROR(IF(INDEX('Form Responses 1'!$D:$D,ROW()-4)="","",INDEX('Form Responses 1'!$L:$L,ROW()-4)),"")</f>
        <v/>
      </c>
      <c r="N131" s="6" t="str">
        <f t="array" ref="N131">IFERROR(IF(INDEX('Form Responses 1'!$D:$D,ROW()-4)="","",INDEX('Form Responses 1'!$M:$M,ROW()-4)),"")</f>
        <v/>
      </c>
      <c r="O131" s="6" t="str">
        <f t="array" ref="O131">IFERROR(IF(INDEX('Form Responses 1'!$D:$D,ROW()-4)="","",INDEX('Form Responses 1'!$N:$N,ROW()-4)),"")</f>
        <v/>
      </c>
      <c r="P131" s="6" t="str">
        <f t="array" ref="P131">IFERROR(IF(INDEX('Form Responses 1'!$D:$D,ROW()-4)="","",INDEX('Form Responses 1'!$O:$O,ROW()-4)),"")</f>
        <v/>
      </c>
      <c r="Q131" s="6" t="str">
        <f t="array" ref="Q131">IFERROR(IF(INDEX('Form Responses 1'!$D:$D,ROW()-4)="","",INDEX('Form Responses 1'!$P:$P,ROW()-4)),"")</f>
        <v/>
      </c>
      <c r="R131" s="6" t="str">
        <f t="array" ref="R131">IFERROR(IF(INDEX('Form Responses 1'!$D:$D,ROW()-4)="","",INDEX('Form Responses 1'!$Q:$Q,ROW()-4)),"")</f>
        <v/>
      </c>
      <c r="S131" s="6" t="str">
        <f t="array" ref="S131">IFERROR(IF(INDEX('Form Responses 1'!$D:$D,ROW()-4)="","",INDEX('Form Responses 1'!$R:$R,ROW()-4)),"")</f>
        <v/>
      </c>
      <c r="T131" s="6" t="str">
        <f t="array" ref="T131">IFERROR(IF(INDEX('Form Responses 1'!$D:$D,ROW()-4)="","",INDEX('Form Responses 1'!$S:$S,ROW()-4)),"")</f>
        <v/>
      </c>
      <c r="U131" s="6" t="str">
        <f t="array" ref="U131">IFERROR(IF(INDEX('Form Responses 1'!$D:$D,ROW()-4)="","",INDEX('Form Responses 1'!$T:$T,ROW()-4)),"")</f>
        <v/>
      </c>
      <c r="V131" s="6" t="str">
        <f t="shared" si="2"/>
        <v/>
      </c>
      <c r="W131" s="6" t="str">
        <f t="shared" si="3"/>
        <v/>
      </c>
      <c r="X131" s="6" t="str">
        <f t="shared" si="4"/>
        <v/>
      </c>
      <c r="Y131" s="6" t="str">
        <f t="array" ref="Y131">IFERROR(IF(INDEX('Form Responses 1'!$D:$D,ROW()-4)="","",INDEX('Form Responses 1'!$U:$U,ROW()-4)),"")</f>
        <v/>
      </c>
    </row>
    <row r="132" ht="15.75" customHeight="1">
      <c r="A132" s="6" t="str">
        <f t="shared" si="1"/>
        <v/>
      </c>
      <c r="B132" s="6" t="str">
        <f t="array" ref="B132">IFERROR(IF(INDEX('Form Responses 1'!$D:$D,ROW()-4)="","",INDEX('Form Responses 1'!$A:$A,ROW()-4)),"")</f>
        <v/>
      </c>
      <c r="C132" s="6" t="str">
        <f t="array" ref="C132">IFERROR(IF(INDEX('Form Responses 1'!$D:$D,ROW()-4)="","",INDEX('Form Responses 1'!$B:$B,ROW()-4)),"")</f>
        <v/>
      </c>
      <c r="D132" s="6" t="str">
        <f t="array" ref="D132">IFERROR(IF(INDEX('Form Responses 1'!$D:$D,ROW()-4)="","",INDEX('Form Responses 1'!$C:$C,ROW()-4)),"")</f>
        <v/>
      </c>
      <c r="E132" s="6" t="str">
        <f t="array" ref="E132">IFERROR(IF(INDEX('Form Responses 1'!$D:$D,ROW()-4)="","",INDEX('Form Responses 1'!$D:$D,ROW()-4)),"")</f>
        <v/>
      </c>
      <c r="F132" s="6" t="str">
        <f t="array" ref="F132">IFERROR(IF(INDEX('Form Responses 1'!$D:$D,ROW()-4)="","",INDEX('Form Responses 1'!$E:$E,ROW()-4)),"")</f>
        <v/>
      </c>
      <c r="G132" s="6" t="str">
        <f t="array" ref="G132">IFERROR(IF(INDEX('Form Responses 1'!$D:$D,ROW()-4)="","",INDEX('Form Responses 1'!$F:$F,ROW()-4)),"")</f>
        <v/>
      </c>
      <c r="H132" s="6" t="str">
        <f t="array" ref="H132">IFERROR(IF(INDEX('Form Responses 1'!$D:$D,ROW()-4)="","",INDEX('Form Responses 1'!$G:$G,ROW()-4)),"")</f>
        <v/>
      </c>
      <c r="I132" s="6" t="str">
        <f t="array" ref="I132">IFERROR(IF(INDEX('Form Responses 1'!$D:$D,ROW()-4)="","",INDEX('Form Responses 1'!$H:$H,ROW()-4)),"")</f>
        <v/>
      </c>
      <c r="J132" s="6" t="str">
        <f t="array" ref="J132">IFERROR(IF(INDEX('Form Responses 1'!$D:$D,ROW()-4)="","",INDEX('Form Responses 1'!$I:$I,ROW()-4)),"")</f>
        <v/>
      </c>
      <c r="K132" s="6" t="str">
        <f t="array" ref="K132">IFERROR(IF(INDEX('Form Responses 1'!$D:$D,ROW()-4)="","",INDEX('Form Responses 1'!$J:$J,ROW()-4)),"")</f>
        <v/>
      </c>
      <c r="L132" s="6" t="str">
        <f t="array" ref="L132">IFERROR(IF(INDEX('Form Responses 1'!$D:$D,ROW()-4)="","",INDEX('Form Responses 1'!$K:$K,ROW()-4)),"")</f>
        <v/>
      </c>
      <c r="M132" s="6" t="str">
        <f t="array" ref="M132">IFERROR(IF(INDEX('Form Responses 1'!$D:$D,ROW()-4)="","",INDEX('Form Responses 1'!$L:$L,ROW()-4)),"")</f>
        <v/>
      </c>
      <c r="N132" s="6" t="str">
        <f t="array" ref="N132">IFERROR(IF(INDEX('Form Responses 1'!$D:$D,ROW()-4)="","",INDEX('Form Responses 1'!$M:$M,ROW()-4)),"")</f>
        <v/>
      </c>
      <c r="O132" s="6" t="str">
        <f t="array" ref="O132">IFERROR(IF(INDEX('Form Responses 1'!$D:$D,ROW()-4)="","",INDEX('Form Responses 1'!$N:$N,ROW()-4)),"")</f>
        <v/>
      </c>
      <c r="P132" s="6" t="str">
        <f t="array" ref="P132">IFERROR(IF(INDEX('Form Responses 1'!$D:$D,ROW()-4)="","",INDEX('Form Responses 1'!$O:$O,ROW()-4)),"")</f>
        <v/>
      </c>
      <c r="Q132" s="6" t="str">
        <f t="array" ref="Q132">IFERROR(IF(INDEX('Form Responses 1'!$D:$D,ROW()-4)="","",INDEX('Form Responses 1'!$P:$P,ROW()-4)),"")</f>
        <v/>
      </c>
      <c r="R132" s="6" t="str">
        <f t="array" ref="R132">IFERROR(IF(INDEX('Form Responses 1'!$D:$D,ROW()-4)="","",INDEX('Form Responses 1'!$Q:$Q,ROW()-4)),"")</f>
        <v/>
      </c>
      <c r="S132" s="6" t="str">
        <f t="array" ref="S132">IFERROR(IF(INDEX('Form Responses 1'!$D:$D,ROW()-4)="","",INDEX('Form Responses 1'!$R:$R,ROW()-4)),"")</f>
        <v/>
      </c>
      <c r="T132" s="6" t="str">
        <f t="array" ref="T132">IFERROR(IF(INDEX('Form Responses 1'!$D:$D,ROW()-4)="","",INDEX('Form Responses 1'!$S:$S,ROW()-4)),"")</f>
        <v/>
      </c>
      <c r="U132" s="6" t="str">
        <f t="array" ref="U132">IFERROR(IF(INDEX('Form Responses 1'!$D:$D,ROW()-4)="","",INDEX('Form Responses 1'!$T:$T,ROW()-4)),"")</f>
        <v/>
      </c>
      <c r="V132" s="6" t="str">
        <f t="shared" si="2"/>
        <v/>
      </c>
      <c r="W132" s="6" t="str">
        <f t="shared" si="3"/>
        <v/>
      </c>
      <c r="X132" s="6" t="str">
        <f t="shared" si="4"/>
        <v/>
      </c>
      <c r="Y132" s="6" t="str">
        <f t="array" ref="Y132">IFERROR(IF(INDEX('Form Responses 1'!$D:$D,ROW()-4)="","",INDEX('Form Responses 1'!$U:$U,ROW()-4)),"")</f>
        <v/>
      </c>
    </row>
    <row r="133" ht="15.75" customHeight="1">
      <c r="A133" s="6" t="str">
        <f t="shared" si="1"/>
        <v/>
      </c>
      <c r="B133" s="6" t="str">
        <f t="array" ref="B133">IFERROR(IF(INDEX('Form Responses 1'!$D:$D,ROW()-4)="","",INDEX('Form Responses 1'!$A:$A,ROW()-4)),"")</f>
        <v/>
      </c>
      <c r="C133" s="6" t="str">
        <f t="array" ref="C133">IFERROR(IF(INDEX('Form Responses 1'!$D:$D,ROW()-4)="","",INDEX('Form Responses 1'!$B:$B,ROW()-4)),"")</f>
        <v/>
      </c>
      <c r="D133" s="6" t="str">
        <f t="array" ref="D133">IFERROR(IF(INDEX('Form Responses 1'!$D:$D,ROW()-4)="","",INDEX('Form Responses 1'!$C:$C,ROW()-4)),"")</f>
        <v/>
      </c>
      <c r="E133" s="6" t="str">
        <f t="array" ref="E133">IFERROR(IF(INDEX('Form Responses 1'!$D:$D,ROW()-4)="","",INDEX('Form Responses 1'!$D:$D,ROW()-4)),"")</f>
        <v/>
      </c>
      <c r="F133" s="6" t="str">
        <f t="array" ref="F133">IFERROR(IF(INDEX('Form Responses 1'!$D:$D,ROW()-4)="","",INDEX('Form Responses 1'!$E:$E,ROW()-4)),"")</f>
        <v/>
      </c>
      <c r="G133" s="6" t="str">
        <f t="array" ref="G133">IFERROR(IF(INDEX('Form Responses 1'!$D:$D,ROW()-4)="","",INDEX('Form Responses 1'!$F:$F,ROW()-4)),"")</f>
        <v/>
      </c>
      <c r="H133" s="6" t="str">
        <f t="array" ref="H133">IFERROR(IF(INDEX('Form Responses 1'!$D:$D,ROW()-4)="","",INDEX('Form Responses 1'!$G:$G,ROW()-4)),"")</f>
        <v/>
      </c>
      <c r="I133" s="6" t="str">
        <f t="array" ref="I133">IFERROR(IF(INDEX('Form Responses 1'!$D:$D,ROW()-4)="","",INDEX('Form Responses 1'!$H:$H,ROW()-4)),"")</f>
        <v/>
      </c>
      <c r="J133" s="6" t="str">
        <f t="array" ref="J133">IFERROR(IF(INDEX('Form Responses 1'!$D:$D,ROW()-4)="","",INDEX('Form Responses 1'!$I:$I,ROW()-4)),"")</f>
        <v/>
      </c>
      <c r="K133" s="6" t="str">
        <f t="array" ref="K133">IFERROR(IF(INDEX('Form Responses 1'!$D:$D,ROW()-4)="","",INDEX('Form Responses 1'!$J:$J,ROW()-4)),"")</f>
        <v/>
      </c>
      <c r="L133" s="6" t="str">
        <f t="array" ref="L133">IFERROR(IF(INDEX('Form Responses 1'!$D:$D,ROW()-4)="","",INDEX('Form Responses 1'!$K:$K,ROW()-4)),"")</f>
        <v/>
      </c>
      <c r="M133" s="6" t="str">
        <f t="array" ref="M133">IFERROR(IF(INDEX('Form Responses 1'!$D:$D,ROW()-4)="","",INDEX('Form Responses 1'!$L:$L,ROW()-4)),"")</f>
        <v/>
      </c>
      <c r="N133" s="6" t="str">
        <f t="array" ref="N133">IFERROR(IF(INDEX('Form Responses 1'!$D:$D,ROW()-4)="","",INDEX('Form Responses 1'!$M:$M,ROW()-4)),"")</f>
        <v/>
      </c>
      <c r="O133" s="6" t="str">
        <f t="array" ref="O133">IFERROR(IF(INDEX('Form Responses 1'!$D:$D,ROW()-4)="","",INDEX('Form Responses 1'!$N:$N,ROW()-4)),"")</f>
        <v/>
      </c>
      <c r="P133" s="6" t="str">
        <f t="array" ref="P133">IFERROR(IF(INDEX('Form Responses 1'!$D:$D,ROW()-4)="","",INDEX('Form Responses 1'!$O:$O,ROW()-4)),"")</f>
        <v/>
      </c>
      <c r="Q133" s="6" t="str">
        <f t="array" ref="Q133">IFERROR(IF(INDEX('Form Responses 1'!$D:$D,ROW()-4)="","",INDEX('Form Responses 1'!$P:$P,ROW()-4)),"")</f>
        <v/>
      </c>
      <c r="R133" s="6" t="str">
        <f t="array" ref="R133">IFERROR(IF(INDEX('Form Responses 1'!$D:$D,ROW()-4)="","",INDEX('Form Responses 1'!$Q:$Q,ROW()-4)),"")</f>
        <v/>
      </c>
      <c r="S133" s="6" t="str">
        <f t="array" ref="S133">IFERROR(IF(INDEX('Form Responses 1'!$D:$D,ROW()-4)="","",INDEX('Form Responses 1'!$R:$R,ROW()-4)),"")</f>
        <v/>
      </c>
      <c r="T133" s="6" t="str">
        <f t="array" ref="T133">IFERROR(IF(INDEX('Form Responses 1'!$D:$D,ROW()-4)="","",INDEX('Form Responses 1'!$S:$S,ROW()-4)),"")</f>
        <v/>
      </c>
      <c r="U133" s="6" t="str">
        <f t="array" ref="U133">IFERROR(IF(INDEX('Form Responses 1'!$D:$D,ROW()-4)="","",INDEX('Form Responses 1'!$T:$T,ROW()-4)),"")</f>
        <v/>
      </c>
      <c r="V133" s="6" t="str">
        <f t="shared" si="2"/>
        <v/>
      </c>
      <c r="W133" s="6" t="str">
        <f t="shared" si="3"/>
        <v/>
      </c>
      <c r="X133" s="6" t="str">
        <f t="shared" si="4"/>
        <v/>
      </c>
      <c r="Y133" s="6" t="str">
        <f t="array" ref="Y133">IFERROR(IF(INDEX('Form Responses 1'!$D:$D,ROW()-4)="","",INDEX('Form Responses 1'!$U:$U,ROW()-4)),"")</f>
        <v/>
      </c>
    </row>
    <row r="134" ht="15.75" customHeight="1">
      <c r="A134" s="6" t="str">
        <f t="shared" si="1"/>
        <v/>
      </c>
      <c r="B134" s="6" t="str">
        <f t="array" ref="B134">IFERROR(IF(INDEX('Form Responses 1'!$D:$D,ROW()-4)="","",INDEX('Form Responses 1'!$A:$A,ROW()-4)),"")</f>
        <v/>
      </c>
      <c r="C134" s="6" t="str">
        <f t="array" ref="C134">IFERROR(IF(INDEX('Form Responses 1'!$D:$D,ROW()-4)="","",INDEX('Form Responses 1'!$B:$B,ROW()-4)),"")</f>
        <v/>
      </c>
      <c r="D134" s="6" t="str">
        <f t="array" ref="D134">IFERROR(IF(INDEX('Form Responses 1'!$D:$D,ROW()-4)="","",INDEX('Form Responses 1'!$C:$C,ROW()-4)),"")</f>
        <v/>
      </c>
      <c r="E134" s="6" t="str">
        <f t="array" ref="E134">IFERROR(IF(INDEX('Form Responses 1'!$D:$D,ROW()-4)="","",INDEX('Form Responses 1'!$D:$D,ROW()-4)),"")</f>
        <v/>
      </c>
      <c r="F134" s="6" t="str">
        <f t="array" ref="F134">IFERROR(IF(INDEX('Form Responses 1'!$D:$D,ROW()-4)="","",INDEX('Form Responses 1'!$E:$E,ROW()-4)),"")</f>
        <v/>
      </c>
      <c r="G134" s="6" t="str">
        <f t="array" ref="G134">IFERROR(IF(INDEX('Form Responses 1'!$D:$D,ROW()-4)="","",INDEX('Form Responses 1'!$F:$F,ROW()-4)),"")</f>
        <v/>
      </c>
      <c r="H134" s="6" t="str">
        <f t="array" ref="H134">IFERROR(IF(INDEX('Form Responses 1'!$D:$D,ROW()-4)="","",INDEX('Form Responses 1'!$G:$G,ROW()-4)),"")</f>
        <v/>
      </c>
      <c r="I134" s="6" t="str">
        <f t="array" ref="I134">IFERROR(IF(INDEX('Form Responses 1'!$D:$D,ROW()-4)="","",INDEX('Form Responses 1'!$H:$H,ROW()-4)),"")</f>
        <v/>
      </c>
      <c r="J134" s="6" t="str">
        <f t="array" ref="J134">IFERROR(IF(INDEX('Form Responses 1'!$D:$D,ROW()-4)="","",INDEX('Form Responses 1'!$I:$I,ROW()-4)),"")</f>
        <v/>
      </c>
      <c r="K134" s="6" t="str">
        <f t="array" ref="K134">IFERROR(IF(INDEX('Form Responses 1'!$D:$D,ROW()-4)="","",INDEX('Form Responses 1'!$J:$J,ROW()-4)),"")</f>
        <v/>
      </c>
      <c r="L134" s="6" t="str">
        <f t="array" ref="L134">IFERROR(IF(INDEX('Form Responses 1'!$D:$D,ROW()-4)="","",INDEX('Form Responses 1'!$K:$K,ROW()-4)),"")</f>
        <v/>
      </c>
      <c r="M134" s="6" t="str">
        <f t="array" ref="M134">IFERROR(IF(INDEX('Form Responses 1'!$D:$D,ROW()-4)="","",INDEX('Form Responses 1'!$L:$L,ROW()-4)),"")</f>
        <v/>
      </c>
      <c r="N134" s="6" t="str">
        <f t="array" ref="N134">IFERROR(IF(INDEX('Form Responses 1'!$D:$D,ROW()-4)="","",INDEX('Form Responses 1'!$M:$M,ROW()-4)),"")</f>
        <v/>
      </c>
      <c r="O134" s="6" t="str">
        <f t="array" ref="O134">IFERROR(IF(INDEX('Form Responses 1'!$D:$D,ROW()-4)="","",INDEX('Form Responses 1'!$N:$N,ROW()-4)),"")</f>
        <v/>
      </c>
      <c r="P134" s="6" t="str">
        <f t="array" ref="P134">IFERROR(IF(INDEX('Form Responses 1'!$D:$D,ROW()-4)="","",INDEX('Form Responses 1'!$O:$O,ROW()-4)),"")</f>
        <v/>
      </c>
      <c r="Q134" s="6" t="str">
        <f t="array" ref="Q134">IFERROR(IF(INDEX('Form Responses 1'!$D:$D,ROW()-4)="","",INDEX('Form Responses 1'!$P:$P,ROW()-4)),"")</f>
        <v/>
      </c>
      <c r="R134" s="6" t="str">
        <f t="array" ref="R134">IFERROR(IF(INDEX('Form Responses 1'!$D:$D,ROW()-4)="","",INDEX('Form Responses 1'!$Q:$Q,ROW()-4)),"")</f>
        <v/>
      </c>
      <c r="S134" s="6" t="str">
        <f t="array" ref="S134">IFERROR(IF(INDEX('Form Responses 1'!$D:$D,ROW()-4)="","",INDEX('Form Responses 1'!$R:$R,ROW()-4)),"")</f>
        <v/>
      </c>
      <c r="T134" s="6" t="str">
        <f t="array" ref="T134">IFERROR(IF(INDEX('Form Responses 1'!$D:$D,ROW()-4)="","",INDEX('Form Responses 1'!$S:$S,ROW()-4)),"")</f>
        <v/>
      </c>
      <c r="U134" s="6" t="str">
        <f t="array" ref="U134">IFERROR(IF(INDEX('Form Responses 1'!$D:$D,ROW()-4)="","",INDEX('Form Responses 1'!$T:$T,ROW()-4)),"")</f>
        <v/>
      </c>
      <c r="V134" s="6" t="str">
        <f t="shared" si="2"/>
        <v/>
      </c>
      <c r="W134" s="6" t="str">
        <f t="shared" si="3"/>
        <v/>
      </c>
      <c r="X134" s="6" t="str">
        <f t="shared" si="4"/>
        <v/>
      </c>
      <c r="Y134" s="6" t="str">
        <f t="array" ref="Y134">IFERROR(IF(INDEX('Form Responses 1'!$D:$D,ROW()-4)="","",INDEX('Form Responses 1'!$U:$U,ROW()-4)),"")</f>
        <v/>
      </c>
    </row>
    <row r="135" ht="15.75" customHeight="1">
      <c r="A135" s="6" t="str">
        <f t="shared" si="1"/>
        <v/>
      </c>
      <c r="B135" s="6" t="str">
        <f t="array" ref="B135">IFERROR(IF(INDEX('Form Responses 1'!$D:$D,ROW()-4)="","",INDEX('Form Responses 1'!$A:$A,ROW()-4)),"")</f>
        <v/>
      </c>
      <c r="C135" s="6" t="str">
        <f t="array" ref="C135">IFERROR(IF(INDEX('Form Responses 1'!$D:$D,ROW()-4)="","",INDEX('Form Responses 1'!$B:$B,ROW()-4)),"")</f>
        <v/>
      </c>
      <c r="D135" s="6" t="str">
        <f t="array" ref="D135">IFERROR(IF(INDEX('Form Responses 1'!$D:$D,ROW()-4)="","",INDEX('Form Responses 1'!$C:$C,ROW()-4)),"")</f>
        <v/>
      </c>
      <c r="E135" s="6" t="str">
        <f t="array" ref="E135">IFERROR(IF(INDEX('Form Responses 1'!$D:$D,ROW()-4)="","",INDEX('Form Responses 1'!$D:$D,ROW()-4)),"")</f>
        <v/>
      </c>
      <c r="F135" s="6" t="str">
        <f t="array" ref="F135">IFERROR(IF(INDEX('Form Responses 1'!$D:$D,ROW()-4)="","",INDEX('Form Responses 1'!$E:$E,ROW()-4)),"")</f>
        <v/>
      </c>
      <c r="G135" s="6" t="str">
        <f t="array" ref="G135">IFERROR(IF(INDEX('Form Responses 1'!$D:$D,ROW()-4)="","",INDEX('Form Responses 1'!$F:$F,ROW()-4)),"")</f>
        <v/>
      </c>
      <c r="H135" s="6" t="str">
        <f t="array" ref="H135">IFERROR(IF(INDEX('Form Responses 1'!$D:$D,ROW()-4)="","",INDEX('Form Responses 1'!$G:$G,ROW()-4)),"")</f>
        <v/>
      </c>
      <c r="I135" s="6" t="str">
        <f t="array" ref="I135">IFERROR(IF(INDEX('Form Responses 1'!$D:$D,ROW()-4)="","",INDEX('Form Responses 1'!$H:$H,ROW()-4)),"")</f>
        <v/>
      </c>
      <c r="J135" s="6" t="str">
        <f t="array" ref="J135">IFERROR(IF(INDEX('Form Responses 1'!$D:$D,ROW()-4)="","",INDEX('Form Responses 1'!$I:$I,ROW()-4)),"")</f>
        <v/>
      </c>
      <c r="K135" s="6" t="str">
        <f t="array" ref="K135">IFERROR(IF(INDEX('Form Responses 1'!$D:$D,ROW()-4)="","",INDEX('Form Responses 1'!$J:$J,ROW()-4)),"")</f>
        <v/>
      </c>
      <c r="L135" s="6" t="str">
        <f t="array" ref="L135">IFERROR(IF(INDEX('Form Responses 1'!$D:$D,ROW()-4)="","",INDEX('Form Responses 1'!$K:$K,ROW()-4)),"")</f>
        <v/>
      </c>
      <c r="M135" s="6" t="str">
        <f t="array" ref="M135">IFERROR(IF(INDEX('Form Responses 1'!$D:$D,ROW()-4)="","",INDEX('Form Responses 1'!$L:$L,ROW()-4)),"")</f>
        <v/>
      </c>
      <c r="N135" s="6" t="str">
        <f t="array" ref="N135">IFERROR(IF(INDEX('Form Responses 1'!$D:$D,ROW()-4)="","",INDEX('Form Responses 1'!$M:$M,ROW()-4)),"")</f>
        <v/>
      </c>
      <c r="O135" s="6" t="str">
        <f t="array" ref="O135">IFERROR(IF(INDEX('Form Responses 1'!$D:$D,ROW()-4)="","",INDEX('Form Responses 1'!$N:$N,ROW()-4)),"")</f>
        <v/>
      </c>
      <c r="P135" s="6" t="str">
        <f t="array" ref="P135">IFERROR(IF(INDEX('Form Responses 1'!$D:$D,ROW()-4)="","",INDEX('Form Responses 1'!$O:$O,ROW()-4)),"")</f>
        <v/>
      </c>
      <c r="Q135" s="6" t="str">
        <f t="array" ref="Q135">IFERROR(IF(INDEX('Form Responses 1'!$D:$D,ROW()-4)="","",INDEX('Form Responses 1'!$P:$P,ROW()-4)),"")</f>
        <v/>
      </c>
      <c r="R135" s="6" t="str">
        <f t="array" ref="R135">IFERROR(IF(INDEX('Form Responses 1'!$D:$D,ROW()-4)="","",INDEX('Form Responses 1'!$Q:$Q,ROW()-4)),"")</f>
        <v/>
      </c>
      <c r="S135" s="6" t="str">
        <f t="array" ref="S135">IFERROR(IF(INDEX('Form Responses 1'!$D:$D,ROW()-4)="","",INDEX('Form Responses 1'!$R:$R,ROW()-4)),"")</f>
        <v/>
      </c>
      <c r="T135" s="6" t="str">
        <f t="array" ref="T135">IFERROR(IF(INDEX('Form Responses 1'!$D:$D,ROW()-4)="","",INDEX('Form Responses 1'!$S:$S,ROW()-4)),"")</f>
        <v/>
      </c>
      <c r="U135" s="6" t="str">
        <f t="array" ref="U135">IFERROR(IF(INDEX('Form Responses 1'!$D:$D,ROW()-4)="","",INDEX('Form Responses 1'!$T:$T,ROW()-4)),"")</f>
        <v/>
      </c>
      <c r="V135" s="6" t="str">
        <f t="shared" si="2"/>
        <v/>
      </c>
      <c r="W135" s="6" t="str">
        <f t="shared" si="3"/>
        <v/>
      </c>
      <c r="X135" s="6" t="str">
        <f t="shared" si="4"/>
        <v/>
      </c>
      <c r="Y135" s="6" t="str">
        <f t="array" ref="Y135">IFERROR(IF(INDEX('Form Responses 1'!$D:$D,ROW()-4)="","",INDEX('Form Responses 1'!$U:$U,ROW()-4)),"")</f>
        <v/>
      </c>
    </row>
    <row r="136" ht="15.75" customHeight="1">
      <c r="A136" s="6" t="str">
        <f t="shared" si="1"/>
        <v/>
      </c>
      <c r="B136" s="6" t="str">
        <f t="array" ref="B136">IFERROR(IF(INDEX('Form Responses 1'!$D:$D,ROW()-4)="","",INDEX('Form Responses 1'!$A:$A,ROW()-4)),"")</f>
        <v/>
      </c>
      <c r="C136" s="6" t="str">
        <f t="array" ref="C136">IFERROR(IF(INDEX('Form Responses 1'!$D:$D,ROW()-4)="","",INDEX('Form Responses 1'!$B:$B,ROW()-4)),"")</f>
        <v/>
      </c>
      <c r="D136" s="6" t="str">
        <f t="array" ref="D136">IFERROR(IF(INDEX('Form Responses 1'!$D:$D,ROW()-4)="","",INDEX('Form Responses 1'!$C:$C,ROW()-4)),"")</f>
        <v/>
      </c>
      <c r="E136" s="6" t="str">
        <f t="array" ref="E136">IFERROR(IF(INDEX('Form Responses 1'!$D:$D,ROW()-4)="","",INDEX('Form Responses 1'!$D:$D,ROW()-4)),"")</f>
        <v/>
      </c>
      <c r="F136" s="6" t="str">
        <f t="array" ref="F136">IFERROR(IF(INDEX('Form Responses 1'!$D:$D,ROW()-4)="","",INDEX('Form Responses 1'!$E:$E,ROW()-4)),"")</f>
        <v/>
      </c>
      <c r="G136" s="6" t="str">
        <f t="array" ref="G136">IFERROR(IF(INDEX('Form Responses 1'!$D:$D,ROW()-4)="","",INDEX('Form Responses 1'!$F:$F,ROW()-4)),"")</f>
        <v/>
      </c>
      <c r="H136" s="6" t="str">
        <f t="array" ref="H136">IFERROR(IF(INDEX('Form Responses 1'!$D:$D,ROW()-4)="","",INDEX('Form Responses 1'!$G:$G,ROW()-4)),"")</f>
        <v/>
      </c>
      <c r="I136" s="6" t="str">
        <f t="array" ref="I136">IFERROR(IF(INDEX('Form Responses 1'!$D:$D,ROW()-4)="","",INDEX('Form Responses 1'!$H:$H,ROW()-4)),"")</f>
        <v/>
      </c>
      <c r="J136" s="6" t="str">
        <f t="array" ref="J136">IFERROR(IF(INDEX('Form Responses 1'!$D:$D,ROW()-4)="","",INDEX('Form Responses 1'!$I:$I,ROW()-4)),"")</f>
        <v/>
      </c>
      <c r="K136" s="6" t="str">
        <f t="array" ref="K136">IFERROR(IF(INDEX('Form Responses 1'!$D:$D,ROW()-4)="","",INDEX('Form Responses 1'!$J:$J,ROW()-4)),"")</f>
        <v/>
      </c>
      <c r="L136" s="6" t="str">
        <f t="array" ref="L136">IFERROR(IF(INDEX('Form Responses 1'!$D:$D,ROW()-4)="","",INDEX('Form Responses 1'!$K:$K,ROW()-4)),"")</f>
        <v/>
      </c>
      <c r="M136" s="6" t="str">
        <f t="array" ref="M136">IFERROR(IF(INDEX('Form Responses 1'!$D:$D,ROW()-4)="","",INDEX('Form Responses 1'!$L:$L,ROW()-4)),"")</f>
        <v/>
      </c>
      <c r="N136" s="6" t="str">
        <f t="array" ref="N136">IFERROR(IF(INDEX('Form Responses 1'!$D:$D,ROW()-4)="","",INDEX('Form Responses 1'!$M:$M,ROW()-4)),"")</f>
        <v/>
      </c>
      <c r="O136" s="6" t="str">
        <f t="array" ref="O136">IFERROR(IF(INDEX('Form Responses 1'!$D:$D,ROW()-4)="","",INDEX('Form Responses 1'!$N:$N,ROW()-4)),"")</f>
        <v/>
      </c>
      <c r="P136" s="6" t="str">
        <f t="array" ref="P136">IFERROR(IF(INDEX('Form Responses 1'!$D:$D,ROW()-4)="","",INDEX('Form Responses 1'!$O:$O,ROW()-4)),"")</f>
        <v/>
      </c>
      <c r="Q136" s="6" t="str">
        <f t="array" ref="Q136">IFERROR(IF(INDEX('Form Responses 1'!$D:$D,ROW()-4)="","",INDEX('Form Responses 1'!$P:$P,ROW()-4)),"")</f>
        <v/>
      </c>
      <c r="R136" s="6" t="str">
        <f t="array" ref="R136">IFERROR(IF(INDEX('Form Responses 1'!$D:$D,ROW()-4)="","",INDEX('Form Responses 1'!$Q:$Q,ROW()-4)),"")</f>
        <v/>
      </c>
      <c r="S136" s="6" t="str">
        <f t="array" ref="S136">IFERROR(IF(INDEX('Form Responses 1'!$D:$D,ROW()-4)="","",INDEX('Form Responses 1'!$R:$R,ROW()-4)),"")</f>
        <v/>
      </c>
      <c r="T136" s="6" t="str">
        <f t="array" ref="T136">IFERROR(IF(INDEX('Form Responses 1'!$D:$D,ROW()-4)="","",INDEX('Form Responses 1'!$S:$S,ROW()-4)),"")</f>
        <v/>
      </c>
      <c r="U136" s="6" t="str">
        <f t="array" ref="U136">IFERROR(IF(INDEX('Form Responses 1'!$D:$D,ROW()-4)="","",INDEX('Form Responses 1'!$T:$T,ROW()-4)),"")</f>
        <v/>
      </c>
      <c r="V136" s="6" t="str">
        <f t="shared" si="2"/>
        <v/>
      </c>
      <c r="W136" s="6" t="str">
        <f t="shared" si="3"/>
        <v/>
      </c>
      <c r="X136" s="6" t="str">
        <f t="shared" si="4"/>
        <v/>
      </c>
      <c r="Y136" s="6" t="str">
        <f t="array" ref="Y136">IFERROR(IF(INDEX('Form Responses 1'!$D:$D,ROW()-4)="","",INDEX('Form Responses 1'!$U:$U,ROW()-4)),"")</f>
        <v/>
      </c>
    </row>
    <row r="137" ht="15.75" customHeight="1">
      <c r="A137" s="6" t="str">
        <f t="shared" si="1"/>
        <v/>
      </c>
      <c r="B137" s="6" t="str">
        <f t="array" ref="B137">IFERROR(IF(INDEX('Form Responses 1'!$D:$D,ROW()-4)="","",INDEX('Form Responses 1'!$A:$A,ROW()-4)),"")</f>
        <v/>
      </c>
      <c r="C137" s="6" t="str">
        <f t="array" ref="C137">IFERROR(IF(INDEX('Form Responses 1'!$D:$D,ROW()-4)="","",INDEX('Form Responses 1'!$B:$B,ROW()-4)),"")</f>
        <v/>
      </c>
      <c r="D137" s="6" t="str">
        <f t="array" ref="D137">IFERROR(IF(INDEX('Form Responses 1'!$D:$D,ROW()-4)="","",INDEX('Form Responses 1'!$C:$C,ROW()-4)),"")</f>
        <v/>
      </c>
      <c r="E137" s="6" t="str">
        <f t="array" ref="E137">IFERROR(IF(INDEX('Form Responses 1'!$D:$D,ROW()-4)="","",INDEX('Form Responses 1'!$D:$D,ROW()-4)),"")</f>
        <v/>
      </c>
      <c r="F137" s="6" t="str">
        <f t="array" ref="F137">IFERROR(IF(INDEX('Form Responses 1'!$D:$D,ROW()-4)="","",INDEX('Form Responses 1'!$E:$E,ROW()-4)),"")</f>
        <v/>
      </c>
      <c r="G137" s="6" t="str">
        <f t="array" ref="G137">IFERROR(IF(INDEX('Form Responses 1'!$D:$D,ROW()-4)="","",INDEX('Form Responses 1'!$F:$F,ROW()-4)),"")</f>
        <v/>
      </c>
      <c r="H137" s="6" t="str">
        <f t="array" ref="H137">IFERROR(IF(INDEX('Form Responses 1'!$D:$D,ROW()-4)="","",INDEX('Form Responses 1'!$G:$G,ROW()-4)),"")</f>
        <v/>
      </c>
      <c r="I137" s="6" t="str">
        <f t="array" ref="I137">IFERROR(IF(INDEX('Form Responses 1'!$D:$D,ROW()-4)="","",INDEX('Form Responses 1'!$H:$H,ROW()-4)),"")</f>
        <v/>
      </c>
      <c r="J137" s="6" t="str">
        <f t="array" ref="J137">IFERROR(IF(INDEX('Form Responses 1'!$D:$D,ROW()-4)="","",INDEX('Form Responses 1'!$I:$I,ROW()-4)),"")</f>
        <v/>
      </c>
      <c r="K137" s="6" t="str">
        <f t="array" ref="K137">IFERROR(IF(INDEX('Form Responses 1'!$D:$D,ROW()-4)="","",INDEX('Form Responses 1'!$J:$J,ROW()-4)),"")</f>
        <v/>
      </c>
      <c r="L137" s="6" t="str">
        <f t="array" ref="L137">IFERROR(IF(INDEX('Form Responses 1'!$D:$D,ROW()-4)="","",INDEX('Form Responses 1'!$K:$K,ROW()-4)),"")</f>
        <v/>
      </c>
      <c r="M137" s="6" t="str">
        <f t="array" ref="M137">IFERROR(IF(INDEX('Form Responses 1'!$D:$D,ROW()-4)="","",INDEX('Form Responses 1'!$L:$L,ROW()-4)),"")</f>
        <v/>
      </c>
      <c r="N137" s="6" t="str">
        <f t="array" ref="N137">IFERROR(IF(INDEX('Form Responses 1'!$D:$D,ROW()-4)="","",INDEX('Form Responses 1'!$M:$M,ROW()-4)),"")</f>
        <v/>
      </c>
      <c r="O137" s="6" t="str">
        <f t="array" ref="O137">IFERROR(IF(INDEX('Form Responses 1'!$D:$D,ROW()-4)="","",INDEX('Form Responses 1'!$N:$N,ROW()-4)),"")</f>
        <v/>
      </c>
      <c r="P137" s="6" t="str">
        <f t="array" ref="P137">IFERROR(IF(INDEX('Form Responses 1'!$D:$D,ROW()-4)="","",INDEX('Form Responses 1'!$O:$O,ROW()-4)),"")</f>
        <v/>
      </c>
      <c r="Q137" s="6" t="str">
        <f t="array" ref="Q137">IFERROR(IF(INDEX('Form Responses 1'!$D:$D,ROW()-4)="","",INDEX('Form Responses 1'!$P:$P,ROW()-4)),"")</f>
        <v/>
      </c>
      <c r="R137" s="6" t="str">
        <f t="array" ref="R137">IFERROR(IF(INDEX('Form Responses 1'!$D:$D,ROW()-4)="","",INDEX('Form Responses 1'!$Q:$Q,ROW()-4)),"")</f>
        <v/>
      </c>
      <c r="S137" s="6" t="str">
        <f t="array" ref="S137">IFERROR(IF(INDEX('Form Responses 1'!$D:$D,ROW()-4)="","",INDEX('Form Responses 1'!$R:$R,ROW()-4)),"")</f>
        <v/>
      </c>
      <c r="T137" s="6" t="str">
        <f t="array" ref="T137">IFERROR(IF(INDEX('Form Responses 1'!$D:$D,ROW()-4)="","",INDEX('Form Responses 1'!$S:$S,ROW()-4)),"")</f>
        <v/>
      </c>
      <c r="U137" s="6" t="str">
        <f t="array" ref="U137">IFERROR(IF(INDEX('Form Responses 1'!$D:$D,ROW()-4)="","",INDEX('Form Responses 1'!$T:$T,ROW()-4)),"")</f>
        <v/>
      </c>
      <c r="V137" s="6" t="str">
        <f t="shared" si="2"/>
        <v/>
      </c>
      <c r="W137" s="6" t="str">
        <f t="shared" si="3"/>
        <v/>
      </c>
      <c r="X137" s="6" t="str">
        <f t="shared" si="4"/>
        <v/>
      </c>
      <c r="Y137" s="6" t="str">
        <f t="array" ref="Y137">IFERROR(IF(INDEX('Form Responses 1'!$D:$D,ROW()-4)="","",INDEX('Form Responses 1'!$U:$U,ROW()-4)),"")</f>
        <v/>
      </c>
    </row>
    <row r="138" ht="15.75" customHeight="1">
      <c r="A138" s="6" t="str">
        <f t="shared" si="1"/>
        <v/>
      </c>
      <c r="B138" s="6" t="str">
        <f t="array" ref="B138">IFERROR(IF(INDEX('Form Responses 1'!$D:$D,ROW()-4)="","",INDEX('Form Responses 1'!$A:$A,ROW()-4)),"")</f>
        <v/>
      </c>
      <c r="C138" s="6" t="str">
        <f t="array" ref="C138">IFERROR(IF(INDEX('Form Responses 1'!$D:$D,ROW()-4)="","",INDEX('Form Responses 1'!$B:$B,ROW()-4)),"")</f>
        <v/>
      </c>
      <c r="D138" s="6" t="str">
        <f t="array" ref="D138">IFERROR(IF(INDEX('Form Responses 1'!$D:$D,ROW()-4)="","",INDEX('Form Responses 1'!$C:$C,ROW()-4)),"")</f>
        <v/>
      </c>
      <c r="E138" s="6" t="str">
        <f t="array" ref="E138">IFERROR(IF(INDEX('Form Responses 1'!$D:$D,ROW()-4)="","",INDEX('Form Responses 1'!$D:$D,ROW()-4)),"")</f>
        <v/>
      </c>
      <c r="F138" s="6" t="str">
        <f t="array" ref="F138">IFERROR(IF(INDEX('Form Responses 1'!$D:$D,ROW()-4)="","",INDEX('Form Responses 1'!$E:$E,ROW()-4)),"")</f>
        <v/>
      </c>
      <c r="G138" s="6" t="str">
        <f t="array" ref="G138">IFERROR(IF(INDEX('Form Responses 1'!$D:$D,ROW()-4)="","",INDEX('Form Responses 1'!$F:$F,ROW()-4)),"")</f>
        <v/>
      </c>
      <c r="H138" s="6" t="str">
        <f t="array" ref="H138">IFERROR(IF(INDEX('Form Responses 1'!$D:$D,ROW()-4)="","",INDEX('Form Responses 1'!$G:$G,ROW()-4)),"")</f>
        <v/>
      </c>
      <c r="I138" s="6" t="str">
        <f t="array" ref="I138">IFERROR(IF(INDEX('Form Responses 1'!$D:$D,ROW()-4)="","",INDEX('Form Responses 1'!$H:$H,ROW()-4)),"")</f>
        <v/>
      </c>
      <c r="J138" s="6" t="str">
        <f t="array" ref="J138">IFERROR(IF(INDEX('Form Responses 1'!$D:$D,ROW()-4)="","",INDEX('Form Responses 1'!$I:$I,ROW()-4)),"")</f>
        <v/>
      </c>
      <c r="K138" s="6" t="str">
        <f t="array" ref="K138">IFERROR(IF(INDEX('Form Responses 1'!$D:$D,ROW()-4)="","",INDEX('Form Responses 1'!$J:$J,ROW()-4)),"")</f>
        <v/>
      </c>
      <c r="L138" s="6" t="str">
        <f t="array" ref="L138">IFERROR(IF(INDEX('Form Responses 1'!$D:$D,ROW()-4)="","",INDEX('Form Responses 1'!$K:$K,ROW()-4)),"")</f>
        <v/>
      </c>
      <c r="M138" s="6" t="str">
        <f t="array" ref="M138">IFERROR(IF(INDEX('Form Responses 1'!$D:$D,ROW()-4)="","",INDEX('Form Responses 1'!$L:$L,ROW()-4)),"")</f>
        <v/>
      </c>
      <c r="N138" s="6" t="str">
        <f t="array" ref="N138">IFERROR(IF(INDEX('Form Responses 1'!$D:$D,ROW()-4)="","",INDEX('Form Responses 1'!$M:$M,ROW()-4)),"")</f>
        <v/>
      </c>
      <c r="O138" s="6" t="str">
        <f t="array" ref="O138">IFERROR(IF(INDEX('Form Responses 1'!$D:$D,ROW()-4)="","",INDEX('Form Responses 1'!$N:$N,ROW()-4)),"")</f>
        <v/>
      </c>
      <c r="P138" s="6" t="str">
        <f t="array" ref="P138">IFERROR(IF(INDEX('Form Responses 1'!$D:$D,ROW()-4)="","",INDEX('Form Responses 1'!$O:$O,ROW()-4)),"")</f>
        <v/>
      </c>
      <c r="Q138" s="6" t="str">
        <f t="array" ref="Q138">IFERROR(IF(INDEX('Form Responses 1'!$D:$D,ROW()-4)="","",INDEX('Form Responses 1'!$P:$P,ROW()-4)),"")</f>
        <v/>
      </c>
      <c r="R138" s="6" t="str">
        <f t="array" ref="R138">IFERROR(IF(INDEX('Form Responses 1'!$D:$D,ROW()-4)="","",INDEX('Form Responses 1'!$Q:$Q,ROW()-4)),"")</f>
        <v/>
      </c>
      <c r="S138" s="6" t="str">
        <f t="array" ref="S138">IFERROR(IF(INDEX('Form Responses 1'!$D:$D,ROW()-4)="","",INDEX('Form Responses 1'!$R:$R,ROW()-4)),"")</f>
        <v/>
      </c>
      <c r="T138" s="6" t="str">
        <f t="array" ref="T138">IFERROR(IF(INDEX('Form Responses 1'!$D:$D,ROW()-4)="","",INDEX('Form Responses 1'!$S:$S,ROW()-4)),"")</f>
        <v/>
      </c>
      <c r="U138" s="6" t="str">
        <f t="array" ref="U138">IFERROR(IF(INDEX('Form Responses 1'!$D:$D,ROW()-4)="","",INDEX('Form Responses 1'!$T:$T,ROW()-4)),"")</f>
        <v/>
      </c>
      <c r="V138" s="6" t="str">
        <f t="shared" si="2"/>
        <v/>
      </c>
      <c r="W138" s="6" t="str">
        <f t="shared" si="3"/>
        <v/>
      </c>
      <c r="X138" s="6" t="str">
        <f t="shared" si="4"/>
        <v/>
      </c>
      <c r="Y138" s="6" t="str">
        <f t="array" ref="Y138">IFERROR(IF(INDEX('Form Responses 1'!$D:$D,ROW()-4)="","",INDEX('Form Responses 1'!$U:$U,ROW()-4)),"")</f>
        <v/>
      </c>
    </row>
    <row r="139" ht="15.75" customHeight="1">
      <c r="A139" s="6" t="str">
        <f t="shared" si="1"/>
        <v/>
      </c>
      <c r="B139" s="6" t="str">
        <f t="array" ref="B139">IFERROR(IF(INDEX('Form Responses 1'!$D:$D,ROW()-4)="","",INDEX('Form Responses 1'!$A:$A,ROW()-4)),"")</f>
        <v/>
      </c>
      <c r="C139" s="6" t="str">
        <f t="array" ref="C139">IFERROR(IF(INDEX('Form Responses 1'!$D:$D,ROW()-4)="","",INDEX('Form Responses 1'!$B:$B,ROW()-4)),"")</f>
        <v/>
      </c>
      <c r="D139" s="6" t="str">
        <f t="array" ref="D139">IFERROR(IF(INDEX('Form Responses 1'!$D:$D,ROW()-4)="","",INDEX('Form Responses 1'!$C:$C,ROW()-4)),"")</f>
        <v/>
      </c>
      <c r="E139" s="6" t="str">
        <f t="array" ref="E139">IFERROR(IF(INDEX('Form Responses 1'!$D:$D,ROW()-4)="","",INDEX('Form Responses 1'!$D:$D,ROW()-4)),"")</f>
        <v/>
      </c>
      <c r="F139" s="6" t="str">
        <f t="array" ref="F139">IFERROR(IF(INDEX('Form Responses 1'!$D:$D,ROW()-4)="","",INDEX('Form Responses 1'!$E:$E,ROW()-4)),"")</f>
        <v/>
      </c>
      <c r="G139" s="6" t="str">
        <f t="array" ref="G139">IFERROR(IF(INDEX('Form Responses 1'!$D:$D,ROW()-4)="","",INDEX('Form Responses 1'!$F:$F,ROW()-4)),"")</f>
        <v/>
      </c>
      <c r="H139" s="6" t="str">
        <f t="array" ref="H139">IFERROR(IF(INDEX('Form Responses 1'!$D:$D,ROW()-4)="","",INDEX('Form Responses 1'!$G:$G,ROW()-4)),"")</f>
        <v/>
      </c>
      <c r="I139" s="6" t="str">
        <f t="array" ref="I139">IFERROR(IF(INDEX('Form Responses 1'!$D:$D,ROW()-4)="","",INDEX('Form Responses 1'!$H:$H,ROW()-4)),"")</f>
        <v/>
      </c>
      <c r="J139" s="6" t="str">
        <f t="array" ref="J139">IFERROR(IF(INDEX('Form Responses 1'!$D:$D,ROW()-4)="","",INDEX('Form Responses 1'!$I:$I,ROW()-4)),"")</f>
        <v/>
      </c>
      <c r="K139" s="6" t="str">
        <f t="array" ref="K139">IFERROR(IF(INDEX('Form Responses 1'!$D:$D,ROW()-4)="","",INDEX('Form Responses 1'!$J:$J,ROW()-4)),"")</f>
        <v/>
      </c>
      <c r="L139" s="6" t="str">
        <f t="array" ref="L139">IFERROR(IF(INDEX('Form Responses 1'!$D:$D,ROW()-4)="","",INDEX('Form Responses 1'!$K:$K,ROW()-4)),"")</f>
        <v/>
      </c>
      <c r="M139" s="6" t="str">
        <f t="array" ref="M139">IFERROR(IF(INDEX('Form Responses 1'!$D:$D,ROW()-4)="","",INDEX('Form Responses 1'!$L:$L,ROW()-4)),"")</f>
        <v/>
      </c>
      <c r="N139" s="6" t="str">
        <f t="array" ref="N139">IFERROR(IF(INDEX('Form Responses 1'!$D:$D,ROW()-4)="","",INDEX('Form Responses 1'!$M:$M,ROW()-4)),"")</f>
        <v/>
      </c>
      <c r="O139" s="6" t="str">
        <f t="array" ref="O139">IFERROR(IF(INDEX('Form Responses 1'!$D:$D,ROW()-4)="","",INDEX('Form Responses 1'!$N:$N,ROW()-4)),"")</f>
        <v/>
      </c>
      <c r="P139" s="6" t="str">
        <f t="array" ref="P139">IFERROR(IF(INDEX('Form Responses 1'!$D:$D,ROW()-4)="","",INDEX('Form Responses 1'!$O:$O,ROW()-4)),"")</f>
        <v/>
      </c>
      <c r="Q139" s="6" t="str">
        <f t="array" ref="Q139">IFERROR(IF(INDEX('Form Responses 1'!$D:$D,ROW()-4)="","",INDEX('Form Responses 1'!$P:$P,ROW()-4)),"")</f>
        <v/>
      </c>
      <c r="R139" s="6" t="str">
        <f t="array" ref="R139">IFERROR(IF(INDEX('Form Responses 1'!$D:$D,ROW()-4)="","",INDEX('Form Responses 1'!$Q:$Q,ROW()-4)),"")</f>
        <v/>
      </c>
      <c r="S139" s="6" t="str">
        <f t="array" ref="S139">IFERROR(IF(INDEX('Form Responses 1'!$D:$D,ROW()-4)="","",INDEX('Form Responses 1'!$R:$R,ROW()-4)),"")</f>
        <v/>
      </c>
      <c r="T139" s="6" t="str">
        <f t="array" ref="T139">IFERROR(IF(INDEX('Form Responses 1'!$D:$D,ROW()-4)="","",INDEX('Form Responses 1'!$S:$S,ROW()-4)),"")</f>
        <v/>
      </c>
      <c r="U139" s="6" t="str">
        <f t="array" ref="U139">IFERROR(IF(INDEX('Form Responses 1'!$D:$D,ROW()-4)="","",INDEX('Form Responses 1'!$T:$T,ROW()-4)),"")</f>
        <v/>
      </c>
      <c r="V139" s="6" t="str">
        <f t="shared" si="2"/>
        <v/>
      </c>
      <c r="W139" s="6" t="str">
        <f t="shared" si="3"/>
        <v/>
      </c>
      <c r="X139" s="6" t="str">
        <f t="shared" si="4"/>
        <v/>
      </c>
      <c r="Y139" s="6" t="str">
        <f t="array" ref="Y139">IFERROR(IF(INDEX('Form Responses 1'!$D:$D,ROW()-4)="","",INDEX('Form Responses 1'!$U:$U,ROW()-4)),"")</f>
        <v/>
      </c>
    </row>
    <row r="140" ht="15.75" customHeight="1">
      <c r="A140" s="6" t="str">
        <f t="shared" si="1"/>
        <v/>
      </c>
      <c r="B140" s="6" t="str">
        <f t="array" ref="B140">IFERROR(IF(INDEX('Form Responses 1'!$D:$D,ROW()-4)="","",INDEX('Form Responses 1'!$A:$A,ROW()-4)),"")</f>
        <v/>
      </c>
      <c r="C140" s="6" t="str">
        <f t="array" ref="C140">IFERROR(IF(INDEX('Form Responses 1'!$D:$D,ROW()-4)="","",INDEX('Form Responses 1'!$B:$B,ROW()-4)),"")</f>
        <v/>
      </c>
      <c r="D140" s="6" t="str">
        <f t="array" ref="D140">IFERROR(IF(INDEX('Form Responses 1'!$D:$D,ROW()-4)="","",INDEX('Form Responses 1'!$C:$C,ROW()-4)),"")</f>
        <v/>
      </c>
      <c r="E140" s="6" t="str">
        <f t="array" ref="E140">IFERROR(IF(INDEX('Form Responses 1'!$D:$D,ROW()-4)="","",INDEX('Form Responses 1'!$D:$D,ROW()-4)),"")</f>
        <v/>
      </c>
      <c r="F140" s="6" t="str">
        <f t="array" ref="F140">IFERROR(IF(INDEX('Form Responses 1'!$D:$D,ROW()-4)="","",INDEX('Form Responses 1'!$E:$E,ROW()-4)),"")</f>
        <v/>
      </c>
      <c r="G140" s="6" t="str">
        <f t="array" ref="G140">IFERROR(IF(INDEX('Form Responses 1'!$D:$D,ROW()-4)="","",INDEX('Form Responses 1'!$F:$F,ROW()-4)),"")</f>
        <v/>
      </c>
      <c r="H140" s="6" t="str">
        <f t="array" ref="H140">IFERROR(IF(INDEX('Form Responses 1'!$D:$D,ROW()-4)="","",INDEX('Form Responses 1'!$G:$G,ROW()-4)),"")</f>
        <v/>
      </c>
      <c r="I140" s="6" t="str">
        <f t="array" ref="I140">IFERROR(IF(INDEX('Form Responses 1'!$D:$D,ROW()-4)="","",INDEX('Form Responses 1'!$H:$H,ROW()-4)),"")</f>
        <v/>
      </c>
      <c r="J140" s="6" t="str">
        <f t="array" ref="J140">IFERROR(IF(INDEX('Form Responses 1'!$D:$D,ROW()-4)="","",INDEX('Form Responses 1'!$I:$I,ROW()-4)),"")</f>
        <v/>
      </c>
      <c r="K140" s="6" t="str">
        <f t="array" ref="K140">IFERROR(IF(INDEX('Form Responses 1'!$D:$D,ROW()-4)="","",INDEX('Form Responses 1'!$J:$J,ROW()-4)),"")</f>
        <v/>
      </c>
      <c r="L140" s="6" t="str">
        <f t="array" ref="L140">IFERROR(IF(INDEX('Form Responses 1'!$D:$D,ROW()-4)="","",INDEX('Form Responses 1'!$K:$K,ROW()-4)),"")</f>
        <v/>
      </c>
      <c r="M140" s="6" t="str">
        <f t="array" ref="M140">IFERROR(IF(INDEX('Form Responses 1'!$D:$D,ROW()-4)="","",INDEX('Form Responses 1'!$L:$L,ROW()-4)),"")</f>
        <v/>
      </c>
      <c r="N140" s="6" t="str">
        <f t="array" ref="N140">IFERROR(IF(INDEX('Form Responses 1'!$D:$D,ROW()-4)="","",INDEX('Form Responses 1'!$M:$M,ROW()-4)),"")</f>
        <v/>
      </c>
      <c r="O140" s="6" t="str">
        <f t="array" ref="O140">IFERROR(IF(INDEX('Form Responses 1'!$D:$D,ROW()-4)="","",INDEX('Form Responses 1'!$N:$N,ROW()-4)),"")</f>
        <v/>
      </c>
      <c r="P140" s="6" t="str">
        <f t="array" ref="P140">IFERROR(IF(INDEX('Form Responses 1'!$D:$D,ROW()-4)="","",INDEX('Form Responses 1'!$O:$O,ROW()-4)),"")</f>
        <v/>
      </c>
      <c r="Q140" s="6" t="str">
        <f t="array" ref="Q140">IFERROR(IF(INDEX('Form Responses 1'!$D:$D,ROW()-4)="","",INDEX('Form Responses 1'!$P:$P,ROW()-4)),"")</f>
        <v/>
      </c>
      <c r="R140" s="6" t="str">
        <f t="array" ref="R140">IFERROR(IF(INDEX('Form Responses 1'!$D:$D,ROW()-4)="","",INDEX('Form Responses 1'!$Q:$Q,ROW()-4)),"")</f>
        <v/>
      </c>
      <c r="S140" s="6" t="str">
        <f t="array" ref="S140">IFERROR(IF(INDEX('Form Responses 1'!$D:$D,ROW()-4)="","",INDEX('Form Responses 1'!$R:$R,ROW()-4)),"")</f>
        <v/>
      </c>
      <c r="T140" s="6" t="str">
        <f t="array" ref="T140">IFERROR(IF(INDEX('Form Responses 1'!$D:$D,ROW()-4)="","",INDEX('Form Responses 1'!$S:$S,ROW()-4)),"")</f>
        <v/>
      </c>
      <c r="U140" s="6" t="str">
        <f t="array" ref="U140">IFERROR(IF(INDEX('Form Responses 1'!$D:$D,ROW()-4)="","",INDEX('Form Responses 1'!$T:$T,ROW()-4)),"")</f>
        <v/>
      </c>
      <c r="V140" s="6" t="str">
        <f t="shared" si="2"/>
        <v/>
      </c>
      <c r="W140" s="6" t="str">
        <f t="shared" si="3"/>
        <v/>
      </c>
      <c r="X140" s="6" t="str">
        <f t="shared" si="4"/>
        <v/>
      </c>
      <c r="Y140" s="6" t="str">
        <f t="array" ref="Y140">IFERROR(IF(INDEX('Form Responses 1'!$D:$D,ROW()-4)="","",INDEX('Form Responses 1'!$U:$U,ROW()-4)),"")</f>
        <v/>
      </c>
    </row>
    <row r="141" ht="15.75" customHeight="1">
      <c r="A141" s="6" t="str">
        <f t="shared" si="1"/>
        <v/>
      </c>
      <c r="B141" s="6" t="str">
        <f t="array" ref="B141">IFERROR(IF(INDEX('Form Responses 1'!$D:$D,ROW()-4)="","",INDEX('Form Responses 1'!$A:$A,ROW()-4)),"")</f>
        <v/>
      </c>
      <c r="C141" s="6" t="str">
        <f t="array" ref="C141">IFERROR(IF(INDEX('Form Responses 1'!$D:$D,ROW()-4)="","",INDEX('Form Responses 1'!$B:$B,ROW()-4)),"")</f>
        <v/>
      </c>
      <c r="D141" s="6" t="str">
        <f t="array" ref="D141">IFERROR(IF(INDEX('Form Responses 1'!$D:$D,ROW()-4)="","",INDEX('Form Responses 1'!$C:$C,ROW()-4)),"")</f>
        <v/>
      </c>
      <c r="E141" s="6" t="str">
        <f t="array" ref="E141">IFERROR(IF(INDEX('Form Responses 1'!$D:$D,ROW()-4)="","",INDEX('Form Responses 1'!$D:$D,ROW()-4)),"")</f>
        <v/>
      </c>
      <c r="F141" s="6" t="str">
        <f t="array" ref="F141">IFERROR(IF(INDEX('Form Responses 1'!$D:$D,ROW()-4)="","",INDEX('Form Responses 1'!$E:$E,ROW()-4)),"")</f>
        <v/>
      </c>
      <c r="G141" s="6" t="str">
        <f t="array" ref="G141">IFERROR(IF(INDEX('Form Responses 1'!$D:$D,ROW()-4)="","",INDEX('Form Responses 1'!$F:$F,ROW()-4)),"")</f>
        <v/>
      </c>
      <c r="H141" s="6" t="str">
        <f t="array" ref="H141">IFERROR(IF(INDEX('Form Responses 1'!$D:$D,ROW()-4)="","",INDEX('Form Responses 1'!$G:$G,ROW()-4)),"")</f>
        <v/>
      </c>
      <c r="I141" s="6" t="str">
        <f t="array" ref="I141">IFERROR(IF(INDEX('Form Responses 1'!$D:$D,ROW()-4)="","",INDEX('Form Responses 1'!$H:$H,ROW()-4)),"")</f>
        <v/>
      </c>
      <c r="J141" s="6" t="str">
        <f t="array" ref="J141">IFERROR(IF(INDEX('Form Responses 1'!$D:$D,ROW()-4)="","",INDEX('Form Responses 1'!$I:$I,ROW()-4)),"")</f>
        <v/>
      </c>
      <c r="K141" s="6" t="str">
        <f t="array" ref="K141">IFERROR(IF(INDEX('Form Responses 1'!$D:$D,ROW()-4)="","",INDEX('Form Responses 1'!$J:$J,ROW()-4)),"")</f>
        <v/>
      </c>
      <c r="L141" s="6" t="str">
        <f t="array" ref="L141">IFERROR(IF(INDEX('Form Responses 1'!$D:$D,ROW()-4)="","",INDEX('Form Responses 1'!$K:$K,ROW()-4)),"")</f>
        <v/>
      </c>
      <c r="M141" s="6" t="str">
        <f t="array" ref="M141">IFERROR(IF(INDEX('Form Responses 1'!$D:$D,ROW()-4)="","",INDEX('Form Responses 1'!$L:$L,ROW()-4)),"")</f>
        <v/>
      </c>
      <c r="N141" s="6" t="str">
        <f t="array" ref="N141">IFERROR(IF(INDEX('Form Responses 1'!$D:$D,ROW()-4)="","",INDEX('Form Responses 1'!$M:$M,ROW()-4)),"")</f>
        <v/>
      </c>
      <c r="O141" s="6" t="str">
        <f t="array" ref="O141">IFERROR(IF(INDEX('Form Responses 1'!$D:$D,ROW()-4)="","",INDEX('Form Responses 1'!$N:$N,ROW()-4)),"")</f>
        <v/>
      </c>
      <c r="P141" s="6" t="str">
        <f t="array" ref="P141">IFERROR(IF(INDEX('Form Responses 1'!$D:$D,ROW()-4)="","",INDEX('Form Responses 1'!$O:$O,ROW()-4)),"")</f>
        <v/>
      </c>
      <c r="Q141" s="6" t="str">
        <f t="array" ref="Q141">IFERROR(IF(INDEX('Form Responses 1'!$D:$D,ROW()-4)="","",INDEX('Form Responses 1'!$P:$P,ROW()-4)),"")</f>
        <v/>
      </c>
      <c r="R141" s="6" t="str">
        <f t="array" ref="R141">IFERROR(IF(INDEX('Form Responses 1'!$D:$D,ROW()-4)="","",INDEX('Form Responses 1'!$Q:$Q,ROW()-4)),"")</f>
        <v/>
      </c>
      <c r="S141" s="6" t="str">
        <f t="array" ref="S141">IFERROR(IF(INDEX('Form Responses 1'!$D:$D,ROW()-4)="","",INDEX('Form Responses 1'!$R:$R,ROW()-4)),"")</f>
        <v/>
      </c>
      <c r="T141" s="6" t="str">
        <f t="array" ref="T141">IFERROR(IF(INDEX('Form Responses 1'!$D:$D,ROW()-4)="","",INDEX('Form Responses 1'!$S:$S,ROW()-4)),"")</f>
        <v/>
      </c>
      <c r="U141" s="6" t="str">
        <f t="array" ref="U141">IFERROR(IF(INDEX('Form Responses 1'!$D:$D,ROW()-4)="","",INDEX('Form Responses 1'!$T:$T,ROW()-4)),"")</f>
        <v/>
      </c>
      <c r="V141" s="6" t="str">
        <f t="shared" si="2"/>
        <v/>
      </c>
      <c r="W141" s="6" t="str">
        <f t="shared" si="3"/>
        <v/>
      </c>
      <c r="X141" s="6" t="str">
        <f t="shared" si="4"/>
        <v/>
      </c>
      <c r="Y141" s="6" t="str">
        <f t="array" ref="Y141">IFERROR(IF(INDEX('Form Responses 1'!$D:$D,ROW()-4)="","",INDEX('Form Responses 1'!$U:$U,ROW()-4)),"")</f>
        <v/>
      </c>
    </row>
    <row r="142" ht="15.75" customHeight="1">
      <c r="A142" s="6" t="str">
        <f t="shared" si="1"/>
        <v/>
      </c>
      <c r="B142" s="6" t="str">
        <f t="array" ref="B142">IFERROR(IF(INDEX('Form Responses 1'!$D:$D,ROW()-4)="","",INDEX('Form Responses 1'!$A:$A,ROW()-4)),"")</f>
        <v/>
      </c>
      <c r="C142" s="6" t="str">
        <f t="array" ref="C142">IFERROR(IF(INDEX('Form Responses 1'!$D:$D,ROW()-4)="","",INDEX('Form Responses 1'!$B:$B,ROW()-4)),"")</f>
        <v/>
      </c>
      <c r="D142" s="6" t="str">
        <f t="array" ref="D142">IFERROR(IF(INDEX('Form Responses 1'!$D:$D,ROW()-4)="","",INDEX('Form Responses 1'!$C:$C,ROW()-4)),"")</f>
        <v/>
      </c>
      <c r="E142" s="6" t="str">
        <f t="array" ref="E142">IFERROR(IF(INDEX('Form Responses 1'!$D:$D,ROW()-4)="","",INDEX('Form Responses 1'!$D:$D,ROW()-4)),"")</f>
        <v/>
      </c>
      <c r="F142" s="6" t="str">
        <f t="array" ref="F142">IFERROR(IF(INDEX('Form Responses 1'!$D:$D,ROW()-4)="","",INDEX('Form Responses 1'!$E:$E,ROW()-4)),"")</f>
        <v/>
      </c>
      <c r="G142" s="6" t="str">
        <f t="array" ref="G142">IFERROR(IF(INDEX('Form Responses 1'!$D:$D,ROW()-4)="","",INDEX('Form Responses 1'!$F:$F,ROW()-4)),"")</f>
        <v/>
      </c>
      <c r="H142" s="6" t="str">
        <f t="array" ref="H142">IFERROR(IF(INDEX('Form Responses 1'!$D:$D,ROW()-4)="","",INDEX('Form Responses 1'!$G:$G,ROW()-4)),"")</f>
        <v/>
      </c>
      <c r="I142" s="6" t="str">
        <f t="array" ref="I142">IFERROR(IF(INDEX('Form Responses 1'!$D:$D,ROW()-4)="","",INDEX('Form Responses 1'!$H:$H,ROW()-4)),"")</f>
        <v/>
      </c>
      <c r="J142" s="6" t="str">
        <f t="array" ref="J142">IFERROR(IF(INDEX('Form Responses 1'!$D:$D,ROW()-4)="","",INDEX('Form Responses 1'!$I:$I,ROW()-4)),"")</f>
        <v/>
      </c>
      <c r="K142" s="6" t="str">
        <f t="array" ref="K142">IFERROR(IF(INDEX('Form Responses 1'!$D:$D,ROW()-4)="","",INDEX('Form Responses 1'!$J:$J,ROW()-4)),"")</f>
        <v/>
      </c>
      <c r="L142" s="6" t="str">
        <f t="array" ref="L142">IFERROR(IF(INDEX('Form Responses 1'!$D:$D,ROW()-4)="","",INDEX('Form Responses 1'!$K:$K,ROW()-4)),"")</f>
        <v/>
      </c>
      <c r="M142" s="6" t="str">
        <f t="array" ref="M142">IFERROR(IF(INDEX('Form Responses 1'!$D:$D,ROW()-4)="","",INDEX('Form Responses 1'!$L:$L,ROW()-4)),"")</f>
        <v/>
      </c>
      <c r="N142" s="6" t="str">
        <f t="array" ref="N142">IFERROR(IF(INDEX('Form Responses 1'!$D:$D,ROW()-4)="","",INDEX('Form Responses 1'!$M:$M,ROW()-4)),"")</f>
        <v/>
      </c>
      <c r="O142" s="6" t="str">
        <f t="array" ref="O142">IFERROR(IF(INDEX('Form Responses 1'!$D:$D,ROW()-4)="","",INDEX('Form Responses 1'!$N:$N,ROW()-4)),"")</f>
        <v/>
      </c>
      <c r="P142" s="6" t="str">
        <f t="array" ref="P142">IFERROR(IF(INDEX('Form Responses 1'!$D:$D,ROW()-4)="","",INDEX('Form Responses 1'!$O:$O,ROW()-4)),"")</f>
        <v/>
      </c>
      <c r="Q142" s="6" t="str">
        <f t="array" ref="Q142">IFERROR(IF(INDEX('Form Responses 1'!$D:$D,ROW()-4)="","",INDEX('Form Responses 1'!$P:$P,ROW()-4)),"")</f>
        <v/>
      </c>
      <c r="R142" s="6" t="str">
        <f t="array" ref="R142">IFERROR(IF(INDEX('Form Responses 1'!$D:$D,ROW()-4)="","",INDEX('Form Responses 1'!$Q:$Q,ROW()-4)),"")</f>
        <v/>
      </c>
      <c r="S142" s="6" t="str">
        <f t="array" ref="S142">IFERROR(IF(INDEX('Form Responses 1'!$D:$D,ROW()-4)="","",INDEX('Form Responses 1'!$R:$R,ROW()-4)),"")</f>
        <v/>
      </c>
      <c r="T142" s="6" t="str">
        <f t="array" ref="T142">IFERROR(IF(INDEX('Form Responses 1'!$D:$D,ROW()-4)="","",INDEX('Form Responses 1'!$S:$S,ROW()-4)),"")</f>
        <v/>
      </c>
      <c r="U142" s="6" t="str">
        <f t="array" ref="U142">IFERROR(IF(INDEX('Form Responses 1'!$D:$D,ROW()-4)="","",INDEX('Form Responses 1'!$T:$T,ROW()-4)),"")</f>
        <v/>
      </c>
      <c r="V142" s="6" t="str">
        <f t="shared" si="2"/>
        <v/>
      </c>
      <c r="W142" s="6" t="str">
        <f t="shared" si="3"/>
        <v/>
      </c>
      <c r="X142" s="6" t="str">
        <f t="shared" si="4"/>
        <v/>
      </c>
      <c r="Y142" s="6" t="str">
        <f t="array" ref="Y142">IFERROR(IF(INDEX('Form Responses 1'!$D:$D,ROW()-4)="","",INDEX('Form Responses 1'!$U:$U,ROW()-4)),"")</f>
        <v/>
      </c>
    </row>
    <row r="143" ht="15.75" customHeight="1">
      <c r="A143" s="6" t="str">
        <f t="shared" si="1"/>
        <v/>
      </c>
      <c r="B143" s="6" t="str">
        <f t="array" ref="B143">IFERROR(IF(INDEX('Form Responses 1'!$D:$D,ROW()-4)="","",INDEX('Form Responses 1'!$A:$A,ROW()-4)),"")</f>
        <v/>
      </c>
      <c r="C143" s="6" t="str">
        <f t="array" ref="C143">IFERROR(IF(INDEX('Form Responses 1'!$D:$D,ROW()-4)="","",INDEX('Form Responses 1'!$B:$B,ROW()-4)),"")</f>
        <v/>
      </c>
      <c r="D143" s="6" t="str">
        <f t="array" ref="D143">IFERROR(IF(INDEX('Form Responses 1'!$D:$D,ROW()-4)="","",INDEX('Form Responses 1'!$C:$C,ROW()-4)),"")</f>
        <v/>
      </c>
      <c r="E143" s="6" t="str">
        <f t="array" ref="E143">IFERROR(IF(INDEX('Form Responses 1'!$D:$D,ROW()-4)="","",INDEX('Form Responses 1'!$D:$D,ROW()-4)),"")</f>
        <v/>
      </c>
      <c r="F143" s="6" t="str">
        <f t="array" ref="F143">IFERROR(IF(INDEX('Form Responses 1'!$D:$D,ROW()-4)="","",INDEX('Form Responses 1'!$E:$E,ROW()-4)),"")</f>
        <v/>
      </c>
      <c r="G143" s="6" t="str">
        <f t="array" ref="G143">IFERROR(IF(INDEX('Form Responses 1'!$D:$D,ROW()-4)="","",INDEX('Form Responses 1'!$F:$F,ROW()-4)),"")</f>
        <v/>
      </c>
      <c r="H143" s="6" t="str">
        <f t="array" ref="H143">IFERROR(IF(INDEX('Form Responses 1'!$D:$D,ROW()-4)="","",INDEX('Form Responses 1'!$G:$G,ROW()-4)),"")</f>
        <v/>
      </c>
      <c r="I143" s="6" t="str">
        <f t="array" ref="I143">IFERROR(IF(INDEX('Form Responses 1'!$D:$D,ROW()-4)="","",INDEX('Form Responses 1'!$H:$H,ROW()-4)),"")</f>
        <v/>
      </c>
      <c r="J143" s="6" t="str">
        <f t="array" ref="J143">IFERROR(IF(INDEX('Form Responses 1'!$D:$D,ROW()-4)="","",INDEX('Form Responses 1'!$I:$I,ROW()-4)),"")</f>
        <v/>
      </c>
      <c r="K143" s="6" t="str">
        <f t="array" ref="K143">IFERROR(IF(INDEX('Form Responses 1'!$D:$D,ROW()-4)="","",INDEX('Form Responses 1'!$J:$J,ROW()-4)),"")</f>
        <v/>
      </c>
      <c r="L143" s="6" t="str">
        <f t="array" ref="L143">IFERROR(IF(INDEX('Form Responses 1'!$D:$D,ROW()-4)="","",INDEX('Form Responses 1'!$K:$K,ROW()-4)),"")</f>
        <v/>
      </c>
      <c r="M143" s="6" t="str">
        <f t="array" ref="M143">IFERROR(IF(INDEX('Form Responses 1'!$D:$D,ROW()-4)="","",INDEX('Form Responses 1'!$L:$L,ROW()-4)),"")</f>
        <v/>
      </c>
      <c r="N143" s="6" t="str">
        <f t="array" ref="N143">IFERROR(IF(INDEX('Form Responses 1'!$D:$D,ROW()-4)="","",INDEX('Form Responses 1'!$M:$M,ROW()-4)),"")</f>
        <v/>
      </c>
      <c r="O143" s="6" t="str">
        <f t="array" ref="O143">IFERROR(IF(INDEX('Form Responses 1'!$D:$D,ROW()-4)="","",INDEX('Form Responses 1'!$N:$N,ROW()-4)),"")</f>
        <v/>
      </c>
      <c r="P143" s="6" t="str">
        <f t="array" ref="P143">IFERROR(IF(INDEX('Form Responses 1'!$D:$D,ROW()-4)="","",INDEX('Form Responses 1'!$O:$O,ROW()-4)),"")</f>
        <v/>
      </c>
      <c r="Q143" s="6" t="str">
        <f t="array" ref="Q143">IFERROR(IF(INDEX('Form Responses 1'!$D:$D,ROW()-4)="","",INDEX('Form Responses 1'!$P:$P,ROW()-4)),"")</f>
        <v/>
      </c>
      <c r="R143" s="6" t="str">
        <f t="array" ref="R143">IFERROR(IF(INDEX('Form Responses 1'!$D:$D,ROW()-4)="","",INDEX('Form Responses 1'!$Q:$Q,ROW()-4)),"")</f>
        <v/>
      </c>
      <c r="S143" s="6" t="str">
        <f t="array" ref="S143">IFERROR(IF(INDEX('Form Responses 1'!$D:$D,ROW()-4)="","",INDEX('Form Responses 1'!$R:$R,ROW()-4)),"")</f>
        <v/>
      </c>
      <c r="T143" s="6" t="str">
        <f t="array" ref="T143">IFERROR(IF(INDEX('Form Responses 1'!$D:$D,ROW()-4)="","",INDEX('Form Responses 1'!$S:$S,ROW()-4)),"")</f>
        <v/>
      </c>
      <c r="U143" s="6" t="str">
        <f t="array" ref="U143">IFERROR(IF(INDEX('Form Responses 1'!$D:$D,ROW()-4)="","",INDEX('Form Responses 1'!$T:$T,ROW()-4)),"")</f>
        <v/>
      </c>
      <c r="V143" s="6" t="str">
        <f t="shared" si="2"/>
        <v/>
      </c>
      <c r="W143" s="6" t="str">
        <f t="shared" si="3"/>
        <v/>
      </c>
      <c r="X143" s="6" t="str">
        <f t="shared" si="4"/>
        <v/>
      </c>
      <c r="Y143" s="6" t="str">
        <f t="array" ref="Y143">IFERROR(IF(INDEX('Form Responses 1'!$D:$D,ROW()-4)="","",INDEX('Form Responses 1'!$U:$U,ROW()-4)),"")</f>
        <v/>
      </c>
    </row>
    <row r="144" ht="15.75" customHeight="1">
      <c r="A144" s="6" t="str">
        <f t="shared" si="1"/>
        <v/>
      </c>
      <c r="B144" s="6" t="str">
        <f t="array" ref="B144">IFERROR(IF(INDEX('Form Responses 1'!$D:$D,ROW()-4)="","",INDEX('Form Responses 1'!$A:$A,ROW()-4)),"")</f>
        <v/>
      </c>
      <c r="C144" s="6" t="str">
        <f t="array" ref="C144">IFERROR(IF(INDEX('Form Responses 1'!$D:$D,ROW()-4)="","",INDEX('Form Responses 1'!$B:$B,ROW()-4)),"")</f>
        <v/>
      </c>
      <c r="D144" s="6" t="str">
        <f t="array" ref="D144">IFERROR(IF(INDEX('Form Responses 1'!$D:$D,ROW()-4)="","",INDEX('Form Responses 1'!$C:$C,ROW()-4)),"")</f>
        <v/>
      </c>
      <c r="E144" s="6" t="str">
        <f t="array" ref="E144">IFERROR(IF(INDEX('Form Responses 1'!$D:$D,ROW()-4)="","",INDEX('Form Responses 1'!$D:$D,ROW()-4)),"")</f>
        <v/>
      </c>
      <c r="F144" s="6" t="str">
        <f t="array" ref="F144">IFERROR(IF(INDEX('Form Responses 1'!$D:$D,ROW()-4)="","",INDEX('Form Responses 1'!$E:$E,ROW()-4)),"")</f>
        <v/>
      </c>
      <c r="G144" s="6" t="str">
        <f t="array" ref="G144">IFERROR(IF(INDEX('Form Responses 1'!$D:$D,ROW()-4)="","",INDEX('Form Responses 1'!$F:$F,ROW()-4)),"")</f>
        <v/>
      </c>
      <c r="H144" s="6" t="str">
        <f t="array" ref="H144">IFERROR(IF(INDEX('Form Responses 1'!$D:$D,ROW()-4)="","",INDEX('Form Responses 1'!$G:$G,ROW()-4)),"")</f>
        <v/>
      </c>
      <c r="I144" s="6" t="str">
        <f t="array" ref="I144">IFERROR(IF(INDEX('Form Responses 1'!$D:$D,ROW()-4)="","",INDEX('Form Responses 1'!$H:$H,ROW()-4)),"")</f>
        <v/>
      </c>
      <c r="J144" s="6" t="str">
        <f t="array" ref="J144">IFERROR(IF(INDEX('Form Responses 1'!$D:$D,ROW()-4)="","",INDEX('Form Responses 1'!$I:$I,ROW()-4)),"")</f>
        <v/>
      </c>
      <c r="K144" s="6" t="str">
        <f t="array" ref="K144">IFERROR(IF(INDEX('Form Responses 1'!$D:$D,ROW()-4)="","",INDEX('Form Responses 1'!$J:$J,ROW()-4)),"")</f>
        <v/>
      </c>
      <c r="L144" s="6" t="str">
        <f t="array" ref="L144">IFERROR(IF(INDEX('Form Responses 1'!$D:$D,ROW()-4)="","",INDEX('Form Responses 1'!$K:$K,ROW()-4)),"")</f>
        <v/>
      </c>
      <c r="M144" s="6" t="str">
        <f t="array" ref="M144">IFERROR(IF(INDEX('Form Responses 1'!$D:$D,ROW()-4)="","",INDEX('Form Responses 1'!$L:$L,ROW()-4)),"")</f>
        <v/>
      </c>
      <c r="N144" s="6" t="str">
        <f t="array" ref="N144">IFERROR(IF(INDEX('Form Responses 1'!$D:$D,ROW()-4)="","",INDEX('Form Responses 1'!$M:$M,ROW()-4)),"")</f>
        <v/>
      </c>
      <c r="O144" s="6" t="str">
        <f t="array" ref="O144">IFERROR(IF(INDEX('Form Responses 1'!$D:$D,ROW()-4)="","",INDEX('Form Responses 1'!$N:$N,ROW()-4)),"")</f>
        <v/>
      </c>
      <c r="P144" s="6" t="str">
        <f t="array" ref="P144">IFERROR(IF(INDEX('Form Responses 1'!$D:$D,ROW()-4)="","",INDEX('Form Responses 1'!$O:$O,ROW()-4)),"")</f>
        <v/>
      </c>
      <c r="Q144" s="6" t="str">
        <f t="array" ref="Q144">IFERROR(IF(INDEX('Form Responses 1'!$D:$D,ROW()-4)="","",INDEX('Form Responses 1'!$P:$P,ROW()-4)),"")</f>
        <v/>
      </c>
      <c r="R144" s="6" t="str">
        <f t="array" ref="R144">IFERROR(IF(INDEX('Form Responses 1'!$D:$D,ROW()-4)="","",INDEX('Form Responses 1'!$Q:$Q,ROW()-4)),"")</f>
        <v/>
      </c>
      <c r="S144" s="6" t="str">
        <f t="array" ref="S144">IFERROR(IF(INDEX('Form Responses 1'!$D:$D,ROW()-4)="","",INDEX('Form Responses 1'!$R:$R,ROW()-4)),"")</f>
        <v/>
      </c>
      <c r="T144" s="6" t="str">
        <f t="array" ref="T144">IFERROR(IF(INDEX('Form Responses 1'!$D:$D,ROW()-4)="","",INDEX('Form Responses 1'!$S:$S,ROW()-4)),"")</f>
        <v/>
      </c>
      <c r="U144" s="6" t="str">
        <f t="array" ref="U144">IFERROR(IF(INDEX('Form Responses 1'!$D:$D,ROW()-4)="","",INDEX('Form Responses 1'!$T:$T,ROW()-4)),"")</f>
        <v/>
      </c>
      <c r="V144" s="6" t="str">
        <f t="shared" si="2"/>
        <v/>
      </c>
      <c r="W144" s="6" t="str">
        <f t="shared" si="3"/>
        <v/>
      </c>
      <c r="X144" s="6" t="str">
        <f t="shared" si="4"/>
        <v/>
      </c>
      <c r="Y144" s="6" t="str">
        <f t="array" ref="Y144">IFERROR(IF(INDEX('Form Responses 1'!$D:$D,ROW()-4)="","",INDEX('Form Responses 1'!$U:$U,ROW()-4)),"")</f>
        <v/>
      </c>
    </row>
    <row r="145" ht="15.75" customHeight="1">
      <c r="A145" s="6" t="str">
        <f t="shared" si="1"/>
        <v/>
      </c>
      <c r="B145" s="6" t="str">
        <f t="array" ref="B145">IFERROR(IF(INDEX('Form Responses 1'!$D:$D,ROW()-4)="","",INDEX('Form Responses 1'!$A:$A,ROW()-4)),"")</f>
        <v/>
      </c>
      <c r="C145" s="6" t="str">
        <f t="array" ref="C145">IFERROR(IF(INDEX('Form Responses 1'!$D:$D,ROW()-4)="","",INDEX('Form Responses 1'!$B:$B,ROW()-4)),"")</f>
        <v/>
      </c>
      <c r="D145" s="6" t="str">
        <f t="array" ref="D145">IFERROR(IF(INDEX('Form Responses 1'!$D:$D,ROW()-4)="","",INDEX('Form Responses 1'!$C:$C,ROW()-4)),"")</f>
        <v/>
      </c>
      <c r="E145" s="6" t="str">
        <f t="array" ref="E145">IFERROR(IF(INDEX('Form Responses 1'!$D:$D,ROW()-4)="","",INDEX('Form Responses 1'!$D:$D,ROW()-4)),"")</f>
        <v/>
      </c>
      <c r="F145" s="6" t="str">
        <f t="array" ref="F145">IFERROR(IF(INDEX('Form Responses 1'!$D:$D,ROW()-4)="","",INDEX('Form Responses 1'!$E:$E,ROW()-4)),"")</f>
        <v/>
      </c>
      <c r="G145" s="6" t="str">
        <f t="array" ref="G145">IFERROR(IF(INDEX('Form Responses 1'!$D:$D,ROW()-4)="","",INDEX('Form Responses 1'!$F:$F,ROW()-4)),"")</f>
        <v/>
      </c>
      <c r="H145" s="6" t="str">
        <f t="array" ref="H145">IFERROR(IF(INDEX('Form Responses 1'!$D:$D,ROW()-4)="","",INDEX('Form Responses 1'!$G:$G,ROW()-4)),"")</f>
        <v/>
      </c>
      <c r="I145" s="6" t="str">
        <f t="array" ref="I145">IFERROR(IF(INDEX('Form Responses 1'!$D:$D,ROW()-4)="","",INDEX('Form Responses 1'!$H:$H,ROW()-4)),"")</f>
        <v/>
      </c>
      <c r="J145" s="6" t="str">
        <f t="array" ref="J145">IFERROR(IF(INDEX('Form Responses 1'!$D:$D,ROW()-4)="","",INDEX('Form Responses 1'!$I:$I,ROW()-4)),"")</f>
        <v/>
      </c>
      <c r="K145" s="6" t="str">
        <f t="array" ref="K145">IFERROR(IF(INDEX('Form Responses 1'!$D:$D,ROW()-4)="","",INDEX('Form Responses 1'!$J:$J,ROW()-4)),"")</f>
        <v/>
      </c>
      <c r="L145" s="6" t="str">
        <f t="array" ref="L145">IFERROR(IF(INDEX('Form Responses 1'!$D:$D,ROW()-4)="","",INDEX('Form Responses 1'!$K:$K,ROW()-4)),"")</f>
        <v/>
      </c>
      <c r="M145" s="6" t="str">
        <f t="array" ref="M145">IFERROR(IF(INDEX('Form Responses 1'!$D:$D,ROW()-4)="","",INDEX('Form Responses 1'!$L:$L,ROW()-4)),"")</f>
        <v/>
      </c>
      <c r="N145" s="6" t="str">
        <f t="array" ref="N145">IFERROR(IF(INDEX('Form Responses 1'!$D:$D,ROW()-4)="","",INDEX('Form Responses 1'!$M:$M,ROW()-4)),"")</f>
        <v/>
      </c>
      <c r="O145" s="6" t="str">
        <f t="array" ref="O145">IFERROR(IF(INDEX('Form Responses 1'!$D:$D,ROW()-4)="","",INDEX('Form Responses 1'!$N:$N,ROW()-4)),"")</f>
        <v/>
      </c>
      <c r="P145" s="6" t="str">
        <f t="array" ref="P145">IFERROR(IF(INDEX('Form Responses 1'!$D:$D,ROW()-4)="","",INDEX('Form Responses 1'!$O:$O,ROW()-4)),"")</f>
        <v/>
      </c>
      <c r="Q145" s="6" t="str">
        <f t="array" ref="Q145">IFERROR(IF(INDEX('Form Responses 1'!$D:$D,ROW()-4)="","",INDEX('Form Responses 1'!$P:$P,ROW()-4)),"")</f>
        <v/>
      </c>
      <c r="R145" s="6" t="str">
        <f t="array" ref="R145">IFERROR(IF(INDEX('Form Responses 1'!$D:$D,ROW()-4)="","",INDEX('Form Responses 1'!$Q:$Q,ROW()-4)),"")</f>
        <v/>
      </c>
      <c r="S145" s="6" t="str">
        <f t="array" ref="S145">IFERROR(IF(INDEX('Form Responses 1'!$D:$D,ROW()-4)="","",INDEX('Form Responses 1'!$R:$R,ROW()-4)),"")</f>
        <v/>
      </c>
      <c r="T145" s="6" t="str">
        <f t="array" ref="T145">IFERROR(IF(INDEX('Form Responses 1'!$D:$D,ROW()-4)="","",INDEX('Form Responses 1'!$S:$S,ROW()-4)),"")</f>
        <v/>
      </c>
      <c r="U145" s="6" t="str">
        <f t="array" ref="U145">IFERROR(IF(INDEX('Form Responses 1'!$D:$D,ROW()-4)="","",INDEX('Form Responses 1'!$T:$T,ROW()-4)),"")</f>
        <v/>
      </c>
      <c r="V145" s="6" t="str">
        <f t="shared" si="2"/>
        <v/>
      </c>
      <c r="W145" s="6" t="str">
        <f t="shared" si="3"/>
        <v/>
      </c>
      <c r="X145" s="6" t="str">
        <f t="shared" si="4"/>
        <v/>
      </c>
      <c r="Y145" s="6" t="str">
        <f t="array" ref="Y145">IFERROR(IF(INDEX('Form Responses 1'!$D:$D,ROW()-4)="","",INDEX('Form Responses 1'!$U:$U,ROW()-4)),"")</f>
        <v/>
      </c>
    </row>
    <row r="146" ht="15.75" customHeight="1">
      <c r="A146" s="6" t="str">
        <f t="shared" si="1"/>
        <v/>
      </c>
      <c r="B146" s="6" t="str">
        <f t="array" ref="B146">IFERROR(IF(INDEX('Form Responses 1'!$D:$D,ROW()-4)="","",INDEX('Form Responses 1'!$A:$A,ROW()-4)),"")</f>
        <v/>
      </c>
      <c r="C146" s="6" t="str">
        <f t="array" ref="C146">IFERROR(IF(INDEX('Form Responses 1'!$D:$D,ROW()-4)="","",INDEX('Form Responses 1'!$B:$B,ROW()-4)),"")</f>
        <v/>
      </c>
      <c r="D146" s="6" t="str">
        <f t="array" ref="D146">IFERROR(IF(INDEX('Form Responses 1'!$D:$D,ROW()-4)="","",INDEX('Form Responses 1'!$C:$C,ROW()-4)),"")</f>
        <v/>
      </c>
      <c r="E146" s="6" t="str">
        <f t="array" ref="E146">IFERROR(IF(INDEX('Form Responses 1'!$D:$D,ROW()-4)="","",INDEX('Form Responses 1'!$D:$D,ROW()-4)),"")</f>
        <v/>
      </c>
      <c r="F146" s="6" t="str">
        <f t="array" ref="F146">IFERROR(IF(INDEX('Form Responses 1'!$D:$D,ROW()-4)="","",INDEX('Form Responses 1'!$E:$E,ROW()-4)),"")</f>
        <v/>
      </c>
      <c r="G146" s="6" t="str">
        <f t="array" ref="G146">IFERROR(IF(INDEX('Form Responses 1'!$D:$D,ROW()-4)="","",INDEX('Form Responses 1'!$F:$F,ROW()-4)),"")</f>
        <v/>
      </c>
      <c r="H146" s="6" t="str">
        <f t="array" ref="H146">IFERROR(IF(INDEX('Form Responses 1'!$D:$D,ROW()-4)="","",INDEX('Form Responses 1'!$G:$G,ROW()-4)),"")</f>
        <v/>
      </c>
      <c r="I146" s="6" t="str">
        <f t="array" ref="I146">IFERROR(IF(INDEX('Form Responses 1'!$D:$D,ROW()-4)="","",INDEX('Form Responses 1'!$H:$H,ROW()-4)),"")</f>
        <v/>
      </c>
      <c r="J146" s="6" t="str">
        <f t="array" ref="J146">IFERROR(IF(INDEX('Form Responses 1'!$D:$D,ROW()-4)="","",INDEX('Form Responses 1'!$I:$I,ROW()-4)),"")</f>
        <v/>
      </c>
      <c r="K146" s="6" t="str">
        <f t="array" ref="K146">IFERROR(IF(INDEX('Form Responses 1'!$D:$D,ROW()-4)="","",INDEX('Form Responses 1'!$J:$J,ROW()-4)),"")</f>
        <v/>
      </c>
      <c r="L146" s="6" t="str">
        <f t="array" ref="L146">IFERROR(IF(INDEX('Form Responses 1'!$D:$D,ROW()-4)="","",INDEX('Form Responses 1'!$K:$K,ROW()-4)),"")</f>
        <v/>
      </c>
      <c r="M146" s="6" t="str">
        <f t="array" ref="M146">IFERROR(IF(INDEX('Form Responses 1'!$D:$D,ROW()-4)="","",INDEX('Form Responses 1'!$L:$L,ROW()-4)),"")</f>
        <v/>
      </c>
      <c r="N146" s="6" t="str">
        <f t="array" ref="N146">IFERROR(IF(INDEX('Form Responses 1'!$D:$D,ROW()-4)="","",INDEX('Form Responses 1'!$M:$M,ROW()-4)),"")</f>
        <v/>
      </c>
      <c r="O146" s="6" t="str">
        <f t="array" ref="O146">IFERROR(IF(INDEX('Form Responses 1'!$D:$D,ROW()-4)="","",INDEX('Form Responses 1'!$N:$N,ROW()-4)),"")</f>
        <v/>
      </c>
      <c r="P146" s="6" t="str">
        <f t="array" ref="P146">IFERROR(IF(INDEX('Form Responses 1'!$D:$D,ROW()-4)="","",INDEX('Form Responses 1'!$O:$O,ROW()-4)),"")</f>
        <v/>
      </c>
      <c r="Q146" s="6" t="str">
        <f t="array" ref="Q146">IFERROR(IF(INDEX('Form Responses 1'!$D:$D,ROW()-4)="","",INDEX('Form Responses 1'!$P:$P,ROW()-4)),"")</f>
        <v/>
      </c>
      <c r="R146" s="6" t="str">
        <f t="array" ref="R146">IFERROR(IF(INDEX('Form Responses 1'!$D:$D,ROW()-4)="","",INDEX('Form Responses 1'!$Q:$Q,ROW()-4)),"")</f>
        <v/>
      </c>
      <c r="S146" s="6" t="str">
        <f t="array" ref="S146">IFERROR(IF(INDEX('Form Responses 1'!$D:$D,ROW()-4)="","",INDEX('Form Responses 1'!$R:$R,ROW()-4)),"")</f>
        <v/>
      </c>
      <c r="T146" s="6" t="str">
        <f t="array" ref="T146">IFERROR(IF(INDEX('Form Responses 1'!$D:$D,ROW()-4)="","",INDEX('Form Responses 1'!$S:$S,ROW()-4)),"")</f>
        <v/>
      </c>
      <c r="U146" s="6" t="str">
        <f t="array" ref="U146">IFERROR(IF(INDEX('Form Responses 1'!$D:$D,ROW()-4)="","",INDEX('Form Responses 1'!$T:$T,ROW()-4)),"")</f>
        <v/>
      </c>
      <c r="V146" s="6" t="str">
        <f t="shared" si="2"/>
        <v/>
      </c>
      <c r="W146" s="6" t="str">
        <f t="shared" si="3"/>
        <v/>
      </c>
      <c r="X146" s="6" t="str">
        <f t="shared" si="4"/>
        <v/>
      </c>
      <c r="Y146" s="6" t="str">
        <f t="array" ref="Y146">IFERROR(IF(INDEX('Form Responses 1'!$D:$D,ROW()-4)="","",INDEX('Form Responses 1'!$U:$U,ROW()-4)),"")</f>
        <v/>
      </c>
    </row>
    <row r="147" ht="15.75" customHeight="1">
      <c r="A147" s="6" t="str">
        <f t="shared" si="1"/>
        <v/>
      </c>
      <c r="B147" s="6" t="str">
        <f t="array" ref="B147">IFERROR(IF(INDEX('Form Responses 1'!$D:$D,ROW()-4)="","",INDEX('Form Responses 1'!$A:$A,ROW()-4)),"")</f>
        <v/>
      </c>
      <c r="C147" s="6" t="str">
        <f t="array" ref="C147">IFERROR(IF(INDEX('Form Responses 1'!$D:$D,ROW()-4)="","",INDEX('Form Responses 1'!$B:$B,ROW()-4)),"")</f>
        <v/>
      </c>
      <c r="D147" s="6" t="str">
        <f t="array" ref="D147">IFERROR(IF(INDEX('Form Responses 1'!$D:$D,ROW()-4)="","",INDEX('Form Responses 1'!$C:$C,ROW()-4)),"")</f>
        <v/>
      </c>
      <c r="E147" s="6" t="str">
        <f t="array" ref="E147">IFERROR(IF(INDEX('Form Responses 1'!$D:$D,ROW()-4)="","",INDEX('Form Responses 1'!$D:$D,ROW()-4)),"")</f>
        <v/>
      </c>
      <c r="F147" s="6" t="str">
        <f t="array" ref="F147">IFERROR(IF(INDEX('Form Responses 1'!$D:$D,ROW()-4)="","",INDEX('Form Responses 1'!$E:$E,ROW()-4)),"")</f>
        <v/>
      </c>
      <c r="G147" s="6" t="str">
        <f t="array" ref="G147">IFERROR(IF(INDEX('Form Responses 1'!$D:$D,ROW()-4)="","",INDEX('Form Responses 1'!$F:$F,ROW()-4)),"")</f>
        <v/>
      </c>
      <c r="H147" s="6" t="str">
        <f t="array" ref="H147">IFERROR(IF(INDEX('Form Responses 1'!$D:$D,ROW()-4)="","",INDEX('Form Responses 1'!$G:$G,ROW()-4)),"")</f>
        <v/>
      </c>
      <c r="I147" s="6" t="str">
        <f t="array" ref="I147">IFERROR(IF(INDEX('Form Responses 1'!$D:$D,ROW()-4)="","",INDEX('Form Responses 1'!$H:$H,ROW()-4)),"")</f>
        <v/>
      </c>
      <c r="J147" s="6" t="str">
        <f t="array" ref="J147">IFERROR(IF(INDEX('Form Responses 1'!$D:$D,ROW()-4)="","",INDEX('Form Responses 1'!$I:$I,ROW()-4)),"")</f>
        <v/>
      </c>
      <c r="K147" s="6" t="str">
        <f t="array" ref="K147">IFERROR(IF(INDEX('Form Responses 1'!$D:$D,ROW()-4)="","",INDEX('Form Responses 1'!$J:$J,ROW()-4)),"")</f>
        <v/>
      </c>
      <c r="L147" s="6" t="str">
        <f t="array" ref="L147">IFERROR(IF(INDEX('Form Responses 1'!$D:$D,ROW()-4)="","",INDEX('Form Responses 1'!$K:$K,ROW()-4)),"")</f>
        <v/>
      </c>
      <c r="M147" s="6" t="str">
        <f t="array" ref="M147">IFERROR(IF(INDEX('Form Responses 1'!$D:$D,ROW()-4)="","",INDEX('Form Responses 1'!$L:$L,ROW()-4)),"")</f>
        <v/>
      </c>
      <c r="N147" s="6" t="str">
        <f t="array" ref="N147">IFERROR(IF(INDEX('Form Responses 1'!$D:$D,ROW()-4)="","",INDEX('Form Responses 1'!$M:$M,ROW()-4)),"")</f>
        <v/>
      </c>
      <c r="O147" s="6" t="str">
        <f t="array" ref="O147">IFERROR(IF(INDEX('Form Responses 1'!$D:$D,ROW()-4)="","",INDEX('Form Responses 1'!$N:$N,ROW()-4)),"")</f>
        <v/>
      </c>
      <c r="P147" s="6" t="str">
        <f t="array" ref="P147">IFERROR(IF(INDEX('Form Responses 1'!$D:$D,ROW()-4)="","",INDEX('Form Responses 1'!$O:$O,ROW()-4)),"")</f>
        <v/>
      </c>
      <c r="Q147" s="6" t="str">
        <f t="array" ref="Q147">IFERROR(IF(INDEX('Form Responses 1'!$D:$D,ROW()-4)="","",INDEX('Form Responses 1'!$P:$P,ROW()-4)),"")</f>
        <v/>
      </c>
      <c r="R147" s="6" t="str">
        <f t="array" ref="R147">IFERROR(IF(INDEX('Form Responses 1'!$D:$D,ROW()-4)="","",INDEX('Form Responses 1'!$Q:$Q,ROW()-4)),"")</f>
        <v/>
      </c>
      <c r="S147" s="6" t="str">
        <f t="array" ref="S147">IFERROR(IF(INDEX('Form Responses 1'!$D:$D,ROW()-4)="","",INDEX('Form Responses 1'!$R:$R,ROW()-4)),"")</f>
        <v/>
      </c>
      <c r="T147" s="6" t="str">
        <f t="array" ref="T147">IFERROR(IF(INDEX('Form Responses 1'!$D:$D,ROW()-4)="","",INDEX('Form Responses 1'!$S:$S,ROW()-4)),"")</f>
        <v/>
      </c>
      <c r="U147" s="6" t="str">
        <f t="array" ref="U147">IFERROR(IF(INDEX('Form Responses 1'!$D:$D,ROW()-4)="","",INDEX('Form Responses 1'!$T:$T,ROW()-4)),"")</f>
        <v/>
      </c>
      <c r="V147" s="6" t="str">
        <f t="shared" si="2"/>
        <v/>
      </c>
      <c r="W147" s="6" t="str">
        <f t="shared" si="3"/>
        <v/>
      </c>
      <c r="X147" s="6" t="str">
        <f t="shared" si="4"/>
        <v/>
      </c>
      <c r="Y147" s="6" t="str">
        <f t="array" ref="Y147">IFERROR(IF(INDEX('Form Responses 1'!$D:$D,ROW()-4)="","",INDEX('Form Responses 1'!$U:$U,ROW()-4)),"")</f>
        <v/>
      </c>
    </row>
    <row r="148" ht="15.75" customHeight="1">
      <c r="A148" s="6" t="str">
        <f t="shared" si="1"/>
        <v/>
      </c>
      <c r="B148" s="6" t="str">
        <f t="array" ref="B148">IFERROR(IF(INDEX('Form Responses 1'!$D:$D,ROW()-4)="","",INDEX('Form Responses 1'!$A:$A,ROW()-4)),"")</f>
        <v/>
      </c>
      <c r="C148" s="6" t="str">
        <f t="array" ref="C148">IFERROR(IF(INDEX('Form Responses 1'!$D:$D,ROW()-4)="","",INDEX('Form Responses 1'!$B:$B,ROW()-4)),"")</f>
        <v/>
      </c>
      <c r="D148" s="6" t="str">
        <f t="array" ref="D148">IFERROR(IF(INDEX('Form Responses 1'!$D:$D,ROW()-4)="","",INDEX('Form Responses 1'!$C:$C,ROW()-4)),"")</f>
        <v/>
      </c>
      <c r="E148" s="6" t="str">
        <f t="array" ref="E148">IFERROR(IF(INDEX('Form Responses 1'!$D:$D,ROW()-4)="","",INDEX('Form Responses 1'!$D:$D,ROW()-4)),"")</f>
        <v/>
      </c>
      <c r="F148" s="6" t="str">
        <f t="array" ref="F148">IFERROR(IF(INDEX('Form Responses 1'!$D:$D,ROW()-4)="","",INDEX('Form Responses 1'!$E:$E,ROW()-4)),"")</f>
        <v/>
      </c>
      <c r="G148" s="6" t="str">
        <f t="array" ref="G148">IFERROR(IF(INDEX('Form Responses 1'!$D:$D,ROW()-4)="","",INDEX('Form Responses 1'!$F:$F,ROW()-4)),"")</f>
        <v/>
      </c>
      <c r="H148" s="6" t="str">
        <f t="array" ref="H148">IFERROR(IF(INDEX('Form Responses 1'!$D:$D,ROW()-4)="","",INDEX('Form Responses 1'!$G:$G,ROW()-4)),"")</f>
        <v/>
      </c>
      <c r="I148" s="6" t="str">
        <f t="array" ref="I148">IFERROR(IF(INDEX('Form Responses 1'!$D:$D,ROW()-4)="","",INDEX('Form Responses 1'!$H:$H,ROW()-4)),"")</f>
        <v/>
      </c>
      <c r="J148" s="6" t="str">
        <f t="array" ref="J148">IFERROR(IF(INDEX('Form Responses 1'!$D:$D,ROW()-4)="","",INDEX('Form Responses 1'!$I:$I,ROW()-4)),"")</f>
        <v/>
      </c>
      <c r="K148" s="6" t="str">
        <f t="array" ref="K148">IFERROR(IF(INDEX('Form Responses 1'!$D:$D,ROW()-4)="","",INDEX('Form Responses 1'!$J:$J,ROW()-4)),"")</f>
        <v/>
      </c>
      <c r="L148" s="6" t="str">
        <f t="array" ref="L148">IFERROR(IF(INDEX('Form Responses 1'!$D:$D,ROW()-4)="","",INDEX('Form Responses 1'!$K:$K,ROW()-4)),"")</f>
        <v/>
      </c>
      <c r="M148" s="6" t="str">
        <f t="array" ref="M148">IFERROR(IF(INDEX('Form Responses 1'!$D:$D,ROW()-4)="","",INDEX('Form Responses 1'!$L:$L,ROW()-4)),"")</f>
        <v/>
      </c>
      <c r="N148" s="6" t="str">
        <f t="array" ref="N148">IFERROR(IF(INDEX('Form Responses 1'!$D:$D,ROW()-4)="","",INDEX('Form Responses 1'!$M:$M,ROW()-4)),"")</f>
        <v/>
      </c>
      <c r="O148" s="6" t="str">
        <f t="array" ref="O148">IFERROR(IF(INDEX('Form Responses 1'!$D:$D,ROW()-4)="","",INDEX('Form Responses 1'!$N:$N,ROW()-4)),"")</f>
        <v/>
      </c>
      <c r="P148" s="6" t="str">
        <f t="array" ref="P148">IFERROR(IF(INDEX('Form Responses 1'!$D:$D,ROW()-4)="","",INDEX('Form Responses 1'!$O:$O,ROW()-4)),"")</f>
        <v/>
      </c>
      <c r="Q148" s="6" t="str">
        <f t="array" ref="Q148">IFERROR(IF(INDEX('Form Responses 1'!$D:$D,ROW()-4)="","",INDEX('Form Responses 1'!$P:$P,ROW()-4)),"")</f>
        <v/>
      </c>
      <c r="R148" s="6" t="str">
        <f t="array" ref="R148">IFERROR(IF(INDEX('Form Responses 1'!$D:$D,ROW()-4)="","",INDEX('Form Responses 1'!$Q:$Q,ROW()-4)),"")</f>
        <v/>
      </c>
      <c r="S148" s="6" t="str">
        <f t="array" ref="S148">IFERROR(IF(INDEX('Form Responses 1'!$D:$D,ROW()-4)="","",INDEX('Form Responses 1'!$R:$R,ROW()-4)),"")</f>
        <v/>
      </c>
      <c r="T148" s="6" t="str">
        <f t="array" ref="T148">IFERROR(IF(INDEX('Form Responses 1'!$D:$D,ROW()-4)="","",INDEX('Form Responses 1'!$S:$S,ROW()-4)),"")</f>
        <v/>
      </c>
      <c r="U148" s="6" t="str">
        <f t="array" ref="U148">IFERROR(IF(INDEX('Form Responses 1'!$D:$D,ROW()-4)="","",INDEX('Form Responses 1'!$T:$T,ROW()-4)),"")</f>
        <v/>
      </c>
      <c r="V148" s="6" t="str">
        <f t="shared" si="2"/>
        <v/>
      </c>
      <c r="W148" s="6" t="str">
        <f t="shared" si="3"/>
        <v/>
      </c>
      <c r="X148" s="6" t="str">
        <f t="shared" si="4"/>
        <v/>
      </c>
      <c r="Y148" s="6" t="str">
        <f t="array" ref="Y148">IFERROR(IF(INDEX('Form Responses 1'!$D:$D,ROW()-4)="","",INDEX('Form Responses 1'!$U:$U,ROW()-4)),"")</f>
        <v/>
      </c>
    </row>
    <row r="149" ht="15.75" customHeight="1">
      <c r="A149" s="6" t="str">
        <f t="shared" si="1"/>
        <v/>
      </c>
      <c r="B149" s="6" t="str">
        <f t="array" ref="B149">IFERROR(IF(INDEX('Form Responses 1'!$D:$D,ROW()-4)="","",INDEX('Form Responses 1'!$A:$A,ROW()-4)),"")</f>
        <v/>
      </c>
      <c r="C149" s="6" t="str">
        <f t="array" ref="C149">IFERROR(IF(INDEX('Form Responses 1'!$D:$D,ROW()-4)="","",INDEX('Form Responses 1'!$B:$B,ROW()-4)),"")</f>
        <v/>
      </c>
      <c r="D149" s="6" t="str">
        <f t="array" ref="D149">IFERROR(IF(INDEX('Form Responses 1'!$D:$D,ROW()-4)="","",INDEX('Form Responses 1'!$C:$C,ROW()-4)),"")</f>
        <v/>
      </c>
      <c r="E149" s="6" t="str">
        <f t="array" ref="E149">IFERROR(IF(INDEX('Form Responses 1'!$D:$D,ROW()-4)="","",INDEX('Form Responses 1'!$D:$D,ROW()-4)),"")</f>
        <v/>
      </c>
      <c r="F149" s="6" t="str">
        <f t="array" ref="F149">IFERROR(IF(INDEX('Form Responses 1'!$D:$D,ROW()-4)="","",INDEX('Form Responses 1'!$E:$E,ROW()-4)),"")</f>
        <v/>
      </c>
      <c r="G149" s="6" t="str">
        <f t="array" ref="G149">IFERROR(IF(INDEX('Form Responses 1'!$D:$D,ROW()-4)="","",INDEX('Form Responses 1'!$F:$F,ROW()-4)),"")</f>
        <v/>
      </c>
      <c r="H149" s="6" t="str">
        <f t="array" ref="H149">IFERROR(IF(INDEX('Form Responses 1'!$D:$D,ROW()-4)="","",INDEX('Form Responses 1'!$G:$G,ROW()-4)),"")</f>
        <v/>
      </c>
      <c r="I149" s="6" t="str">
        <f t="array" ref="I149">IFERROR(IF(INDEX('Form Responses 1'!$D:$D,ROW()-4)="","",INDEX('Form Responses 1'!$H:$H,ROW()-4)),"")</f>
        <v/>
      </c>
      <c r="J149" s="6" t="str">
        <f t="array" ref="J149">IFERROR(IF(INDEX('Form Responses 1'!$D:$D,ROW()-4)="","",INDEX('Form Responses 1'!$I:$I,ROW()-4)),"")</f>
        <v/>
      </c>
      <c r="K149" s="6" t="str">
        <f t="array" ref="K149">IFERROR(IF(INDEX('Form Responses 1'!$D:$D,ROW()-4)="","",INDEX('Form Responses 1'!$J:$J,ROW()-4)),"")</f>
        <v/>
      </c>
      <c r="L149" s="6" t="str">
        <f t="array" ref="L149">IFERROR(IF(INDEX('Form Responses 1'!$D:$D,ROW()-4)="","",INDEX('Form Responses 1'!$K:$K,ROW()-4)),"")</f>
        <v/>
      </c>
      <c r="M149" s="6" t="str">
        <f t="array" ref="M149">IFERROR(IF(INDEX('Form Responses 1'!$D:$D,ROW()-4)="","",INDEX('Form Responses 1'!$L:$L,ROW()-4)),"")</f>
        <v/>
      </c>
      <c r="N149" s="6" t="str">
        <f t="array" ref="N149">IFERROR(IF(INDEX('Form Responses 1'!$D:$D,ROW()-4)="","",INDEX('Form Responses 1'!$M:$M,ROW()-4)),"")</f>
        <v/>
      </c>
      <c r="O149" s="6" t="str">
        <f t="array" ref="O149">IFERROR(IF(INDEX('Form Responses 1'!$D:$D,ROW()-4)="","",INDEX('Form Responses 1'!$N:$N,ROW()-4)),"")</f>
        <v/>
      </c>
      <c r="P149" s="6" t="str">
        <f t="array" ref="P149">IFERROR(IF(INDEX('Form Responses 1'!$D:$D,ROW()-4)="","",INDEX('Form Responses 1'!$O:$O,ROW()-4)),"")</f>
        <v/>
      </c>
      <c r="Q149" s="6" t="str">
        <f t="array" ref="Q149">IFERROR(IF(INDEX('Form Responses 1'!$D:$D,ROW()-4)="","",INDEX('Form Responses 1'!$P:$P,ROW()-4)),"")</f>
        <v/>
      </c>
      <c r="R149" s="6" t="str">
        <f t="array" ref="R149">IFERROR(IF(INDEX('Form Responses 1'!$D:$D,ROW()-4)="","",INDEX('Form Responses 1'!$Q:$Q,ROW()-4)),"")</f>
        <v/>
      </c>
      <c r="S149" s="6" t="str">
        <f t="array" ref="S149">IFERROR(IF(INDEX('Form Responses 1'!$D:$D,ROW()-4)="","",INDEX('Form Responses 1'!$R:$R,ROW()-4)),"")</f>
        <v/>
      </c>
      <c r="T149" s="6" t="str">
        <f t="array" ref="T149">IFERROR(IF(INDEX('Form Responses 1'!$D:$D,ROW()-4)="","",INDEX('Form Responses 1'!$S:$S,ROW()-4)),"")</f>
        <v/>
      </c>
      <c r="U149" s="6" t="str">
        <f t="array" ref="U149">IFERROR(IF(INDEX('Form Responses 1'!$D:$D,ROW()-4)="","",INDEX('Form Responses 1'!$T:$T,ROW()-4)),"")</f>
        <v/>
      </c>
      <c r="V149" s="6" t="str">
        <f t="shared" si="2"/>
        <v/>
      </c>
      <c r="W149" s="6" t="str">
        <f t="shared" si="3"/>
        <v/>
      </c>
      <c r="X149" s="6" t="str">
        <f t="shared" si="4"/>
        <v/>
      </c>
      <c r="Y149" s="6" t="str">
        <f t="array" ref="Y149">IFERROR(IF(INDEX('Form Responses 1'!$D:$D,ROW()-4)="","",INDEX('Form Responses 1'!$U:$U,ROW()-4)),"")</f>
        <v/>
      </c>
    </row>
    <row r="150" ht="15.75" customHeight="1">
      <c r="A150" s="6" t="str">
        <f t="shared" si="1"/>
        <v/>
      </c>
      <c r="B150" s="6" t="str">
        <f t="array" ref="B150">IFERROR(IF(INDEX('Form Responses 1'!$D:$D,ROW()-4)="","",INDEX('Form Responses 1'!$A:$A,ROW()-4)),"")</f>
        <v/>
      </c>
      <c r="C150" s="6" t="str">
        <f t="array" ref="C150">IFERROR(IF(INDEX('Form Responses 1'!$D:$D,ROW()-4)="","",INDEX('Form Responses 1'!$B:$B,ROW()-4)),"")</f>
        <v/>
      </c>
      <c r="D150" s="6" t="str">
        <f t="array" ref="D150">IFERROR(IF(INDEX('Form Responses 1'!$D:$D,ROW()-4)="","",INDEX('Form Responses 1'!$C:$C,ROW()-4)),"")</f>
        <v/>
      </c>
      <c r="E150" s="6" t="str">
        <f t="array" ref="E150">IFERROR(IF(INDEX('Form Responses 1'!$D:$D,ROW()-4)="","",INDEX('Form Responses 1'!$D:$D,ROW()-4)),"")</f>
        <v/>
      </c>
      <c r="F150" s="6" t="str">
        <f t="array" ref="F150">IFERROR(IF(INDEX('Form Responses 1'!$D:$D,ROW()-4)="","",INDEX('Form Responses 1'!$E:$E,ROW()-4)),"")</f>
        <v/>
      </c>
      <c r="G150" s="6" t="str">
        <f t="array" ref="G150">IFERROR(IF(INDEX('Form Responses 1'!$D:$D,ROW()-4)="","",INDEX('Form Responses 1'!$F:$F,ROW()-4)),"")</f>
        <v/>
      </c>
      <c r="H150" s="6" t="str">
        <f t="array" ref="H150">IFERROR(IF(INDEX('Form Responses 1'!$D:$D,ROW()-4)="","",INDEX('Form Responses 1'!$G:$G,ROW()-4)),"")</f>
        <v/>
      </c>
      <c r="I150" s="6" t="str">
        <f t="array" ref="I150">IFERROR(IF(INDEX('Form Responses 1'!$D:$D,ROW()-4)="","",INDEX('Form Responses 1'!$H:$H,ROW()-4)),"")</f>
        <v/>
      </c>
      <c r="J150" s="6" t="str">
        <f t="array" ref="J150">IFERROR(IF(INDEX('Form Responses 1'!$D:$D,ROW()-4)="","",INDEX('Form Responses 1'!$I:$I,ROW()-4)),"")</f>
        <v/>
      </c>
      <c r="K150" s="6" t="str">
        <f t="array" ref="K150">IFERROR(IF(INDEX('Form Responses 1'!$D:$D,ROW()-4)="","",INDEX('Form Responses 1'!$J:$J,ROW()-4)),"")</f>
        <v/>
      </c>
      <c r="L150" s="6" t="str">
        <f t="array" ref="L150">IFERROR(IF(INDEX('Form Responses 1'!$D:$D,ROW()-4)="","",INDEX('Form Responses 1'!$K:$K,ROW()-4)),"")</f>
        <v/>
      </c>
      <c r="M150" s="6" t="str">
        <f t="array" ref="M150">IFERROR(IF(INDEX('Form Responses 1'!$D:$D,ROW()-4)="","",INDEX('Form Responses 1'!$L:$L,ROW()-4)),"")</f>
        <v/>
      </c>
      <c r="N150" s="6" t="str">
        <f t="array" ref="N150">IFERROR(IF(INDEX('Form Responses 1'!$D:$D,ROW()-4)="","",INDEX('Form Responses 1'!$M:$M,ROW()-4)),"")</f>
        <v/>
      </c>
      <c r="O150" s="6" t="str">
        <f t="array" ref="O150">IFERROR(IF(INDEX('Form Responses 1'!$D:$D,ROW()-4)="","",INDEX('Form Responses 1'!$N:$N,ROW()-4)),"")</f>
        <v/>
      </c>
      <c r="P150" s="6" t="str">
        <f t="array" ref="P150">IFERROR(IF(INDEX('Form Responses 1'!$D:$D,ROW()-4)="","",INDEX('Form Responses 1'!$O:$O,ROW()-4)),"")</f>
        <v/>
      </c>
      <c r="Q150" s="6" t="str">
        <f t="array" ref="Q150">IFERROR(IF(INDEX('Form Responses 1'!$D:$D,ROW()-4)="","",INDEX('Form Responses 1'!$P:$P,ROW()-4)),"")</f>
        <v/>
      </c>
      <c r="R150" s="6" t="str">
        <f t="array" ref="R150">IFERROR(IF(INDEX('Form Responses 1'!$D:$D,ROW()-4)="","",INDEX('Form Responses 1'!$Q:$Q,ROW()-4)),"")</f>
        <v/>
      </c>
      <c r="S150" s="6" t="str">
        <f t="array" ref="S150">IFERROR(IF(INDEX('Form Responses 1'!$D:$D,ROW()-4)="","",INDEX('Form Responses 1'!$R:$R,ROW()-4)),"")</f>
        <v/>
      </c>
      <c r="T150" s="6" t="str">
        <f t="array" ref="T150">IFERROR(IF(INDEX('Form Responses 1'!$D:$D,ROW()-4)="","",INDEX('Form Responses 1'!$S:$S,ROW()-4)),"")</f>
        <v/>
      </c>
      <c r="U150" s="6" t="str">
        <f t="array" ref="U150">IFERROR(IF(INDEX('Form Responses 1'!$D:$D,ROW()-4)="","",INDEX('Form Responses 1'!$T:$T,ROW()-4)),"")</f>
        <v/>
      </c>
      <c r="V150" s="6" t="str">
        <f t="shared" si="2"/>
        <v/>
      </c>
      <c r="W150" s="6" t="str">
        <f t="shared" si="3"/>
        <v/>
      </c>
      <c r="X150" s="6" t="str">
        <f t="shared" si="4"/>
        <v/>
      </c>
      <c r="Y150" s="6" t="str">
        <f t="array" ref="Y150">IFERROR(IF(INDEX('Form Responses 1'!$D:$D,ROW()-4)="","",INDEX('Form Responses 1'!$U:$U,ROW()-4)),"")</f>
        <v/>
      </c>
    </row>
    <row r="151" ht="15.75" customHeight="1">
      <c r="A151" s="6" t="str">
        <f t="shared" si="1"/>
        <v/>
      </c>
      <c r="B151" s="6" t="str">
        <f t="array" ref="B151">IFERROR(IF(INDEX('Form Responses 1'!$D:$D,ROW()-4)="","",INDEX('Form Responses 1'!$A:$A,ROW()-4)),"")</f>
        <v/>
      </c>
      <c r="C151" s="6" t="str">
        <f t="array" ref="C151">IFERROR(IF(INDEX('Form Responses 1'!$D:$D,ROW()-4)="","",INDEX('Form Responses 1'!$B:$B,ROW()-4)),"")</f>
        <v/>
      </c>
      <c r="D151" s="6" t="str">
        <f t="array" ref="D151">IFERROR(IF(INDEX('Form Responses 1'!$D:$D,ROW()-4)="","",INDEX('Form Responses 1'!$C:$C,ROW()-4)),"")</f>
        <v/>
      </c>
      <c r="E151" s="6" t="str">
        <f t="array" ref="E151">IFERROR(IF(INDEX('Form Responses 1'!$D:$D,ROW()-4)="","",INDEX('Form Responses 1'!$D:$D,ROW()-4)),"")</f>
        <v/>
      </c>
      <c r="F151" s="6" t="str">
        <f t="array" ref="F151">IFERROR(IF(INDEX('Form Responses 1'!$D:$D,ROW()-4)="","",INDEX('Form Responses 1'!$E:$E,ROW()-4)),"")</f>
        <v/>
      </c>
      <c r="G151" s="6" t="str">
        <f t="array" ref="G151">IFERROR(IF(INDEX('Form Responses 1'!$D:$D,ROW()-4)="","",INDEX('Form Responses 1'!$F:$F,ROW()-4)),"")</f>
        <v/>
      </c>
      <c r="H151" s="6" t="str">
        <f t="array" ref="H151">IFERROR(IF(INDEX('Form Responses 1'!$D:$D,ROW()-4)="","",INDEX('Form Responses 1'!$G:$G,ROW()-4)),"")</f>
        <v/>
      </c>
      <c r="I151" s="6" t="str">
        <f t="array" ref="I151">IFERROR(IF(INDEX('Form Responses 1'!$D:$D,ROW()-4)="","",INDEX('Form Responses 1'!$H:$H,ROW()-4)),"")</f>
        <v/>
      </c>
      <c r="J151" s="6" t="str">
        <f t="array" ref="J151">IFERROR(IF(INDEX('Form Responses 1'!$D:$D,ROW()-4)="","",INDEX('Form Responses 1'!$I:$I,ROW()-4)),"")</f>
        <v/>
      </c>
      <c r="K151" s="6" t="str">
        <f t="array" ref="K151">IFERROR(IF(INDEX('Form Responses 1'!$D:$D,ROW()-4)="","",INDEX('Form Responses 1'!$J:$J,ROW()-4)),"")</f>
        <v/>
      </c>
      <c r="L151" s="6" t="str">
        <f t="array" ref="L151">IFERROR(IF(INDEX('Form Responses 1'!$D:$D,ROW()-4)="","",INDEX('Form Responses 1'!$K:$K,ROW()-4)),"")</f>
        <v/>
      </c>
      <c r="M151" s="6" t="str">
        <f t="array" ref="M151">IFERROR(IF(INDEX('Form Responses 1'!$D:$D,ROW()-4)="","",INDEX('Form Responses 1'!$L:$L,ROW()-4)),"")</f>
        <v/>
      </c>
      <c r="N151" s="6" t="str">
        <f t="array" ref="N151">IFERROR(IF(INDEX('Form Responses 1'!$D:$D,ROW()-4)="","",INDEX('Form Responses 1'!$M:$M,ROW()-4)),"")</f>
        <v/>
      </c>
      <c r="O151" s="6" t="str">
        <f t="array" ref="O151">IFERROR(IF(INDEX('Form Responses 1'!$D:$D,ROW()-4)="","",INDEX('Form Responses 1'!$N:$N,ROW()-4)),"")</f>
        <v/>
      </c>
      <c r="P151" s="6" t="str">
        <f t="array" ref="P151">IFERROR(IF(INDEX('Form Responses 1'!$D:$D,ROW()-4)="","",INDEX('Form Responses 1'!$O:$O,ROW()-4)),"")</f>
        <v/>
      </c>
      <c r="Q151" s="6" t="str">
        <f t="array" ref="Q151">IFERROR(IF(INDEX('Form Responses 1'!$D:$D,ROW()-4)="","",INDEX('Form Responses 1'!$P:$P,ROW()-4)),"")</f>
        <v/>
      </c>
      <c r="R151" s="6" t="str">
        <f t="array" ref="R151">IFERROR(IF(INDEX('Form Responses 1'!$D:$D,ROW()-4)="","",INDEX('Form Responses 1'!$Q:$Q,ROW()-4)),"")</f>
        <v/>
      </c>
      <c r="S151" s="6" t="str">
        <f t="array" ref="S151">IFERROR(IF(INDEX('Form Responses 1'!$D:$D,ROW()-4)="","",INDEX('Form Responses 1'!$R:$R,ROW()-4)),"")</f>
        <v/>
      </c>
      <c r="T151" s="6" t="str">
        <f t="array" ref="T151">IFERROR(IF(INDEX('Form Responses 1'!$D:$D,ROW()-4)="","",INDEX('Form Responses 1'!$S:$S,ROW()-4)),"")</f>
        <v/>
      </c>
      <c r="U151" s="6" t="str">
        <f t="array" ref="U151">IFERROR(IF(INDEX('Form Responses 1'!$D:$D,ROW()-4)="","",INDEX('Form Responses 1'!$T:$T,ROW()-4)),"")</f>
        <v/>
      </c>
      <c r="V151" s="6" t="str">
        <f t="shared" si="2"/>
        <v/>
      </c>
      <c r="W151" s="6" t="str">
        <f t="shared" si="3"/>
        <v/>
      </c>
      <c r="X151" s="6" t="str">
        <f t="shared" si="4"/>
        <v/>
      </c>
      <c r="Y151" s="6" t="str">
        <f t="array" ref="Y151">IFERROR(IF(INDEX('Form Responses 1'!$D:$D,ROW()-4)="","",INDEX('Form Responses 1'!$U:$U,ROW()-4)),"")</f>
        <v/>
      </c>
    </row>
    <row r="152" ht="15.75" customHeight="1">
      <c r="A152" s="6" t="str">
        <f t="shared" si="1"/>
        <v/>
      </c>
      <c r="B152" s="6" t="str">
        <f t="array" ref="B152">IFERROR(IF(INDEX('Form Responses 1'!$D:$D,ROW()-4)="","",INDEX('Form Responses 1'!$A:$A,ROW()-4)),"")</f>
        <v/>
      </c>
      <c r="C152" s="6" t="str">
        <f t="array" ref="C152">IFERROR(IF(INDEX('Form Responses 1'!$D:$D,ROW()-4)="","",INDEX('Form Responses 1'!$B:$B,ROW()-4)),"")</f>
        <v/>
      </c>
      <c r="D152" s="6" t="str">
        <f t="array" ref="D152">IFERROR(IF(INDEX('Form Responses 1'!$D:$D,ROW()-4)="","",INDEX('Form Responses 1'!$C:$C,ROW()-4)),"")</f>
        <v/>
      </c>
      <c r="E152" s="6" t="str">
        <f t="array" ref="E152">IFERROR(IF(INDEX('Form Responses 1'!$D:$D,ROW()-4)="","",INDEX('Form Responses 1'!$D:$D,ROW()-4)),"")</f>
        <v/>
      </c>
      <c r="F152" s="6" t="str">
        <f t="array" ref="F152">IFERROR(IF(INDEX('Form Responses 1'!$D:$D,ROW()-4)="","",INDEX('Form Responses 1'!$E:$E,ROW()-4)),"")</f>
        <v/>
      </c>
      <c r="G152" s="6" t="str">
        <f t="array" ref="G152">IFERROR(IF(INDEX('Form Responses 1'!$D:$D,ROW()-4)="","",INDEX('Form Responses 1'!$F:$F,ROW()-4)),"")</f>
        <v/>
      </c>
      <c r="H152" s="6" t="str">
        <f t="array" ref="H152">IFERROR(IF(INDEX('Form Responses 1'!$D:$D,ROW()-4)="","",INDEX('Form Responses 1'!$G:$G,ROW()-4)),"")</f>
        <v/>
      </c>
      <c r="I152" s="6" t="str">
        <f t="array" ref="I152">IFERROR(IF(INDEX('Form Responses 1'!$D:$D,ROW()-4)="","",INDEX('Form Responses 1'!$H:$H,ROW()-4)),"")</f>
        <v/>
      </c>
      <c r="J152" s="6" t="str">
        <f t="array" ref="J152">IFERROR(IF(INDEX('Form Responses 1'!$D:$D,ROW()-4)="","",INDEX('Form Responses 1'!$I:$I,ROW()-4)),"")</f>
        <v/>
      </c>
      <c r="K152" s="6" t="str">
        <f t="array" ref="K152">IFERROR(IF(INDEX('Form Responses 1'!$D:$D,ROW()-4)="","",INDEX('Form Responses 1'!$J:$J,ROW()-4)),"")</f>
        <v/>
      </c>
      <c r="L152" s="6" t="str">
        <f t="array" ref="L152">IFERROR(IF(INDEX('Form Responses 1'!$D:$D,ROW()-4)="","",INDEX('Form Responses 1'!$K:$K,ROW()-4)),"")</f>
        <v/>
      </c>
      <c r="M152" s="6" t="str">
        <f t="array" ref="M152">IFERROR(IF(INDEX('Form Responses 1'!$D:$D,ROW()-4)="","",INDEX('Form Responses 1'!$L:$L,ROW()-4)),"")</f>
        <v/>
      </c>
      <c r="N152" s="6" t="str">
        <f t="array" ref="N152">IFERROR(IF(INDEX('Form Responses 1'!$D:$D,ROW()-4)="","",INDEX('Form Responses 1'!$M:$M,ROW()-4)),"")</f>
        <v/>
      </c>
      <c r="O152" s="6" t="str">
        <f t="array" ref="O152">IFERROR(IF(INDEX('Form Responses 1'!$D:$D,ROW()-4)="","",INDEX('Form Responses 1'!$N:$N,ROW()-4)),"")</f>
        <v/>
      </c>
      <c r="P152" s="6" t="str">
        <f t="array" ref="P152">IFERROR(IF(INDEX('Form Responses 1'!$D:$D,ROW()-4)="","",INDEX('Form Responses 1'!$O:$O,ROW()-4)),"")</f>
        <v/>
      </c>
      <c r="Q152" s="6" t="str">
        <f t="array" ref="Q152">IFERROR(IF(INDEX('Form Responses 1'!$D:$D,ROW()-4)="","",INDEX('Form Responses 1'!$P:$P,ROW()-4)),"")</f>
        <v/>
      </c>
      <c r="R152" s="6" t="str">
        <f t="array" ref="R152">IFERROR(IF(INDEX('Form Responses 1'!$D:$D,ROW()-4)="","",INDEX('Form Responses 1'!$Q:$Q,ROW()-4)),"")</f>
        <v/>
      </c>
      <c r="S152" s="6" t="str">
        <f t="array" ref="S152">IFERROR(IF(INDEX('Form Responses 1'!$D:$D,ROW()-4)="","",INDEX('Form Responses 1'!$R:$R,ROW()-4)),"")</f>
        <v/>
      </c>
      <c r="T152" s="6" t="str">
        <f t="array" ref="T152">IFERROR(IF(INDEX('Form Responses 1'!$D:$D,ROW()-4)="","",INDEX('Form Responses 1'!$S:$S,ROW()-4)),"")</f>
        <v/>
      </c>
      <c r="U152" s="6" t="str">
        <f t="array" ref="U152">IFERROR(IF(INDEX('Form Responses 1'!$D:$D,ROW()-4)="","",INDEX('Form Responses 1'!$T:$T,ROW()-4)),"")</f>
        <v/>
      </c>
      <c r="V152" s="6" t="str">
        <f t="shared" si="2"/>
        <v/>
      </c>
      <c r="W152" s="6" t="str">
        <f t="shared" si="3"/>
        <v/>
      </c>
      <c r="X152" s="6" t="str">
        <f t="shared" si="4"/>
        <v/>
      </c>
      <c r="Y152" s="6" t="str">
        <f t="array" ref="Y152">IFERROR(IF(INDEX('Form Responses 1'!$D:$D,ROW()-4)="","",INDEX('Form Responses 1'!$U:$U,ROW()-4)),"")</f>
        <v/>
      </c>
    </row>
    <row r="153" ht="15.75" customHeight="1">
      <c r="A153" s="6" t="str">
        <f t="shared" si="1"/>
        <v/>
      </c>
      <c r="B153" s="6" t="str">
        <f t="array" ref="B153">IFERROR(IF(INDEX('Form Responses 1'!$D:$D,ROW()-4)="","",INDEX('Form Responses 1'!$A:$A,ROW()-4)),"")</f>
        <v/>
      </c>
      <c r="C153" s="6" t="str">
        <f t="array" ref="C153">IFERROR(IF(INDEX('Form Responses 1'!$D:$D,ROW()-4)="","",INDEX('Form Responses 1'!$B:$B,ROW()-4)),"")</f>
        <v/>
      </c>
      <c r="D153" s="6" t="str">
        <f t="array" ref="D153">IFERROR(IF(INDEX('Form Responses 1'!$D:$D,ROW()-4)="","",INDEX('Form Responses 1'!$C:$C,ROW()-4)),"")</f>
        <v/>
      </c>
      <c r="E153" s="6" t="str">
        <f t="array" ref="E153">IFERROR(IF(INDEX('Form Responses 1'!$D:$D,ROW()-4)="","",INDEX('Form Responses 1'!$D:$D,ROW()-4)),"")</f>
        <v/>
      </c>
      <c r="F153" s="6" t="str">
        <f t="array" ref="F153">IFERROR(IF(INDEX('Form Responses 1'!$D:$D,ROW()-4)="","",INDEX('Form Responses 1'!$E:$E,ROW()-4)),"")</f>
        <v/>
      </c>
      <c r="G153" s="6" t="str">
        <f t="array" ref="G153">IFERROR(IF(INDEX('Form Responses 1'!$D:$D,ROW()-4)="","",INDEX('Form Responses 1'!$F:$F,ROW()-4)),"")</f>
        <v/>
      </c>
      <c r="H153" s="6" t="str">
        <f t="array" ref="H153">IFERROR(IF(INDEX('Form Responses 1'!$D:$D,ROW()-4)="","",INDEX('Form Responses 1'!$G:$G,ROW()-4)),"")</f>
        <v/>
      </c>
      <c r="I153" s="6" t="str">
        <f t="array" ref="I153">IFERROR(IF(INDEX('Form Responses 1'!$D:$D,ROW()-4)="","",INDEX('Form Responses 1'!$H:$H,ROW()-4)),"")</f>
        <v/>
      </c>
      <c r="J153" s="6" t="str">
        <f t="array" ref="J153">IFERROR(IF(INDEX('Form Responses 1'!$D:$D,ROW()-4)="","",INDEX('Form Responses 1'!$I:$I,ROW()-4)),"")</f>
        <v/>
      </c>
      <c r="K153" s="6" t="str">
        <f t="array" ref="K153">IFERROR(IF(INDEX('Form Responses 1'!$D:$D,ROW()-4)="","",INDEX('Form Responses 1'!$J:$J,ROW()-4)),"")</f>
        <v/>
      </c>
      <c r="L153" s="6" t="str">
        <f t="array" ref="L153">IFERROR(IF(INDEX('Form Responses 1'!$D:$D,ROW()-4)="","",INDEX('Form Responses 1'!$K:$K,ROW()-4)),"")</f>
        <v/>
      </c>
      <c r="M153" s="6" t="str">
        <f t="array" ref="M153">IFERROR(IF(INDEX('Form Responses 1'!$D:$D,ROW()-4)="","",INDEX('Form Responses 1'!$L:$L,ROW()-4)),"")</f>
        <v/>
      </c>
      <c r="N153" s="6" t="str">
        <f t="array" ref="N153">IFERROR(IF(INDEX('Form Responses 1'!$D:$D,ROW()-4)="","",INDEX('Form Responses 1'!$M:$M,ROW()-4)),"")</f>
        <v/>
      </c>
      <c r="O153" s="6" t="str">
        <f t="array" ref="O153">IFERROR(IF(INDEX('Form Responses 1'!$D:$D,ROW()-4)="","",INDEX('Form Responses 1'!$N:$N,ROW()-4)),"")</f>
        <v/>
      </c>
      <c r="P153" s="6" t="str">
        <f t="array" ref="P153">IFERROR(IF(INDEX('Form Responses 1'!$D:$D,ROW()-4)="","",INDEX('Form Responses 1'!$O:$O,ROW()-4)),"")</f>
        <v/>
      </c>
      <c r="Q153" s="6" t="str">
        <f t="array" ref="Q153">IFERROR(IF(INDEX('Form Responses 1'!$D:$D,ROW()-4)="","",INDEX('Form Responses 1'!$P:$P,ROW()-4)),"")</f>
        <v/>
      </c>
      <c r="R153" s="6" t="str">
        <f t="array" ref="R153">IFERROR(IF(INDEX('Form Responses 1'!$D:$D,ROW()-4)="","",INDEX('Form Responses 1'!$Q:$Q,ROW()-4)),"")</f>
        <v/>
      </c>
      <c r="S153" s="6" t="str">
        <f t="array" ref="S153">IFERROR(IF(INDEX('Form Responses 1'!$D:$D,ROW()-4)="","",INDEX('Form Responses 1'!$R:$R,ROW()-4)),"")</f>
        <v/>
      </c>
      <c r="T153" s="6" t="str">
        <f t="array" ref="T153">IFERROR(IF(INDEX('Form Responses 1'!$D:$D,ROW()-4)="","",INDEX('Form Responses 1'!$S:$S,ROW()-4)),"")</f>
        <v/>
      </c>
      <c r="U153" s="6" t="str">
        <f t="array" ref="U153">IFERROR(IF(INDEX('Form Responses 1'!$D:$D,ROW()-4)="","",INDEX('Form Responses 1'!$T:$T,ROW()-4)),"")</f>
        <v/>
      </c>
      <c r="V153" s="6" t="str">
        <f t="shared" si="2"/>
        <v/>
      </c>
      <c r="W153" s="6" t="str">
        <f t="shared" si="3"/>
        <v/>
      </c>
      <c r="X153" s="6" t="str">
        <f t="shared" si="4"/>
        <v/>
      </c>
      <c r="Y153" s="6" t="str">
        <f t="array" ref="Y153">IFERROR(IF(INDEX('Form Responses 1'!$D:$D,ROW()-4)="","",INDEX('Form Responses 1'!$U:$U,ROW()-4)),"")</f>
        <v/>
      </c>
    </row>
    <row r="154" ht="15.75" customHeight="1">
      <c r="A154" s="6" t="str">
        <f t="shared" si="1"/>
        <v/>
      </c>
      <c r="B154" s="6" t="str">
        <f t="array" ref="B154">IFERROR(IF(INDEX('Form Responses 1'!$D:$D,ROW()-4)="","",INDEX('Form Responses 1'!$A:$A,ROW()-4)),"")</f>
        <v/>
      </c>
      <c r="C154" s="6" t="str">
        <f t="array" ref="C154">IFERROR(IF(INDEX('Form Responses 1'!$D:$D,ROW()-4)="","",INDEX('Form Responses 1'!$B:$B,ROW()-4)),"")</f>
        <v/>
      </c>
      <c r="D154" s="6" t="str">
        <f t="array" ref="D154">IFERROR(IF(INDEX('Form Responses 1'!$D:$D,ROW()-4)="","",INDEX('Form Responses 1'!$C:$C,ROW()-4)),"")</f>
        <v/>
      </c>
      <c r="E154" s="6" t="str">
        <f t="array" ref="E154">IFERROR(IF(INDEX('Form Responses 1'!$D:$D,ROW()-4)="","",INDEX('Form Responses 1'!$D:$D,ROW()-4)),"")</f>
        <v/>
      </c>
      <c r="F154" s="6" t="str">
        <f t="array" ref="F154">IFERROR(IF(INDEX('Form Responses 1'!$D:$D,ROW()-4)="","",INDEX('Form Responses 1'!$E:$E,ROW()-4)),"")</f>
        <v/>
      </c>
      <c r="G154" s="6" t="str">
        <f t="array" ref="G154">IFERROR(IF(INDEX('Form Responses 1'!$D:$D,ROW()-4)="","",INDEX('Form Responses 1'!$F:$F,ROW()-4)),"")</f>
        <v/>
      </c>
      <c r="H154" s="6" t="str">
        <f t="array" ref="H154">IFERROR(IF(INDEX('Form Responses 1'!$D:$D,ROW()-4)="","",INDEX('Form Responses 1'!$G:$G,ROW()-4)),"")</f>
        <v/>
      </c>
      <c r="I154" s="6" t="str">
        <f t="array" ref="I154">IFERROR(IF(INDEX('Form Responses 1'!$D:$D,ROW()-4)="","",INDEX('Form Responses 1'!$H:$H,ROW()-4)),"")</f>
        <v/>
      </c>
      <c r="J154" s="6" t="str">
        <f t="array" ref="J154">IFERROR(IF(INDEX('Form Responses 1'!$D:$D,ROW()-4)="","",INDEX('Form Responses 1'!$I:$I,ROW()-4)),"")</f>
        <v/>
      </c>
      <c r="K154" s="6" t="str">
        <f t="array" ref="K154">IFERROR(IF(INDEX('Form Responses 1'!$D:$D,ROW()-4)="","",INDEX('Form Responses 1'!$J:$J,ROW()-4)),"")</f>
        <v/>
      </c>
      <c r="L154" s="6" t="str">
        <f t="array" ref="L154">IFERROR(IF(INDEX('Form Responses 1'!$D:$D,ROW()-4)="","",INDEX('Form Responses 1'!$K:$K,ROW()-4)),"")</f>
        <v/>
      </c>
      <c r="M154" s="6" t="str">
        <f t="array" ref="M154">IFERROR(IF(INDEX('Form Responses 1'!$D:$D,ROW()-4)="","",INDEX('Form Responses 1'!$L:$L,ROW()-4)),"")</f>
        <v/>
      </c>
      <c r="N154" s="6" t="str">
        <f t="array" ref="N154">IFERROR(IF(INDEX('Form Responses 1'!$D:$D,ROW()-4)="","",INDEX('Form Responses 1'!$M:$M,ROW()-4)),"")</f>
        <v/>
      </c>
      <c r="O154" s="6" t="str">
        <f t="array" ref="O154">IFERROR(IF(INDEX('Form Responses 1'!$D:$D,ROW()-4)="","",INDEX('Form Responses 1'!$N:$N,ROW()-4)),"")</f>
        <v/>
      </c>
      <c r="P154" s="6" t="str">
        <f t="array" ref="P154">IFERROR(IF(INDEX('Form Responses 1'!$D:$D,ROW()-4)="","",INDEX('Form Responses 1'!$O:$O,ROW()-4)),"")</f>
        <v/>
      </c>
      <c r="Q154" s="6" t="str">
        <f t="array" ref="Q154">IFERROR(IF(INDEX('Form Responses 1'!$D:$D,ROW()-4)="","",INDEX('Form Responses 1'!$P:$P,ROW()-4)),"")</f>
        <v/>
      </c>
      <c r="R154" s="6" t="str">
        <f t="array" ref="R154">IFERROR(IF(INDEX('Form Responses 1'!$D:$D,ROW()-4)="","",INDEX('Form Responses 1'!$Q:$Q,ROW()-4)),"")</f>
        <v/>
      </c>
      <c r="S154" s="6" t="str">
        <f t="array" ref="S154">IFERROR(IF(INDEX('Form Responses 1'!$D:$D,ROW()-4)="","",INDEX('Form Responses 1'!$R:$R,ROW()-4)),"")</f>
        <v/>
      </c>
      <c r="T154" s="6" t="str">
        <f t="array" ref="T154">IFERROR(IF(INDEX('Form Responses 1'!$D:$D,ROW()-4)="","",INDEX('Form Responses 1'!$S:$S,ROW()-4)),"")</f>
        <v/>
      </c>
      <c r="U154" s="6" t="str">
        <f t="array" ref="U154">IFERROR(IF(INDEX('Form Responses 1'!$D:$D,ROW()-4)="","",INDEX('Form Responses 1'!$T:$T,ROW()-4)),"")</f>
        <v/>
      </c>
      <c r="V154" s="6" t="str">
        <f t="shared" si="2"/>
        <v/>
      </c>
      <c r="W154" s="6" t="str">
        <f t="shared" si="3"/>
        <v/>
      </c>
      <c r="X154" s="6" t="str">
        <f t="shared" si="4"/>
        <v/>
      </c>
      <c r="Y154" s="6" t="str">
        <f t="array" ref="Y154">IFERROR(IF(INDEX('Form Responses 1'!$D:$D,ROW()-4)="","",INDEX('Form Responses 1'!$U:$U,ROW()-4)),"")</f>
        <v/>
      </c>
    </row>
    <row r="155" ht="15.75" customHeight="1">
      <c r="A155" s="6" t="str">
        <f t="shared" si="1"/>
        <v/>
      </c>
      <c r="B155" s="6" t="str">
        <f t="array" ref="B155">IFERROR(IF(INDEX('Form Responses 1'!$D:$D,ROW()-4)="","",INDEX('Form Responses 1'!$A:$A,ROW()-4)),"")</f>
        <v/>
      </c>
      <c r="C155" s="6" t="str">
        <f t="array" ref="C155">IFERROR(IF(INDEX('Form Responses 1'!$D:$D,ROW()-4)="","",INDEX('Form Responses 1'!$B:$B,ROW()-4)),"")</f>
        <v/>
      </c>
      <c r="D155" s="6" t="str">
        <f t="array" ref="D155">IFERROR(IF(INDEX('Form Responses 1'!$D:$D,ROW()-4)="","",INDEX('Form Responses 1'!$C:$C,ROW()-4)),"")</f>
        <v/>
      </c>
      <c r="E155" s="6" t="str">
        <f t="array" ref="E155">IFERROR(IF(INDEX('Form Responses 1'!$D:$D,ROW()-4)="","",INDEX('Form Responses 1'!$D:$D,ROW()-4)),"")</f>
        <v/>
      </c>
      <c r="F155" s="6" t="str">
        <f t="array" ref="F155">IFERROR(IF(INDEX('Form Responses 1'!$D:$D,ROW()-4)="","",INDEX('Form Responses 1'!$E:$E,ROW()-4)),"")</f>
        <v/>
      </c>
      <c r="G155" s="6" t="str">
        <f t="array" ref="G155">IFERROR(IF(INDEX('Form Responses 1'!$D:$D,ROW()-4)="","",INDEX('Form Responses 1'!$F:$F,ROW()-4)),"")</f>
        <v/>
      </c>
      <c r="H155" s="6" t="str">
        <f t="array" ref="H155">IFERROR(IF(INDEX('Form Responses 1'!$D:$D,ROW()-4)="","",INDEX('Form Responses 1'!$G:$G,ROW()-4)),"")</f>
        <v/>
      </c>
      <c r="I155" s="6" t="str">
        <f t="array" ref="I155">IFERROR(IF(INDEX('Form Responses 1'!$D:$D,ROW()-4)="","",INDEX('Form Responses 1'!$H:$H,ROW()-4)),"")</f>
        <v/>
      </c>
      <c r="J155" s="6" t="str">
        <f t="array" ref="J155">IFERROR(IF(INDEX('Form Responses 1'!$D:$D,ROW()-4)="","",INDEX('Form Responses 1'!$I:$I,ROW()-4)),"")</f>
        <v/>
      </c>
      <c r="K155" s="6" t="str">
        <f t="array" ref="K155">IFERROR(IF(INDEX('Form Responses 1'!$D:$D,ROW()-4)="","",INDEX('Form Responses 1'!$J:$J,ROW()-4)),"")</f>
        <v/>
      </c>
      <c r="L155" s="6" t="str">
        <f t="array" ref="L155">IFERROR(IF(INDEX('Form Responses 1'!$D:$D,ROW()-4)="","",INDEX('Form Responses 1'!$K:$K,ROW()-4)),"")</f>
        <v/>
      </c>
      <c r="M155" s="6" t="str">
        <f t="array" ref="M155">IFERROR(IF(INDEX('Form Responses 1'!$D:$D,ROW()-4)="","",INDEX('Form Responses 1'!$L:$L,ROW()-4)),"")</f>
        <v/>
      </c>
      <c r="N155" s="6" t="str">
        <f t="array" ref="N155">IFERROR(IF(INDEX('Form Responses 1'!$D:$D,ROW()-4)="","",INDEX('Form Responses 1'!$M:$M,ROW()-4)),"")</f>
        <v/>
      </c>
      <c r="O155" s="6" t="str">
        <f t="array" ref="O155">IFERROR(IF(INDEX('Form Responses 1'!$D:$D,ROW()-4)="","",INDEX('Form Responses 1'!$N:$N,ROW()-4)),"")</f>
        <v/>
      </c>
      <c r="P155" s="6" t="str">
        <f t="array" ref="P155">IFERROR(IF(INDEX('Form Responses 1'!$D:$D,ROW()-4)="","",INDEX('Form Responses 1'!$O:$O,ROW()-4)),"")</f>
        <v/>
      </c>
      <c r="Q155" s="6" t="str">
        <f t="array" ref="Q155">IFERROR(IF(INDEX('Form Responses 1'!$D:$D,ROW()-4)="","",INDEX('Form Responses 1'!$P:$P,ROW()-4)),"")</f>
        <v/>
      </c>
      <c r="R155" s="6" t="str">
        <f t="array" ref="R155">IFERROR(IF(INDEX('Form Responses 1'!$D:$D,ROW()-4)="","",INDEX('Form Responses 1'!$Q:$Q,ROW()-4)),"")</f>
        <v/>
      </c>
      <c r="S155" s="6" t="str">
        <f t="array" ref="S155">IFERROR(IF(INDEX('Form Responses 1'!$D:$D,ROW()-4)="","",INDEX('Form Responses 1'!$R:$R,ROW()-4)),"")</f>
        <v/>
      </c>
      <c r="T155" s="6" t="str">
        <f t="array" ref="T155">IFERROR(IF(INDEX('Form Responses 1'!$D:$D,ROW()-4)="","",INDEX('Form Responses 1'!$S:$S,ROW()-4)),"")</f>
        <v/>
      </c>
      <c r="U155" s="6" t="str">
        <f t="array" ref="U155">IFERROR(IF(INDEX('Form Responses 1'!$D:$D,ROW()-4)="","",INDEX('Form Responses 1'!$T:$T,ROW()-4)),"")</f>
        <v/>
      </c>
      <c r="V155" s="6" t="str">
        <f t="shared" si="2"/>
        <v/>
      </c>
      <c r="W155" s="6" t="str">
        <f t="shared" si="3"/>
        <v/>
      </c>
      <c r="X155" s="6" t="str">
        <f t="shared" si="4"/>
        <v/>
      </c>
      <c r="Y155" s="6" t="str">
        <f t="array" ref="Y155">IFERROR(IF(INDEX('Form Responses 1'!$D:$D,ROW()-4)="","",INDEX('Form Responses 1'!$U:$U,ROW()-4)),"")</f>
        <v/>
      </c>
    </row>
    <row r="156" ht="15.75" customHeight="1">
      <c r="A156" s="6" t="str">
        <f t="shared" si="1"/>
        <v/>
      </c>
      <c r="B156" s="6" t="str">
        <f t="array" ref="B156">IFERROR(IF(INDEX('Form Responses 1'!$D:$D,ROW()-4)="","",INDEX('Form Responses 1'!$A:$A,ROW()-4)),"")</f>
        <v/>
      </c>
      <c r="C156" s="6" t="str">
        <f t="array" ref="C156">IFERROR(IF(INDEX('Form Responses 1'!$D:$D,ROW()-4)="","",INDEX('Form Responses 1'!$B:$B,ROW()-4)),"")</f>
        <v/>
      </c>
      <c r="D156" s="6" t="str">
        <f t="array" ref="D156">IFERROR(IF(INDEX('Form Responses 1'!$D:$D,ROW()-4)="","",INDEX('Form Responses 1'!$C:$C,ROW()-4)),"")</f>
        <v/>
      </c>
      <c r="E156" s="6" t="str">
        <f t="array" ref="E156">IFERROR(IF(INDEX('Form Responses 1'!$D:$D,ROW()-4)="","",INDEX('Form Responses 1'!$D:$D,ROW()-4)),"")</f>
        <v/>
      </c>
      <c r="F156" s="6" t="str">
        <f t="array" ref="F156">IFERROR(IF(INDEX('Form Responses 1'!$D:$D,ROW()-4)="","",INDEX('Form Responses 1'!$E:$E,ROW()-4)),"")</f>
        <v/>
      </c>
      <c r="G156" s="6" t="str">
        <f t="array" ref="G156">IFERROR(IF(INDEX('Form Responses 1'!$D:$D,ROW()-4)="","",INDEX('Form Responses 1'!$F:$F,ROW()-4)),"")</f>
        <v/>
      </c>
      <c r="H156" s="6" t="str">
        <f t="array" ref="H156">IFERROR(IF(INDEX('Form Responses 1'!$D:$D,ROW()-4)="","",INDEX('Form Responses 1'!$G:$G,ROW()-4)),"")</f>
        <v/>
      </c>
      <c r="I156" s="6" t="str">
        <f t="array" ref="I156">IFERROR(IF(INDEX('Form Responses 1'!$D:$D,ROW()-4)="","",INDEX('Form Responses 1'!$H:$H,ROW()-4)),"")</f>
        <v/>
      </c>
      <c r="J156" s="6" t="str">
        <f t="array" ref="J156">IFERROR(IF(INDEX('Form Responses 1'!$D:$D,ROW()-4)="","",INDEX('Form Responses 1'!$I:$I,ROW()-4)),"")</f>
        <v/>
      </c>
      <c r="K156" s="6" t="str">
        <f t="array" ref="K156">IFERROR(IF(INDEX('Form Responses 1'!$D:$D,ROW()-4)="","",INDEX('Form Responses 1'!$J:$J,ROW()-4)),"")</f>
        <v/>
      </c>
      <c r="L156" s="6" t="str">
        <f t="array" ref="L156">IFERROR(IF(INDEX('Form Responses 1'!$D:$D,ROW()-4)="","",INDEX('Form Responses 1'!$K:$K,ROW()-4)),"")</f>
        <v/>
      </c>
      <c r="M156" s="6" t="str">
        <f t="array" ref="M156">IFERROR(IF(INDEX('Form Responses 1'!$D:$D,ROW()-4)="","",INDEX('Form Responses 1'!$L:$L,ROW()-4)),"")</f>
        <v/>
      </c>
      <c r="N156" s="6" t="str">
        <f t="array" ref="N156">IFERROR(IF(INDEX('Form Responses 1'!$D:$D,ROW()-4)="","",INDEX('Form Responses 1'!$M:$M,ROW()-4)),"")</f>
        <v/>
      </c>
      <c r="O156" s="6" t="str">
        <f t="array" ref="O156">IFERROR(IF(INDEX('Form Responses 1'!$D:$D,ROW()-4)="","",INDEX('Form Responses 1'!$N:$N,ROW()-4)),"")</f>
        <v/>
      </c>
      <c r="P156" s="6" t="str">
        <f t="array" ref="P156">IFERROR(IF(INDEX('Form Responses 1'!$D:$D,ROW()-4)="","",INDEX('Form Responses 1'!$O:$O,ROW()-4)),"")</f>
        <v/>
      </c>
      <c r="Q156" s="6" t="str">
        <f t="array" ref="Q156">IFERROR(IF(INDEX('Form Responses 1'!$D:$D,ROW()-4)="","",INDEX('Form Responses 1'!$P:$P,ROW()-4)),"")</f>
        <v/>
      </c>
      <c r="R156" s="6" t="str">
        <f t="array" ref="R156">IFERROR(IF(INDEX('Form Responses 1'!$D:$D,ROW()-4)="","",INDEX('Form Responses 1'!$Q:$Q,ROW()-4)),"")</f>
        <v/>
      </c>
      <c r="S156" s="6" t="str">
        <f t="array" ref="S156">IFERROR(IF(INDEX('Form Responses 1'!$D:$D,ROW()-4)="","",INDEX('Form Responses 1'!$R:$R,ROW()-4)),"")</f>
        <v/>
      </c>
      <c r="T156" s="6" t="str">
        <f t="array" ref="T156">IFERROR(IF(INDEX('Form Responses 1'!$D:$D,ROW()-4)="","",INDEX('Form Responses 1'!$S:$S,ROW()-4)),"")</f>
        <v/>
      </c>
      <c r="U156" s="6" t="str">
        <f t="array" ref="U156">IFERROR(IF(INDEX('Form Responses 1'!$D:$D,ROW()-4)="","",INDEX('Form Responses 1'!$T:$T,ROW()-4)),"")</f>
        <v/>
      </c>
      <c r="V156" s="6" t="str">
        <f t="shared" si="2"/>
        <v/>
      </c>
      <c r="W156" s="6" t="str">
        <f t="shared" si="3"/>
        <v/>
      </c>
      <c r="X156" s="6" t="str">
        <f t="shared" si="4"/>
        <v/>
      </c>
      <c r="Y156" s="6" t="str">
        <f t="array" ref="Y156">IFERROR(IF(INDEX('Form Responses 1'!$D:$D,ROW()-4)="","",INDEX('Form Responses 1'!$U:$U,ROW()-4)),"")</f>
        <v/>
      </c>
    </row>
    <row r="157" ht="15.75" customHeight="1">
      <c r="A157" s="6" t="str">
        <f t="shared" si="1"/>
        <v/>
      </c>
      <c r="B157" s="6" t="str">
        <f t="array" ref="B157">IFERROR(IF(INDEX('Form Responses 1'!$D:$D,ROW()-4)="","",INDEX('Form Responses 1'!$A:$A,ROW()-4)),"")</f>
        <v/>
      </c>
      <c r="C157" s="6" t="str">
        <f t="array" ref="C157">IFERROR(IF(INDEX('Form Responses 1'!$D:$D,ROW()-4)="","",INDEX('Form Responses 1'!$B:$B,ROW()-4)),"")</f>
        <v/>
      </c>
      <c r="D157" s="6" t="str">
        <f t="array" ref="D157">IFERROR(IF(INDEX('Form Responses 1'!$D:$D,ROW()-4)="","",INDEX('Form Responses 1'!$C:$C,ROW()-4)),"")</f>
        <v/>
      </c>
      <c r="E157" s="6" t="str">
        <f t="array" ref="E157">IFERROR(IF(INDEX('Form Responses 1'!$D:$D,ROW()-4)="","",INDEX('Form Responses 1'!$D:$D,ROW()-4)),"")</f>
        <v/>
      </c>
      <c r="F157" s="6" t="str">
        <f t="array" ref="F157">IFERROR(IF(INDEX('Form Responses 1'!$D:$D,ROW()-4)="","",INDEX('Form Responses 1'!$E:$E,ROW()-4)),"")</f>
        <v/>
      </c>
      <c r="G157" s="6" t="str">
        <f t="array" ref="G157">IFERROR(IF(INDEX('Form Responses 1'!$D:$D,ROW()-4)="","",INDEX('Form Responses 1'!$F:$F,ROW()-4)),"")</f>
        <v/>
      </c>
      <c r="H157" s="6" t="str">
        <f t="array" ref="H157">IFERROR(IF(INDEX('Form Responses 1'!$D:$D,ROW()-4)="","",INDEX('Form Responses 1'!$G:$G,ROW()-4)),"")</f>
        <v/>
      </c>
      <c r="I157" s="6" t="str">
        <f t="array" ref="I157">IFERROR(IF(INDEX('Form Responses 1'!$D:$D,ROW()-4)="","",INDEX('Form Responses 1'!$H:$H,ROW()-4)),"")</f>
        <v/>
      </c>
      <c r="J157" s="6" t="str">
        <f t="array" ref="J157">IFERROR(IF(INDEX('Form Responses 1'!$D:$D,ROW()-4)="","",INDEX('Form Responses 1'!$I:$I,ROW()-4)),"")</f>
        <v/>
      </c>
      <c r="K157" s="6" t="str">
        <f t="array" ref="K157">IFERROR(IF(INDEX('Form Responses 1'!$D:$D,ROW()-4)="","",INDEX('Form Responses 1'!$J:$J,ROW()-4)),"")</f>
        <v/>
      </c>
      <c r="L157" s="6" t="str">
        <f t="array" ref="L157">IFERROR(IF(INDEX('Form Responses 1'!$D:$D,ROW()-4)="","",INDEX('Form Responses 1'!$K:$K,ROW()-4)),"")</f>
        <v/>
      </c>
      <c r="M157" s="6" t="str">
        <f t="array" ref="M157">IFERROR(IF(INDEX('Form Responses 1'!$D:$D,ROW()-4)="","",INDEX('Form Responses 1'!$L:$L,ROW()-4)),"")</f>
        <v/>
      </c>
      <c r="N157" s="6" t="str">
        <f t="array" ref="N157">IFERROR(IF(INDEX('Form Responses 1'!$D:$D,ROW()-4)="","",INDEX('Form Responses 1'!$M:$M,ROW()-4)),"")</f>
        <v/>
      </c>
      <c r="O157" s="6" t="str">
        <f t="array" ref="O157">IFERROR(IF(INDEX('Form Responses 1'!$D:$D,ROW()-4)="","",INDEX('Form Responses 1'!$N:$N,ROW()-4)),"")</f>
        <v/>
      </c>
      <c r="P157" s="6" t="str">
        <f t="array" ref="P157">IFERROR(IF(INDEX('Form Responses 1'!$D:$D,ROW()-4)="","",INDEX('Form Responses 1'!$O:$O,ROW()-4)),"")</f>
        <v/>
      </c>
      <c r="Q157" s="6" t="str">
        <f t="array" ref="Q157">IFERROR(IF(INDEX('Form Responses 1'!$D:$D,ROW()-4)="","",INDEX('Form Responses 1'!$P:$P,ROW()-4)),"")</f>
        <v/>
      </c>
      <c r="R157" s="6" t="str">
        <f t="array" ref="R157">IFERROR(IF(INDEX('Form Responses 1'!$D:$D,ROW()-4)="","",INDEX('Form Responses 1'!$Q:$Q,ROW()-4)),"")</f>
        <v/>
      </c>
      <c r="S157" s="6" t="str">
        <f t="array" ref="S157">IFERROR(IF(INDEX('Form Responses 1'!$D:$D,ROW()-4)="","",INDEX('Form Responses 1'!$R:$R,ROW()-4)),"")</f>
        <v/>
      </c>
      <c r="T157" s="6" t="str">
        <f t="array" ref="T157">IFERROR(IF(INDEX('Form Responses 1'!$D:$D,ROW()-4)="","",INDEX('Form Responses 1'!$S:$S,ROW()-4)),"")</f>
        <v/>
      </c>
      <c r="U157" s="6" t="str">
        <f t="array" ref="U157">IFERROR(IF(INDEX('Form Responses 1'!$D:$D,ROW()-4)="","",INDEX('Form Responses 1'!$T:$T,ROW()-4)),"")</f>
        <v/>
      </c>
      <c r="V157" s="6" t="str">
        <f t="shared" si="2"/>
        <v/>
      </c>
      <c r="W157" s="6" t="str">
        <f t="shared" si="3"/>
        <v/>
      </c>
      <c r="X157" s="6" t="str">
        <f t="shared" si="4"/>
        <v/>
      </c>
      <c r="Y157" s="6" t="str">
        <f t="array" ref="Y157">IFERROR(IF(INDEX('Form Responses 1'!$D:$D,ROW()-4)="","",INDEX('Form Responses 1'!$U:$U,ROW()-4)),"")</f>
        <v/>
      </c>
    </row>
    <row r="158" ht="15.75" customHeight="1">
      <c r="A158" s="6" t="str">
        <f t="shared" si="1"/>
        <v/>
      </c>
      <c r="B158" s="6" t="str">
        <f t="array" ref="B158">IFERROR(IF(INDEX('Form Responses 1'!$D:$D,ROW()-4)="","",INDEX('Form Responses 1'!$A:$A,ROW()-4)),"")</f>
        <v/>
      </c>
      <c r="C158" s="6" t="str">
        <f t="array" ref="C158">IFERROR(IF(INDEX('Form Responses 1'!$D:$D,ROW()-4)="","",INDEX('Form Responses 1'!$B:$B,ROW()-4)),"")</f>
        <v/>
      </c>
      <c r="D158" s="6" t="str">
        <f t="array" ref="D158">IFERROR(IF(INDEX('Form Responses 1'!$D:$D,ROW()-4)="","",INDEX('Form Responses 1'!$C:$C,ROW()-4)),"")</f>
        <v/>
      </c>
      <c r="E158" s="6" t="str">
        <f t="array" ref="E158">IFERROR(IF(INDEX('Form Responses 1'!$D:$D,ROW()-4)="","",INDEX('Form Responses 1'!$D:$D,ROW()-4)),"")</f>
        <v/>
      </c>
      <c r="F158" s="6" t="str">
        <f t="array" ref="F158">IFERROR(IF(INDEX('Form Responses 1'!$D:$D,ROW()-4)="","",INDEX('Form Responses 1'!$E:$E,ROW()-4)),"")</f>
        <v/>
      </c>
      <c r="G158" s="6" t="str">
        <f t="array" ref="G158">IFERROR(IF(INDEX('Form Responses 1'!$D:$D,ROW()-4)="","",INDEX('Form Responses 1'!$F:$F,ROW()-4)),"")</f>
        <v/>
      </c>
      <c r="H158" s="6" t="str">
        <f t="array" ref="H158">IFERROR(IF(INDEX('Form Responses 1'!$D:$D,ROW()-4)="","",INDEX('Form Responses 1'!$G:$G,ROW()-4)),"")</f>
        <v/>
      </c>
      <c r="I158" s="6" t="str">
        <f t="array" ref="I158">IFERROR(IF(INDEX('Form Responses 1'!$D:$D,ROW()-4)="","",INDEX('Form Responses 1'!$H:$H,ROW()-4)),"")</f>
        <v/>
      </c>
      <c r="J158" s="6" t="str">
        <f t="array" ref="J158">IFERROR(IF(INDEX('Form Responses 1'!$D:$D,ROW()-4)="","",INDEX('Form Responses 1'!$I:$I,ROW()-4)),"")</f>
        <v/>
      </c>
      <c r="K158" s="6" t="str">
        <f t="array" ref="K158">IFERROR(IF(INDEX('Form Responses 1'!$D:$D,ROW()-4)="","",INDEX('Form Responses 1'!$J:$J,ROW()-4)),"")</f>
        <v/>
      </c>
      <c r="L158" s="6" t="str">
        <f t="array" ref="L158">IFERROR(IF(INDEX('Form Responses 1'!$D:$D,ROW()-4)="","",INDEX('Form Responses 1'!$K:$K,ROW()-4)),"")</f>
        <v/>
      </c>
      <c r="M158" s="6" t="str">
        <f t="array" ref="M158">IFERROR(IF(INDEX('Form Responses 1'!$D:$D,ROW()-4)="","",INDEX('Form Responses 1'!$L:$L,ROW()-4)),"")</f>
        <v/>
      </c>
      <c r="N158" s="6" t="str">
        <f t="array" ref="N158">IFERROR(IF(INDEX('Form Responses 1'!$D:$D,ROW()-4)="","",INDEX('Form Responses 1'!$M:$M,ROW()-4)),"")</f>
        <v/>
      </c>
      <c r="O158" s="6" t="str">
        <f t="array" ref="O158">IFERROR(IF(INDEX('Form Responses 1'!$D:$D,ROW()-4)="","",INDEX('Form Responses 1'!$N:$N,ROW()-4)),"")</f>
        <v/>
      </c>
      <c r="P158" s="6" t="str">
        <f t="array" ref="P158">IFERROR(IF(INDEX('Form Responses 1'!$D:$D,ROW()-4)="","",INDEX('Form Responses 1'!$O:$O,ROW()-4)),"")</f>
        <v/>
      </c>
      <c r="Q158" s="6" t="str">
        <f t="array" ref="Q158">IFERROR(IF(INDEX('Form Responses 1'!$D:$D,ROW()-4)="","",INDEX('Form Responses 1'!$P:$P,ROW()-4)),"")</f>
        <v/>
      </c>
      <c r="R158" s="6" t="str">
        <f t="array" ref="R158">IFERROR(IF(INDEX('Form Responses 1'!$D:$D,ROW()-4)="","",INDEX('Form Responses 1'!$Q:$Q,ROW()-4)),"")</f>
        <v/>
      </c>
      <c r="S158" s="6" t="str">
        <f t="array" ref="S158">IFERROR(IF(INDEX('Form Responses 1'!$D:$D,ROW()-4)="","",INDEX('Form Responses 1'!$R:$R,ROW()-4)),"")</f>
        <v/>
      </c>
      <c r="T158" s="6" t="str">
        <f t="array" ref="T158">IFERROR(IF(INDEX('Form Responses 1'!$D:$D,ROW()-4)="","",INDEX('Form Responses 1'!$S:$S,ROW()-4)),"")</f>
        <v/>
      </c>
      <c r="U158" s="6" t="str">
        <f t="array" ref="U158">IFERROR(IF(INDEX('Form Responses 1'!$D:$D,ROW()-4)="","",INDEX('Form Responses 1'!$T:$T,ROW()-4)),"")</f>
        <v/>
      </c>
      <c r="V158" s="6" t="str">
        <f t="shared" si="2"/>
        <v/>
      </c>
      <c r="W158" s="6" t="str">
        <f t="shared" si="3"/>
        <v/>
      </c>
      <c r="X158" s="6" t="str">
        <f t="shared" si="4"/>
        <v/>
      </c>
      <c r="Y158" s="6" t="str">
        <f t="array" ref="Y158">IFERROR(IF(INDEX('Form Responses 1'!$D:$D,ROW()-4)="","",INDEX('Form Responses 1'!$U:$U,ROW()-4)),"")</f>
        <v/>
      </c>
    </row>
    <row r="159" ht="15.75" customHeight="1">
      <c r="A159" s="6" t="str">
        <f t="shared" si="1"/>
        <v/>
      </c>
      <c r="B159" s="6" t="str">
        <f t="array" ref="B159">IFERROR(IF(INDEX('Form Responses 1'!$D:$D,ROW()-4)="","",INDEX('Form Responses 1'!$A:$A,ROW()-4)),"")</f>
        <v/>
      </c>
      <c r="C159" s="6" t="str">
        <f t="array" ref="C159">IFERROR(IF(INDEX('Form Responses 1'!$D:$D,ROW()-4)="","",INDEX('Form Responses 1'!$B:$B,ROW()-4)),"")</f>
        <v/>
      </c>
      <c r="D159" s="6" t="str">
        <f t="array" ref="D159">IFERROR(IF(INDEX('Form Responses 1'!$D:$D,ROW()-4)="","",INDEX('Form Responses 1'!$C:$C,ROW()-4)),"")</f>
        <v/>
      </c>
      <c r="E159" s="6" t="str">
        <f t="array" ref="E159">IFERROR(IF(INDEX('Form Responses 1'!$D:$D,ROW()-4)="","",INDEX('Form Responses 1'!$D:$D,ROW()-4)),"")</f>
        <v/>
      </c>
      <c r="F159" s="6" t="str">
        <f t="array" ref="F159">IFERROR(IF(INDEX('Form Responses 1'!$D:$D,ROW()-4)="","",INDEX('Form Responses 1'!$E:$E,ROW()-4)),"")</f>
        <v/>
      </c>
      <c r="G159" s="6" t="str">
        <f t="array" ref="G159">IFERROR(IF(INDEX('Form Responses 1'!$D:$D,ROW()-4)="","",INDEX('Form Responses 1'!$F:$F,ROW()-4)),"")</f>
        <v/>
      </c>
      <c r="H159" s="6" t="str">
        <f t="array" ref="H159">IFERROR(IF(INDEX('Form Responses 1'!$D:$D,ROW()-4)="","",INDEX('Form Responses 1'!$G:$G,ROW()-4)),"")</f>
        <v/>
      </c>
      <c r="I159" s="6" t="str">
        <f t="array" ref="I159">IFERROR(IF(INDEX('Form Responses 1'!$D:$D,ROW()-4)="","",INDEX('Form Responses 1'!$H:$H,ROW()-4)),"")</f>
        <v/>
      </c>
      <c r="J159" s="6" t="str">
        <f t="array" ref="J159">IFERROR(IF(INDEX('Form Responses 1'!$D:$D,ROW()-4)="","",INDEX('Form Responses 1'!$I:$I,ROW()-4)),"")</f>
        <v/>
      </c>
      <c r="K159" s="6" t="str">
        <f t="array" ref="K159">IFERROR(IF(INDEX('Form Responses 1'!$D:$D,ROW()-4)="","",INDEX('Form Responses 1'!$J:$J,ROW()-4)),"")</f>
        <v/>
      </c>
      <c r="L159" s="6" t="str">
        <f t="array" ref="L159">IFERROR(IF(INDEX('Form Responses 1'!$D:$D,ROW()-4)="","",INDEX('Form Responses 1'!$K:$K,ROW()-4)),"")</f>
        <v/>
      </c>
      <c r="M159" s="6" t="str">
        <f t="array" ref="M159">IFERROR(IF(INDEX('Form Responses 1'!$D:$D,ROW()-4)="","",INDEX('Form Responses 1'!$L:$L,ROW()-4)),"")</f>
        <v/>
      </c>
      <c r="N159" s="6" t="str">
        <f t="array" ref="N159">IFERROR(IF(INDEX('Form Responses 1'!$D:$D,ROW()-4)="","",INDEX('Form Responses 1'!$M:$M,ROW()-4)),"")</f>
        <v/>
      </c>
      <c r="O159" s="6" t="str">
        <f t="array" ref="O159">IFERROR(IF(INDEX('Form Responses 1'!$D:$D,ROW()-4)="","",INDEX('Form Responses 1'!$N:$N,ROW()-4)),"")</f>
        <v/>
      </c>
      <c r="P159" s="6" t="str">
        <f t="array" ref="P159">IFERROR(IF(INDEX('Form Responses 1'!$D:$D,ROW()-4)="","",INDEX('Form Responses 1'!$O:$O,ROW()-4)),"")</f>
        <v/>
      </c>
      <c r="Q159" s="6" t="str">
        <f t="array" ref="Q159">IFERROR(IF(INDEX('Form Responses 1'!$D:$D,ROW()-4)="","",INDEX('Form Responses 1'!$P:$P,ROW()-4)),"")</f>
        <v/>
      </c>
      <c r="R159" s="6" t="str">
        <f t="array" ref="R159">IFERROR(IF(INDEX('Form Responses 1'!$D:$D,ROW()-4)="","",INDEX('Form Responses 1'!$Q:$Q,ROW()-4)),"")</f>
        <v/>
      </c>
      <c r="S159" s="6" t="str">
        <f t="array" ref="S159">IFERROR(IF(INDEX('Form Responses 1'!$D:$D,ROW()-4)="","",INDEX('Form Responses 1'!$R:$R,ROW()-4)),"")</f>
        <v/>
      </c>
      <c r="T159" s="6" t="str">
        <f t="array" ref="T159">IFERROR(IF(INDEX('Form Responses 1'!$D:$D,ROW()-4)="","",INDEX('Form Responses 1'!$S:$S,ROW()-4)),"")</f>
        <v/>
      </c>
      <c r="U159" s="6" t="str">
        <f t="array" ref="U159">IFERROR(IF(INDEX('Form Responses 1'!$D:$D,ROW()-4)="","",INDEX('Form Responses 1'!$T:$T,ROW()-4)),"")</f>
        <v/>
      </c>
      <c r="V159" s="6" t="str">
        <f t="shared" si="2"/>
        <v/>
      </c>
      <c r="W159" s="6" t="str">
        <f t="shared" si="3"/>
        <v/>
      </c>
      <c r="X159" s="6" t="str">
        <f t="shared" si="4"/>
        <v/>
      </c>
      <c r="Y159" s="6" t="str">
        <f t="array" ref="Y159">IFERROR(IF(INDEX('Form Responses 1'!$D:$D,ROW()-4)="","",INDEX('Form Responses 1'!$U:$U,ROW()-4)),"")</f>
        <v/>
      </c>
    </row>
    <row r="160" ht="15.75" customHeight="1">
      <c r="A160" s="6" t="str">
        <f t="shared" si="1"/>
        <v/>
      </c>
      <c r="B160" s="6" t="str">
        <f t="array" ref="B160">IFERROR(IF(INDEX('Form Responses 1'!$D:$D,ROW()-4)="","",INDEX('Form Responses 1'!$A:$A,ROW()-4)),"")</f>
        <v/>
      </c>
      <c r="C160" s="6" t="str">
        <f t="array" ref="C160">IFERROR(IF(INDEX('Form Responses 1'!$D:$D,ROW()-4)="","",INDEX('Form Responses 1'!$B:$B,ROW()-4)),"")</f>
        <v/>
      </c>
      <c r="D160" s="6" t="str">
        <f t="array" ref="D160">IFERROR(IF(INDEX('Form Responses 1'!$D:$D,ROW()-4)="","",INDEX('Form Responses 1'!$C:$C,ROW()-4)),"")</f>
        <v/>
      </c>
      <c r="E160" s="6" t="str">
        <f t="array" ref="E160">IFERROR(IF(INDEX('Form Responses 1'!$D:$D,ROW()-4)="","",INDEX('Form Responses 1'!$D:$D,ROW()-4)),"")</f>
        <v/>
      </c>
      <c r="F160" s="6" t="str">
        <f t="array" ref="F160">IFERROR(IF(INDEX('Form Responses 1'!$D:$D,ROW()-4)="","",INDEX('Form Responses 1'!$E:$E,ROW()-4)),"")</f>
        <v/>
      </c>
      <c r="G160" s="6" t="str">
        <f t="array" ref="G160">IFERROR(IF(INDEX('Form Responses 1'!$D:$D,ROW()-4)="","",INDEX('Form Responses 1'!$F:$F,ROW()-4)),"")</f>
        <v/>
      </c>
      <c r="H160" s="6" t="str">
        <f t="array" ref="H160">IFERROR(IF(INDEX('Form Responses 1'!$D:$D,ROW()-4)="","",INDEX('Form Responses 1'!$G:$G,ROW()-4)),"")</f>
        <v/>
      </c>
      <c r="I160" s="6" t="str">
        <f t="array" ref="I160">IFERROR(IF(INDEX('Form Responses 1'!$D:$D,ROW()-4)="","",INDEX('Form Responses 1'!$H:$H,ROW()-4)),"")</f>
        <v/>
      </c>
      <c r="J160" s="6" t="str">
        <f t="array" ref="J160">IFERROR(IF(INDEX('Form Responses 1'!$D:$D,ROW()-4)="","",INDEX('Form Responses 1'!$I:$I,ROW()-4)),"")</f>
        <v/>
      </c>
      <c r="K160" s="6" t="str">
        <f t="array" ref="K160">IFERROR(IF(INDEX('Form Responses 1'!$D:$D,ROW()-4)="","",INDEX('Form Responses 1'!$J:$J,ROW()-4)),"")</f>
        <v/>
      </c>
      <c r="L160" s="6" t="str">
        <f t="array" ref="L160">IFERROR(IF(INDEX('Form Responses 1'!$D:$D,ROW()-4)="","",INDEX('Form Responses 1'!$K:$K,ROW()-4)),"")</f>
        <v/>
      </c>
      <c r="M160" s="6" t="str">
        <f t="array" ref="M160">IFERROR(IF(INDEX('Form Responses 1'!$D:$D,ROW()-4)="","",INDEX('Form Responses 1'!$L:$L,ROW()-4)),"")</f>
        <v/>
      </c>
      <c r="N160" s="6" t="str">
        <f t="array" ref="N160">IFERROR(IF(INDEX('Form Responses 1'!$D:$D,ROW()-4)="","",INDEX('Form Responses 1'!$M:$M,ROW()-4)),"")</f>
        <v/>
      </c>
      <c r="O160" s="6" t="str">
        <f t="array" ref="O160">IFERROR(IF(INDEX('Form Responses 1'!$D:$D,ROW()-4)="","",INDEX('Form Responses 1'!$N:$N,ROW()-4)),"")</f>
        <v/>
      </c>
      <c r="P160" s="6" t="str">
        <f t="array" ref="P160">IFERROR(IF(INDEX('Form Responses 1'!$D:$D,ROW()-4)="","",INDEX('Form Responses 1'!$O:$O,ROW()-4)),"")</f>
        <v/>
      </c>
      <c r="Q160" s="6" t="str">
        <f t="array" ref="Q160">IFERROR(IF(INDEX('Form Responses 1'!$D:$D,ROW()-4)="","",INDEX('Form Responses 1'!$P:$P,ROW()-4)),"")</f>
        <v/>
      </c>
      <c r="R160" s="6" t="str">
        <f t="array" ref="R160">IFERROR(IF(INDEX('Form Responses 1'!$D:$D,ROW()-4)="","",INDEX('Form Responses 1'!$Q:$Q,ROW()-4)),"")</f>
        <v/>
      </c>
      <c r="S160" s="6" t="str">
        <f t="array" ref="S160">IFERROR(IF(INDEX('Form Responses 1'!$D:$D,ROW()-4)="","",INDEX('Form Responses 1'!$R:$R,ROW()-4)),"")</f>
        <v/>
      </c>
      <c r="T160" s="6" t="str">
        <f t="array" ref="T160">IFERROR(IF(INDEX('Form Responses 1'!$D:$D,ROW()-4)="","",INDEX('Form Responses 1'!$S:$S,ROW()-4)),"")</f>
        <v/>
      </c>
      <c r="U160" s="6" t="str">
        <f t="array" ref="U160">IFERROR(IF(INDEX('Form Responses 1'!$D:$D,ROW()-4)="","",INDEX('Form Responses 1'!$T:$T,ROW()-4)),"")</f>
        <v/>
      </c>
      <c r="V160" s="6" t="str">
        <f t="shared" si="2"/>
        <v/>
      </c>
      <c r="W160" s="6" t="str">
        <f t="shared" si="3"/>
        <v/>
      </c>
      <c r="X160" s="6" t="str">
        <f t="shared" si="4"/>
        <v/>
      </c>
      <c r="Y160" s="6" t="str">
        <f t="array" ref="Y160">IFERROR(IF(INDEX('Form Responses 1'!$D:$D,ROW()-4)="","",INDEX('Form Responses 1'!$U:$U,ROW()-4)),"")</f>
        <v/>
      </c>
    </row>
    <row r="161" ht="15.75" customHeight="1">
      <c r="A161" s="6" t="str">
        <f t="shared" si="1"/>
        <v/>
      </c>
      <c r="B161" s="6" t="str">
        <f t="array" ref="B161">IFERROR(IF(INDEX('Form Responses 1'!$D:$D,ROW()-4)="","",INDEX('Form Responses 1'!$A:$A,ROW()-4)),"")</f>
        <v/>
      </c>
      <c r="C161" s="6" t="str">
        <f t="array" ref="C161">IFERROR(IF(INDEX('Form Responses 1'!$D:$D,ROW()-4)="","",INDEX('Form Responses 1'!$B:$B,ROW()-4)),"")</f>
        <v/>
      </c>
      <c r="D161" s="6" t="str">
        <f t="array" ref="D161">IFERROR(IF(INDEX('Form Responses 1'!$D:$D,ROW()-4)="","",INDEX('Form Responses 1'!$C:$C,ROW()-4)),"")</f>
        <v/>
      </c>
      <c r="E161" s="6" t="str">
        <f t="array" ref="E161">IFERROR(IF(INDEX('Form Responses 1'!$D:$D,ROW()-4)="","",INDEX('Form Responses 1'!$D:$D,ROW()-4)),"")</f>
        <v/>
      </c>
      <c r="F161" s="6" t="str">
        <f t="array" ref="F161">IFERROR(IF(INDEX('Form Responses 1'!$D:$D,ROW()-4)="","",INDEX('Form Responses 1'!$E:$E,ROW()-4)),"")</f>
        <v/>
      </c>
      <c r="G161" s="6" t="str">
        <f t="array" ref="G161">IFERROR(IF(INDEX('Form Responses 1'!$D:$D,ROW()-4)="","",INDEX('Form Responses 1'!$F:$F,ROW()-4)),"")</f>
        <v/>
      </c>
      <c r="H161" s="6" t="str">
        <f t="array" ref="H161">IFERROR(IF(INDEX('Form Responses 1'!$D:$D,ROW()-4)="","",INDEX('Form Responses 1'!$G:$G,ROW()-4)),"")</f>
        <v/>
      </c>
      <c r="I161" s="6" t="str">
        <f t="array" ref="I161">IFERROR(IF(INDEX('Form Responses 1'!$D:$D,ROW()-4)="","",INDEX('Form Responses 1'!$H:$H,ROW()-4)),"")</f>
        <v/>
      </c>
      <c r="J161" s="6" t="str">
        <f t="array" ref="J161">IFERROR(IF(INDEX('Form Responses 1'!$D:$D,ROW()-4)="","",INDEX('Form Responses 1'!$I:$I,ROW()-4)),"")</f>
        <v/>
      </c>
      <c r="K161" s="6" t="str">
        <f t="array" ref="K161">IFERROR(IF(INDEX('Form Responses 1'!$D:$D,ROW()-4)="","",INDEX('Form Responses 1'!$J:$J,ROW()-4)),"")</f>
        <v/>
      </c>
      <c r="L161" s="6" t="str">
        <f t="array" ref="L161">IFERROR(IF(INDEX('Form Responses 1'!$D:$D,ROW()-4)="","",INDEX('Form Responses 1'!$K:$K,ROW()-4)),"")</f>
        <v/>
      </c>
      <c r="M161" s="6" t="str">
        <f t="array" ref="M161">IFERROR(IF(INDEX('Form Responses 1'!$D:$D,ROW()-4)="","",INDEX('Form Responses 1'!$L:$L,ROW()-4)),"")</f>
        <v/>
      </c>
      <c r="N161" s="6" t="str">
        <f t="array" ref="N161">IFERROR(IF(INDEX('Form Responses 1'!$D:$D,ROW()-4)="","",INDEX('Form Responses 1'!$M:$M,ROW()-4)),"")</f>
        <v/>
      </c>
      <c r="O161" s="6" t="str">
        <f t="array" ref="O161">IFERROR(IF(INDEX('Form Responses 1'!$D:$D,ROW()-4)="","",INDEX('Form Responses 1'!$N:$N,ROW()-4)),"")</f>
        <v/>
      </c>
      <c r="P161" s="6" t="str">
        <f t="array" ref="P161">IFERROR(IF(INDEX('Form Responses 1'!$D:$D,ROW()-4)="","",INDEX('Form Responses 1'!$O:$O,ROW()-4)),"")</f>
        <v/>
      </c>
      <c r="Q161" s="6" t="str">
        <f t="array" ref="Q161">IFERROR(IF(INDEX('Form Responses 1'!$D:$D,ROW()-4)="","",INDEX('Form Responses 1'!$P:$P,ROW()-4)),"")</f>
        <v/>
      </c>
      <c r="R161" s="6" t="str">
        <f t="array" ref="R161">IFERROR(IF(INDEX('Form Responses 1'!$D:$D,ROW()-4)="","",INDEX('Form Responses 1'!$Q:$Q,ROW()-4)),"")</f>
        <v/>
      </c>
      <c r="S161" s="6" t="str">
        <f t="array" ref="S161">IFERROR(IF(INDEX('Form Responses 1'!$D:$D,ROW()-4)="","",INDEX('Form Responses 1'!$R:$R,ROW()-4)),"")</f>
        <v/>
      </c>
      <c r="T161" s="6" t="str">
        <f t="array" ref="T161">IFERROR(IF(INDEX('Form Responses 1'!$D:$D,ROW()-4)="","",INDEX('Form Responses 1'!$S:$S,ROW()-4)),"")</f>
        <v/>
      </c>
      <c r="U161" s="6" t="str">
        <f t="array" ref="U161">IFERROR(IF(INDEX('Form Responses 1'!$D:$D,ROW()-4)="","",INDEX('Form Responses 1'!$T:$T,ROW()-4)),"")</f>
        <v/>
      </c>
      <c r="V161" s="6" t="str">
        <f t="shared" si="2"/>
        <v/>
      </c>
      <c r="W161" s="6" t="str">
        <f t="shared" si="3"/>
        <v/>
      </c>
      <c r="X161" s="6" t="str">
        <f t="shared" si="4"/>
        <v/>
      </c>
      <c r="Y161" s="6" t="str">
        <f t="array" ref="Y161">IFERROR(IF(INDEX('Form Responses 1'!$D:$D,ROW()-4)="","",INDEX('Form Responses 1'!$U:$U,ROW()-4)),"")</f>
        <v/>
      </c>
    </row>
    <row r="162" ht="15.75" customHeight="1">
      <c r="A162" s="6" t="str">
        <f t="shared" si="1"/>
        <v/>
      </c>
      <c r="B162" s="6" t="str">
        <f t="array" ref="B162">IFERROR(IF(INDEX('Form Responses 1'!$D:$D,ROW()-4)="","",INDEX('Form Responses 1'!$A:$A,ROW()-4)),"")</f>
        <v/>
      </c>
      <c r="C162" s="6" t="str">
        <f t="array" ref="C162">IFERROR(IF(INDEX('Form Responses 1'!$D:$D,ROW()-4)="","",INDEX('Form Responses 1'!$B:$B,ROW()-4)),"")</f>
        <v/>
      </c>
      <c r="D162" s="6" t="str">
        <f t="array" ref="D162">IFERROR(IF(INDEX('Form Responses 1'!$D:$D,ROW()-4)="","",INDEX('Form Responses 1'!$C:$C,ROW()-4)),"")</f>
        <v/>
      </c>
      <c r="E162" s="6" t="str">
        <f t="array" ref="E162">IFERROR(IF(INDEX('Form Responses 1'!$D:$D,ROW()-4)="","",INDEX('Form Responses 1'!$D:$D,ROW()-4)),"")</f>
        <v/>
      </c>
      <c r="F162" s="6" t="str">
        <f t="array" ref="F162">IFERROR(IF(INDEX('Form Responses 1'!$D:$D,ROW()-4)="","",INDEX('Form Responses 1'!$E:$E,ROW()-4)),"")</f>
        <v/>
      </c>
      <c r="G162" s="6" t="str">
        <f t="array" ref="G162">IFERROR(IF(INDEX('Form Responses 1'!$D:$D,ROW()-4)="","",INDEX('Form Responses 1'!$F:$F,ROW()-4)),"")</f>
        <v/>
      </c>
      <c r="H162" s="6" t="str">
        <f t="array" ref="H162">IFERROR(IF(INDEX('Form Responses 1'!$D:$D,ROW()-4)="","",INDEX('Form Responses 1'!$G:$G,ROW()-4)),"")</f>
        <v/>
      </c>
      <c r="I162" s="6" t="str">
        <f t="array" ref="I162">IFERROR(IF(INDEX('Form Responses 1'!$D:$D,ROW()-4)="","",INDEX('Form Responses 1'!$H:$H,ROW()-4)),"")</f>
        <v/>
      </c>
      <c r="J162" s="6" t="str">
        <f t="array" ref="J162">IFERROR(IF(INDEX('Form Responses 1'!$D:$D,ROW()-4)="","",INDEX('Form Responses 1'!$I:$I,ROW()-4)),"")</f>
        <v/>
      </c>
      <c r="K162" s="6" t="str">
        <f t="array" ref="K162">IFERROR(IF(INDEX('Form Responses 1'!$D:$D,ROW()-4)="","",INDEX('Form Responses 1'!$J:$J,ROW()-4)),"")</f>
        <v/>
      </c>
      <c r="L162" s="6" t="str">
        <f t="array" ref="L162">IFERROR(IF(INDEX('Form Responses 1'!$D:$D,ROW()-4)="","",INDEX('Form Responses 1'!$K:$K,ROW()-4)),"")</f>
        <v/>
      </c>
      <c r="M162" s="6" t="str">
        <f t="array" ref="M162">IFERROR(IF(INDEX('Form Responses 1'!$D:$D,ROW()-4)="","",INDEX('Form Responses 1'!$L:$L,ROW()-4)),"")</f>
        <v/>
      </c>
      <c r="N162" s="6" t="str">
        <f t="array" ref="N162">IFERROR(IF(INDEX('Form Responses 1'!$D:$D,ROW()-4)="","",INDEX('Form Responses 1'!$M:$M,ROW()-4)),"")</f>
        <v/>
      </c>
      <c r="O162" s="6" t="str">
        <f t="array" ref="O162">IFERROR(IF(INDEX('Form Responses 1'!$D:$D,ROW()-4)="","",INDEX('Form Responses 1'!$N:$N,ROW()-4)),"")</f>
        <v/>
      </c>
      <c r="P162" s="6" t="str">
        <f t="array" ref="P162">IFERROR(IF(INDEX('Form Responses 1'!$D:$D,ROW()-4)="","",INDEX('Form Responses 1'!$O:$O,ROW()-4)),"")</f>
        <v/>
      </c>
      <c r="Q162" s="6" t="str">
        <f t="array" ref="Q162">IFERROR(IF(INDEX('Form Responses 1'!$D:$D,ROW()-4)="","",INDEX('Form Responses 1'!$P:$P,ROW()-4)),"")</f>
        <v/>
      </c>
      <c r="R162" s="6" t="str">
        <f t="array" ref="R162">IFERROR(IF(INDEX('Form Responses 1'!$D:$D,ROW()-4)="","",INDEX('Form Responses 1'!$Q:$Q,ROW()-4)),"")</f>
        <v/>
      </c>
      <c r="S162" s="6" t="str">
        <f t="array" ref="S162">IFERROR(IF(INDEX('Form Responses 1'!$D:$D,ROW()-4)="","",INDEX('Form Responses 1'!$R:$R,ROW()-4)),"")</f>
        <v/>
      </c>
      <c r="T162" s="6" t="str">
        <f t="array" ref="T162">IFERROR(IF(INDEX('Form Responses 1'!$D:$D,ROW()-4)="","",INDEX('Form Responses 1'!$S:$S,ROW()-4)),"")</f>
        <v/>
      </c>
      <c r="U162" s="6" t="str">
        <f t="array" ref="U162">IFERROR(IF(INDEX('Form Responses 1'!$D:$D,ROW()-4)="","",INDEX('Form Responses 1'!$T:$T,ROW()-4)),"")</f>
        <v/>
      </c>
      <c r="V162" s="6" t="str">
        <f t="shared" si="2"/>
        <v/>
      </c>
      <c r="W162" s="6" t="str">
        <f t="shared" si="3"/>
        <v/>
      </c>
      <c r="X162" s="6" t="str">
        <f t="shared" si="4"/>
        <v/>
      </c>
      <c r="Y162" s="6" t="str">
        <f t="array" ref="Y162">IFERROR(IF(INDEX('Form Responses 1'!$D:$D,ROW()-4)="","",INDEX('Form Responses 1'!$U:$U,ROW()-4)),"")</f>
        <v/>
      </c>
    </row>
    <row r="163" ht="15.75" customHeight="1">
      <c r="A163" s="6" t="str">
        <f t="shared" si="1"/>
        <v/>
      </c>
      <c r="B163" s="6" t="str">
        <f t="array" ref="B163">IFERROR(IF(INDEX('Form Responses 1'!$D:$D,ROW()-4)="","",INDEX('Form Responses 1'!$A:$A,ROW()-4)),"")</f>
        <v/>
      </c>
      <c r="C163" s="6" t="str">
        <f t="array" ref="C163">IFERROR(IF(INDEX('Form Responses 1'!$D:$D,ROW()-4)="","",INDEX('Form Responses 1'!$B:$B,ROW()-4)),"")</f>
        <v/>
      </c>
      <c r="D163" s="6" t="str">
        <f t="array" ref="D163">IFERROR(IF(INDEX('Form Responses 1'!$D:$D,ROW()-4)="","",INDEX('Form Responses 1'!$C:$C,ROW()-4)),"")</f>
        <v/>
      </c>
      <c r="E163" s="6" t="str">
        <f t="array" ref="E163">IFERROR(IF(INDEX('Form Responses 1'!$D:$D,ROW()-4)="","",INDEX('Form Responses 1'!$D:$D,ROW()-4)),"")</f>
        <v/>
      </c>
      <c r="F163" s="6" t="str">
        <f t="array" ref="F163">IFERROR(IF(INDEX('Form Responses 1'!$D:$D,ROW()-4)="","",INDEX('Form Responses 1'!$E:$E,ROW()-4)),"")</f>
        <v/>
      </c>
      <c r="G163" s="6" t="str">
        <f t="array" ref="G163">IFERROR(IF(INDEX('Form Responses 1'!$D:$D,ROW()-4)="","",INDEX('Form Responses 1'!$F:$F,ROW()-4)),"")</f>
        <v/>
      </c>
      <c r="H163" s="6" t="str">
        <f t="array" ref="H163">IFERROR(IF(INDEX('Form Responses 1'!$D:$D,ROW()-4)="","",INDEX('Form Responses 1'!$G:$G,ROW()-4)),"")</f>
        <v/>
      </c>
      <c r="I163" s="6" t="str">
        <f t="array" ref="I163">IFERROR(IF(INDEX('Form Responses 1'!$D:$D,ROW()-4)="","",INDEX('Form Responses 1'!$H:$H,ROW()-4)),"")</f>
        <v/>
      </c>
      <c r="J163" s="6" t="str">
        <f t="array" ref="J163">IFERROR(IF(INDEX('Form Responses 1'!$D:$D,ROW()-4)="","",INDEX('Form Responses 1'!$I:$I,ROW()-4)),"")</f>
        <v/>
      </c>
      <c r="K163" s="6" t="str">
        <f t="array" ref="K163">IFERROR(IF(INDEX('Form Responses 1'!$D:$D,ROW()-4)="","",INDEX('Form Responses 1'!$J:$J,ROW()-4)),"")</f>
        <v/>
      </c>
      <c r="L163" s="6" t="str">
        <f t="array" ref="L163">IFERROR(IF(INDEX('Form Responses 1'!$D:$D,ROW()-4)="","",INDEX('Form Responses 1'!$K:$K,ROW()-4)),"")</f>
        <v/>
      </c>
      <c r="M163" s="6" t="str">
        <f t="array" ref="M163">IFERROR(IF(INDEX('Form Responses 1'!$D:$D,ROW()-4)="","",INDEX('Form Responses 1'!$L:$L,ROW()-4)),"")</f>
        <v/>
      </c>
      <c r="N163" s="6" t="str">
        <f t="array" ref="N163">IFERROR(IF(INDEX('Form Responses 1'!$D:$D,ROW()-4)="","",INDEX('Form Responses 1'!$M:$M,ROW()-4)),"")</f>
        <v/>
      </c>
      <c r="O163" s="6" t="str">
        <f t="array" ref="O163">IFERROR(IF(INDEX('Form Responses 1'!$D:$D,ROW()-4)="","",INDEX('Form Responses 1'!$N:$N,ROW()-4)),"")</f>
        <v/>
      </c>
      <c r="P163" s="6" t="str">
        <f t="array" ref="P163">IFERROR(IF(INDEX('Form Responses 1'!$D:$D,ROW()-4)="","",INDEX('Form Responses 1'!$O:$O,ROW()-4)),"")</f>
        <v/>
      </c>
      <c r="Q163" s="6" t="str">
        <f t="array" ref="Q163">IFERROR(IF(INDEX('Form Responses 1'!$D:$D,ROW()-4)="","",INDEX('Form Responses 1'!$P:$P,ROW()-4)),"")</f>
        <v/>
      </c>
      <c r="R163" s="6" t="str">
        <f t="array" ref="R163">IFERROR(IF(INDEX('Form Responses 1'!$D:$D,ROW()-4)="","",INDEX('Form Responses 1'!$Q:$Q,ROW()-4)),"")</f>
        <v/>
      </c>
      <c r="S163" s="6" t="str">
        <f t="array" ref="S163">IFERROR(IF(INDEX('Form Responses 1'!$D:$D,ROW()-4)="","",INDEX('Form Responses 1'!$R:$R,ROW()-4)),"")</f>
        <v/>
      </c>
      <c r="T163" s="6" t="str">
        <f t="array" ref="T163">IFERROR(IF(INDEX('Form Responses 1'!$D:$D,ROW()-4)="","",INDEX('Form Responses 1'!$S:$S,ROW()-4)),"")</f>
        <v/>
      </c>
      <c r="U163" s="6" t="str">
        <f t="array" ref="U163">IFERROR(IF(INDEX('Form Responses 1'!$D:$D,ROW()-4)="","",INDEX('Form Responses 1'!$T:$T,ROW()-4)),"")</f>
        <v/>
      </c>
      <c r="V163" s="6" t="str">
        <f t="shared" si="2"/>
        <v/>
      </c>
      <c r="W163" s="6" t="str">
        <f t="shared" si="3"/>
        <v/>
      </c>
      <c r="X163" s="6" t="str">
        <f t="shared" si="4"/>
        <v/>
      </c>
      <c r="Y163" s="6" t="str">
        <f t="array" ref="Y163">IFERROR(IF(INDEX('Form Responses 1'!$D:$D,ROW()-4)="","",INDEX('Form Responses 1'!$U:$U,ROW()-4)),"")</f>
        <v/>
      </c>
    </row>
    <row r="164" ht="15.75" customHeight="1">
      <c r="A164" s="6" t="str">
        <f t="shared" si="1"/>
        <v/>
      </c>
      <c r="B164" s="6" t="str">
        <f t="array" ref="B164">IFERROR(IF(INDEX('Form Responses 1'!$D:$D,ROW()-4)="","",INDEX('Form Responses 1'!$A:$A,ROW()-4)),"")</f>
        <v/>
      </c>
      <c r="C164" s="6" t="str">
        <f t="array" ref="C164">IFERROR(IF(INDEX('Form Responses 1'!$D:$D,ROW()-4)="","",INDEX('Form Responses 1'!$B:$B,ROW()-4)),"")</f>
        <v/>
      </c>
      <c r="D164" s="6" t="str">
        <f t="array" ref="D164">IFERROR(IF(INDEX('Form Responses 1'!$D:$D,ROW()-4)="","",INDEX('Form Responses 1'!$C:$C,ROW()-4)),"")</f>
        <v/>
      </c>
      <c r="E164" s="6" t="str">
        <f t="array" ref="E164">IFERROR(IF(INDEX('Form Responses 1'!$D:$D,ROW()-4)="","",INDEX('Form Responses 1'!$D:$D,ROW()-4)),"")</f>
        <v/>
      </c>
      <c r="F164" s="6" t="str">
        <f t="array" ref="F164">IFERROR(IF(INDEX('Form Responses 1'!$D:$D,ROW()-4)="","",INDEX('Form Responses 1'!$E:$E,ROW()-4)),"")</f>
        <v/>
      </c>
      <c r="G164" s="6" t="str">
        <f t="array" ref="G164">IFERROR(IF(INDEX('Form Responses 1'!$D:$D,ROW()-4)="","",INDEX('Form Responses 1'!$F:$F,ROW()-4)),"")</f>
        <v/>
      </c>
      <c r="H164" s="6" t="str">
        <f t="array" ref="H164">IFERROR(IF(INDEX('Form Responses 1'!$D:$D,ROW()-4)="","",INDEX('Form Responses 1'!$G:$G,ROW()-4)),"")</f>
        <v/>
      </c>
      <c r="I164" s="6" t="str">
        <f t="array" ref="I164">IFERROR(IF(INDEX('Form Responses 1'!$D:$D,ROW()-4)="","",INDEX('Form Responses 1'!$H:$H,ROW()-4)),"")</f>
        <v/>
      </c>
      <c r="J164" s="6" t="str">
        <f t="array" ref="J164">IFERROR(IF(INDEX('Form Responses 1'!$D:$D,ROW()-4)="","",INDEX('Form Responses 1'!$I:$I,ROW()-4)),"")</f>
        <v/>
      </c>
      <c r="K164" s="6" t="str">
        <f t="array" ref="K164">IFERROR(IF(INDEX('Form Responses 1'!$D:$D,ROW()-4)="","",INDEX('Form Responses 1'!$J:$J,ROW()-4)),"")</f>
        <v/>
      </c>
      <c r="L164" s="6" t="str">
        <f t="array" ref="L164">IFERROR(IF(INDEX('Form Responses 1'!$D:$D,ROW()-4)="","",INDEX('Form Responses 1'!$K:$K,ROW()-4)),"")</f>
        <v/>
      </c>
      <c r="M164" s="6" t="str">
        <f t="array" ref="M164">IFERROR(IF(INDEX('Form Responses 1'!$D:$D,ROW()-4)="","",INDEX('Form Responses 1'!$L:$L,ROW()-4)),"")</f>
        <v/>
      </c>
      <c r="N164" s="6" t="str">
        <f t="array" ref="N164">IFERROR(IF(INDEX('Form Responses 1'!$D:$D,ROW()-4)="","",INDEX('Form Responses 1'!$M:$M,ROW()-4)),"")</f>
        <v/>
      </c>
      <c r="O164" s="6" t="str">
        <f t="array" ref="O164">IFERROR(IF(INDEX('Form Responses 1'!$D:$D,ROW()-4)="","",INDEX('Form Responses 1'!$N:$N,ROW()-4)),"")</f>
        <v/>
      </c>
      <c r="P164" s="6" t="str">
        <f t="array" ref="P164">IFERROR(IF(INDEX('Form Responses 1'!$D:$D,ROW()-4)="","",INDEX('Form Responses 1'!$O:$O,ROW()-4)),"")</f>
        <v/>
      </c>
      <c r="Q164" s="6" t="str">
        <f t="array" ref="Q164">IFERROR(IF(INDEX('Form Responses 1'!$D:$D,ROW()-4)="","",INDEX('Form Responses 1'!$P:$P,ROW()-4)),"")</f>
        <v/>
      </c>
      <c r="R164" s="6" t="str">
        <f t="array" ref="R164">IFERROR(IF(INDEX('Form Responses 1'!$D:$D,ROW()-4)="","",INDEX('Form Responses 1'!$Q:$Q,ROW()-4)),"")</f>
        <v/>
      </c>
      <c r="S164" s="6" t="str">
        <f t="array" ref="S164">IFERROR(IF(INDEX('Form Responses 1'!$D:$D,ROW()-4)="","",INDEX('Form Responses 1'!$R:$R,ROW()-4)),"")</f>
        <v/>
      </c>
      <c r="T164" s="6" t="str">
        <f t="array" ref="T164">IFERROR(IF(INDEX('Form Responses 1'!$D:$D,ROW()-4)="","",INDEX('Form Responses 1'!$S:$S,ROW()-4)),"")</f>
        <v/>
      </c>
      <c r="U164" s="6" t="str">
        <f t="array" ref="U164">IFERROR(IF(INDEX('Form Responses 1'!$D:$D,ROW()-4)="","",INDEX('Form Responses 1'!$T:$T,ROW()-4)),"")</f>
        <v/>
      </c>
      <c r="V164" s="6" t="str">
        <f t="shared" si="2"/>
        <v/>
      </c>
      <c r="W164" s="6" t="str">
        <f t="shared" si="3"/>
        <v/>
      </c>
      <c r="X164" s="6" t="str">
        <f t="shared" si="4"/>
        <v/>
      </c>
      <c r="Y164" s="6" t="str">
        <f t="array" ref="Y164">IFERROR(IF(INDEX('Form Responses 1'!$D:$D,ROW()-4)="","",INDEX('Form Responses 1'!$U:$U,ROW()-4)),"")</f>
        <v/>
      </c>
    </row>
    <row r="165" ht="15.75" customHeight="1">
      <c r="A165" s="6" t="str">
        <f t="shared" si="1"/>
        <v/>
      </c>
      <c r="B165" s="6" t="str">
        <f t="array" ref="B165">IFERROR(IF(INDEX('Form Responses 1'!$D:$D,ROW()-4)="","",INDEX('Form Responses 1'!$A:$A,ROW()-4)),"")</f>
        <v/>
      </c>
      <c r="C165" s="6" t="str">
        <f t="array" ref="C165">IFERROR(IF(INDEX('Form Responses 1'!$D:$D,ROW()-4)="","",INDEX('Form Responses 1'!$B:$B,ROW()-4)),"")</f>
        <v/>
      </c>
      <c r="D165" s="6" t="str">
        <f t="array" ref="D165">IFERROR(IF(INDEX('Form Responses 1'!$D:$D,ROW()-4)="","",INDEX('Form Responses 1'!$C:$C,ROW()-4)),"")</f>
        <v/>
      </c>
      <c r="E165" s="6" t="str">
        <f t="array" ref="E165">IFERROR(IF(INDEX('Form Responses 1'!$D:$D,ROW()-4)="","",INDEX('Form Responses 1'!$D:$D,ROW()-4)),"")</f>
        <v/>
      </c>
      <c r="F165" s="6" t="str">
        <f t="array" ref="F165">IFERROR(IF(INDEX('Form Responses 1'!$D:$D,ROW()-4)="","",INDEX('Form Responses 1'!$E:$E,ROW()-4)),"")</f>
        <v/>
      </c>
      <c r="G165" s="6" t="str">
        <f t="array" ref="G165">IFERROR(IF(INDEX('Form Responses 1'!$D:$D,ROW()-4)="","",INDEX('Form Responses 1'!$F:$F,ROW()-4)),"")</f>
        <v/>
      </c>
      <c r="H165" s="6" t="str">
        <f t="array" ref="H165">IFERROR(IF(INDEX('Form Responses 1'!$D:$D,ROW()-4)="","",INDEX('Form Responses 1'!$G:$G,ROW()-4)),"")</f>
        <v/>
      </c>
      <c r="I165" s="6" t="str">
        <f t="array" ref="I165">IFERROR(IF(INDEX('Form Responses 1'!$D:$D,ROW()-4)="","",INDEX('Form Responses 1'!$H:$H,ROW()-4)),"")</f>
        <v/>
      </c>
      <c r="J165" s="6" t="str">
        <f t="array" ref="J165">IFERROR(IF(INDEX('Form Responses 1'!$D:$D,ROW()-4)="","",INDEX('Form Responses 1'!$I:$I,ROW()-4)),"")</f>
        <v/>
      </c>
      <c r="K165" s="6" t="str">
        <f t="array" ref="K165">IFERROR(IF(INDEX('Form Responses 1'!$D:$D,ROW()-4)="","",INDEX('Form Responses 1'!$J:$J,ROW()-4)),"")</f>
        <v/>
      </c>
      <c r="L165" s="6" t="str">
        <f t="array" ref="L165">IFERROR(IF(INDEX('Form Responses 1'!$D:$D,ROW()-4)="","",INDEX('Form Responses 1'!$K:$K,ROW()-4)),"")</f>
        <v/>
      </c>
      <c r="M165" s="6" t="str">
        <f t="array" ref="M165">IFERROR(IF(INDEX('Form Responses 1'!$D:$D,ROW()-4)="","",INDEX('Form Responses 1'!$L:$L,ROW()-4)),"")</f>
        <v/>
      </c>
      <c r="N165" s="6" t="str">
        <f t="array" ref="N165">IFERROR(IF(INDEX('Form Responses 1'!$D:$D,ROW()-4)="","",INDEX('Form Responses 1'!$M:$M,ROW()-4)),"")</f>
        <v/>
      </c>
      <c r="O165" s="6" t="str">
        <f t="array" ref="O165">IFERROR(IF(INDEX('Form Responses 1'!$D:$D,ROW()-4)="","",INDEX('Form Responses 1'!$N:$N,ROW()-4)),"")</f>
        <v/>
      </c>
      <c r="P165" s="6" t="str">
        <f t="array" ref="P165">IFERROR(IF(INDEX('Form Responses 1'!$D:$D,ROW()-4)="","",INDEX('Form Responses 1'!$O:$O,ROW()-4)),"")</f>
        <v/>
      </c>
      <c r="Q165" s="6" t="str">
        <f t="array" ref="Q165">IFERROR(IF(INDEX('Form Responses 1'!$D:$D,ROW()-4)="","",INDEX('Form Responses 1'!$P:$P,ROW()-4)),"")</f>
        <v/>
      </c>
      <c r="R165" s="6" t="str">
        <f t="array" ref="R165">IFERROR(IF(INDEX('Form Responses 1'!$D:$D,ROW()-4)="","",INDEX('Form Responses 1'!$Q:$Q,ROW()-4)),"")</f>
        <v/>
      </c>
      <c r="S165" s="6" t="str">
        <f t="array" ref="S165">IFERROR(IF(INDEX('Form Responses 1'!$D:$D,ROW()-4)="","",INDEX('Form Responses 1'!$R:$R,ROW()-4)),"")</f>
        <v/>
      </c>
      <c r="T165" s="6" t="str">
        <f t="array" ref="T165">IFERROR(IF(INDEX('Form Responses 1'!$D:$D,ROW()-4)="","",INDEX('Form Responses 1'!$S:$S,ROW()-4)),"")</f>
        <v/>
      </c>
      <c r="U165" s="6" t="str">
        <f t="array" ref="U165">IFERROR(IF(INDEX('Form Responses 1'!$D:$D,ROW()-4)="","",INDEX('Form Responses 1'!$T:$T,ROW()-4)),"")</f>
        <v/>
      </c>
      <c r="V165" s="6" t="str">
        <f t="shared" si="2"/>
        <v/>
      </c>
      <c r="W165" s="6" t="str">
        <f t="shared" si="3"/>
        <v/>
      </c>
      <c r="X165" s="6" t="str">
        <f t="shared" si="4"/>
        <v/>
      </c>
      <c r="Y165" s="6" t="str">
        <f t="array" ref="Y165">IFERROR(IF(INDEX('Form Responses 1'!$D:$D,ROW()-4)="","",INDEX('Form Responses 1'!$U:$U,ROW()-4)),"")</f>
        <v/>
      </c>
    </row>
    <row r="166" ht="15.75" customHeight="1">
      <c r="A166" s="6" t="str">
        <f t="shared" si="1"/>
        <v/>
      </c>
      <c r="B166" s="6" t="str">
        <f t="array" ref="B166">IFERROR(IF(INDEX('Form Responses 1'!$D:$D,ROW()-4)="","",INDEX('Form Responses 1'!$A:$A,ROW()-4)),"")</f>
        <v/>
      </c>
      <c r="C166" s="6" t="str">
        <f t="array" ref="C166">IFERROR(IF(INDEX('Form Responses 1'!$D:$D,ROW()-4)="","",INDEX('Form Responses 1'!$B:$B,ROW()-4)),"")</f>
        <v/>
      </c>
      <c r="D166" s="6" t="str">
        <f t="array" ref="D166">IFERROR(IF(INDEX('Form Responses 1'!$D:$D,ROW()-4)="","",INDEX('Form Responses 1'!$C:$C,ROW()-4)),"")</f>
        <v/>
      </c>
      <c r="E166" s="6" t="str">
        <f t="array" ref="E166">IFERROR(IF(INDEX('Form Responses 1'!$D:$D,ROW()-4)="","",INDEX('Form Responses 1'!$D:$D,ROW()-4)),"")</f>
        <v/>
      </c>
      <c r="F166" s="6" t="str">
        <f t="array" ref="F166">IFERROR(IF(INDEX('Form Responses 1'!$D:$D,ROW()-4)="","",INDEX('Form Responses 1'!$E:$E,ROW()-4)),"")</f>
        <v/>
      </c>
      <c r="G166" s="6" t="str">
        <f t="array" ref="G166">IFERROR(IF(INDEX('Form Responses 1'!$D:$D,ROW()-4)="","",INDEX('Form Responses 1'!$F:$F,ROW()-4)),"")</f>
        <v/>
      </c>
      <c r="H166" s="6" t="str">
        <f t="array" ref="H166">IFERROR(IF(INDEX('Form Responses 1'!$D:$D,ROW()-4)="","",INDEX('Form Responses 1'!$G:$G,ROW()-4)),"")</f>
        <v/>
      </c>
      <c r="I166" s="6" t="str">
        <f t="array" ref="I166">IFERROR(IF(INDEX('Form Responses 1'!$D:$D,ROW()-4)="","",INDEX('Form Responses 1'!$H:$H,ROW()-4)),"")</f>
        <v/>
      </c>
      <c r="J166" s="6" t="str">
        <f t="array" ref="J166">IFERROR(IF(INDEX('Form Responses 1'!$D:$D,ROW()-4)="","",INDEX('Form Responses 1'!$I:$I,ROW()-4)),"")</f>
        <v/>
      </c>
      <c r="K166" s="6" t="str">
        <f t="array" ref="K166">IFERROR(IF(INDEX('Form Responses 1'!$D:$D,ROW()-4)="","",INDEX('Form Responses 1'!$J:$J,ROW()-4)),"")</f>
        <v/>
      </c>
      <c r="L166" s="6" t="str">
        <f t="array" ref="L166">IFERROR(IF(INDEX('Form Responses 1'!$D:$D,ROW()-4)="","",INDEX('Form Responses 1'!$K:$K,ROW()-4)),"")</f>
        <v/>
      </c>
      <c r="M166" s="6" t="str">
        <f t="array" ref="M166">IFERROR(IF(INDEX('Form Responses 1'!$D:$D,ROW()-4)="","",INDEX('Form Responses 1'!$L:$L,ROW()-4)),"")</f>
        <v/>
      </c>
      <c r="N166" s="6" t="str">
        <f t="array" ref="N166">IFERROR(IF(INDEX('Form Responses 1'!$D:$D,ROW()-4)="","",INDEX('Form Responses 1'!$M:$M,ROW()-4)),"")</f>
        <v/>
      </c>
      <c r="O166" s="6" t="str">
        <f t="array" ref="O166">IFERROR(IF(INDEX('Form Responses 1'!$D:$D,ROW()-4)="","",INDEX('Form Responses 1'!$N:$N,ROW()-4)),"")</f>
        <v/>
      </c>
      <c r="P166" s="6" t="str">
        <f t="array" ref="P166">IFERROR(IF(INDEX('Form Responses 1'!$D:$D,ROW()-4)="","",INDEX('Form Responses 1'!$O:$O,ROW()-4)),"")</f>
        <v/>
      </c>
      <c r="Q166" s="6" t="str">
        <f t="array" ref="Q166">IFERROR(IF(INDEX('Form Responses 1'!$D:$D,ROW()-4)="","",INDEX('Form Responses 1'!$P:$P,ROW()-4)),"")</f>
        <v/>
      </c>
      <c r="R166" s="6" t="str">
        <f t="array" ref="R166">IFERROR(IF(INDEX('Form Responses 1'!$D:$D,ROW()-4)="","",INDEX('Form Responses 1'!$Q:$Q,ROW()-4)),"")</f>
        <v/>
      </c>
      <c r="S166" s="6" t="str">
        <f t="array" ref="S166">IFERROR(IF(INDEX('Form Responses 1'!$D:$D,ROW()-4)="","",INDEX('Form Responses 1'!$R:$R,ROW()-4)),"")</f>
        <v/>
      </c>
      <c r="T166" s="6" t="str">
        <f t="array" ref="T166">IFERROR(IF(INDEX('Form Responses 1'!$D:$D,ROW()-4)="","",INDEX('Form Responses 1'!$S:$S,ROW()-4)),"")</f>
        <v/>
      </c>
      <c r="U166" s="6" t="str">
        <f t="array" ref="U166">IFERROR(IF(INDEX('Form Responses 1'!$D:$D,ROW()-4)="","",INDEX('Form Responses 1'!$T:$T,ROW()-4)),"")</f>
        <v/>
      </c>
      <c r="V166" s="6" t="str">
        <f t="shared" si="2"/>
        <v/>
      </c>
      <c r="W166" s="6" t="str">
        <f t="shared" si="3"/>
        <v/>
      </c>
      <c r="X166" s="6" t="str">
        <f t="shared" si="4"/>
        <v/>
      </c>
      <c r="Y166" s="6" t="str">
        <f t="array" ref="Y166">IFERROR(IF(INDEX('Form Responses 1'!$D:$D,ROW()-4)="","",INDEX('Form Responses 1'!$U:$U,ROW()-4)),"")</f>
        <v/>
      </c>
    </row>
    <row r="167" ht="15.75" customHeight="1">
      <c r="A167" s="6" t="str">
        <f t="shared" si="1"/>
        <v/>
      </c>
      <c r="B167" s="6" t="str">
        <f t="array" ref="B167">IFERROR(IF(INDEX('Form Responses 1'!$D:$D,ROW()-4)="","",INDEX('Form Responses 1'!$A:$A,ROW()-4)),"")</f>
        <v/>
      </c>
      <c r="C167" s="6" t="str">
        <f t="array" ref="C167">IFERROR(IF(INDEX('Form Responses 1'!$D:$D,ROW()-4)="","",INDEX('Form Responses 1'!$B:$B,ROW()-4)),"")</f>
        <v/>
      </c>
      <c r="D167" s="6" t="str">
        <f t="array" ref="D167">IFERROR(IF(INDEX('Form Responses 1'!$D:$D,ROW()-4)="","",INDEX('Form Responses 1'!$C:$C,ROW()-4)),"")</f>
        <v/>
      </c>
      <c r="E167" s="6" t="str">
        <f t="array" ref="E167">IFERROR(IF(INDEX('Form Responses 1'!$D:$D,ROW()-4)="","",INDEX('Form Responses 1'!$D:$D,ROW()-4)),"")</f>
        <v/>
      </c>
      <c r="F167" s="6" t="str">
        <f t="array" ref="F167">IFERROR(IF(INDEX('Form Responses 1'!$D:$D,ROW()-4)="","",INDEX('Form Responses 1'!$E:$E,ROW()-4)),"")</f>
        <v/>
      </c>
      <c r="G167" s="6" t="str">
        <f t="array" ref="G167">IFERROR(IF(INDEX('Form Responses 1'!$D:$D,ROW()-4)="","",INDEX('Form Responses 1'!$F:$F,ROW()-4)),"")</f>
        <v/>
      </c>
      <c r="H167" s="6" t="str">
        <f t="array" ref="H167">IFERROR(IF(INDEX('Form Responses 1'!$D:$D,ROW()-4)="","",INDEX('Form Responses 1'!$G:$G,ROW()-4)),"")</f>
        <v/>
      </c>
      <c r="I167" s="6" t="str">
        <f t="array" ref="I167">IFERROR(IF(INDEX('Form Responses 1'!$D:$D,ROW()-4)="","",INDEX('Form Responses 1'!$H:$H,ROW()-4)),"")</f>
        <v/>
      </c>
      <c r="J167" s="6" t="str">
        <f t="array" ref="J167">IFERROR(IF(INDEX('Form Responses 1'!$D:$D,ROW()-4)="","",INDEX('Form Responses 1'!$I:$I,ROW()-4)),"")</f>
        <v/>
      </c>
      <c r="K167" s="6" t="str">
        <f t="array" ref="K167">IFERROR(IF(INDEX('Form Responses 1'!$D:$D,ROW()-4)="","",INDEX('Form Responses 1'!$J:$J,ROW()-4)),"")</f>
        <v/>
      </c>
      <c r="L167" s="6" t="str">
        <f t="array" ref="L167">IFERROR(IF(INDEX('Form Responses 1'!$D:$D,ROW()-4)="","",INDEX('Form Responses 1'!$K:$K,ROW()-4)),"")</f>
        <v/>
      </c>
      <c r="M167" s="6" t="str">
        <f t="array" ref="M167">IFERROR(IF(INDEX('Form Responses 1'!$D:$D,ROW()-4)="","",INDEX('Form Responses 1'!$L:$L,ROW()-4)),"")</f>
        <v/>
      </c>
      <c r="N167" s="6" t="str">
        <f t="array" ref="N167">IFERROR(IF(INDEX('Form Responses 1'!$D:$D,ROW()-4)="","",INDEX('Form Responses 1'!$M:$M,ROW()-4)),"")</f>
        <v/>
      </c>
      <c r="O167" s="6" t="str">
        <f t="array" ref="O167">IFERROR(IF(INDEX('Form Responses 1'!$D:$D,ROW()-4)="","",INDEX('Form Responses 1'!$N:$N,ROW()-4)),"")</f>
        <v/>
      </c>
      <c r="P167" s="6" t="str">
        <f t="array" ref="P167">IFERROR(IF(INDEX('Form Responses 1'!$D:$D,ROW()-4)="","",INDEX('Form Responses 1'!$O:$O,ROW()-4)),"")</f>
        <v/>
      </c>
      <c r="Q167" s="6" t="str">
        <f t="array" ref="Q167">IFERROR(IF(INDEX('Form Responses 1'!$D:$D,ROW()-4)="","",INDEX('Form Responses 1'!$P:$P,ROW()-4)),"")</f>
        <v/>
      </c>
      <c r="R167" s="6" t="str">
        <f t="array" ref="R167">IFERROR(IF(INDEX('Form Responses 1'!$D:$D,ROW()-4)="","",INDEX('Form Responses 1'!$Q:$Q,ROW()-4)),"")</f>
        <v/>
      </c>
      <c r="S167" s="6" t="str">
        <f t="array" ref="S167">IFERROR(IF(INDEX('Form Responses 1'!$D:$D,ROW()-4)="","",INDEX('Form Responses 1'!$R:$R,ROW()-4)),"")</f>
        <v/>
      </c>
      <c r="T167" s="6" t="str">
        <f t="array" ref="T167">IFERROR(IF(INDEX('Form Responses 1'!$D:$D,ROW()-4)="","",INDEX('Form Responses 1'!$S:$S,ROW()-4)),"")</f>
        <v/>
      </c>
      <c r="U167" s="6" t="str">
        <f t="array" ref="U167">IFERROR(IF(INDEX('Form Responses 1'!$D:$D,ROW()-4)="","",INDEX('Form Responses 1'!$T:$T,ROW()-4)),"")</f>
        <v/>
      </c>
      <c r="V167" s="6" t="str">
        <f t="shared" si="2"/>
        <v/>
      </c>
      <c r="W167" s="6" t="str">
        <f t="shared" si="3"/>
        <v/>
      </c>
      <c r="X167" s="6" t="str">
        <f t="shared" si="4"/>
        <v/>
      </c>
      <c r="Y167" s="6" t="str">
        <f t="array" ref="Y167">IFERROR(IF(INDEX('Form Responses 1'!$D:$D,ROW()-4)="","",INDEX('Form Responses 1'!$U:$U,ROW()-4)),"")</f>
        <v/>
      </c>
    </row>
    <row r="168" ht="15.75" customHeight="1">
      <c r="A168" s="6" t="str">
        <f t="shared" si="1"/>
        <v/>
      </c>
      <c r="B168" s="6" t="str">
        <f t="array" ref="B168">IFERROR(IF(INDEX('Form Responses 1'!$D:$D,ROW()-4)="","",INDEX('Form Responses 1'!$A:$A,ROW()-4)),"")</f>
        <v/>
      </c>
      <c r="C168" s="6" t="str">
        <f t="array" ref="C168">IFERROR(IF(INDEX('Form Responses 1'!$D:$D,ROW()-4)="","",INDEX('Form Responses 1'!$B:$B,ROW()-4)),"")</f>
        <v/>
      </c>
      <c r="D168" s="6" t="str">
        <f t="array" ref="D168">IFERROR(IF(INDEX('Form Responses 1'!$D:$D,ROW()-4)="","",INDEX('Form Responses 1'!$C:$C,ROW()-4)),"")</f>
        <v/>
      </c>
      <c r="E168" s="6" t="str">
        <f t="array" ref="E168">IFERROR(IF(INDEX('Form Responses 1'!$D:$D,ROW()-4)="","",INDEX('Form Responses 1'!$D:$D,ROW()-4)),"")</f>
        <v/>
      </c>
      <c r="F168" s="6" t="str">
        <f t="array" ref="F168">IFERROR(IF(INDEX('Form Responses 1'!$D:$D,ROW()-4)="","",INDEX('Form Responses 1'!$E:$E,ROW()-4)),"")</f>
        <v/>
      </c>
      <c r="G168" s="6" t="str">
        <f t="array" ref="G168">IFERROR(IF(INDEX('Form Responses 1'!$D:$D,ROW()-4)="","",INDEX('Form Responses 1'!$F:$F,ROW()-4)),"")</f>
        <v/>
      </c>
      <c r="H168" s="6" t="str">
        <f t="array" ref="H168">IFERROR(IF(INDEX('Form Responses 1'!$D:$D,ROW()-4)="","",INDEX('Form Responses 1'!$G:$G,ROW()-4)),"")</f>
        <v/>
      </c>
      <c r="I168" s="6" t="str">
        <f t="array" ref="I168">IFERROR(IF(INDEX('Form Responses 1'!$D:$D,ROW()-4)="","",INDEX('Form Responses 1'!$H:$H,ROW()-4)),"")</f>
        <v/>
      </c>
      <c r="J168" s="6" t="str">
        <f t="array" ref="J168">IFERROR(IF(INDEX('Form Responses 1'!$D:$D,ROW()-4)="","",INDEX('Form Responses 1'!$I:$I,ROW()-4)),"")</f>
        <v/>
      </c>
      <c r="K168" s="6" t="str">
        <f t="array" ref="K168">IFERROR(IF(INDEX('Form Responses 1'!$D:$D,ROW()-4)="","",INDEX('Form Responses 1'!$J:$J,ROW()-4)),"")</f>
        <v/>
      </c>
      <c r="L168" s="6" t="str">
        <f t="array" ref="L168">IFERROR(IF(INDEX('Form Responses 1'!$D:$D,ROW()-4)="","",INDEX('Form Responses 1'!$K:$K,ROW()-4)),"")</f>
        <v/>
      </c>
      <c r="M168" s="6" t="str">
        <f t="array" ref="M168">IFERROR(IF(INDEX('Form Responses 1'!$D:$D,ROW()-4)="","",INDEX('Form Responses 1'!$L:$L,ROW()-4)),"")</f>
        <v/>
      </c>
      <c r="N168" s="6" t="str">
        <f t="array" ref="N168">IFERROR(IF(INDEX('Form Responses 1'!$D:$D,ROW()-4)="","",INDEX('Form Responses 1'!$M:$M,ROW()-4)),"")</f>
        <v/>
      </c>
      <c r="O168" s="6" t="str">
        <f t="array" ref="O168">IFERROR(IF(INDEX('Form Responses 1'!$D:$D,ROW()-4)="","",INDEX('Form Responses 1'!$N:$N,ROW()-4)),"")</f>
        <v/>
      </c>
      <c r="P168" s="6" t="str">
        <f t="array" ref="P168">IFERROR(IF(INDEX('Form Responses 1'!$D:$D,ROW()-4)="","",INDEX('Form Responses 1'!$O:$O,ROW()-4)),"")</f>
        <v/>
      </c>
      <c r="Q168" s="6" t="str">
        <f t="array" ref="Q168">IFERROR(IF(INDEX('Form Responses 1'!$D:$D,ROW()-4)="","",INDEX('Form Responses 1'!$P:$P,ROW()-4)),"")</f>
        <v/>
      </c>
      <c r="R168" s="6" t="str">
        <f t="array" ref="R168">IFERROR(IF(INDEX('Form Responses 1'!$D:$D,ROW()-4)="","",INDEX('Form Responses 1'!$Q:$Q,ROW()-4)),"")</f>
        <v/>
      </c>
      <c r="S168" s="6" t="str">
        <f t="array" ref="S168">IFERROR(IF(INDEX('Form Responses 1'!$D:$D,ROW()-4)="","",INDEX('Form Responses 1'!$R:$R,ROW()-4)),"")</f>
        <v/>
      </c>
      <c r="T168" s="6" t="str">
        <f t="array" ref="T168">IFERROR(IF(INDEX('Form Responses 1'!$D:$D,ROW()-4)="","",INDEX('Form Responses 1'!$S:$S,ROW()-4)),"")</f>
        <v/>
      </c>
      <c r="U168" s="6" t="str">
        <f t="array" ref="U168">IFERROR(IF(INDEX('Form Responses 1'!$D:$D,ROW()-4)="","",INDEX('Form Responses 1'!$T:$T,ROW()-4)),"")</f>
        <v/>
      </c>
      <c r="V168" s="6" t="str">
        <f t="shared" si="2"/>
        <v/>
      </c>
      <c r="W168" s="6" t="str">
        <f t="shared" si="3"/>
        <v/>
      </c>
      <c r="X168" s="6" t="str">
        <f t="shared" si="4"/>
        <v/>
      </c>
      <c r="Y168" s="6" t="str">
        <f t="array" ref="Y168">IFERROR(IF(INDEX('Form Responses 1'!$D:$D,ROW()-4)="","",INDEX('Form Responses 1'!$U:$U,ROW()-4)),"")</f>
        <v/>
      </c>
    </row>
    <row r="169" ht="15.75" customHeight="1">
      <c r="A169" s="6" t="str">
        <f t="shared" si="1"/>
        <v/>
      </c>
      <c r="B169" s="6" t="str">
        <f t="array" ref="B169">IFERROR(IF(INDEX('Form Responses 1'!$D:$D,ROW()-4)="","",INDEX('Form Responses 1'!$A:$A,ROW()-4)),"")</f>
        <v/>
      </c>
      <c r="C169" s="6" t="str">
        <f t="array" ref="C169">IFERROR(IF(INDEX('Form Responses 1'!$D:$D,ROW()-4)="","",INDEX('Form Responses 1'!$B:$B,ROW()-4)),"")</f>
        <v/>
      </c>
      <c r="D169" s="6" t="str">
        <f t="array" ref="D169">IFERROR(IF(INDEX('Form Responses 1'!$D:$D,ROW()-4)="","",INDEX('Form Responses 1'!$C:$C,ROW()-4)),"")</f>
        <v/>
      </c>
      <c r="E169" s="6" t="str">
        <f t="array" ref="E169">IFERROR(IF(INDEX('Form Responses 1'!$D:$D,ROW()-4)="","",INDEX('Form Responses 1'!$D:$D,ROW()-4)),"")</f>
        <v/>
      </c>
      <c r="F169" s="6" t="str">
        <f t="array" ref="F169">IFERROR(IF(INDEX('Form Responses 1'!$D:$D,ROW()-4)="","",INDEX('Form Responses 1'!$E:$E,ROW()-4)),"")</f>
        <v/>
      </c>
      <c r="G169" s="6" t="str">
        <f t="array" ref="G169">IFERROR(IF(INDEX('Form Responses 1'!$D:$D,ROW()-4)="","",INDEX('Form Responses 1'!$F:$F,ROW()-4)),"")</f>
        <v/>
      </c>
      <c r="H169" s="6" t="str">
        <f t="array" ref="H169">IFERROR(IF(INDEX('Form Responses 1'!$D:$D,ROW()-4)="","",INDEX('Form Responses 1'!$G:$G,ROW()-4)),"")</f>
        <v/>
      </c>
      <c r="I169" s="6" t="str">
        <f t="array" ref="I169">IFERROR(IF(INDEX('Form Responses 1'!$D:$D,ROW()-4)="","",INDEX('Form Responses 1'!$H:$H,ROW()-4)),"")</f>
        <v/>
      </c>
      <c r="J169" s="6" t="str">
        <f t="array" ref="J169">IFERROR(IF(INDEX('Form Responses 1'!$D:$D,ROW()-4)="","",INDEX('Form Responses 1'!$I:$I,ROW()-4)),"")</f>
        <v/>
      </c>
      <c r="K169" s="6" t="str">
        <f t="array" ref="K169">IFERROR(IF(INDEX('Form Responses 1'!$D:$D,ROW()-4)="","",INDEX('Form Responses 1'!$J:$J,ROW()-4)),"")</f>
        <v/>
      </c>
      <c r="L169" s="6" t="str">
        <f t="array" ref="L169">IFERROR(IF(INDEX('Form Responses 1'!$D:$D,ROW()-4)="","",INDEX('Form Responses 1'!$K:$K,ROW()-4)),"")</f>
        <v/>
      </c>
      <c r="M169" s="6" t="str">
        <f t="array" ref="M169">IFERROR(IF(INDEX('Form Responses 1'!$D:$D,ROW()-4)="","",INDEX('Form Responses 1'!$L:$L,ROW()-4)),"")</f>
        <v/>
      </c>
      <c r="N169" s="6" t="str">
        <f t="array" ref="N169">IFERROR(IF(INDEX('Form Responses 1'!$D:$D,ROW()-4)="","",INDEX('Form Responses 1'!$M:$M,ROW()-4)),"")</f>
        <v/>
      </c>
      <c r="O169" s="6" t="str">
        <f t="array" ref="O169">IFERROR(IF(INDEX('Form Responses 1'!$D:$D,ROW()-4)="","",INDEX('Form Responses 1'!$N:$N,ROW()-4)),"")</f>
        <v/>
      </c>
      <c r="P169" s="6" t="str">
        <f t="array" ref="P169">IFERROR(IF(INDEX('Form Responses 1'!$D:$D,ROW()-4)="","",INDEX('Form Responses 1'!$O:$O,ROW()-4)),"")</f>
        <v/>
      </c>
      <c r="Q169" s="6" t="str">
        <f t="array" ref="Q169">IFERROR(IF(INDEX('Form Responses 1'!$D:$D,ROW()-4)="","",INDEX('Form Responses 1'!$P:$P,ROW()-4)),"")</f>
        <v/>
      </c>
      <c r="R169" s="6" t="str">
        <f t="array" ref="R169">IFERROR(IF(INDEX('Form Responses 1'!$D:$D,ROW()-4)="","",INDEX('Form Responses 1'!$Q:$Q,ROW()-4)),"")</f>
        <v/>
      </c>
      <c r="S169" s="6" t="str">
        <f t="array" ref="S169">IFERROR(IF(INDEX('Form Responses 1'!$D:$D,ROW()-4)="","",INDEX('Form Responses 1'!$R:$R,ROW()-4)),"")</f>
        <v/>
      </c>
      <c r="T169" s="6" t="str">
        <f t="array" ref="T169">IFERROR(IF(INDEX('Form Responses 1'!$D:$D,ROW()-4)="","",INDEX('Form Responses 1'!$S:$S,ROW()-4)),"")</f>
        <v/>
      </c>
      <c r="U169" s="6" t="str">
        <f t="array" ref="U169">IFERROR(IF(INDEX('Form Responses 1'!$D:$D,ROW()-4)="","",INDEX('Form Responses 1'!$T:$T,ROW()-4)),"")</f>
        <v/>
      </c>
      <c r="V169" s="6" t="str">
        <f t="shared" si="2"/>
        <v/>
      </c>
      <c r="W169" s="6" t="str">
        <f t="shared" si="3"/>
        <v/>
      </c>
      <c r="X169" s="6" t="str">
        <f t="shared" si="4"/>
        <v/>
      </c>
      <c r="Y169" s="6" t="str">
        <f t="array" ref="Y169">IFERROR(IF(INDEX('Form Responses 1'!$D:$D,ROW()-4)="","",INDEX('Form Responses 1'!$U:$U,ROW()-4)),"")</f>
        <v/>
      </c>
    </row>
    <row r="170" ht="15.75" customHeight="1">
      <c r="A170" s="6" t="str">
        <f t="shared" si="1"/>
        <v/>
      </c>
      <c r="B170" s="6" t="str">
        <f t="array" ref="B170">IFERROR(IF(INDEX('Form Responses 1'!$D:$D,ROW()-4)="","",INDEX('Form Responses 1'!$A:$A,ROW()-4)),"")</f>
        <v/>
      </c>
      <c r="C170" s="6" t="str">
        <f t="array" ref="C170">IFERROR(IF(INDEX('Form Responses 1'!$D:$D,ROW()-4)="","",INDEX('Form Responses 1'!$B:$B,ROW()-4)),"")</f>
        <v/>
      </c>
      <c r="D170" s="6" t="str">
        <f t="array" ref="D170">IFERROR(IF(INDEX('Form Responses 1'!$D:$D,ROW()-4)="","",INDEX('Form Responses 1'!$C:$C,ROW()-4)),"")</f>
        <v/>
      </c>
      <c r="E170" s="6" t="str">
        <f t="array" ref="E170">IFERROR(IF(INDEX('Form Responses 1'!$D:$D,ROW()-4)="","",INDEX('Form Responses 1'!$D:$D,ROW()-4)),"")</f>
        <v/>
      </c>
      <c r="F170" s="6" t="str">
        <f t="array" ref="F170">IFERROR(IF(INDEX('Form Responses 1'!$D:$D,ROW()-4)="","",INDEX('Form Responses 1'!$E:$E,ROW()-4)),"")</f>
        <v/>
      </c>
      <c r="G170" s="6" t="str">
        <f t="array" ref="G170">IFERROR(IF(INDEX('Form Responses 1'!$D:$D,ROW()-4)="","",INDEX('Form Responses 1'!$F:$F,ROW()-4)),"")</f>
        <v/>
      </c>
      <c r="H170" s="6" t="str">
        <f t="array" ref="H170">IFERROR(IF(INDEX('Form Responses 1'!$D:$D,ROW()-4)="","",INDEX('Form Responses 1'!$G:$G,ROW()-4)),"")</f>
        <v/>
      </c>
      <c r="I170" s="6" t="str">
        <f t="array" ref="I170">IFERROR(IF(INDEX('Form Responses 1'!$D:$D,ROW()-4)="","",INDEX('Form Responses 1'!$H:$H,ROW()-4)),"")</f>
        <v/>
      </c>
      <c r="J170" s="6" t="str">
        <f t="array" ref="J170">IFERROR(IF(INDEX('Form Responses 1'!$D:$D,ROW()-4)="","",INDEX('Form Responses 1'!$I:$I,ROW()-4)),"")</f>
        <v/>
      </c>
      <c r="K170" s="6" t="str">
        <f t="array" ref="K170">IFERROR(IF(INDEX('Form Responses 1'!$D:$D,ROW()-4)="","",INDEX('Form Responses 1'!$J:$J,ROW()-4)),"")</f>
        <v/>
      </c>
      <c r="L170" s="6" t="str">
        <f t="array" ref="L170">IFERROR(IF(INDEX('Form Responses 1'!$D:$D,ROW()-4)="","",INDEX('Form Responses 1'!$K:$K,ROW()-4)),"")</f>
        <v/>
      </c>
      <c r="M170" s="6" t="str">
        <f t="array" ref="M170">IFERROR(IF(INDEX('Form Responses 1'!$D:$D,ROW()-4)="","",INDEX('Form Responses 1'!$L:$L,ROW()-4)),"")</f>
        <v/>
      </c>
      <c r="N170" s="6" t="str">
        <f t="array" ref="N170">IFERROR(IF(INDEX('Form Responses 1'!$D:$D,ROW()-4)="","",INDEX('Form Responses 1'!$M:$M,ROW()-4)),"")</f>
        <v/>
      </c>
      <c r="O170" s="6" t="str">
        <f t="array" ref="O170">IFERROR(IF(INDEX('Form Responses 1'!$D:$D,ROW()-4)="","",INDEX('Form Responses 1'!$N:$N,ROW()-4)),"")</f>
        <v/>
      </c>
      <c r="P170" s="6" t="str">
        <f t="array" ref="P170">IFERROR(IF(INDEX('Form Responses 1'!$D:$D,ROW()-4)="","",INDEX('Form Responses 1'!$O:$O,ROW()-4)),"")</f>
        <v/>
      </c>
      <c r="Q170" s="6" t="str">
        <f t="array" ref="Q170">IFERROR(IF(INDEX('Form Responses 1'!$D:$D,ROW()-4)="","",INDEX('Form Responses 1'!$P:$P,ROW()-4)),"")</f>
        <v/>
      </c>
      <c r="R170" s="6" t="str">
        <f t="array" ref="R170">IFERROR(IF(INDEX('Form Responses 1'!$D:$D,ROW()-4)="","",INDEX('Form Responses 1'!$Q:$Q,ROW()-4)),"")</f>
        <v/>
      </c>
      <c r="S170" s="6" t="str">
        <f t="array" ref="S170">IFERROR(IF(INDEX('Form Responses 1'!$D:$D,ROW()-4)="","",INDEX('Form Responses 1'!$R:$R,ROW()-4)),"")</f>
        <v/>
      </c>
      <c r="T170" s="6" t="str">
        <f t="array" ref="T170">IFERROR(IF(INDEX('Form Responses 1'!$D:$D,ROW()-4)="","",INDEX('Form Responses 1'!$S:$S,ROW()-4)),"")</f>
        <v/>
      </c>
      <c r="U170" s="6" t="str">
        <f t="array" ref="U170">IFERROR(IF(INDEX('Form Responses 1'!$D:$D,ROW()-4)="","",INDEX('Form Responses 1'!$T:$T,ROW()-4)),"")</f>
        <v/>
      </c>
      <c r="V170" s="6" t="str">
        <f t="shared" si="2"/>
        <v/>
      </c>
      <c r="W170" s="6" t="str">
        <f t="shared" si="3"/>
        <v/>
      </c>
      <c r="X170" s="6" t="str">
        <f t="shared" si="4"/>
        <v/>
      </c>
      <c r="Y170" s="6" t="str">
        <f t="array" ref="Y170">IFERROR(IF(INDEX('Form Responses 1'!$D:$D,ROW()-4)="","",INDEX('Form Responses 1'!$U:$U,ROW()-4)),"")</f>
        <v/>
      </c>
    </row>
    <row r="171" ht="15.75" customHeight="1">
      <c r="A171" s="6" t="str">
        <f t="shared" si="1"/>
        <v/>
      </c>
      <c r="B171" s="6" t="str">
        <f t="array" ref="B171">IFERROR(IF(INDEX('Form Responses 1'!$D:$D,ROW()-4)="","",INDEX('Form Responses 1'!$A:$A,ROW()-4)),"")</f>
        <v/>
      </c>
      <c r="C171" s="6" t="str">
        <f t="array" ref="C171">IFERROR(IF(INDEX('Form Responses 1'!$D:$D,ROW()-4)="","",INDEX('Form Responses 1'!$B:$B,ROW()-4)),"")</f>
        <v/>
      </c>
      <c r="D171" s="6" t="str">
        <f t="array" ref="D171">IFERROR(IF(INDEX('Form Responses 1'!$D:$D,ROW()-4)="","",INDEX('Form Responses 1'!$C:$C,ROW()-4)),"")</f>
        <v/>
      </c>
      <c r="E171" s="6" t="str">
        <f t="array" ref="E171">IFERROR(IF(INDEX('Form Responses 1'!$D:$D,ROW()-4)="","",INDEX('Form Responses 1'!$D:$D,ROW()-4)),"")</f>
        <v/>
      </c>
      <c r="F171" s="6" t="str">
        <f t="array" ref="F171">IFERROR(IF(INDEX('Form Responses 1'!$D:$D,ROW()-4)="","",INDEX('Form Responses 1'!$E:$E,ROW()-4)),"")</f>
        <v/>
      </c>
      <c r="G171" s="6" t="str">
        <f t="array" ref="G171">IFERROR(IF(INDEX('Form Responses 1'!$D:$D,ROW()-4)="","",INDEX('Form Responses 1'!$F:$F,ROW()-4)),"")</f>
        <v/>
      </c>
      <c r="H171" s="6" t="str">
        <f t="array" ref="H171">IFERROR(IF(INDEX('Form Responses 1'!$D:$D,ROW()-4)="","",INDEX('Form Responses 1'!$G:$G,ROW()-4)),"")</f>
        <v/>
      </c>
      <c r="I171" s="6" t="str">
        <f t="array" ref="I171">IFERROR(IF(INDEX('Form Responses 1'!$D:$D,ROW()-4)="","",INDEX('Form Responses 1'!$H:$H,ROW()-4)),"")</f>
        <v/>
      </c>
      <c r="J171" s="6" t="str">
        <f t="array" ref="J171">IFERROR(IF(INDEX('Form Responses 1'!$D:$D,ROW()-4)="","",INDEX('Form Responses 1'!$I:$I,ROW()-4)),"")</f>
        <v/>
      </c>
      <c r="K171" s="6" t="str">
        <f t="array" ref="K171">IFERROR(IF(INDEX('Form Responses 1'!$D:$D,ROW()-4)="","",INDEX('Form Responses 1'!$J:$J,ROW()-4)),"")</f>
        <v/>
      </c>
      <c r="L171" s="6" t="str">
        <f t="array" ref="L171">IFERROR(IF(INDEX('Form Responses 1'!$D:$D,ROW()-4)="","",INDEX('Form Responses 1'!$K:$K,ROW()-4)),"")</f>
        <v/>
      </c>
      <c r="M171" s="6" t="str">
        <f t="array" ref="M171">IFERROR(IF(INDEX('Form Responses 1'!$D:$D,ROW()-4)="","",INDEX('Form Responses 1'!$L:$L,ROW()-4)),"")</f>
        <v/>
      </c>
      <c r="N171" s="6" t="str">
        <f t="array" ref="N171">IFERROR(IF(INDEX('Form Responses 1'!$D:$D,ROW()-4)="","",INDEX('Form Responses 1'!$M:$M,ROW()-4)),"")</f>
        <v/>
      </c>
      <c r="O171" s="6" t="str">
        <f t="array" ref="O171">IFERROR(IF(INDEX('Form Responses 1'!$D:$D,ROW()-4)="","",INDEX('Form Responses 1'!$N:$N,ROW()-4)),"")</f>
        <v/>
      </c>
      <c r="P171" s="6" t="str">
        <f t="array" ref="P171">IFERROR(IF(INDEX('Form Responses 1'!$D:$D,ROW()-4)="","",INDEX('Form Responses 1'!$O:$O,ROW()-4)),"")</f>
        <v/>
      </c>
      <c r="Q171" s="6" t="str">
        <f t="array" ref="Q171">IFERROR(IF(INDEX('Form Responses 1'!$D:$D,ROW()-4)="","",INDEX('Form Responses 1'!$P:$P,ROW()-4)),"")</f>
        <v/>
      </c>
      <c r="R171" s="6" t="str">
        <f t="array" ref="R171">IFERROR(IF(INDEX('Form Responses 1'!$D:$D,ROW()-4)="","",INDEX('Form Responses 1'!$Q:$Q,ROW()-4)),"")</f>
        <v/>
      </c>
      <c r="S171" s="6" t="str">
        <f t="array" ref="S171">IFERROR(IF(INDEX('Form Responses 1'!$D:$D,ROW()-4)="","",INDEX('Form Responses 1'!$R:$R,ROW()-4)),"")</f>
        <v/>
      </c>
      <c r="T171" s="6" t="str">
        <f t="array" ref="T171">IFERROR(IF(INDEX('Form Responses 1'!$D:$D,ROW()-4)="","",INDEX('Form Responses 1'!$S:$S,ROW()-4)),"")</f>
        <v/>
      </c>
      <c r="U171" s="6" t="str">
        <f t="array" ref="U171">IFERROR(IF(INDEX('Form Responses 1'!$D:$D,ROW()-4)="","",INDEX('Form Responses 1'!$T:$T,ROW()-4)),"")</f>
        <v/>
      </c>
      <c r="V171" s="6" t="str">
        <f t="shared" si="2"/>
        <v/>
      </c>
      <c r="W171" s="6" t="str">
        <f t="shared" si="3"/>
        <v/>
      </c>
      <c r="X171" s="6" t="str">
        <f t="shared" si="4"/>
        <v/>
      </c>
      <c r="Y171" s="6" t="str">
        <f t="array" ref="Y171">IFERROR(IF(INDEX('Form Responses 1'!$D:$D,ROW()-4)="","",INDEX('Form Responses 1'!$U:$U,ROW()-4)),"")</f>
        <v/>
      </c>
    </row>
    <row r="172" ht="15.75" customHeight="1">
      <c r="A172" s="6" t="str">
        <f t="shared" si="1"/>
        <v/>
      </c>
      <c r="B172" s="6" t="str">
        <f t="array" ref="B172">IFERROR(IF(INDEX('Form Responses 1'!$D:$D,ROW()-4)="","",INDEX('Form Responses 1'!$A:$A,ROW()-4)),"")</f>
        <v/>
      </c>
      <c r="C172" s="6" t="str">
        <f t="array" ref="C172">IFERROR(IF(INDEX('Form Responses 1'!$D:$D,ROW()-4)="","",INDEX('Form Responses 1'!$B:$B,ROW()-4)),"")</f>
        <v/>
      </c>
      <c r="D172" s="6" t="str">
        <f t="array" ref="D172">IFERROR(IF(INDEX('Form Responses 1'!$D:$D,ROW()-4)="","",INDEX('Form Responses 1'!$C:$C,ROW()-4)),"")</f>
        <v/>
      </c>
      <c r="E172" s="6" t="str">
        <f t="array" ref="E172">IFERROR(IF(INDEX('Form Responses 1'!$D:$D,ROW()-4)="","",INDEX('Form Responses 1'!$D:$D,ROW()-4)),"")</f>
        <v/>
      </c>
      <c r="F172" s="6" t="str">
        <f t="array" ref="F172">IFERROR(IF(INDEX('Form Responses 1'!$D:$D,ROW()-4)="","",INDEX('Form Responses 1'!$E:$E,ROW()-4)),"")</f>
        <v/>
      </c>
      <c r="G172" s="6" t="str">
        <f t="array" ref="G172">IFERROR(IF(INDEX('Form Responses 1'!$D:$D,ROW()-4)="","",INDEX('Form Responses 1'!$F:$F,ROW()-4)),"")</f>
        <v/>
      </c>
      <c r="H172" s="6" t="str">
        <f t="array" ref="H172">IFERROR(IF(INDEX('Form Responses 1'!$D:$D,ROW()-4)="","",INDEX('Form Responses 1'!$G:$G,ROW()-4)),"")</f>
        <v/>
      </c>
      <c r="I172" s="6" t="str">
        <f t="array" ref="I172">IFERROR(IF(INDEX('Form Responses 1'!$D:$D,ROW()-4)="","",INDEX('Form Responses 1'!$H:$H,ROW()-4)),"")</f>
        <v/>
      </c>
      <c r="J172" s="6" t="str">
        <f t="array" ref="J172">IFERROR(IF(INDEX('Form Responses 1'!$D:$D,ROW()-4)="","",INDEX('Form Responses 1'!$I:$I,ROW()-4)),"")</f>
        <v/>
      </c>
      <c r="K172" s="6" t="str">
        <f t="array" ref="K172">IFERROR(IF(INDEX('Form Responses 1'!$D:$D,ROW()-4)="","",INDEX('Form Responses 1'!$J:$J,ROW()-4)),"")</f>
        <v/>
      </c>
      <c r="L172" s="6" t="str">
        <f t="array" ref="L172">IFERROR(IF(INDEX('Form Responses 1'!$D:$D,ROW()-4)="","",INDEX('Form Responses 1'!$K:$K,ROW()-4)),"")</f>
        <v/>
      </c>
      <c r="M172" s="6" t="str">
        <f t="array" ref="M172">IFERROR(IF(INDEX('Form Responses 1'!$D:$D,ROW()-4)="","",INDEX('Form Responses 1'!$L:$L,ROW()-4)),"")</f>
        <v/>
      </c>
      <c r="N172" s="6" t="str">
        <f t="array" ref="N172">IFERROR(IF(INDEX('Form Responses 1'!$D:$D,ROW()-4)="","",INDEX('Form Responses 1'!$M:$M,ROW()-4)),"")</f>
        <v/>
      </c>
      <c r="O172" s="6" t="str">
        <f t="array" ref="O172">IFERROR(IF(INDEX('Form Responses 1'!$D:$D,ROW()-4)="","",INDEX('Form Responses 1'!$N:$N,ROW()-4)),"")</f>
        <v/>
      </c>
      <c r="P172" s="6" t="str">
        <f t="array" ref="P172">IFERROR(IF(INDEX('Form Responses 1'!$D:$D,ROW()-4)="","",INDEX('Form Responses 1'!$O:$O,ROW()-4)),"")</f>
        <v/>
      </c>
      <c r="Q172" s="6" t="str">
        <f t="array" ref="Q172">IFERROR(IF(INDEX('Form Responses 1'!$D:$D,ROW()-4)="","",INDEX('Form Responses 1'!$P:$P,ROW()-4)),"")</f>
        <v/>
      </c>
      <c r="R172" s="6" t="str">
        <f t="array" ref="R172">IFERROR(IF(INDEX('Form Responses 1'!$D:$D,ROW()-4)="","",INDEX('Form Responses 1'!$Q:$Q,ROW()-4)),"")</f>
        <v/>
      </c>
      <c r="S172" s="6" t="str">
        <f t="array" ref="S172">IFERROR(IF(INDEX('Form Responses 1'!$D:$D,ROW()-4)="","",INDEX('Form Responses 1'!$R:$R,ROW()-4)),"")</f>
        <v/>
      </c>
      <c r="T172" s="6" t="str">
        <f t="array" ref="T172">IFERROR(IF(INDEX('Form Responses 1'!$D:$D,ROW()-4)="","",INDEX('Form Responses 1'!$S:$S,ROW()-4)),"")</f>
        <v/>
      </c>
      <c r="U172" s="6" t="str">
        <f t="array" ref="U172">IFERROR(IF(INDEX('Form Responses 1'!$D:$D,ROW()-4)="","",INDEX('Form Responses 1'!$T:$T,ROW()-4)),"")</f>
        <v/>
      </c>
      <c r="V172" s="6" t="str">
        <f t="shared" si="2"/>
        <v/>
      </c>
      <c r="W172" s="6" t="str">
        <f t="shared" si="3"/>
        <v/>
      </c>
      <c r="X172" s="6" t="str">
        <f t="shared" si="4"/>
        <v/>
      </c>
      <c r="Y172" s="6" t="str">
        <f t="array" ref="Y172">IFERROR(IF(INDEX('Form Responses 1'!$D:$D,ROW()-4)="","",INDEX('Form Responses 1'!$U:$U,ROW()-4)),"")</f>
        <v/>
      </c>
    </row>
    <row r="173" ht="15.75" customHeight="1">
      <c r="A173" s="6" t="str">
        <f t="shared" si="1"/>
        <v/>
      </c>
      <c r="B173" s="6" t="str">
        <f t="array" ref="B173">IFERROR(IF(INDEX('Form Responses 1'!$D:$D,ROW()-4)="","",INDEX('Form Responses 1'!$A:$A,ROW()-4)),"")</f>
        <v/>
      </c>
      <c r="C173" s="6" t="str">
        <f t="array" ref="C173">IFERROR(IF(INDEX('Form Responses 1'!$D:$D,ROW()-4)="","",INDEX('Form Responses 1'!$B:$B,ROW()-4)),"")</f>
        <v/>
      </c>
      <c r="D173" s="6" t="str">
        <f t="array" ref="D173">IFERROR(IF(INDEX('Form Responses 1'!$D:$D,ROW()-4)="","",INDEX('Form Responses 1'!$C:$C,ROW()-4)),"")</f>
        <v/>
      </c>
      <c r="E173" s="6" t="str">
        <f t="array" ref="E173">IFERROR(IF(INDEX('Form Responses 1'!$D:$D,ROW()-4)="","",INDEX('Form Responses 1'!$D:$D,ROW()-4)),"")</f>
        <v/>
      </c>
      <c r="F173" s="6" t="str">
        <f t="array" ref="F173">IFERROR(IF(INDEX('Form Responses 1'!$D:$D,ROW()-4)="","",INDEX('Form Responses 1'!$E:$E,ROW()-4)),"")</f>
        <v/>
      </c>
      <c r="G173" s="6" t="str">
        <f t="array" ref="G173">IFERROR(IF(INDEX('Form Responses 1'!$D:$D,ROW()-4)="","",INDEX('Form Responses 1'!$F:$F,ROW()-4)),"")</f>
        <v/>
      </c>
      <c r="H173" s="6" t="str">
        <f t="array" ref="H173">IFERROR(IF(INDEX('Form Responses 1'!$D:$D,ROW()-4)="","",INDEX('Form Responses 1'!$G:$G,ROW()-4)),"")</f>
        <v/>
      </c>
      <c r="I173" s="6" t="str">
        <f t="array" ref="I173">IFERROR(IF(INDEX('Form Responses 1'!$D:$D,ROW()-4)="","",INDEX('Form Responses 1'!$H:$H,ROW()-4)),"")</f>
        <v/>
      </c>
      <c r="J173" s="6" t="str">
        <f t="array" ref="J173">IFERROR(IF(INDEX('Form Responses 1'!$D:$D,ROW()-4)="","",INDEX('Form Responses 1'!$I:$I,ROW()-4)),"")</f>
        <v/>
      </c>
      <c r="K173" s="6" t="str">
        <f t="array" ref="K173">IFERROR(IF(INDEX('Form Responses 1'!$D:$D,ROW()-4)="","",INDEX('Form Responses 1'!$J:$J,ROW()-4)),"")</f>
        <v/>
      </c>
      <c r="L173" s="6" t="str">
        <f t="array" ref="L173">IFERROR(IF(INDEX('Form Responses 1'!$D:$D,ROW()-4)="","",INDEX('Form Responses 1'!$K:$K,ROW()-4)),"")</f>
        <v/>
      </c>
      <c r="M173" s="6" t="str">
        <f t="array" ref="M173">IFERROR(IF(INDEX('Form Responses 1'!$D:$D,ROW()-4)="","",INDEX('Form Responses 1'!$L:$L,ROW()-4)),"")</f>
        <v/>
      </c>
      <c r="N173" s="6" t="str">
        <f t="array" ref="N173">IFERROR(IF(INDEX('Form Responses 1'!$D:$D,ROW()-4)="","",INDEX('Form Responses 1'!$M:$M,ROW()-4)),"")</f>
        <v/>
      </c>
      <c r="O173" s="6" t="str">
        <f t="array" ref="O173">IFERROR(IF(INDEX('Form Responses 1'!$D:$D,ROW()-4)="","",INDEX('Form Responses 1'!$N:$N,ROW()-4)),"")</f>
        <v/>
      </c>
      <c r="P173" s="6" t="str">
        <f t="array" ref="P173">IFERROR(IF(INDEX('Form Responses 1'!$D:$D,ROW()-4)="","",INDEX('Form Responses 1'!$O:$O,ROW()-4)),"")</f>
        <v/>
      </c>
      <c r="Q173" s="6" t="str">
        <f t="array" ref="Q173">IFERROR(IF(INDEX('Form Responses 1'!$D:$D,ROW()-4)="","",INDEX('Form Responses 1'!$P:$P,ROW()-4)),"")</f>
        <v/>
      </c>
      <c r="R173" s="6" t="str">
        <f t="array" ref="R173">IFERROR(IF(INDEX('Form Responses 1'!$D:$D,ROW()-4)="","",INDEX('Form Responses 1'!$Q:$Q,ROW()-4)),"")</f>
        <v/>
      </c>
      <c r="S173" s="6" t="str">
        <f t="array" ref="S173">IFERROR(IF(INDEX('Form Responses 1'!$D:$D,ROW()-4)="","",INDEX('Form Responses 1'!$R:$R,ROW()-4)),"")</f>
        <v/>
      </c>
      <c r="T173" s="6" t="str">
        <f t="array" ref="T173">IFERROR(IF(INDEX('Form Responses 1'!$D:$D,ROW()-4)="","",INDEX('Form Responses 1'!$S:$S,ROW()-4)),"")</f>
        <v/>
      </c>
      <c r="U173" s="6" t="str">
        <f t="array" ref="U173">IFERROR(IF(INDEX('Form Responses 1'!$D:$D,ROW()-4)="","",INDEX('Form Responses 1'!$T:$T,ROW()-4)),"")</f>
        <v/>
      </c>
      <c r="V173" s="6" t="str">
        <f t="shared" si="2"/>
        <v/>
      </c>
      <c r="W173" s="6" t="str">
        <f t="shared" si="3"/>
        <v/>
      </c>
      <c r="X173" s="6" t="str">
        <f t="shared" si="4"/>
        <v/>
      </c>
      <c r="Y173" s="6" t="str">
        <f t="array" ref="Y173">IFERROR(IF(INDEX('Form Responses 1'!$D:$D,ROW()-4)="","",INDEX('Form Responses 1'!$U:$U,ROW()-4)),"")</f>
        <v/>
      </c>
    </row>
    <row r="174" ht="15.75" customHeight="1">
      <c r="A174" s="6" t="str">
        <f t="shared" si="1"/>
        <v/>
      </c>
      <c r="B174" s="6" t="str">
        <f t="array" ref="B174">IFERROR(IF(INDEX('Form Responses 1'!$D:$D,ROW()-4)="","",INDEX('Form Responses 1'!$A:$A,ROW()-4)),"")</f>
        <v/>
      </c>
      <c r="C174" s="6" t="str">
        <f t="array" ref="C174">IFERROR(IF(INDEX('Form Responses 1'!$D:$D,ROW()-4)="","",INDEX('Form Responses 1'!$B:$B,ROW()-4)),"")</f>
        <v/>
      </c>
      <c r="D174" s="6" t="str">
        <f t="array" ref="D174">IFERROR(IF(INDEX('Form Responses 1'!$D:$D,ROW()-4)="","",INDEX('Form Responses 1'!$C:$C,ROW()-4)),"")</f>
        <v/>
      </c>
      <c r="E174" s="6" t="str">
        <f t="array" ref="E174">IFERROR(IF(INDEX('Form Responses 1'!$D:$D,ROW()-4)="","",INDEX('Form Responses 1'!$D:$D,ROW()-4)),"")</f>
        <v/>
      </c>
      <c r="F174" s="6" t="str">
        <f t="array" ref="F174">IFERROR(IF(INDEX('Form Responses 1'!$D:$D,ROW()-4)="","",INDEX('Form Responses 1'!$E:$E,ROW()-4)),"")</f>
        <v/>
      </c>
      <c r="G174" s="6" t="str">
        <f t="array" ref="G174">IFERROR(IF(INDEX('Form Responses 1'!$D:$D,ROW()-4)="","",INDEX('Form Responses 1'!$F:$F,ROW()-4)),"")</f>
        <v/>
      </c>
      <c r="H174" s="6" t="str">
        <f t="array" ref="H174">IFERROR(IF(INDEX('Form Responses 1'!$D:$D,ROW()-4)="","",INDEX('Form Responses 1'!$G:$G,ROW()-4)),"")</f>
        <v/>
      </c>
      <c r="I174" s="6" t="str">
        <f t="array" ref="I174">IFERROR(IF(INDEX('Form Responses 1'!$D:$D,ROW()-4)="","",INDEX('Form Responses 1'!$H:$H,ROW()-4)),"")</f>
        <v/>
      </c>
      <c r="J174" s="6" t="str">
        <f t="array" ref="J174">IFERROR(IF(INDEX('Form Responses 1'!$D:$D,ROW()-4)="","",INDEX('Form Responses 1'!$I:$I,ROW()-4)),"")</f>
        <v/>
      </c>
      <c r="K174" s="6" t="str">
        <f t="array" ref="K174">IFERROR(IF(INDEX('Form Responses 1'!$D:$D,ROW()-4)="","",INDEX('Form Responses 1'!$J:$J,ROW()-4)),"")</f>
        <v/>
      </c>
      <c r="L174" s="6" t="str">
        <f t="array" ref="L174">IFERROR(IF(INDEX('Form Responses 1'!$D:$D,ROW()-4)="","",INDEX('Form Responses 1'!$K:$K,ROW()-4)),"")</f>
        <v/>
      </c>
      <c r="M174" s="6" t="str">
        <f t="array" ref="M174">IFERROR(IF(INDEX('Form Responses 1'!$D:$D,ROW()-4)="","",INDEX('Form Responses 1'!$L:$L,ROW()-4)),"")</f>
        <v/>
      </c>
      <c r="N174" s="6" t="str">
        <f t="array" ref="N174">IFERROR(IF(INDEX('Form Responses 1'!$D:$D,ROW()-4)="","",INDEX('Form Responses 1'!$M:$M,ROW()-4)),"")</f>
        <v/>
      </c>
      <c r="O174" s="6" t="str">
        <f t="array" ref="O174">IFERROR(IF(INDEX('Form Responses 1'!$D:$D,ROW()-4)="","",INDEX('Form Responses 1'!$N:$N,ROW()-4)),"")</f>
        <v/>
      </c>
      <c r="P174" s="6" t="str">
        <f t="array" ref="P174">IFERROR(IF(INDEX('Form Responses 1'!$D:$D,ROW()-4)="","",INDEX('Form Responses 1'!$O:$O,ROW()-4)),"")</f>
        <v/>
      </c>
      <c r="Q174" s="6" t="str">
        <f t="array" ref="Q174">IFERROR(IF(INDEX('Form Responses 1'!$D:$D,ROW()-4)="","",INDEX('Form Responses 1'!$P:$P,ROW()-4)),"")</f>
        <v/>
      </c>
      <c r="R174" s="6" t="str">
        <f t="array" ref="R174">IFERROR(IF(INDEX('Form Responses 1'!$D:$D,ROW()-4)="","",INDEX('Form Responses 1'!$Q:$Q,ROW()-4)),"")</f>
        <v/>
      </c>
      <c r="S174" s="6" t="str">
        <f t="array" ref="S174">IFERROR(IF(INDEX('Form Responses 1'!$D:$D,ROW()-4)="","",INDEX('Form Responses 1'!$R:$R,ROW()-4)),"")</f>
        <v/>
      </c>
      <c r="T174" s="6" t="str">
        <f t="array" ref="T174">IFERROR(IF(INDEX('Form Responses 1'!$D:$D,ROW()-4)="","",INDEX('Form Responses 1'!$S:$S,ROW()-4)),"")</f>
        <v/>
      </c>
      <c r="U174" s="6" t="str">
        <f t="array" ref="U174">IFERROR(IF(INDEX('Form Responses 1'!$D:$D,ROW()-4)="","",INDEX('Form Responses 1'!$T:$T,ROW()-4)),"")</f>
        <v/>
      </c>
      <c r="V174" s="6" t="str">
        <f t="shared" si="2"/>
        <v/>
      </c>
      <c r="W174" s="6" t="str">
        <f t="shared" si="3"/>
        <v/>
      </c>
      <c r="X174" s="6" t="str">
        <f t="shared" si="4"/>
        <v/>
      </c>
      <c r="Y174" s="6" t="str">
        <f t="array" ref="Y174">IFERROR(IF(INDEX('Form Responses 1'!$D:$D,ROW()-4)="","",INDEX('Form Responses 1'!$U:$U,ROW()-4)),"")</f>
        <v/>
      </c>
    </row>
    <row r="175" ht="15.75" customHeight="1">
      <c r="A175" s="6" t="str">
        <f t="shared" si="1"/>
        <v/>
      </c>
      <c r="B175" s="6" t="str">
        <f t="array" ref="B175">IFERROR(IF(INDEX('Form Responses 1'!$D:$D,ROW()-4)="","",INDEX('Form Responses 1'!$A:$A,ROW()-4)),"")</f>
        <v/>
      </c>
      <c r="C175" s="6" t="str">
        <f t="array" ref="C175">IFERROR(IF(INDEX('Form Responses 1'!$D:$D,ROW()-4)="","",INDEX('Form Responses 1'!$B:$B,ROW()-4)),"")</f>
        <v/>
      </c>
      <c r="D175" s="6" t="str">
        <f t="array" ref="D175">IFERROR(IF(INDEX('Form Responses 1'!$D:$D,ROW()-4)="","",INDEX('Form Responses 1'!$C:$C,ROW()-4)),"")</f>
        <v/>
      </c>
      <c r="E175" s="6" t="str">
        <f t="array" ref="E175">IFERROR(IF(INDEX('Form Responses 1'!$D:$D,ROW()-4)="","",INDEX('Form Responses 1'!$D:$D,ROW()-4)),"")</f>
        <v/>
      </c>
      <c r="F175" s="6" t="str">
        <f t="array" ref="F175">IFERROR(IF(INDEX('Form Responses 1'!$D:$D,ROW()-4)="","",INDEX('Form Responses 1'!$E:$E,ROW()-4)),"")</f>
        <v/>
      </c>
      <c r="G175" s="6" t="str">
        <f t="array" ref="G175">IFERROR(IF(INDEX('Form Responses 1'!$D:$D,ROW()-4)="","",INDEX('Form Responses 1'!$F:$F,ROW()-4)),"")</f>
        <v/>
      </c>
      <c r="H175" s="6" t="str">
        <f t="array" ref="H175">IFERROR(IF(INDEX('Form Responses 1'!$D:$D,ROW()-4)="","",INDEX('Form Responses 1'!$G:$G,ROW()-4)),"")</f>
        <v/>
      </c>
      <c r="I175" s="6" t="str">
        <f t="array" ref="I175">IFERROR(IF(INDEX('Form Responses 1'!$D:$D,ROW()-4)="","",INDEX('Form Responses 1'!$H:$H,ROW()-4)),"")</f>
        <v/>
      </c>
      <c r="J175" s="6" t="str">
        <f t="array" ref="J175">IFERROR(IF(INDEX('Form Responses 1'!$D:$D,ROW()-4)="","",INDEX('Form Responses 1'!$I:$I,ROW()-4)),"")</f>
        <v/>
      </c>
      <c r="K175" s="6" t="str">
        <f t="array" ref="K175">IFERROR(IF(INDEX('Form Responses 1'!$D:$D,ROW()-4)="","",INDEX('Form Responses 1'!$J:$J,ROW()-4)),"")</f>
        <v/>
      </c>
      <c r="L175" s="6" t="str">
        <f t="array" ref="L175">IFERROR(IF(INDEX('Form Responses 1'!$D:$D,ROW()-4)="","",INDEX('Form Responses 1'!$K:$K,ROW()-4)),"")</f>
        <v/>
      </c>
      <c r="M175" s="6" t="str">
        <f t="array" ref="M175">IFERROR(IF(INDEX('Form Responses 1'!$D:$D,ROW()-4)="","",INDEX('Form Responses 1'!$L:$L,ROW()-4)),"")</f>
        <v/>
      </c>
      <c r="N175" s="6" t="str">
        <f t="array" ref="N175">IFERROR(IF(INDEX('Form Responses 1'!$D:$D,ROW()-4)="","",INDEX('Form Responses 1'!$M:$M,ROW()-4)),"")</f>
        <v/>
      </c>
      <c r="O175" s="6" t="str">
        <f t="array" ref="O175">IFERROR(IF(INDEX('Form Responses 1'!$D:$D,ROW()-4)="","",INDEX('Form Responses 1'!$N:$N,ROW()-4)),"")</f>
        <v/>
      </c>
      <c r="P175" s="6" t="str">
        <f t="array" ref="P175">IFERROR(IF(INDEX('Form Responses 1'!$D:$D,ROW()-4)="","",INDEX('Form Responses 1'!$O:$O,ROW()-4)),"")</f>
        <v/>
      </c>
      <c r="Q175" s="6" t="str">
        <f t="array" ref="Q175">IFERROR(IF(INDEX('Form Responses 1'!$D:$D,ROW()-4)="","",INDEX('Form Responses 1'!$P:$P,ROW()-4)),"")</f>
        <v/>
      </c>
      <c r="R175" s="6" t="str">
        <f t="array" ref="R175">IFERROR(IF(INDEX('Form Responses 1'!$D:$D,ROW()-4)="","",INDEX('Form Responses 1'!$Q:$Q,ROW()-4)),"")</f>
        <v/>
      </c>
      <c r="S175" s="6" t="str">
        <f t="array" ref="S175">IFERROR(IF(INDEX('Form Responses 1'!$D:$D,ROW()-4)="","",INDEX('Form Responses 1'!$R:$R,ROW()-4)),"")</f>
        <v/>
      </c>
      <c r="T175" s="6" t="str">
        <f t="array" ref="T175">IFERROR(IF(INDEX('Form Responses 1'!$D:$D,ROW()-4)="","",INDEX('Form Responses 1'!$S:$S,ROW()-4)),"")</f>
        <v/>
      </c>
      <c r="U175" s="6" t="str">
        <f t="array" ref="U175">IFERROR(IF(INDEX('Form Responses 1'!$D:$D,ROW()-4)="","",INDEX('Form Responses 1'!$T:$T,ROW()-4)),"")</f>
        <v/>
      </c>
      <c r="V175" s="6" t="str">
        <f t="shared" si="2"/>
        <v/>
      </c>
      <c r="W175" s="6" t="str">
        <f t="shared" si="3"/>
        <v/>
      </c>
      <c r="X175" s="6" t="str">
        <f t="shared" si="4"/>
        <v/>
      </c>
      <c r="Y175" s="6" t="str">
        <f t="array" ref="Y175">IFERROR(IF(INDEX('Form Responses 1'!$D:$D,ROW()-4)="","",INDEX('Form Responses 1'!$U:$U,ROW()-4)),"")</f>
        <v/>
      </c>
    </row>
    <row r="176" ht="15.75" customHeight="1">
      <c r="A176" s="6" t="str">
        <f t="shared" si="1"/>
        <v/>
      </c>
      <c r="B176" s="6" t="str">
        <f t="array" ref="B176">IFERROR(IF(INDEX('Form Responses 1'!$D:$D,ROW()-4)="","",INDEX('Form Responses 1'!$A:$A,ROW()-4)),"")</f>
        <v/>
      </c>
      <c r="C176" s="6" t="str">
        <f t="array" ref="C176">IFERROR(IF(INDEX('Form Responses 1'!$D:$D,ROW()-4)="","",INDEX('Form Responses 1'!$B:$B,ROW()-4)),"")</f>
        <v/>
      </c>
      <c r="D176" s="6" t="str">
        <f t="array" ref="D176">IFERROR(IF(INDEX('Form Responses 1'!$D:$D,ROW()-4)="","",INDEX('Form Responses 1'!$C:$C,ROW()-4)),"")</f>
        <v/>
      </c>
      <c r="E176" s="6" t="str">
        <f t="array" ref="E176">IFERROR(IF(INDEX('Form Responses 1'!$D:$D,ROW()-4)="","",INDEX('Form Responses 1'!$D:$D,ROW()-4)),"")</f>
        <v/>
      </c>
      <c r="F176" s="6" t="str">
        <f t="array" ref="F176">IFERROR(IF(INDEX('Form Responses 1'!$D:$D,ROW()-4)="","",INDEX('Form Responses 1'!$E:$E,ROW()-4)),"")</f>
        <v/>
      </c>
      <c r="G176" s="6" t="str">
        <f t="array" ref="G176">IFERROR(IF(INDEX('Form Responses 1'!$D:$D,ROW()-4)="","",INDEX('Form Responses 1'!$F:$F,ROW()-4)),"")</f>
        <v/>
      </c>
      <c r="H176" s="6" t="str">
        <f t="array" ref="H176">IFERROR(IF(INDEX('Form Responses 1'!$D:$D,ROW()-4)="","",INDEX('Form Responses 1'!$G:$G,ROW()-4)),"")</f>
        <v/>
      </c>
      <c r="I176" s="6" t="str">
        <f t="array" ref="I176">IFERROR(IF(INDEX('Form Responses 1'!$D:$D,ROW()-4)="","",INDEX('Form Responses 1'!$H:$H,ROW()-4)),"")</f>
        <v/>
      </c>
      <c r="J176" s="6" t="str">
        <f t="array" ref="J176">IFERROR(IF(INDEX('Form Responses 1'!$D:$D,ROW()-4)="","",INDEX('Form Responses 1'!$I:$I,ROW()-4)),"")</f>
        <v/>
      </c>
      <c r="K176" s="6" t="str">
        <f t="array" ref="K176">IFERROR(IF(INDEX('Form Responses 1'!$D:$D,ROW()-4)="","",INDEX('Form Responses 1'!$J:$J,ROW()-4)),"")</f>
        <v/>
      </c>
      <c r="L176" s="6" t="str">
        <f t="array" ref="L176">IFERROR(IF(INDEX('Form Responses 1'!$D:$D,ROW()-4)="","",INDEX('Form Responses 1'!$K:$K,ROW()-4)),"")</f>
        <v/>
      </c>
      <c r="M176" s="6" t="str">
        <f t="array" ref="M176">IFERROR(IF(INDEX('Form Responses 1'!$D:$D,ROW()-4)="","",INDEX('Form Responses 1'!$L:$L,ROW()-4)),"")</f>
        <v/>
      </c>
      <c r="N176" s="6" t="str">
        <f t="array" ref="N176">IFERROR(IF(INDEX('Form Responses 1'!$D:$D,ROW()-4)="","",INDEX('Form Responses 1'!$M:$M,ROW()-4)),"")</f>
        <v/>
      </c>
      <c r="O176" s="6" t="str">
        <f t="array" ref="O176">IFERROR(IF(INDEX('Form Responses 1'!$D:$D,ROW()-4)="","",INDEX('Form Responses 1'!$N:$N,ROW()-4)),"")</f>
        <v/>
      </c>
      <c r="P176" s="6" t="str">
        <f t="array" ref="P176">IFERROR(IF(INDEX('Form Responses 1'!$D:$D,ROW()-4)="","",INDEX('Form Responses 1'!$O:$O,ROW()-4)),"")</f>
        <v/>
      </c>
      <c r="Q176" s="6" t="str">
        <f t="array" ref="Q176">IFERROR(IF(INDEX('Form Responses 1'!$D:$D,ROW()-4)="","",INDEX('Form Responses 1'!$P:$P,ROW()-4)),"")</f>
        <v/>
      </c>
      <c r="R176" s="6" t="str">
        <f t="array" ref="R176">IFERROR(IF(INDEX('Form Responses 1'!$D:$D,ROW()-4)="","",INDEX('Form Responses 1'!$Q:$Q,ROW()-4)),"")</f>
        <v/>
      </c>
      <c r="S176" s="6" t="str">
        <f t="array" ref="S176">IFERROR(IF(INDEX('Form Responses 1'!$D:$D,ROW()-4)="","",INDEX('Form Responses 1'!$R:$R,ROW()-4)),"")</f>
        <v/>
      </c>
      <c r="T176" s="6" t="str">
        <f t="array" ref="T176">IFERROR(IF(INDEX('Form Responses 1'!$D:$D,ROW()-4)="","",INDEX('Form Responses 1'!$S:$S,ROW()-4)),"")</f>
        <v/>
      </c>
      <c r="U176" s="6" t="str">
        <f t="array" ref="U176">IFERROR(IF(INDEX('Form Responses 1'!$D:$D,ROW()-4)="","",INDEX('Form Responses 1'!$T:$T,ROW()-4)),"")</f>
        <v/>
      </c>
      <c r="V176" s="6" t="str">
        <f t="shared" si="2"/>
        <v/>
      </c>
      <c r="W176" s="6" t="str">
        <f t="shared" si="3"/>
        <v/>
      </c>
      <c r="X176" s="6" t="str">
        <f t="shared" si="4"/>
        <v/>
      </c>
      <c r="Y176" s="6" t="str">
        <f t="array" ref="Y176">IFERROR(IF(INDEX('Form Responses 1'!$D:$D,ROW()-4)="","",INDEX('Form Responses 1'!$U:$U,ROW()-4)),"")</f>
        <v/>
      </c>
    </row>
    <row r="177" ht="15.75" customHeight="1">
      <c r="A177" s="6" t="str">
        <f t="shared" si="1"/>
        <v/>
      </c>
      <c r="B177" s="6" t="str">
        <f t="array" ref="B177">IFERROR(IF(INDEX('Form Responses 1'!$D:$D,ROW()-4)="","",INDEX('Form Responses 1'!$A:$A,ROW()-4)),"")</f>
        <v/>
      </c>
      <c r="C177" s="6" t="str">
        <f t="array" ref="C177">IFERROR(IF(INDEX('Form Responses 1'!$D:$D,ROW()-4)="","",INDEX('Form Responses 1'!$B:$B,ROW()-4)),"")</f>
        <v/>
      </c>
      <c r="D177" s="6" t="str">
        <f t="array" ref="D177">IFERROR(IF(INDEX('Form Responses 1'!$D:$D,ROW()-4)="","",INDEX('Form Responses 1'!$C:$C,ROW()-4)),"")</f>
        <v/>
      </c>
      <c r="E177" s="6" t="str">
        <f t="array" ref="E177">IFERROR(IF(INDEX('Form Responses 1'!$D:$D,ROW()-4)="","",INDEX('Form Responses 1'!$D:$D,ROW()-4)),"")</f>
        <v/>
      </c>
      <c r="F177" s="6" t="str">
        <f t="array" ref="F177">IFERROR(IF(INDEX('Form Responses 1'!$D:$D,ROW()-4)="","",INDEX('Form Responses 1'!$E:$E,ROW()-4)),"")</f>
        <v/>
      </c>
      <c r="G177" s="6" t="str">
        <f t="array" ref="G177">IFERROR(IF(INDEX('Form Responses 1'!$D:$D,ROW()-4)="","",INDEX('Form Responses 1'!$F:$F,ROW()-4)),"")</f>
        <v/>
      </c>
      <c r="H177" s="6" t="str">
        <f t="array" ref="H177">IFERROR(IF(INDEX('Form Responses 1'!$D:$D,ROW()-4)="","",INDEX('Form Responses 1'!$G:$G,ROW()-4)),"")</f>
        <v/>
      </c>
      <c r="I177" s="6" t="str">
        <f t="array" ref="I177">IFERROR(IF(INDEX('Form Responses 1'!$D:$D,ROW()-4)="","",INDEX('Form Responses 1'!$H:$H,ROW()-4)),"")</f>
        <v/>
      </c>
      <c r="J177" s="6" t="str">
        <f t="array" ref="J177">IFERROR(IF(INDEX('Form Responses 1'!$D:$D,ROW()-4)="","",INDEX('Form Responses 1'!$I:$I,ROW()-4)),"")</f>
        <v/>
      </c>
      <c r="K177" s="6" t="str">
        <f t="array" ref="K177">IFERROR(IF(INDEX('Form Responses 1'!$D:$D,ROW()-4)="","",INDEX('Form Responses 1'!$J:$J,ROW()-4)),"")</f>
        <v/>
      </c>
      <c r="L177" s="6" t="str">
        <f t="array" ref="L177">IFERROR(IF(INDEX('Form Responses 1'!$D:$D,ROW()-4)="","",INDEX('Form Responses 1'!$K:$K,ROW()-4)),"")</f>
        <v/>
      </c>
      <c r="M177" s="6" t="str">
        <f t="array" ref="M177">IFERROR(IF(INDEX('Form Responses 1'!$D:$D,ROW()-4)="","",INDEX('Form Responses 1'!$L:$L,ROW()-4)),"")</f>
        <v/>
      </c>
      <c r="N177" s="6" t="str">
        <f t="array" ref="N177">IFERROR(IF(INDEX('Form Responses 1'!$D:$D,ROW()-4)="","",INDEX('Form Responses 1'!$M:$M,ROW()-4)),"")</f>
        <v/>
      </c>
      <c r="O177" s="6" t="str">
        <f t="array" ref="O177">IFERROR(IF(INDEX('Form Responses 1'!$D:$D,ROW()-4)="","",INDEX('Form Responses 1'!$N:$N,ROW()-4)),"")</f>
        <v/>
      </c>
      <c r="P177" s="6" t="str">
        <f t="array" ref="P177">IFERROR(IF(INDEX('Form Responses 1'!$D:$D,ROW()-4)="","",INDEX('Form Responses 1'!$O:$O,ROW()-4)),"")</f>
        <v/>
      </c>
      <c r="Q177" s="6" t="str">
        <f t="array" ref="Q177">IFERROR(IF(INDEX('Form Responses 1'!$D:$D,ROW()-4)="","",INDEX('Form Responses 1'!$P:$P,ROW()-4)),"")</f>
        <v/>
      </c>
      <c r="R177" s="6" t="str">
        <f t="array" ref="R177">IFERROR(IF(INDEX('Form Responses 1'!$D:$D,ROW()-4)="","",INDEX('Form Responses 1'!$Q:$Q,ROW()-4)),"")</f>
        <v/>
      </c>
      <c r="S177" s="6" t="str">
        <f t="array" ref="S177">IFERROR(IF(INDEX('Form Responses 1'!$D:$D,ROW()-4)="","",INDEX('Form Responses 1'!$R:$R,ROW()-4)),"")</f>
        <v/>
      </c>
      <c r="T177" s="6" t="str">
        <f t="array" ref="T177">IFERROR(IF(INDEX('Form Responses 1'!$D:$D,ROW()-4)="","",INDEX('Form Responses 1'!$S:$S,ROW()-4)),"")</f>
        <v/>
      </c>
      <c r="U177" s="6" t="str">
        <f t="array" ref="U177">IFERROR(IF(INDEX('Form Responses 1'!$D:$D,ROW()-4)="","",INDEX('Form Responses 1'!$T:$T,ROW()-4)),"")</f>
        <v/>
      </c>
      <c r="V177" s="6" t="str">
        <f t="shared" si="2"/>
        <v/>
      </c>
      <c r="W177" s="6" t="str">
        <f t="shared" si="3"/>
        <v/>
      </c>
      <c r="X177" s="6" t="str">
        <f t="shared" si="4"/>
        <v/>
      </c>
      <c r="Y177" s="6" t="str">
        <f t="array" ref="Y177">IFERROR(IF(INDEX('Form Responses 1'!$D:$D,ROW()-4)="","",INDEX('Form Responses 1'!$U:$U,ROW()-4)),"")</f>
        <v/>
      </c>
    </row>
    <row r="178" ht="15.75" customHeight="1">
      <c r="A178" s="6" t="str">
        <f t="shared" si="1"/>
        <v/>
      </c>
      <c r="B178" s="6" t="str">
        <f t="array" ref="B178">IFERROR(IF(INDEX('Form Responses 1'!$D:$D,ROW()-4)="","",INDEX('Form Responses 1'!$A:$A,ROW()-4)),"")</f>
        <v/>
      </c>
      <c r="C178" s="6" t="str">
        <f t="array" ref="C178">IFERROR(IF(INDEX('Form Responses 1'!$D:$D,ROW()-4)="","",INDEX('Form Responses 1'!$B:$B,ROW()-4)),"")</f>
        <v/>
      </c>
      <c r="D178" s="6" t="str">
        <f t="array" ref="D178">IFERROR(IF(INDEX('Form Responses 1'!$D:$D,ROW()-4)="","",INDEX('Form Responses 1'!$C:$C,ROW()-4)),"")</f>
        <v/>
      </c>
      <c r="E178" s="6" t="str">
        <f t="array" ref="E178">IFERROR(IF(INDEX('Form Responses 1'!$D:$D,ROW()-4)="","",INDEX('Form Responses 1'!$D:$D,ROW()-4)),"")</f>
        <v/>
      </c>
      <c r="F178" s="6" t="str">
        <f t="array" ref="F178">IFERROR(IF(INDEX('Form Responses 1'!$D:$D,ROW()-4)="","",INDEX('Form Responses 1'!$E:$E,ROW()-4)),"")</f>
        <v/>
      </c>
      <c r="G178" s="6" t="str">
        <f t="array" ref="G178">IFERROR(IF(INDEX('Form Responses 1'!$D:$D,ROW()-4)="","",INDEX('Form Responses 1'!$F:$F,ROW()-4)),"")</f>
        <v/>
      </c>
      <c r="H178" s="6" t="str">
        <f t="array" ref="H178">IFERROR(IF(INDEX('Form Responses 1'!$D:$D,ROW()-4)="","",INDEX('Form Responses 1'!$G:$G,ROW()-4)),"")</f>
        <v/>
      </c>
      <c r="I178" s="6" t="str">
        <f t="array" ref="I178">IFERROR(IF(INDEX('Form Responses 1'!$D:$D,ROW()-4)="","",INDEX('Form Responses 1'!$H:$H,ROW()-4)),"")</f>
        <v/>
      </c>
      <c r="J178" s="6" t="str">
        <f t="array" ref="J178">IFERROR(IF(INDEX('Form Responses 1'!$D:$D,ROW()-4)="","",INDEX('Form Responses 1'!$I:$I,ROW()-4)),"")</f>
        <v/>
      </c>
      <c r="K178" s="6" t="str">
        <f t="array" ref="K178">IFERROR(IF(INDEX('Form Responses 1'!$D:$D,ROW()-4)="","",INDEX('Form Responses 1'!$J:$J,ROW()-4)),"")</f>
        <v/>
      </c>
      <c r="L178" s="6" t="str">
        <f t="array" ref="L178">IFERROR(IF(INDEX('Form Responses 1'!$D:$D,ROW()-4)="","",INDEX('Form Responses 1'!$K:$K,ROW()-4)),"")</f>
        <v/>
      </c>
      <c r="M178" s="6" t="str">
        <f t="array" ref="M178">IFERROR(IF(INDEX('Form Responses 1'!$D:$D,ROW()-4)="","",INDEX('Form Responses 1'!$L:$L,ROW()-4)),"")</f>
        <v/>
      </c>
      <c r="N178" s="6" t="str">
        <f t="array" ref="N178">IFERROR(IF(INDEX('Form Responses 1'!$D:$D,ROW()-4)="","",INDEX('Form Responses 1'!$M:$M,ROW()-4)),"")</f>
        <v/>
      </c>
      <c r="O178" s="6" t="str">
        <f t="array" ref="O178">IFERROR(IF(INDEX('Form Responses 1'!$D:$D,ROW()-4)="","",INDEX('Form Responses 1'!$N:$N,ROW()-4)),"")</f>
        <v/>
      </c>
      <c r="P178" s="6" t="str">
        <f t="array" ref="P178">IFERROR(IF(INDEX('Form Responses 1'!$D:$D,ROW()-4)="","",INDEX('Form Responses 1'!$O:$O,ROW()-4)),"")</f>
        <v/>
      </c>
      <c r="Q178" s="6" t="str">
        <f t="array" ref="Q178">IFERROR(IF(INDEX('Form Responses 1'!$D:$D,ROW()-4)="","",INDEX('Form Responses 1'!$P:$P,ROW()-4)),"")</f>
        <v/>
      </c>
      <c r="R178" s="6" t="str">
        <f t="array" ref="R178">IFERROR(IF(INDEX('Form Responses 1'!$D:$D,ROW()-4)="","",INDEX('Form Responses 1'!$Q:$Q,ROW()-4)),"")</f>
        <v/>
      </c>
      <c r="S178" s="6" t="str">
        <f t="array" ref="S178">IFERROR(IF(INDEX('Form Responses 1'!$D:$D,ROW()-4)="","",INDEX('Form Responses 1'!$R:$R,ROW()-4)),"")</f>
        <v/>
      </c>
      <c r="T178" s="6" t="str">
        <f t="array" ref="T178">IFERROR(IF(INDEX('Form Responses 1'!$D:$D,ROW()-4)="","",INDEX('Form Responses 1'!$S:$S,ROW()-4)),"")</f>
        <v/>
      </c>
      <c r="U178" s="6" t="str">
        <f t="array" ref="U178">IFERROR(IF(INDEX('Form Responses 1'!$D:$D,ROW()-4)="","",INDEX('Form Responses 1'!$T:$T,ROW()-4)),"")</f>
        <v/>
      </c>
      <c r="V178" s="6" t="str">
        <f t="shared" si="2"/>
        <v/>
      </c>
      <c r="W178" s="6" t="str">
        <f t="shared" si="3"/>
        <v/>
      </c>
      <c r="X178" s="6" t="str">
        <f t="shared" si="4"/>
        <v/>
      </c>
      <c r="Y178" s="6" t="str">
        <f t="array" ref="Y178">IFERROR(IF(INDEX('Form Responses 1'!$D:$D,ROW()-4)="","",INDEX('Form Responses 1'!$U:$U,ROW()-4)),"")</f>
        <v/>
      </c>
    </row>
    <row r="179" ht="15.75" customHeight="1">
      <c r="A179" s="6" t="str">
        <f t="shared" si="1"/>
        <v/>
      </c>
      <c r="B179" s="6" t="str">
        <f t="array" ref="B179">IFERROR(IF(INDEX('Form Responses 1'!$D:$D,ROW()-4)="","",INDEX('Form Responses 1'!$A:$A,ROW()-4)),"")</f>
        <v/>
      </c>
      <c r="C179" s="6" t="str">
        <f t="array" ref="C179">IFERROR(IF(INDEX('Form Responses 1'!$D:$D,ROW()-4)="","",INDEX('Form Responses 1'!$B:$B,ROW()-4)),"")</f>
        <v/>
      </c>
      <c r="D179" s="6" t="str">
        <f t="array" ref="D179">IFERROR(IF(INDEX('Form Responses 1'!$D:$D,ROW()-4)="","",INDEX('Form Responses 1'!$C:$C,ROW()-4)),"")</f>
        <v/>
      </c>
      <c r="E179" s="6" t="str">
        <f t="array" ref="E179">IFERROR(IF(INDEX('Form Responses 1'!$D:$D,ROW()-4)="","",INDEX('Form Responses 1'!$D:$D,ROW()-4)),"")</f>
        <v/>
      </c>
      <c r="F179" s="6" t="str">
        <f t="array" ref="F179">IFERROR(IF(INDEX('Form Responses 1'!$D:$D,ROW()-4)="","",INDEX('Form Responses 1'!$E:$E,ROW()-4)),"")</f>
        <v/>
      </c>
      <c r="G179" s="6" t="str">
        <f t="array" ref="G179">IFERROR(IF(INDEX('Form Responses 1'!$D:$D,ROW()-4)="","",INDEX('Form Responses 1'!$F:$F,ROW()-4)),"")</f>
        <v/>
      </c>
      <c r="H179" s="6" t="str">
        <f t="array" ref="H179">IFERROR(IF(INDEX('Form Responses 1'!$D:$D,ROW()-4)="","",INDEX('Form Responses 1'!$G:$G,ROW()-4)),"")</f>
        <v/>
      </c>
      <c r="I179" s="6" t="str">
        <f t="array" ref="I179">IFERROR(IF(INDEX('Form Responses 1'!$D:$D,ROW()-4)="","",INDEX('Form Responses 1'!$H:$H,ROW()-4)),"")</f>
        <v/>
      </c>
      <c r="J179" s="6" t="str">
        <f t="array" ref="J179">IFERROR(IF(INDEX('Form Responses 1'!$D:$D,ROW()-4)="","",INDEX('Form Responses 1'!$I:$I,ROW()-4)),"")</f>
        <v/>
      </c>
      <c r="K179" s="6" t="str">
        <f t="array" ref="K179">IFERROR(IF(INDEX('Form Responses 1'!$D:$D,ROW()-4)="","",INDEX('Form Responses 1'!$J:$J,ROW()-4)),"")</f>
        <v/>
      </c>
      <c r="L179" s="6" t="str">
        <f t="array" ref="L179">IFERROR(IF(INDEX('Form Responses 1'!$D:$D,ROW()-4)="","",INDEX('Form Responses 1'!$K:$K,ROW()-4)),"")</f>
        <v/>
      </c>
      <c r="M179" s="6" t="str">
        <f t="array" ref="M179">IFERROR(IF(INDEX('Form Responses 1'!$D:$D,ROW()-4)="","",INDEX('Form Responses 1'!$L:$L,ROW()-4)),"")</f>
        <v/>
      </c>
      <c r="N179" s="6" t="str">
        <f t="array" ref="N179">IFERROR(IF(INDEX('Form Responses 1'!$D:$D,ROW()-4)="","",INDEX('Form Responses 1'!$M:$M,ROW()-4)),"")</f>
        <v/>
      </c>
      <c r="O179" s="6" t="str">
        <f t="array" ref="O179">IFERROR(IF(INDEX('Form Responses 1'!$D:$D,ROW()-4)="","",INDEX('Form Responses 1'!$N:$N,ROW()-4)),"")</f>
        <v/>
      </c>
      <c r="P179" s="6" t="str">
        <f t="array" ref="P179">IFERROR(IF(INDEX('Form Responses 1'!$D:$D,ROW()-4)="","",INDEX('Form Responses 1'!$O:$O,ROW()-4)),"")</f>
        <v/>
      </c>
      <c r="Q179" s="6" t="str">
        <f t="array" ref="Q179">IFERROR(IF(INDEX('Form Responses 1'!$D:$D,ROW()-4)="","",INDEX('Form Responses 1'!$P:$P,ROW()-4)),"")</f>
        <v/>
      </c>
      <c r="R179" s="6" t="str">
        <f t="array" ref="R179">IFERROR(IF(INDEX('Form Responses 1'!$D:$D,ROW()-4)="","",INDEX('Form Responses 1'!$Q:$Q,ROW()-4)),"")</f>
        <v/>
      </c>
      <c r="S179" s="6" t="str">
        <f t="array" ref="S179">IFERROR(IF(INDEX('Form Responses 1'!$D:$D,ROW()-4)="","",INDEX('Form Responses 1'!$R:$R,ROW()-4)),"")</f>
        <v/>
      </c>
      <c r="T179" s="6" t="str">
        <f t="array" ref="T179">IFERROR(IF(INDEX('Form Responses 1'!$D:$D,ROW()-4)="","",INDEX('Form Responses 1'!$S:$S,ROW()-4)),"")</f>
        <v/>
      </c>
      <c r="U179" s="6" t="str">
        <f t="array" ref="U179">IFERROR(IF(INDEX('Form Responses 1'!$D:$D,ROW()-4)="","",INDEX('Form Responses 1'!$T:$T,ROW()-4)),"")</f>
        <v/>
      </c>
      <c r="V179" s="6" t="str">
        <f t="shared" si="2"/>
        <v/>
      </c>
      <c r="W179" s="6" t="str">
        <f t="shared" si="3"/>
        <v/>
      </c>
      <c r="X179" s="6" t="str">
        <f t="shared" si="4"/>
        <v/>
      </c>
      <c r="Y179" s="6" t="str">
        <f t="array" ref="Y179">IFERROR(IF(INDEX('Form Responses 1'!$D:$D,ROW()-4)="","",INDEX('Form Responses 1'!$U:$U,ROW()-4)),"")</f>
        <v/>
      </c>
    </row>
    <row r="180" ht="15.75" customHeight="1">
      <c r="A180" s="6" t="str">
        <f t="shared" si="1"/>
        <v/>
      </c>
      <c r="B180" s="6" t="str">
        <f t="array" ref="B180">IFERROR(IF(INDEX('Form Responses 1'!$D:$D,ROW()-4)="","",INDEX('Form Responses 1'!$A:$A,ROW()-4)),"")</f>
        <v/>
      </c>
      <c r="C180" s="6" t="str">
        <f t="array" ref="C180">IFERROR(IF(INDEX('Form Responses 1'!$D:$D,ROW()-4)="","",INDEX('Form Responses 1'!$B:$B,ROW()-4)),"")</f>
        <v/>
      </c>
      <c r="D180" s="6" t="str">
        <f t="array" ref="D180">IFERROR(IF(INDEX('Form Responses 1'!$D:$D,ROW()-4)="","",INDEX('Form Responses 1'!$C:$C,ROW()-4)),"")</f>
        <v/>
      </c>
      <c r="E180" s="6" t="str">
        <f t="array" ref="E180">IFERROR(IF(INDEX('Form Responses 1'!$D:$D,ROW()-4)="","",INDEX('Form Responses 1'!$D:$D,ROW()-4)),"")</f>
        <v/>
      </c>
      <c r="F180" s="6" t="str">
        <f t="array" ref="F180">IFERROR(IF(INDEX('Form Responses 1'!$D:$D,ROW()-4)="","",INDEX('Form Responses 1'!$E:$E,ROW()-4)),"")</f>
        <v/>
      </c>
      <c r="G180" s="6" t="str">
        <f t="array" ref="G180">IFERROR(IF(INDEX('Form Responses 1'!$D:$D,ROW()-4)="","",INDEX('Form Responses 1'!$F:$F,ROW()-4)),"")</f>
        <v/>
      </c>
      <c r="H180" s="6" t="str">
        <f t="array" ref="H180">IFERROR(IF(INDEX('Form Responses 1'!$D:$D,ROW()-4)="","",INDEX('Form Responses 1'!$G:$G,ROW()-4)),"")</f>
        <v/>
      </c>
      <c r="I180" s="6" t="str">
        <f t="array" ref="I180">IFERROR(IF(INDEX('Form Responses 1'!$D:$D,ROW()-4)="","",INDEX('Form Responses 1'!$H:$H,ROW()-4)),"")</f>
        <v/>
      </c>
      <c r="J180" s="6" t="str">
        <f t="array" ref="J180">IFERROR(IF(INDEX('Form Responses 1'!$D:$D,ROW()-4)="","",INDEX('Form Responses 1'!$I:$I,ROW()-4)),"")</f>
        <v/>
      </c>
      <c r="K180" s="6" t="str">
        <f t="array" ref="K180">IFERROR(IF(INDEX('Form Responses 1'!$D:$D,ROW()-4)="","",INDEX('Form Responses 1'!$J:$J,ROW()-4)),"")</f>
        <v/>
      </c>
      <c r="L180" s="6" t="str">
        <f t="array" ref="L180">IFERROR(IF(INDEX('Form Responses 1'!$D:$D,ROW()-4)="","",INDEX('Form Responses 1'!$K:$K,ROW()-4)),"")</f>
        <v/>
      </c>
      <c r="M180" s="6" t="str">
        <f t="array" ref="M180">IFERROR(IF(INDEX('Form Responses 1'!$D:$D,ROW()-4)="","",INDEX('Form Responses 1'!$L:$L,ROW()-4)),"")</f>
        <v/>
      </c>
      <c r="N180" s="6" t="str">
        <f t="array" ref="N180">IFERROR(IF(INDEX('Form Responses 1'!$D:$D,ROW()-4)="","",INDEX('Form Responses 1'!$M:$M,ROW()-4)),"")</f>
        <v/>
      </c>
      <c r="O180" s="6" t="str">
        <f t="array" ref="O180">IFERROR(IF(INDEX('Form Responses 1'!$D:$D,ROW()-4)="","",INDEX('Form Responses 1'!$N:$N,ROW()-4)),"")</f>
        <v/>
      </c>
      <c r="P180" s="6" t="str">
        <f t="array" ref="P180">IFERROR(IF(INDEX('Form Responses 1'!$D:$D,ROW()-4)="","",INDEX('Form Responses 1'!$O:$O,ROW()-4)),"")</f>
        <v/>
      </c>
      <c r="Q180" s="6" t="str">
        <f t="array" ref="Q180">IFERROR(IF(INDEX('Form Responses 1'!$D:$D,ROW()-4)="","",INDEX('Form Responses 1'!$P:$P,ROW()-4)),"")</f>
        <v/>
      </c>
      <c r="R180" s="6" t="str">
        <f t="array" ref="R180">IFERROR(IF(INDEX('Form Responses 1'!$D:$D,ROW()-4)="","",INDEX('Form Responses 1'!$Q:$Q,ROW()-4)),"")</f>
        <v/>
      </c>
      <c r="S180" s="6" t="str">
        <f t="array" ref="S180">IFERROR(IF(INDEX('Form Responses 1'!$D:$D,ROW()-4)="","",INDEX('Form Responses 1'!$R:$R,ROW()-4)),"")</f>
        <v/>
      </c>
      <c r="T180" s="6" t="str">
        <f t="array" ref="T180">IFERROR(IF(INDEX('Form Responses 1'!$D:$D,ROW()-4)="","",INDEX('Form Responses 1'!$S:$S,ROW()-4)),"")</f>
        <v/>
      </c>
      <c r="U180" s="6" t="str">
        <f t="array" ref="U180">IFERROR(IF(INDEX('Form Responses 1'!$D:$D,ROW()-4)="","",INDEX('Form Responses 1'!$T:$T,ROW()-4)),"")</f>
        <v/>
      </c>
      <c r="V180" s="6" t="str">
        <f t="shared" si="2"/>
        <v/>
      </c>
      <c r="W180" s="6" t="str">
        <f t="shared" si="3"/>
        <v/>
      </c>
      <c r="X180" s="6" t="str">
        <f t="shared" si="4"/>
        <v/>
      </c>
      <c r="Y180" s="6" t="str">
        <f t="array" ref="Y180">IFERROR(IF(INDEX('Form Responses 1'!$D:$D,ROW()-4)="","",INDEX('Form Responses 1'!$U:$U,ROW()-4)),"")</f>
        <v/>
      </c>
    </row>
    <row r="181" ht="15.75" customHeight="1">
      <c r="A181" s="6" t="str">
        <f t="shared" si="1"/>
        <v/>
      </c>
      <c r="B181" s="6" t="str">
        <f t="array" ref="B181">IFERROR(IF(INDEX('Form Responses 1'!$D:$D,ROW()-4)="","",INDEX('Form Responses 1'!$A:$A,ROW()-4)),"")</f>
        <v/>
      </c>
      <c r="C181" s="6" t="str">
        <f t="array" ref="C181">IFERROR(IF(INDEX('Form Responses 1'!$D:$D,ROW()-4)="","",INDEX('Form Responses 1'!$B:$B,ROW()-4)),"")</f>
        <v/>
      </c>
      <c r="D181" s="6" t="str">
        <f t="array" ref="D181">IFERROR(IF(INDEX('Form Responses 1'!$D:$D,ROW()-4)="","",INDEX('Form Responses 1'!$C:$C,ROW()-4)),"")</f>
        <v/>
      </c>
      <c r="E181" s="6" t="str">
        <f t="array" ref="E181">IFERROR(IF(INDEX('Form Responses 1'!$D:$D,ROW()-4)="","",INDEX('Form Responses 1'!$D:$D,ROW()-4)),"")</f>
        <v/>
      </c>
      <c r="F181" s="6" t="str">
        <f t="array" ref="F181">IFERROR(IF(INDEX('Form Responses 1'!$D:$D,ROW()-4)="","",INDEX('Form Responses 1'!$E:$E,ROW()-4)),"")</f>
        <v/>
      </c>
      <c r="G181" s="6" t="str">
        <f t="array" ref="G181">IFERROR(IF(INDEX('Form Responses 1'!$D:$D,ROW()-4)="","",INDEX('Form Responses 1'!$F:$F,ROW()-4)),"")</f>
        <v/>
      </c>
      <c r="H181" s="6" t="str">
        <f t="array" ref="H181">IFERROR(IF(INDEX('Form Responses 1'!$D:$D,ROW()-4)="","",INDEX('Form Responses 1'!$G:$G,ROW()-4)),"")</f>
        <v/>
      </c>
      <c r="I181" s="6" t="str">
        <f t="array" ref="I181">IFERROR(IF(INDEX('Form Responses 1'!$D:$D,ROW()-4)="","",INDEX('Form Responses 1'!$H:$H,ROW()-4)),"")</f>
        <v/>
      </c>
      <c r="J181" s="6" t="str">
        <f t="array" ref="J181">IFERROR(IF(INDEX('Form Responses 1'!$D:$D,ROW()-4)="","",INDEX('Form Responses 1'!$I:$I,ROW()-4)),"")</f>
        <v/>
      </c>
      <c r="K181" s="6" t="str">
        <f t="array" ref="K181">IFERROR(IF(INDEX('Form Responses 1'!$D:$D,ROW()-4)="","",INDEX('Form Responses 1'!$J:$J,ROW()-4)),"")</f>
        <v/>
      </c>
      <c r="L181" s="6" t="str">
        <f t="array" ref="L181">IFERROR(IF(INDEX('Form Responses 1'!$D:$D,ROW()-4)="","",INDEX('Form Responses 1'!$K:$K,ROW()-4)),"")</f>
        <v/>
      </c>
      <c r="M181" s="6" t="str">
        <f t="array" ref="M181">IFERROR(IF(INDEX('Form Responses 1'!$D:$D,ROW()-4)="","",INDEX('Form Responses 1'!$L:$L,ROW()-4)),"")</f>
        <v/>
      </c>
      <c r="N181" s="6" t="str">
        <f t="array" ref="N181">IFERROR(IF(INDEX('Form Responses 1'!$D:$D,ROW()-4)="","",INDEX('Form Responses 1'!$M:$M,ROW()-4)),"")</f>
        <v/>
      </c>
      <c r="O181" s="6" t="str">
        <f t="array" ref="O181">IFERROR(IF(INDEX('Form Responses 1'!$D:$D,ROW()-4)="","",INDEX('Form Responses 1'!$N:$N,ROW()-4)),"")</f>
        <v/>
      </c>
      <c r="P181" s="6" t="str">
        <f t="array" ref="P181">IFERROR(IF(INDEX('Form Responses 1'!$D:$D,ROW()-4)="","",INDEX('Form Responses 1'!$O:$O,ROW()-4)),"")</f>
        <v/>
      </c>
      <c r="Q181" s="6" t="str">
        <f t="array" ref="Q181">IFERROR(IF(INDEX('Form Responses 1'!$D:$D,ROW()-4)="","",INDEX('Form Responses 1'!$P:$P,ROW()-4)),"")</f>
        <v/>
      </c>
      <c r="R181" s="6" t="str">
        <f t="array" ref="R181">IFERROR(IF(INDEX('Form Responses 1'!$D:$D,ROW()-4)="","",INDEX('Form Responses 1'!$Q:$Q,ROW()-4)),"")</f>
        <v/>
      </c>
      <c r="S181" s="6" t="str">
        <f t="array" ref="S181">IFERROR(IF(INDEX('Form Responses 1'!$D:$D,ROW()-4)="","",INDEX('Form Responses 1'!$R:$R,ROW()-4)),"")</f>
        <v/>
      </c>
      <c r="T181" s="6" t="str">
        <f t="array" ref="T181">IFERROR(IF(INDEX('Form Responses 1'!$D:$D,ROW()-4)="","",INDEX('Form Responses 1'!$S:$S,ROW()-4)),"")</f>
        <v/>
      </c>
      <c r="U181" s="6" t="str">
        <f t="array" ref="U181">IFERROR(IF(INDEX('Form Responses 1'!$D:$D,ROW()-4)="","",INDEX('Form Responses 1'!$T:$T,ROW()-4)),"")</f>
        <v/>
      </c>
      <c r="V181" s="6" t="str">
        <f t="shared" si="2"/>
        <v/>
      </c>
      <c r="W181" s="6" t="str">
        <f t="shared" si="3"/>
        <v/>
      </c>
      <c r="X181" s="6" t="str">
        <f t="shared" si="4"/>
        <v/>
      </c>
      <c r="Y181" s="6" t="str">
        <f t="array" ref="Y181">IFERROR(IF(INDEX('Form Responses 1'!$D:$D,ROW()-4)="","",INDEX('Form Responses 1'!$U:$U,ROW()-4)),"")</f>
        <v/>
      </c>
    </row>
    <row r="182" ht="15.75" customHeight="1">
      <c r="A182" s="6" t="str">
        <f t="shared" si="1"/>
        <v/>
      </c>
      <c r="B182" s="6" t="str">
        <f t="array" ref="B182">IFERROR(IF(INDEX('Form Responses 1'!$D:$D,ROW()-4)="","",INDEX('Form Responses 1'!$A:$A,ROW()-4)),"")</f>
        <v/>
      </c>
      <c r="C182" s="6" t="str">
        <f t="array" ref="C182">IFERROR(IF(INDEX('Form Responses 1'!$D:$D,ROW()-4)="","",INDEX('Form Responses 1'!$B:$B,ROW()-4)),"")</f>
        <v/>
      </c>
      <c r="D182" s="6" t="str">
        <f t="array" ref="D182">IFERROR(IF(INDEX('Form Responses 1'!$D:$D,ROW()-4)="","",INDEX('Form Responses 1'!$C:$C,ROW()-4)),"")</f>
        <v/>
      </c>
      <c r="E182" s="6" t="str">
        <f t="array" ref="E182">IFERROR(IF(INDEX('Form Responses 1'!$D:$D,ROW()-4)="","",INDEX('Form Responses 1'!$D:$D,ROW()-4)),"")</f>
        <v/>
      </c>
      <c r="F182" s="6" t="str">
        <f t="array" ref="F182">IFERROR(IF(INDEX('Form Responses 1'!$D:$D,ROW()-4)="","",INDEX('Form Responses 1'!$E:$E,ROW()-4)),"")</f>
        <v/>
      </c>
      <c r="G182" s="6" t="str">
        <f t="array" ref="G182">IFERROR(IF(INDEX('Form Responses 1'!$D:$D,ROW()-4)="","",INDEX('Form Responses 1'!$F:$F,ROW()-4)),"")</f>
        <v/>
      </c>
      <c r="H182" s="6" t="str">
        <f t="array" ref="H182">IFERROR(IF(INDEX('Form Responses 1'!$D:$D,ROW()-4)="","",INDEX('Form Responses 1'!$G:$G,ROW()-4)),"")</f>
        <v/>
      </c>
      <c r="I182" s="6" t="str">
        <f t="array" ref="I182">IFERROR(IF(INDEX('Form Responses 1'!$D:$D,ROW()-4)="","",INDEX('Form Responses 1'!$H:$H,ROW()-4)),"")</f>
        <v/>
      </c>
      <c r="J182" s="6" t="str">
        <f t="array" ref="J182">IFERROR(IF(INDEX('Form Responses 1'!$D:$D,ROW()-4)="","",INDEX('Form Responses 1'!$I:$I,ROW()-4)),"")</f>
        <v/>
      </c>
      <c r="K182" s="6" t="str">
        <f t="array" ref="K182">IFERROR(IF(INDEX('Form Responses 1'!$D:$D,ROW()-4)="","",INDEX('Form Responses 1'!$J:$J,ROW()-4)),"")</f>
        <v/>
      </c>
      <c r="L182" s="6" t="str">
        <f t="array" ref="L182">IFERROR(IF(INDEX('Form Responses 1'!$D:$D,ROW()-4)="","",INDEX('Form Responses 1'!$K:$K,ROW()-4)),"")</f>
        <v/>
      </c>
      <c r="M182" s="6" t="str">
        <f t="array" ref="M182">IFERROR(IF(INDEX('Form Responses 1'!$D:$D,ROW()-4)="","",INDEX('Form Responses 1'!$L:$L,ROW()-4)),"")</f>
        <v/>
      </c>
      <c r="N182" s="6" t="str">
        <f t="array" ref="N182">IFERROR(IF(INDEX('Form Responses 1'!$D:$D,ROW()-4)="","",INDEX('Form Responses 1'!$M:$M,ROW()-4)),"")</f>
        <v/>
      </c>
      <c r="O182" s="6" t="str">
        <f t="array" ref="O182">IFERROR(IF(INDEX('Form Responses 1'!$D:$D,ROW()-4)="","",INDEX('Form Responses 1'!$N:$N,ROW()-4)),"")</f>
        <v/>
      </c>
      <c r="P182" s="6" t="str">
        <f t="array" ref="P182">IFERROR(IF(INDEX('Form Responses 1'!$D:$D,ROW()-4)="","",INDEX('Form Responses 1'!$O:$O,ROW()-4)),"")</f>
        <v/>
      </c>
      <c r="Q182" s="6" t="str">
        <f t="array" ref="Q182">IFERROR(IF(INDEX('Form Responses 1'!$D:$D,ROW()-4)="","",INDEX('Form Responses 1'!$P:$P,ROW()-4)),"")</f>
        <v/>
      </c>
      <c r="R182" s="6" t="str">
        <f t="array" ref="R182">IFERROR(IF(INDEX('Form Responses 1'!$D:$D,ROW()-4)="","",INDEX('Form Responses 1'!$Q:$Q,ROW()-4)),"")</f>
        <v/>
      </c>
      <c r="S182" s="6" t="str">
        <f t="array" ref="S182">IFERROR(IF(INDEX('Form Responses 1'!$D:$D,ROW()-4)="","",INDEX('Form Responses 1'!$R:$R,ROW()-4)),"")</f>
        <v/>
      </c>
      <c r="T182" s="6" t="str">
        <f t="array" ref="T182">IFERROR(IF(INDEX('Form Responses 1'!$D:$D,ROW()-4)="","",INDEX('Form Responses 1'!$S:$S,ROW()-4)),"")</f>
        <v/>
      </c>
      <c r="U182" s="6" t="str">
        <f t="array" ref="U182">IFERROR(IF(INDEX('Form Responses 1'!$D:$D,ROW()-4)="","",INDEX('Form Responses 1'!$T:$T,ROW()-4)),"")</f>
        <v/>
      </c>
      <c r="V182" s="6" t="str">
        <f t="shared" si="2"/>
        <v/>
      </c>
      <c r="W182" s="6" t="str">
        <f t="shared" si="3"/>
        <v/>
      </c>
      <c r="X182" s="6" t="str">
        <f t="shared" si="4"/>
        <v/>
      </c>
      <c r="Y182" s="6" t="str">
        <f t="array" ref="Y182">IFERROR(IF(INDEX('Form Responses 1'!$D:$D,ROW()-4)="","",INDEX('Form Responses 1'!$U:$U,ROW()-4)),"")</f>
        <v/>
      </c>
    </row>
    <row r="183" ht="15.75" customHeight="1">
      <c r="A183" s="6" t="str">
        <f t="shared" si="1"/>
        <v/>
      </c>
      <c r="B183" s="6" t="str">
        <f t="array" ref="B183">IFERROR(IF(INDEX('Form Responses 1'!$D:$D,ROW()-4)="","",INDEX('Form Responses 1'!$A:$A,ROW()-4)),"")</f>
        <v/>
      </c>
      <c r="C183" s="6" t="str">
        <f t="array" ref="C183">IFERROR(IF(INDEX('Form Responses 1'!$D:$D,ROW()-4)="","",INDEX('Form Responses 1'!$B:$B,ROW()-4)),"")</f>
        <v/>
      </c>
      <c r="D183" s="6" t="str">
        <f t="array" ref="D183">IFERROR(IF(INDEX('Form Responses 1'!$D:$D,ROW()-4)="","",INDEX('Form Responses 1'!$C:$C,ROW()-4)),"")</f>
        <v/>
      </c>
      <c r="E183" s="6" t="str">
        <f t="array" ref="E183">IFERROR(IF(INDEX('Form Responses 1'!$D:$D,ROW()-4)="","",INDEX('Form Responses 1'!$D:$D,ROW()-4)),"")</f>
        <v/>
      </c>
      <c r="F183" s="6" t="str">
        <f t="array" ref="F183">IFERROR(IF(INDEX('Form Responses 1'!$D:$D,ROW()-4)="","",INDEX('Form Responses 1'!$E:$E,ROW()-4)),"")</f>
        <v/>
      </c>
      <c r="G183" s="6" t="str">
        <f t="array" ref="G183">IFERROR(IF(INDEX('Form Responses 1'!$D:$D,ROW()-4)="","",INDEX('Form Responses 1'!$F:$F,ROW()-4)),"")</f>
        <v/>
      </c>
      <c r="H183" s="6" t="str">
        <f t="array" ref="H183">IFERROR(IF(INDEX('Form Responses 1'!$D:$D,ROW()-4)="","",INDEX('Form Responses 1'!$G:$G,ROW()-4)),"")</f>
        <v/>
      </c>
      <c r="I183" s="6" t="str">
        <f t="array" ref="I183">IFERROR(IF(INDEX('Form Responses 1'!$D:$D,ROW()-4)="","",INDEX('Form Responses 1'!$H:$H,ROW()-4)),"")</f>
        <v/>
      </c>
      <c r="J183" s="6" t="str">
        <f t="array" ref="J183">IFERROR(IF(INDEX('Form Responses 1'!$D:$D,ROW()-4)="","",INDEX('Form Responses 1'!$I:$I,ROW()-4)),"")</f>
        <v/>
      </c>
      <c r="K183" s="6" t="str">
        <f t="array" ref="K183">IFERROR(IF(INDEX('Form Responses 1'!$D:$D,ROW()-4)="","",INDEX('Form Responses 1'!$J:$J,ROW()-4)),"")</f>
        <v/>
      </c>
      <c r="L183" s="6" t="str">
        <f t="array" ref="L183">IFERROR(IF(INDEX('Form Responses 1'!$D:$D,ROW()-4)="","",INDEX('Form Responses 1'!$K:$K,ROW()-4)),"")</f>
        <v/>
      </c>
      <c r="M183" s="6" t="str">
        <f t="array" ref="M183">IFERROR(IF(INDEX('Form Responses 1'!$D:$D,ROW()-4)="","",INDEX('Form Responses 1'!$L:$L,ROW()-4)),"")</f>
        <v/>
      </c>
      <c r="N183" s="6" t="str">
        <f t="array" ref="N183">IFERROR(IF(INDEX('Form Responses 1'!$D:$D,ROW()-4)="","",INDEX('Form Responses 1'!$M:$M,ROW()-4)),"")</f>
        <v/>
      </c>
      <c r="O183" s="6" t="str">
        <f t="array" ref="O183">IFERROR(IF(INDEX('Form Responses 1'!$D:$D,ROW()-4)="","",INDEX('Form Responses 1'!$N:$N,ROW()-4)),"")</f>
        <v/>
      </c>
      <c r="P183" s="6" t="str">
        <f t="array" ref="P183">IFERROR(IF(INDEX('Form Responses 1'!$D:$D,ROW()-4)="","",INDEX('Form Responses 1'!$O:$O,ROW()-4)),"")</f>
        <v/>
      </c>
      <c r="Q183" s="6" t="str">
        <f t="array" ref="Q183">IFERROR(IF(INDEX('Form Responses 1'!$D:$D,ROW()-4)="","",INDEX('Form Responses 1'!$P:$P,ROW()-4)),"")</f>
        <v/>
      </c>
      <c r="R183" s="6" t="str">
        <f t="array" ref="R183">IFERROR(IF(INDEX('Form Responses 1'!$D:$D,ROW()-4)="","",INDEX('Form Responses 1'!$Q:$Q,ROW()-4)),"")</f>
        <v/>
      </c>
      <c r="S183" s="6" t="str">
        <f t="array" ref="S183">IFERROR(IF(INDEX('Form Responses 1'!$D:$D,ROW()-4)="","",INDEX('Form Responses 1'!$R:$R,ROW()-4)),"")</f>
        <v/>
      </c>
      <c r="T183" s="6" t="str">
        <f t="array" ref="T183">IFERROR(IF(INDEX('Form Responses 1'!$D:$D,ROW()-4)="","",INDEX('Form Responses 1'!$S:$S,ROW()-4)),"")</f>
        <v/>
      </c>
      <c r="U183" s="6" t="str">
        <f t="array" ref="U183">IFERROR(IF(INDEX('Form Responses 1'!$D:$D,ROW()-4)="","",INDEX('Form Responses 1'!$T:$T,ROW()-4)),"")</f>
        <v/>
      </c>
      <c r="V183" s="6" t="str">
        <f t="shared" si="2"/>
        <v/>
      </c>
      <c r="W183" s="6" t="str">
        <f t="shared" si="3"/>
        <v/>
      </c>
      <c r="X183" s="6" t="str">
        <f t="shared" si="4"/>
        <v/>
      </c>
      <c r="Y183" s="6" t="str">
        <f t="array" ref="Y183">IFERROR(IF(INDEX('Form Responses 1'!$D:$D,ROW()-4)="","",INDEX('Form Responses 1'!$U:$U,ROW()-4)),"")</f>
        <v/>
      </c>
    </row>
    <row r="184" ht="15.75" customHeight="1">
      <c r="A184" s="6" t="str">
        <f t="shared" si="1"/>
        <v/>
      </c>
      <c r="B184" s="6" t="str">
        <f t="array" ref="B184">IFERROR(IF(INDEX('Form Responses 1'!$D:$D,ROW()-4)="","",INDEX('Form Responses 1'!$A:$A,ROW()-4)),"")</f>
        <v/>
      </c>
      <c r="C184" s="6" t="str">
        <f t="array" ref="C184">IFERROR(IF(INDEX('Form Responses 1'!$D:$D,ROW()-4)="","",INDEX('Form Responses 1'!$B:$B,ROW()-4)),"")</f>
        <v/>
      </c>
      <c r="D184" s="6" t="str">
        <f t="array" ref="D184">IFERROR(IF(INDEX('Form Responses 1'!$D:$D,ROW()-4)="","",INDEX('Form Responses 1'!$C:$C,ROW()-4)),"")</f>
        <v/>
      </c>
      <c r="E184" s="6" t="str">
        <f t="array" ref="E184">IFERROR(IF(INDEX('Form Responses 1'!$D:$D,ROW()-4)="","",INDEX('Form Responses 1'!$D:$D,ROW()-4)),"")</f>
        <v/>
      </c>
      <c r="F184" s="6" t="str">
        <f t="array" ref="F184">IFERROR(IF(INDEX('Form Responses 1'!$D:$D,ROW()-4)="","",INDEX('Form Responses 1'!$E:$E,ROW()-4)),"")</f>
        <v/>
      </c>
      <c r="G184" s="6" t="str">
        <f t="array" ref="G184">IFERROR(IF(INDEX('Form Responses 1'!$D:$D,ROW()-4)="","",INDEX('Form Responses 1'!$F:$F,ROW()-4)),"")</f>
        <v/>
      </c>
      <c r="H184" s="6" t="str">
        <f t="array" ref="H184">IFERROR(IF(INDEX('Form Responses 1'!$D:$D,ROW()-4)="","",INDEX('Form Responses 1'!$G:$G,ROW()-4)),"")</f>
        <v/>
      </c>
      <c r="I184" s="6" t="str">
        <f t="array" ref="I184">IFERROR(IF(INDEX('Form Responses 1'!$D:$D,ROW()-4)="","",INDEX('Form Responses 1'!$H:$H,ROW()-4)),"")</f>
        <v/>
      </c>
      <c r="J184" s="6" t="str">
        <f t="array" ref="J184">IFERROR(IF(INDEX('Form Responses 1'!$D:$D,ROW()-4)="","",INDEX('Form Responses 1'!$I:$I,ROW()-4)),"")</f>
        <v/>
      </c>
      <c r="K184" s="6" t="str">
        <f t="array" ref="K184">IFERROR(IF(INDEX('Form Responses 1'!$D:$D,ROW()-4)="","",INDEX('Form Responses 1'!$J:$J,ROW()-4)),"")</f>
        <v/>
      </c>
      <c r="L184" s="6" t="str">
        <f t="array" ref="L184">IFERROR(IF(INDEX('Form Responses 1'!$D:$D,ROW()-4)="","",INDEX('Form Responses 1'!$K:$K,ROW()-4)),"")</f>
        <v/>
      </c>
      <c r="M184" s="6" t="str">
        <f t="array" ref="M184">IFERROR(IF(INDEX('Form Responses 1'!$D:$D,ROW()-4)="","",INDEX('Form Responses 1'!$L:$L,ROW()-4)),"")</f>
        <v/>
      </c>
      <c r="N184" s="6" t="str">
        <f t="array" ref="N184">IFERROR(IF(INDEX('Form Responses 1'!$D:$D,ROW()-4)="","",INDEX('Form Responses 1'!$M:$M,ROW()-4)),"")</f>
        <v/>
      </c>
      <c r="O184" s="6" t="str">
        <f t="array" ref="O184">IFERROR(IF(INDEX('Form Responses 1'!$D:$D,ROW()-4)="","",INDEX('Form Responses 1'!$N:$N,ROW()-4)),"")</f>
        <v/>
      </c>
      <c r="P184" s="6" t="str">
        <f t="array" ref="P184">IFERROR(IF(INDEX('Form Responses 1'!$D:$D,ROW()-4)="","",INDEX('Form Responses 1'!$O:$O,ROW()-4)),"")</f>
        <v/>
      </c>
      <c r="Q184" s="6" t="str">
        <f t="array" ref="Q184">IFERROR(IF(INDEX('Form Responses 1'!$D:$D,ROW()-4)="","",INDEX('Form Responses 1'!$P:$P,ROW()-4)),"")</f>
        <v/>
      </c>
      <c r="R184" s="6" t="str">
        <f t="array" ref="R184">IFERROR(IF(INDEX('Form Responses 1'!$D:$D,ROW()-4)="","",INDEX('Form Responses 1'!$Q:$Q,ROW()-4)),"")</f>
        <v/>
      </c>
      <c r="S184" s="6" t="str">
        <f t="array" ref="S184">IFERROR(IF(INDEX('Form Responses 1'!$D:$D,ROW()-4)="","",INDEX('Form Responses 1'!$R:$R,ROW()-4)),"")</f>
        <v/>
      </c>
      <c r="T184" s="6" t="str">
        <f t="array" ref="T184">IFERROR(IF(INDEX('Form Responses 1'!$D:$D,ROW()-4)="","",INDEX('Form Responses 1'!$S:$S,ROW()-4)),"")</f>
        <v/>
      </c>
      <c r="U184" s="6" t="str">
        <f t="array" ref="U184">IFERROR(IF(INDEX('Form Responses 1'!$D:$D,ROW()-4)="","",INDEX('Form Responses 1'!$T:$T,ROW()-4)),"")</f>
        <v/>
      </c>
      <c r="V184" s="6" t="str">
        <f t="shared" si="2"/>
        <v/>
      </c>
      <c r="W184" s="6" t="str">
        <f t="shared" si="3"/>
        <v/>
      </c>
      <c r="X184" s="6" t="str">
        <f t="shared" si="4"/>
        <v/>
      </c>
      <c r="Y184" s="6" t="str">
        <f t="array" ref="Y184">IFERROR(IF(INDEX('Form Responses 1'!$D:$D,ROW()-4)="","",INDEX('Form Responses 1'!$U:$U,ROW()-4)),"")</f>
        <v/>
      </c>
    </row>
    <row r="185" ht="15.75" customHeight="1">
      <c r="A185" s="6" t="str">
        <f t="shared" si="1"/>
        <v/>
      </c>
      <c r="B185" s="6" t="str">
        <f t="array" ref="B185">IFERROR(IF(INDEX('Form Responses 1'!$D:$D,ROW()-4)="","",INDEX('Form Responses 1'!$A:$A,ROW()-4)),"")</f>
        <v/>
      </c>
      <c r="C185" s="6" t="str">
        <f t="array" ref="C185">IFERROR(IF(INDEX('Form Responses 1'!$D:$D,ROW()-4)="","",INDEX('Form Responses 1'!$B:$B,ROW()-4)),"")</f>
        <v/>
      </c>
      <c r="D185" s="6" t="str">
        <f t="array" ref="D185">IFERROR(IF(INDEX('Form Responses 1'!$D:$D,ROW()-4)="","",INDEX('Form Responses 1'!$C:$C,ROW()-4)),"")</f>
        <v/>
      </c>
      <c r="E185" s="6" t="str">
        <f t="array" ref="E185">IFERROR(IF(INDEX('Form Responses 1'!$D:$D,ROW()-4)="","",INDEX('Form Responses 1'!$D:$D,ROW()-4)),"")</f>
        <v/>
      </c>
      <c r="F185" s="6" t="str">
        <f t="array" ref="F185">IFERROR(IF(INDEX('Form Responses 1'!$D:$D,ROW()-4)="","",INDEX('Form Responses 1'!$E:$E,ROW()-4)),"")</f>
        <v/>
      </c>
      <c r="G185" s="6" t="str">
        <f t="array" ref="G185">IFERROR(IF(INDEX('Form Responses 1'!$D:$D,ROW()-4)="","",INDEX('Form Responses 1'!$F:$F,ROW()-4)),"")</f>
        <v/>
      </c>
      <c r="H185" s="6" t="str">
        <f t="array" ref="H185">IFERROR(IF(INDEX('Form Responses 1'!$D:$D,ROW()-4)="","",INDEX('Form Responses 1'!$G:$G,ROW()-4)),"")</f>
        <v/>
      </c>
      <c r="I185" s="6" t="str">
        <f t="array" ref="I185">IFERROR(IF(INDEX('Form Responses 1'!$D:$D,ROW()-4)="","",INDEX('Form Responses 1'!$H:$H,ROW()-4)),"")</f>
        <v/>
      </c>
      <c r="J185" s="6" t="str">
        <f t="array" ref="J185">IFERROR(IF(INDEX('Form Responses 1'!$D:$D,ROW()-4)="","",INDEX('Form Responses 1'!$I:$I,ROW()-4)),"")</f>
        <v/>
      </c>
      <c r="K185" s="6" t="str">
        <f t="array" ref="K185">IFERROR(IF(INDEX('Form Responses 1'!$D:$D,ROW()-4)="","",INDEX('Form Responses 1'!$J:$J,ROW()-4)),"")</f>
        <v/>
      </c>
      <c r="L185" s="6" t="str">
        <f t="array" ref="L185">IFERROR(IF(INDEX('Form Responses 1'!$D:$D,ROW()-4)="","",INDEX('Form Responses 1'!$K:$K,ROW()-4)),"")</f>
        <v/>
      </c>
      <c r="M185" s="6" t="str">
        <f t="array" ref="M185">IFERROR(IF(INDEX('Form Responses 1'!$D:$D,ROW()-4)="","",INDEX('Form Responses 1'!$L:$L,ROW()-4)),"")</f>
        <v/>
      </c>
      <c r="N185" s="6" t="str">
        <f t="array" ref="N185">IFERROR(IF(INDEX('Form Responses 1'!$D:$D,ROW()-4)="","",INDEX('Form Responses 1'!$M:$M,ROW()-4)),"")</f>
        <v/>
      </c>
      <c r="O185" s="6" t="str">
        <f t="array" ref="O185">IFERROR(IF(INDEX('Form Responses 1'!$D:$D,ROW()-4)="","",INDEX('Form Responses 1'!$N:$N,ROW()-4)),"")</f>
        <v/>
      </c>
      <c r="P185" s="6" t="str">
        <f t="array" ref="P185">IFERROR(IF(INDEX('Form Responses 1'!$D:$D,ROW()-4)="","",INDEX('Form Responses 1'!$O:$O,ROW()-4)),"")</f>
        <v/>
      </c>
      <c r="Q185" s="6" t="str">
        <f t="array" ref="Q185">IFERROR(IF(INDEX('Form Responses 1'!$D:$D,ROW()-4)="","",INDEX('Form Responses 1'!$P:$P,ROW()-4)),"")</f>
        <v/>
      </c>
      <c r="R185" s="6" t="str">
        <f t="array" ref="R185">IFERROR(IF(INDEX('Form Responses 1'!$D:$D,ROW()-4)="","",INDEX('Form Responses 1'!$Q:$Q,ROW()-4)),"")</f>
        <v/>
      </c>
      <c r="S185" s="6" t="str">
        <f t="array" ref="S185">IFERROR(IF(INDEX('Form Responses 1'!$D:$D,ROW()-4)="","",INDEX('Form Responses 1'!$R:$R,ROW()-4)),"")</f>
        <v/>
      </c>
      <c r="T185" s="6" t="str">
        <f t="array" ref="T185">IFERROR(IF(INDEX('Form Responses 1'!$D:$D,ROW()-4)="","",INDEX('Form Responses 1'!$S:$S,ROW()-4)),"")</f>
        <v/>
      </c>
      <c r="U185" s="6" t="str">
        <f t="array" ref="U185">IFERROR(IF(INDEX('Form Responses 1'!$D:$D,ROW()-4)="","",INDEX('Form Responses 1'!$T:$T,ROW()-4)),"")</f>
        <v/>
      </c>
      <c r="V185" s="6" t="str">
        <f t="shared" si="2"/>
        <v/>
      </c>
      <c r="W185" s="6" t="str">
        <f t="shared" si="3"/>
        <v/>
      </c>
      <c r="X185" s="6" t="str">
        <f t="shared" si="4"/>
        <v/>
      </c>
      <c r="Y185" s="6" t="str">
        <f t="array" ref="Y185">IFERROR(IF(INDEX('Form Responses 1'!$D:$D,ROW()-4)="","",INDEX('Form Responses 1'!$U:$U,ROW()-4)),"")</f>
        <v/>
      </c>
    </row>
    <row r="186" ht="15.75" customHeight="1">
      <c r="A186" s="6" t="str">
        <f t="shared" si="1"/>
        <v/>
      </c>
      <c r="B186" s="6" t="str">
        <f t="array" ref="B186">IFERROR(IF(INDEX('Form Responses 1'!$D:$D,ROW()-4)="","",INDEX('Form Responses 1'!$A:$A,ROW()-4)),"")</f>
        <v/>
      </c>
      <c r="C186" s="6" t="str">
        <f t="array" ref="C186">IFERROR(IF(INDEX('Form Responses 1'!$D:$D,ROW()-4)="","",INDEX('Form Responses 1'!$B:$B,ROW()-4)),"")</f>
        <v/>
      </c>
      <c r="D186" s="6" t="str">
        <f t="array" ref="D186">IFERROR(IF(INDEX('Form Responses 1'!$D:$D,ROW()-4)="","",INDEX('Form Responses 1'!$C:$C,ROW()-4)),"")</f>
        <v/>
      </c>
      <c r="E186" s="6" t="str">
        <f t="array" ref="E186">IFERROR(IF(INDEX('Form Responses 1'!$D:$D,ROW()-4)="","",INDEX('Form Responses 1'!$D:$D,ROW()-4)),"")</f>
        <v/>
      </c>
      <c r="F186" s="6" t="str">
        <f t="array" ref="F186">IFERROR(IF(INDEX('Form Responses 1'!$D:$D,ROW()-4)="","",INDEX('Form Responses 1'!$E:$E,ROW()-4)),"")</f>
        <v/>
      </c>
      <c r="G186" s="6" t="str">
        <f t="array" ref="G186">IFERROR(IF(INDEX('Form Responses 1'!$D:$D,ROW()-4)="","",INDEX('Form Responses 1'!$F:$F,ROW()-4)),"")</f>
        <v/>
      </c>
      <c r="H186" s="6" t="str">
        <f t="array" ref="H186">IFERROR(IF(INDEX('Form Responses 1'!$D:$D,ROW()-4)="","",INDEX('Form Responses 1'!$G:$G,ROW()-4)),"")</f>
        <v/>
      </c>
      <c r="I186" s="6" t="str">
        <f t="array" ref="I186">IFERROR(IF(INDEX('Form Responses 1'!$D:$D,ROW()-4)="","",INDEX('Form Responses 1'!$H:$H,ROW()-4)),"")</f>
        <v/>
      </c>
      <c r="J186" s="6" t="str">
        <f t="array" ref="J186">IFERROR(IF(INDEX('Form Responses 1'!$D:$D,ROW()-4)="","",INDEX('Form Responses 1'!$I:$I,ROW()-4)),"")</f>
        <v/>
      </c>
      <c r="K186" s="6" t="str">
        <f t="array" ref="K186">IFERROR(IF(INDEX('Form Responses 1'!$D:$D,ROW()-4)="","",INDEX('Form Responses 1'!$J:$J,ROW()-4)),"")</f>
        <v/>
      </c>
      <c r="L186" s="6" t="str">
        <f t="array" ref="L186">IFERROR(IF(INDEX('Form Responses 1'!$D:$D,ROW()-4)="","",INDEX('Form Responses 1'!$K:$K,ROW()-4)),"")</f>
        <v/>
      </c>
      <c r="M186" s="6" t="str">
        <f t="array" ref="M186">IFERROR(IF(INDEX('Form Responses 1'!$D:$D,ROW()-4)="","",INDEX('Form Responses 1'!$L:$L,ROW()-4)),"")</f>
        <v/>
      </c>
      <c r="N186" s="6" t="str">
        <f t="array" ref="N186">IFERROR(IF(INDEX('Form Responses 1'!$D:$D,ROW()-4)="","",INDEX('Form Responses 1'!$M:$M,ROW()-4)),"")</f>
        <v/>
      </c>
      <c r="O186" s="6" t="str">
        <f t="array" ref="O186">IFERROR(IF(INDEX('Form Responses 1'!$D:$D,ROW()-4)="","",INDEX('Form Responses 1'!$N:$N,ROW()-4)),"")</f>
        <v/>
      </c>
      <c r="P186" s="6" t="str">
        <f t="array" ref="P186">IFERROR(IF(INDEX('Form Responses 1'!$D:$D,ROW()-4)="","",INDEX('Form Responses 1'!$O:$O,ROW()-4)),"")</f>
        <v/>
      </c>
      <c r="Q186" s="6" t="str">
        <f t="array" ref="Q186">IFERROR(IF(INDEX('Form Responses 1'!$D:$D,ROW()-4)="","",INDEX('Form Responses 1'!$P:$P,ROW()-4)),"")</f>
        <v/>
      </c>
      <c r="R186" s="6" t="str">
        <f t="array" ref="R186">IFERROR(IF(INDEX('Form Responses 1'!$D:$D,ROW()-4)="","",INDEX('Form Responses 1'!$Q:$Q,ROW()-4)),"")</f>
        <v/>
      </c>
      <c r="S186" s="6" t="str">
        <f t="array" ref="S186">IFERROR(IF(INDEX('Form Responses 1'!$D:$D,ROW()-4)="","",INDEX('Form Responses 1'!$R:$R,ROW()-4)),"")</f>
        <v/>
      </c>
      <c r="T186" s="6" t="str">
        <f t="array" ref="T186">IFERROR(IF(INDEX('Form Responses 1'!$D:$D,ROW()-4)="","",INDEX('Form Responses 1'!$S:$S,ROW()-4)),"")</f>
        <v/>
      </c>
      <c r="U186" s="6" t="str">
        <f t="array" ref="U186">IFERROR(IF(INDEX('Form Responses 1'!$D:$D,ROW()-4)="","",INDEX('Form Responses 1'!$T:$T,ROW()-4)),"")</f>
        <v/>
      </c>
      <c r="V186" s="6" t="str">
        <f t="shared" si="2"/>
        <v/>
      </c>
      <c r="W186" s="6" t="str">
        <f t="shared" si="3"/>
        <v/>
      </c>
      <c r="X186" s="6" t="str">
        <f t="shared" si="4"/>
        <v/>
      </c>
      <c r="Y186" s="6" t="str">
        <f t="array" ref="Y186">IFERROR(IF(INDEX('Form Responses 1'!$D:$D,ROW()-4)="","",INDEX('Form Responses 1'!$U:$U,ROW()-4)),"")</f>
        <v/>
      </c>
    </row>
    <row r="187" ht="15.75" customHeight="1">
      <c r="A187" s="6" t="str">
        <f t="shared" si="1"/>
        <v/>
      </c>
      <c r="B187" s="6" t="str">
        <f t="array" ref="B187">IFERROR(IF(INDEX('Form Responses 1'!$D:$D,ROW()-4)="","",INDEX('Form Responses 1'!$A:$A,ROW()-4)),"")</f>
        <v/>
      </c>
      <c r="C187" s="6" t="str">
        <f t="array" ref="C187">IFERROR(IF(INDEX('Form Responses 1'!$D:$D,ROW()-4)="","",INDEX('Form Responses 1'!$B:$B,ROW()-4)),"")</f>
        <v/>
      </c>
      <c r="D187" s="6" t="str">
        <f t="array" ref="D187">IFERROR(IF(INDEX('Form Responses 1'!$D:$D,ROW()-4)="","",INDEX('Form Responses 1'!$C:$C,ROW()-4)),"")</f>
        <v/>
      </c>
      <c r="E187" s="6" t="str">
        <f t="array" ref="E187">IFERROR(IF(INDEX('Form Responses 1'!$D:$D,ROW()-4)="","",INDEX('Form Responses 1'!$D:$D,ROW()-4)),"")</f>
        <v/>
      </c>
      <c r="F187" s="6" t="str">
        <f t="array" ref="F187">IFERROR(IF(INDEX('Form Responses 1'!$D:$D,ROW()-4)="","",INDEX('Form Responses 1'!$E:$E,ROW()-4)),"")</f>
        <v/>
      </c>
      <c r="G187" s="6" t="str">
        <f t="array" ref="G187">IFERROR(IF(INDEX('Form Responses 1'!$D:$D,ROW()-4)="","",INDEX('Form Responses 1'!$F:$F,ROW()-4)),"")</f>
        <v/>
      </c>
      <c r="H187" s="6" t="str">
        <f t="array" ref="H187">IFERROR(IF(INDEX('Form Responses 1'!$D:$D,ROW()-4)="","",INDEX('Form Responses 1'!$G:$G,ROW()-4)),"")</f>
        <v/>
      </c>
      <c r="I187" s="6" t="str">
        <f t="array" ref="I187">IFERROR(IF(INDEX('Form Responses 1'!$D:$D,ROW()-4)="","",INDEX('Form Responses 1'!$H:$H,ROW()-4)),"")</f>
        <v/>
      </c>
      <c r="J187" s="6" t="str">
        <f t="array" ref="J187">IFERROR(IF(INDEX('Form Responses 1'!$D:$D,ROW()-4)="","",INDEX('Form Responses 1'!$I:$I,ROW()-4)),"")</f>
        <v/>
      </c>
      <c r="K187" s="6" t="str">
        <f t="array" ref="K187">IFERROR(IF(INDEX('Form Responses 1'!$D:$D,ROW()-4)="","",INDEX('Form Responses 1'!$J:$J,ROW()-4)),"")</f>
        <v/>
      </c>
      <c r="L187" s="6" t="str">
        <f t="array" ref="L187">IFERROR(IF(INDEX('Form Responses 1'!$D:$D,ROW()-4)="","",INDEX('Form Responses 1'!$K:$K,ROW()-4)),"")</f>
        <v/>
      </c>
      <c r="M187" s="6" t="str">
        <f t="array" ref="M187">IFERROR(IF(INDEX('Form Responses 1'!$D:$D,ROW()-4)="","",INDEX('Form Responses 1'!$L:$L,ROW()-4)),"")</f>
        <v/>
      </c>
      <c r="N187" s="6" t="str">
        <f t="array" ref="N187">IFERROR(IF(INDEX('Form Responses 1'!$D:$D,ROW()-4)="","",INDEX('Form Responses 1'!$M:$M,ROW()-4)),"")</f>
        <v/>
      </c>
      <c r="O187" s="6" t="str">
        <f t="array" ref="O187">IFERROR(IF(INDEX('Form Responses 1'!$D:$D,ROW()-4)="","",INDEX('Form Responses 1'!$N:$N,ROW()-4)),"")</f>
        <v/>
      </c>
      <c r="P187" s="6" t="str">
        <f t="array" ref="P187">IFERROR(IF(INDEX('Form Responses 1'!$D:$D,ROW()-4)="","",INDEX('Form Responses 1'!$O:$O,ROW()-4)),"")</f>
        <v/>
      </c>
      <c r="Q187" s="6" t="str">
        <f t="array" ref="Q187">IFERROR(IF(INDEX('Form Responses 1'!$D:$D,ROW()-4)="","",INDEX('Form Responses 1'!$P:$P,ROW()-4)),"")</f>
        <v/>
      </c>
      <c r="R187" s="6" t="str">
        <f t="array" ref="R187">IFERROR(IF(INDEX('Form Responses 1'!$D:$D,ROW()-4)="","",INDEX('Form Responses 1'!$Q:$Q,ROW()-4)),"")</f>
        <v/>
      </c>
      <c r="S187" s="6" t="str">
        <f t="array" ref="S187">IFERROR(IF(INDEX('Form Responses 1'!$D:$D,ROW()-4)="","",INDEX('Form Responses 1'!$R:$R,ROW()-4)),"")</f>
        <v/>
      </c>
      <c r="T187" s="6" t="str">
        <f t="array" ref="T187">IFERROR(IF(INDEX('Form Responses 1'!$D:$D,ROW()-4)="","",INDEX('Form Responses 1'!$S:$S,ROW()-4)),"")</f>
        <v/>
      </c>
      <c r="U187" s="6" t="str">
        <f t="array" ref="U187">IFERROR(IF(INDEX('Form Responses 1'!$D:$D,ROW()-4)="","",INDEX('Form Responses 1'!$T:$T,ROW()-4)),"")</f>
        <v/>
      </c>
      <c r="V187" s="6" t="str">
        <f t="shared" si="2"/>
        <v/>
      </c>
      <c r="W187" s="6" t="str">
        <f t="shared" si="3"/>
        <v/>
      </c>
      <c r="X187" s="6" t="str">
        <f t="shared" si="4"/>
        <v/>
      </c>
      <c r="Y187" s="6" t="str">
        <f t="array" ref="Y187">IFERROR(IF(INDEX('Form Responses 1'!$D:$D,ROW()-4)="","",INDEX('Form Responses 1'!$U:$U,ROW()-4)),"")</f>
        <v/>
      </c>
    </row>
    <row r="188" ht="15.75" customHeight="1">
      <c r="A188" s="6" t="str">
        <f t="shared" si="1"/>
        <v/>
      </c>
      <c r="B188" s="6" t="str">
        <f t="array" ref="B188">IFERROR(IF(INDEX('Form Responses 1'!$D:$D,ROW()-4)="","",INDEX('Form Responses 1'!$A:$A,ROW()-4)),"")</f>
        <v/>
      </c>
      <c r="C188" s="6" t="str">
        <f t="array" ref="C188">IFERROR(IF(INDEX('Form Responses 1'!$D:$D,ROW()-4)="","",INDEX('Form Responses 1'!$B:$B,ROW()-4)),"")</f>
        <v/>
      </c>
      <c r="D188" s="6" t="str">
        <f t="array" ref="D188">IFERROR(IF(INDEX('Form Responses 1'!$D:$D,ROW()-4)="","",INDEX('Form Responses 1'!$C:$C,ROW()-4)),"")</f>
        <v/>
      </c>
      <c r="E188" s="6" t="str">
        <f t="array" ref="E188">IFERROR(IF(INDEX('Form Responses 1'!$D:$D,ROW()-4)="","",INDEX('Form Responses 1'!$D:$D,ROW()-4)),"")</f>
        <v/>
      </c>
      <c r="F188" s="6" t="str">
        <f t="array" ref="F188">IFERROR(IF(INDEX('Form Responses 1'!$D:$D,ROW()-4)="","",INDEX('Form Responses 1'!$E:$E,ROW()-4)),"")</f>
        <v/>
      </c>
      <c r="G188" s="6" t="str">
        <f t="array" ref="G188">IFERROR(IF(INDEX('Form Responses 1'!$D:$D,ROW()-4)="","",INDEX('Form Responses 1'!$F:$F,ROW()-4)),"")</f>
        <v/>
      </c>
      <c r="H188" s="6" t="str">
        <f t="array" ref="H188">IFERROR(IF(INDEX('Form Responses 1'!$D:$D,ROW()-4)="","",INDEX('Form Responses 1'!$G:$G,ROW()-4)),"")</f>
        <v/>
      </c>
      <c r="I188" s="6" t="str">
        <f t="array" ref="I188">IFERROR(IF(INDEX('Form Responses 1'!$D:$D,ROW()-4)="","",INDEX('Form Responses 1'!$H:$H,ROW()-4)),"")</f>
        <v/>
      </c>
      <c r="J188" s="6" t="str">
        <f t="array" ref="J188">IFERROR(IF(INDEX('Form Responses 1'!$D:$D,ROW()-4)="","",INDEX('Form Responses 1'!$I:$I,ROW()-4)),"")</f>
        <v/>
      </c>
      <c r="K188" s="6" t="str">
        <f t="array" ref="K188">IFERROR(IF(INDEX('Form Responses 1'!$D:$D,ROW()-4)="","",INDEX('Form Responses 1'!$J:$J,ROW()-4)),"")</f>
        <v/>
      </c>
      <c r="L188" s="6" t="str">
        <f t="array" ref="L188">IFERROR(IF(INDEX('Form Responses 1'!$D:$D,ROW()-4)="","",INDEX('Form Responses 1'!$K:$K,ROW()-4)),"")</f>
        <v/>
      </c>
      <c r="M188" s="6" t="str">
        <f t="array" ref="M188">IFERROR(IF(INDEX('Form Responses 1'!$D:$D,ROW()-4)="","",INDEX('Form Responses 1'!$L:$L,ROW()-4)),"")</f>
        <v/>
      </c>
      <c r="N188" s="6" t="str">
        <f t="array" ref="N188">IFERROR(IF(INDEX('Form Responses 1'!$D:$D,ROW()-4)="","",INDEX('Form Responses 1'!$M:$M,ROW()-4)),"")</f>
        <v/>
      </c>
      <c r="O188" s="6" t="str">
        <f t="array" ref="O188">IFERROR(IF(INDEX('Form Responses 1'!$D:$D,ROW()-4)="","",INDEX('Form Responses 1'!$N:$N,ROW()-4)),"")</f>
        <v/>
      </c>
      <c r="P188" s="6" t="str">
        <f t="array" ref="P188">IFERROR(IF(INDEX('Form Responses 1'!$D:$D,ROW()-4)="","",INDEX('Form Responses 1'!$O:$O,ROW()-4)),"")</f>
        <v/>
      </c>
      <c r="Q188" s="6" t="str">
        <f t="array" ref="Q188">IFERROR(IF(INDEX('Form Responses 1'!$D:$D,ROW()-4)="","",INDEX('Form Responses 1'!$P:$P,ROW()-4)),"")</f>
        <v/>
      </c>
      <c r="R188" s="6" t="str">
        <f t="array" ref="R188">IFERROR(IF(INDEX('Form Responses 1'!$D:$D,ROW()-4)="","",INDEX('Form Responses 1'!$Q:$Q,ROW()-4)),"")</f>
        <v/>
      </c>
      <c r="S188" s="6" t="str">
        <f t="array" ref="S188">IFERROR(IF(INDEX('Form Responses 1'!$D:$D,ROW()-4)="","",INDEX('Form Responses 1'!$R:$R,ROW()-4)),"")</f>
        <v/>
      </c>
      <c r="T188" s="6" t="str">
        <f t="array" ref="T188">IFERROR(IF(INDEX('Form Responses 1'!$D:$D,ROW()-4)="","",INDEX('Form Responses 1'!$S:$S,ROW()-4)),"")</f>
        <v/>
      </c>
      <c r="U188" s="6" t="str">
        <f t="array" ref="U188">IFERROR(IF(INDEX('Form Responses 1'!$D:$D,ROW()-4)="","",INDEX('Form Responses 1'!$T:$T,ROW()-4)),"")</f>
        <v/>
      </c>
      <c r="V188" s="6" t="str">
        <f t="shared" si="2"/>
        <v/>
      </c>
      <c r="W188" s="6" t="str">
        <f t="shared" si="3"/>
        <v/>
      </c>
      <c r="X188" s="6" t="str">
        <f t="shared" si="4"/>
        <v/>
      </c>
      <c r="Y188" s="6" t="str">
        <f t="array" ref="Y188">IFERROR(IF(INDEX('Form Responses 1'!$D:$D,ROW()-4)="","",INDEX('Form Responses 1'!$U:$U,ROW()-4)),"")</f>
        <v/>
      </c>
    </row>
    <row r="189" ht="15.75" customHeight="1">
      <c r="A189" s="6" t="str">
        <f t="shared" si="1"/>
        <v/>
      </c>
      <c r="B189" s="6" t="str">
        <f t="array" ref="B189">IFERROR(IF(INDEX('Form Responses 1'!$D:$D,ROW()-4)="","",INDEX('Form Responses 1'!$A:$A,ROW()-4)),"")</f>
        <v/>
      </c>
      <c r="C189" s="6" t="str">
        <f t="array" ref="C189">IFERROR(IF(INDEX('Form Responses 1'!$D:$D,ROW()-4)="","",INDEX('Form Responses 1'!$B:$B,ROW()-4)),"")</f>
        <v/>
      </c>
      <c r="D189" s="6" t="str">
        <f t="array" ref="D189">IFERROR(IF(INDEX('Form Responses 1'!$D:$D,ROW()-4)="","",INDEX('Form Responses 1'!$C:$C,ROW()-4)),"")</f>
        <v/>
      </c>
      <c r="E189" s="6" t="str">
        <f t="array" ref="E189">IFERROR(IF(INDEX('Form Responses 1'!$D:$D,ROW()-4)="","",INDEX('Form Responses 1'!$D:$D,ROW()-4)),"")</f>
        <v/>
      </c>
      <c r="F189" s="6" t="str">
        <f t="array" ref="F189">IFERROR(IF(INDEX('Form Responses 1'!$D:$D,ROW()-4)="","",INDEX('Form Responses 1'!$E:$E,ROW()-4)),"")</f>
        <v/>
      </c>
      <c r="G189" s="6" t="str">
        <f t="array" ref="G189">IFERROR(IF(INDEX('Form Responses 1'!$D:$D,ROW()-4)="","",INDEX('Form Responses 1'!$F:$F,ROW()-4)),"")</f>
        <v/>
      </c>
      <c r="H189" s="6" t="str">
        <f t="array" ref="H189">IFERROR(IF(INDEX('Form Responses 1'!$D:$D,ROW()-4)="","",INDEX('Form Responses 1'!$G:$G,ROW()-4)),"")</f>
        <v/>
      </c>
      <c r="I189" s="6" t="str">
        <f t="array" ref="I189">IFERROR(IF(INDEX('Form Responses 1'!$D:$D,ROW()-4)="","",INDEX('Form Responses 1'!$H:$H,ROW()-4)),"")</f>
        <v/>
      </c>
      <c r="J189" s="6" t="str">
        <f t="array" ref="J189">IFERROR(IF(INDEX('Form Responses 1'!$D:$D,ROW()-4)="","",INDEX('Form Responses 1'!$I:$I,ROW()-4)),"")</f>
        <v/>
      </c>
      <c r="K189" s="6" t="str">
        <f t="array" ref="K189">IFERROR(IF(INDEX('Form Responses 1'!$D:$D,ROW()-4)="","",INDEX('Form Responses 1'!$J:$J,ROW()-4)),"")</f>
        <v/>
      </c>
      <c r="L189" s="6" t="str">
        <f t="array" ref="L189">IFERROR(IF(INDEX('Form Responses 1'!$D:$D,ROW()-4)="","",INDEX('Form Responses 1'!$K:$K,ROW()-4)),"")</f>
        <v/>
      </c>
      <c r="M189" s="6" t="str">
        <f t="array" ref="M189">IFERROR(IF(INDEX('Form Responses 1'!$D:$D,ROW()-4)="","",INDEX('Form Responses 1'!$L:$L,ROW()-4)),"")</f>
        <v/>
      </c>
      <c r="N189" s="6" t="str">
        <f t="array" ref="N189">IFERROR(IF(INDEX('Form Responses 1'!$D:$D,ROW()-4)="","",INDEX('Form Responses 1'!$M:$M,ROW()-4)),"")</f>
        <v/>
      </c>
      <c r="O189" s="6" t="str">
        <f t="array" ref="O189">IFERROR(IF(INDEX('Form Responses 1'!$D:$D,ROW()-4)="","",INDEX('Form Responses 1'!$N:$N,ROW()-4)),"")</f>
        <v/>
      </c>
      <c r="P189" s="6" t="str">
        <f t="array" ref="P189">IFERROR(IF(INDEX('Form Responses 1'!$D:$D,ROW()-4)="","",INDEX('Form Responses 1'!$O:$O,ROW()-4)),"")</f>
        <v/>
      </c>
      <c r="Q189" s="6" t="str">
        <f t="array" ref="Q189">IFERROR(IF(INDEX('Form Responses 1'!$D:$D,ROW()-4)="","",INDEX('Form Responses 1'!$P:$P,ROW()-4)),"")</f>
        <v/>
      </c>
      <c r="R189" s="6" t="str">
        <f t="array" ref="R189">IFERROR(IF(INDEX('Form Responses 1'!$D:$D,ROW()-4)="","",INDEX('Form Responses 1'!$Q:$Q,ROW()-4)),"")</f>
        <v/>
      </c>
      <c r="S189" s="6" t="str">
        <f t="array" ref="S189">IFERROR(IF(INDEX('Form Responses 1'!$D:$D,ROW()-4)="","",INDEX('Form Responses 1'!$R:$R,ROW()-4)),"")</f>
        <v/>
      </c>
      <c r="T189" s="6" t="str">
        <f t="array" ref="T189">IFERROR(IF(INDEX('Form Responses 1'!$D:$D,ROW()-4)="","",INDEX('Form Responses 1'!$S:$S,ROW()-4)),"")</f>
        <v/>
      </c>
      <c r="U189" s="6" t="str">
        <f t="array" ref="U189">IFERROR(IF(INDEX('Form Responses 1'!$D:$D,ROW()-4)="","",INDEX('Form Responses 1'!$T:$T,ROW()-4)),"")</f>
        <v/>
      </c>
      <c r="V189" s="6" t="str">
        <f t="shared" si="2"/>
        <v/>
      </c>
      <c r="W189" s="6" t="str">
        <f t="shared" si="3"/>
        <v/>
      </c>
      <c r="X189" s="6" t="str">
        <f t="shared" si="4"/>
        <v/>
      </c>
      <c r="Y189" s="6" t="str">
        <f t="array" ref="Y189">IFERROR(IF(INDEX('Form Responses 1'!$D:$D,ROW()-4)="","",INDEX('Form Responses 1'!$U:$U,ROW()-4)),"")</f>
        <v/>
      </c>
    </row>
    <row r="190" ht="15.75" customHeight="1">
      <c r="A190" s="6" t="str">
        <f t="shared" si="1"/>
        <v/>
      </c>
      <c r="B190" s="6" t="str">
        <f t="array" ref="B190">IFERROR(IF(INDEX('Form Responses 1'!$D:$D,ROW()-4)="","",INDEX('Form Responses 1'!$A:$A,ROW()-4)),"")</f>
        <v/>
      </c>
      <c r="C190" s="6" t="str">
        <f t="array" ref="C190">IFERROR(IF(INDEX('Form Responses 1'!$D:$D,ROW()-4)="","",INDEX('Form Responses 1'!$B:$B,ROW()-4)),"")</f>
        <v/>
      </c>
      <c r="D190" s="6" t="str">
        <f t="array" ref="D190">IFERROR(IF(INDEX('Form Responses 1'!$D:$D,ROW()-4)="","",INDEX('Form Responses 1'!$C:$C,ROW()-4)),"")</f>
        <v/>
      </c>
      <c r="E190" s="6" t="str">
        <f t="array" ref="E190">IFERROR(IF(INDEX('Form Responses 1'!$D:$D,ROW()-4)="","",INDEX('Form Responses 1'!$D:$D,ROW()-4)),"")</f>
        <v/>
      </c>
      <c r="F190" s="6" t="str">
        <f t="array" ref="F190">IFERROR(IF(INDEX('Form Responses 1'!$D:$D,ROW()-4)="","",INDEX('Form Responses 1'!$E:$E,ROW()-4)),"")</f>
        <v/>
      </c>
      <c r="G190" s="6" t="str">
        <f t="array" ref="G190">IFERROR(IF(INDEX('Form Responses 1'!$D:$D,ROW()-4)="","",INDEX('Form Responses 1'!$F:$F,ROW()-4)),"")</f>
        <v/>
      </c>
      <c r="H190" s="6" t="str">
        <f t="array" ref="H190">IFERROR(IF(INDEX('Form Responses 1'!$D:$D,ROW()-4)="","",INDEX('Form Responses 1'!$G:$G,ROW()-4)),"")</f>
        <v/>
      </c>
      <c r="I190" s="6" t="str">
        <f t="array" ref="I190">IFERROR(IF(INDEX('Form Responses 1'!$D:$D,ROW()-4)="","",INDEX('Form Responses 1'!$H:$H,ROW()-4)),"")</f>
        <v/>
      </c>
      <c r="J190" s="6" t="str">
        <f t="array" ref="J190">IFERROR(IF(INDEX('Form Responses 1'!$D:$D,ROW()-4)="","",INDEX('Form Responses 1'!$I:$I,ROW()-4)),"")</f>
        <v/>
      </c>
      <c r="K190" s="6" t="str">
        <f t="array" ref="K190">IFERROR(IF(INDEX('Form Responses 1'!$D:$D,ROW()-4)="","",INDEX('Form Responses 1'!$J:$J,ROW()-4)),"")</f>
        <v/>
      </c>
      <c r="L190" s="6" t="str">
        <f t="array" ref="L190">IFERROR(IF(INDEX('Form Responses 1'!$D:$D,ROW()-4)="","",INDEX('Form Responses 1'!$K:$K,ROW()-4)),"")</f>
        <v/>
      </c>
      <c r="M190" s="6" t="str">
        <f t="array" ref="M190">IFERROR(IF(INDEX('Form Responses 1'!$D:$D,ROW()-4)="","",INDEX('Form Responses 1'!$L:$L,ROW()-4)),"")</f>
        <v/>
      </c>
      <c r="N190" s="6" t="str">
        <f t="array" ref="N190">IFERROR(IF(INDEX('Form Responses 1'!$D:$D,ROW()-4)="","",INDEX('Form Responses 1'!$M:$M,ROW()-4)),"")</f>
        <v/>
      </c>
      <c r="O190" s="6" t="str">
        <f t="array" ref="O190">IFERROR(IF(INDEX('Form Responses 1'!$D:$D,ROW()-4)="","",INDEX('Form Responses 1'!$N:$N,ROW()-4)),"")</f>
        <v/>
      </c>
      <c r="P190" s="6" t="str">
        <f t="array" ref="P190">IFERROR(IF(INDEX('Form Responses 1'!$D:$D,ROW()-4)="","",INDEX('Form Responses 1'!$O:$O,ROW()-4)),"")</f>
        <v/>
      </c>
      <c r="Q190" s="6" t="str">
        <f t="array" ref="Q190">IFERROR(IF(INDEX('Form Responses 1'!$D:$D,ROW()-4)="","",INDEX('Form Responses 1'!$P:$P,ROW()-4)),"")</f>
        <v/>
      </c>
      <c r="R190" s="6" t="str">
        <f t="array" ref="R190">IFERROR(IF(INDEX('Form Responses 1'!$D:$D,ROW()-4)="","",INDEX('Form Responses 1'!$Q:$Q,ROW()-4)),"")</f>
        <v/>
      </c>
      <c r="S190" s="6" t="str">
        <f t="array" ref="S190">IFERROR(IF(INDEX('Form Responses 1'!$D:$D,ROW()-4)="","",INDEX('Form Responses 1'!$R:$R,ROW()-4)),"")</f>
        <v/>
      </c>
      <c r="T190" s="6" t="str">
        <f t="array" ref="T190">IFERROR(IF(INDEX('Form Responses 1'!$D:$D,ROW()-4)="","",INDEX('Form Responses 1'!$S:$S,ROW()-4)),"")</f>
        <v/>
      </c>
      <c r="U190" s="6" t="str">
        <f t="array" ref="U190">IFERROR(IF(INDEX('Form Responses 1'!$D:$D,ROW()-4)="","",INDEX('Form Responses 1'!$T:$T,ROW()-4)),"")</f>
        <v/>
      </c>
      <c r="V190" s="6" t="str">
        <f t="shared" si="2"/>
        <v/>
      </c>
      <c r="W190" s="6" t="str">
        <f t="shared" si="3"/>
        <v/>
      </c>
      <c r="X190" s="6" t="str">
        <f t="shared" si="4"/>
        <v/>
      </c>
      <c r="Y190" s="6" t="str">
        <f t="array" ref="Y190">IFERROR(IF(INDEX('Form Responses 1'!$D:$D,ROW()-4)="","",INDEX('Form Responses 1'!$U:$U,ROW()-4)),"")</f>
        <v/>
      </c>
    </row>
    <row r="191" ht="15.75" customHeight="1">
      <c r="A191" s="6" t="str">
        <f t="shared" si="1"/>
        <v/>
      </c>
      <c r="B191" s="6" t="str">
        <f t="array" ref="B191">IFERROR(IF(INDEX('Form Responses 1'!$D:$D,ROW()-4)="","",INDEX('Form Responses 1'!$A:$A,ROW()-4)),"")</f>
        <v/>
      </c>
      <c r="C191" s="6" t="str">
        <f t="array" ref="C191">IFERROR(IF(INDEX('Form Responses 1'!$D:$D,ROW()-4)="","",INDEX('Form Responses 1'!$B:$B,ROW()-4)),"")</f>
        <v/>
      </c>
      <c r="D191" s="6" t="str">
        <f t="array" ref="D191">IFERROR(IF(INDEX('Form Responses 1'!$D:$D,ROW()-4)="","",INDEX('Form Responses 1'!$C:$C,ROW()-4)),"")</f>
        <v/>
      </c>
      <c r="E191" s="6" t="str">
        <f t="array" ref="E191">IFERROR(IF(INDEX('Form Responses 1'!$D:$D,ROW()-4)="","",INDEX('Form Responses 1'!$D:$D,ROW()-4)),"")</f>
        <v/>
      </c>
      <c r="F191" s="6" t="str">
        <f t="array" ref="F191">IFERROR(IF(INDEX('Form Responses 1'!$D:$D,ROW()-4)="","",INDEX('Form Responses 1'!$E:$E,ROW()-4)),"")</f>
        <v/>
      </c>
      <c r="G191" s="6" t="str">
        <f t="array" ref="G191">IFERROR(IF(INDEX('Form Responses 1'!$D:$D,ROW()-4)="","",INDEX('Form Responses 1'!$F:$F,ROW()-4)),"")</f>
        <v/>
      </c>
      <c r="H191" s="6" t="str">
        <f t="array" ref="H191">IFERROR(IF(INDEX('Form Responses 1'!$D:$D,ROW()-4)="","",INDEX('Form Responses 1'!$G:$G,ROW()-4)),"")</f>
        <v/>
      </c>
      <c r="I191" s="6" t="str">
        <f t="array" ref="I191">IFERROR(IF(INDEX('Form Responses 1'!$D:$D,ROW()-4)="","",INDEX('Form Responses 1'!$H:$H,ROW()-4)),"")</f>
        <v/>
      </c>
      <c r="J191" s="6" t="str">
        <f t="array" ref="J191">IFERROR(IF(INDEX('Form Responses 1'!$D:$D,ROW()-4)="","",INDEX('Form Responses 1'!$I:$I,ROW()-4)),"")</f>
        <v/>
      </c>
      <c r="K191" s="6" t="str">
        <f t="array" ref="K191">IFERROR(IF(INDEX('Form Responses 1'!$D:$D,ROW()-4)="","",INDEX('Form Responses 1'!$J:$J,ROW()-4)),"")</f>
        <v/>
      </c>
      <c r="L191" s="6" t="str">
        <f t="array" ref="L191">IFERROR(IF(INDEX('Form Responses 1'!$D:$D,ROW()-4)="","",INDEX('Form Responses 1'!$K:$K,ROW()-4)),"")</f>
        <v/>
      </c>
      <c r="M191" s="6" t="str">
        <f t="array" ref="M191">IFERROR(IF(INDEX('Form Responses 1'!$D:$D,ROW()-4)="","",INDEX('Form Responses 1'!$L:$L,ROW()-4)),"")</f>
        <v/>
      </c>
      <c r="N191" s="6" t="str">
        <f t="array" ref="N191">IFERROR(IF(INDEX('Form Responses 1'!$D:$D,ROW()-4)="","",INDEX('Form Responses 1'!$M:$M,ROW()-4)),"")</f>
        <v/>
      </c>
      <c r="O191" s="6" t="str">
        <f t="array" ref="O191">IFERROR(IF(INDEX('Form Responses 1'!$D:$D,ROW()-4)="","",INDEX('Form Responses 1'!$N:$N,ROW()-4)),"")</f>
        <v/>
      </c>
      <c r="P191" s="6" t="str">
        <f t="array" ref="P191">IFERROR(IF(INDEX('Form Responses 1'!$D:$D,ROW()-4)="","",INDEX('Form Responses 1'!$O:$O,ROW()-4)),"")</f>
        <v/>
      </c>
      <c r="Q191" s="6" t="str">
        <f t="array" ref="Q191">IFERROR(IF(INDEX('Form Responses 1'!$D:$D,ROW()-4)="","",INDEX('Form Responses 1'!$P:$P,ROW()-4)),"")</f>
        <v/>
      </c>
      <c r="R191" s="6" t="str">
        <f t="array" ref="R191">IFERROR(IF(INDEX('Form Responses 1'!$D:$D,ROW()-4)="","",INDEX('Form Responses 1'!$Q:$Q,ROW()-4)),"")</f>
        <v/>
      </c>
      <c r="S191" s="6" t="str">
        <f t="array" ref="S191">IFERROR(IF(INDEX('Form Responses 1'!$D:$D,ROW()-4)="","",INDEX('Form Responses 1'!$R:$R,ROW()-4)),"")</f>
        <v/>
      </c>
      <c r="T191" s="6" t="str">
        <f t="array" ref="T191">IFERROR(IF(INDEX('Form Responses 1'!$D:$D,ROW()-4)="","",INDEX('Form Responses 1'!$S:$S,ROW()-4)),"")</f>
        <v/>
      </c>
      <c r="U191" s="6" t="str">
        <f t="array" ref="U191">IFERROR(IF(INDEX('Form Responses 1'!$D:$D,ROW()-4)="","",INDEX('Form Responses 1'!$T:$T,ROW()-4)),"")</f>
        <v/>
      </c>
      <c r="V191" s="6" t="str">
        <f t="shared" si="2"/>
        <v/>
      </c>
      <c r="W191" s="6" t="str">
        <f t="shared" si="3"/>
        <v/>
      </c>
      <c r="X191" s="6" t="str">
        <f t="shared" si="4"/>
        <v/>
      </c>
      <c r="Y191" s="6" t="str">
        <f t="array" ref="Y191">IFERROR(IF(INDEX('Form Responses 1'!$D:$D,ROW()-4)="","",INDEX('Form Responses 1'!$U:$U,ROW()-4)),"")</f>
        <v/>
      </c>
    </row>
    <row r="192" ht="15.75" customHeight="1">
      <c r="A192" s="6" t="str">
        <f t="shared" si="1"/>
        <v/>
      </c>
      <c r="B192" s="6" t="str">
        <f t="array" ref="B192">IFERROR(IF(INDEX('Form Responses 1'!$D:$D,ROW()-4)="","",INDEX('Form Responses 1'!$A:$A,ROW()-4)),"")</f>
        <v/>
      </c>
      <c r="C192" s="6" t="str">
        <f t="array" ref="C192">IFERROR(IF(INDEX('Form Responses 1'!$D:$D,ROW()-4)="","",INDEX('Form Responses 1'!$B:$B,ROW()-4)),"")</f>
        <v/>
      </c>
      <c r="D192" s="6" t="str">
        <f t="array" ref="D192">IFERROR(IF(INDEX('Form Responses 1'!$D:$D,ROW()-4)="","",INDEX('Form Responses 1'!$C:$C,ROW()-4)),"")</f>
        <v/>
      </c>
      <c r="E192" s="6" t="str">
        <f t="array" ref="E192">IFERROR(IF(INDEX('Form Responses 1'!$D:$D,ROW()-4)="","",INDEX('Form Responses 1'!$D:$D,ROW()-4)),"")</f>
        <v/>
      </c>
      <c r="F192" s="6" t="str">
        <f t="array" ref="F192">IFERROR(IF(INDEX('Form Responses 1'!$D:$D,ROW()-4)="","",INDEX('Form Responses 1'!$E:$E,ROW()-4)),"")</f>
        <v/>
      </c>
      <c r="G192" s="6" t="str">
        <f t="array" ref="G192">IFERROR(IF(INDEX('Form Responses 1'!$D:$D,ROW()-4)="","",INDEX('Form Responses 1'!$F:$F,ROW()-4)),"")</f>
        <v/>
      </c>
      <c r="H192" s="6" t="str">
        <f t="array" ref="H192">IFERROR(IF(INDEX('Form Responses 1'!$D:$D,ROW()-4)="","",INDEX('Form Responses 1'!$G:$G,ROW()-4)),"")</f>
        <v/>
      </c>
      <c r="I192" s="6" t="str">
        <f t="array" ref="I192">IFERROR(IF(INDEX('Form Responses 1'!$D:$D,ROW()-4)="","",INDEX('Form Responses 1'!$H:$H,ROW()-4)),"")</f>
        <v/>
      </c>
      <c r="J192" s="6" t="str">
        <f t="array" ref="J192">IFERROR(IF(INDEX('Form Responses 1'!$D:$D,ROW()-4)="","",INDEX('Form Responses 1'!$I:$I,ROW()-4)),"")</f>
        <v/>
      </c>
      <c r="K192" s="6" t="str">
        <f t="array" ref="K192">IFERROR(IF(INDEX('Form Responses 1'!$D:$D,ROW()-4)="","",INDEX('Form Responses 1'!$J:$J,ROW()-4)),"")</f>
        <v/>
      </c>
      <c r="L192" s="6" t="str">
        <f t="array" ref="L192">IFERROR(IF(INDEX('Form Responses 1'!$D:$D,ROW()-4)="","",INDEX('Form Responses 1'!$K:$K,ROW()-4)),"")</f>
        <v/>
      </c>
      <c r="M192" s="6" t="str">
        <f t="array" ref="M192">IFERROR(IF(INDEX('Form Responses 1'!$D:$D,ROW()-4)="","",INDEX('Form Responses 1'!$L:$L,ROW()-4)),"")</f>
        <v/>
      </c>
      <c r="N192" s="6" t="str">
        <f t="array" ref="N192">IFERROR(IF(INDEX('Form Responses 1'!$D:$D,ROW()-4)="","",INDEX('Form Responses 1'!$M:$M,ROW()-4)),"")</f>
        <v/>
      </c>
      <c r="O192" s="6" t="str">
        <f t="array" ref="O192">IFERROR(IF(INDEX('Form Responses 1'!$D:$D,ROW()-4)="","",INDEX('Form Responses 1'!$N:$N,ROW()-4)),"")</f>
        <v/>
      </c>
      <c r="P192" s="6" t="str">
        <f t="array" ref="P192">IFERROR(IF(INDEX('Form Responses 1'!$D:$D,ROW()-4)="","",INDEX('Form Responses 1'!$O:$O,ROW()-4)),"")</f>
        <v/>
      </c>
      <c r="Q192" s="6" t="str">
        <f t="array" ref="Q192">IFERROR(IF(INDEX('Form Responses 1'!$D:$D,ROW()-4)="","",INDEX('Form Responses 1'!$P:$P,ROW()-4)),"")</f>
        <v/>
      </c>
      <c r="R192" s="6" t="str">
        <f t="array" ref="R192">IFERROR(IF(INDEX('Form Responses 1'!$D:$D,ROW()-4)="","",INDEX('Form Responses 1'!$Q:$Q,ROW()-4)),"")</f>
        <v/>
      </c>
      <c r="S192" s="6" t="str">
        <f t="array" ref="S192">IFERROR(IF(INDEX('Form Responses 1'!$D:$D,ROW()-4)="","",INDEX('Form Responses 1'!$R:$R,ROW()-4)),"")</f>
        <v/>
      </c>
      <c r="T192" s="6" t="str">
        <f t="array" ref="T192">IFERROR(IF(INDEX('Form Responses 1'!$D:$D,ROW()-4)="","",INDEX('Form Responses 1'!$S:$S,ROW()-4)),"")</f>
        <v/>
      </c>
      <c r="U192" s="6" t="str">
        <f t="array" ref="U192">IFERROR(IF(INDEX('Form Responses 1'!$D:$D,ROW()-4)="","",INDEX('Form Responses 1'!$T:$T,ROW()-4)),"")</f>
        <v/>
      </c>
      <c r="V192" s="6" t="str">
        <f t="shared" si="2"/>
        <v/>
      </c>
      <c r="W192" s="6" t="str">
        <f t="shared" si="3"/>
        <v/>
      </c>
      <c r="X192" s="6" t="str">
        <f t="shared" si="4"/>
        <v/>
      </c>
      <c r="Y192" s="6" t="str">
        <f t="array" ref="Y192">IFERROR(IF(INDEX('Form Responses 1'!$D:$D,ROW()-4)="","",INDEX('Form Responses 1'!$U:$U,ROW()-4)),"")</f>
        <v/>
      </c>
    </row>
    <row r="193" ht="15.75" customHeight="1">
      <c r="A193" s="6" t="str">
        <f t="shared" si="1"/>
        <v/>
      </c>
      <c r="B193" s="6" t="str">
        <f t="array" ref="B193">IFERROR(IF(INDEX('Form Responses 1'!$D:$D,ROW()-4)="","",INDEX('Form Responses 1'!$A:$A,ROW()-4)),"")</f>
        <v/>
      </c>
      <c r="C193" s="6" t="str">
        <f t="array" ref="C193">IFERROR(IF(INDEX('Form Responses 1'!$D:$D,ROW()-4)="","",INDEX('Form Responses 1'!$B:$B,ROW()-4)),"")</f>
        <v/>
      </c>
      <c r="D193" s="6" t="str">
        <f t="array" ref="D193">IFERROR(IF(INDEX('Form Responses 1'!$D:$D,ROW()-4)="","",INDEX('Form Responses 1'!$C:$C,ROW()-4)),"")</f>
        <v/>
      </c>
      <c r="E193" s="6" t="str">
        <f t="array" ref="E193">IFERROR(IF(INDEX('Form Responses 1'!$D:$D,ROW()-4)="","",INDEX('Form Responses 1'!$D:$D,ROW()-4)),"")</f>
        <v/>
      </c>
      <c r="F193" s="6" t="str">
        <f t="array" ref="F193">IFERROR(IF(INDEX('Form Responses 1'!$D:$D,ROW()-4)="","",INDEX('Form Responses 1'!$E:$E,ROW()-4)),"")</f>
        <v/>
      </c>
      <c r="G193" s="6" t="str">
        <f t="array" ref="G193">IFERROR(IF(INDEX('Form Responses 1'!$D:$D,ROW()-4)="","",INDEX('Form Responses 1'!$F:$F,ROW()-4)),"")</f>
        <v/>
      </c>
      <c r="H193" s="6" t="str">
        <f t="array" ref="H193">IFERROR(IF(INDEX('Form Responses 1'!$D:$D,ROW()-4)="","",INDEX('Form Responses 1'!$G:$G,ROW()-4)),"")</f>
        <v/>
      </c>
      <c r="I193" s="6" t="str">
        <f t="array" ref="I193">IFERROR(IF(INDEX('Form Responses 1'!$D:$D,ROW()-4)="","",INDEX('Form Responses 1'!$H:$H,ROW()-4)),"")</f>
        <v/>
      </c>
      <c r="J193" s="6" t="str">
        <f t="array" ref="J193">IFERROR(IF(INDEX('Form Responses 1'!$D:$D,ROW()-4)="","",INDEX('Form Responses 1'!$I:$I,ROW()-4)),"")</f>
        <v/>
      </c>
      <c r="K193" s="6" t="str">
        <f t="array" ref="K193">IFERROR(IF(INDEX('Form Responses 1'!$D:$D,ROW()-4)="","",INDEX('Form Responses 1'!$J:$J,ROW()-4)),"")</f>
        <v/>
      </c>
      <c r="L193" s="6" t="str">
        <f t="array" ref="L193">IFERROR(IF(INDEX('Form Responses 1'!$D:$D,ROW()-4)="","",INDEX('Form Responses 1'!$K:$K,ROW()-4)),"")</f>
        <v/>
      </c>
      <c r="M193" s="6" t="str">
        <f t="array" ref="M193">IFERROR(IF(INDEX('Form Responses 1'!$D:$D,ROW()-4)="","",INDEX('Form Responses 1'!$L:$L,ROW()-4)),"")</f>
        <v/>
      </c>
      <c r="N193" s="6" t="str">
        <f t="array" ref="N193">IFERROR(IF(INDEX('Form Responses 1'!$D:$D,ROW()-4)="","",INDEX('Form Responses 1'!$M:$M,ROW()-4)),"")</f>
        <v/>
      </c>
      <c r="O193" s="6" t="str">
        <f t="array" ref="O193">IFERROR(IF(INDEX('Form Responses 1'!$D:$D,ROW()-4)="","",INDEX('Form Responses 1'!$N:$N,ROW()-4)),"")</f>
        <v/>
      </c>
      <c r="P193" s="6" t="str">
        <f t="array" ref="P193">IFERROR(IF(INDEX('Form Responses 1'!$D:$D,ROW()-4)="","",INDEX('Form Responses 1'!$O:$O,ROW()-4)),"")</f>
        <v/>
      </c>
      <c r="Q193" s="6" t="str">
        <f t="array" ref="Q193">IFERROR(IF(INDEX('Form Responses 1'!$D:$D,ROW()-4)="","",INDEX('Form Responses 1'!$P:$P,ROW()-4)),"")</f>
        <v/>
      </c>
      <c r="R193" s="6" t="str">
        <f t="array" ref="R193">IFERROR(IF(INDEX('Form Responses 1'!$D:$D,ROW()-4)="","",INDEX('Form Responses 1'!$Q:$Q,ROW()-4)),"")</f>
        <v/>
      </c>
      <c r="S193" s="6" t="str">
        <f t="array" ref="S193">IFERROR(IF(INDEX('Form Responses 1'!$D:$D,ROW()-4)="","",INDEX('Form Responses 1'!$R:$R,ROW()-4)),"")</f>
        <v/>
      </c>
      <c r="T193" s="6" t="str">
        <f t="array" ref="T193">IFERROR(IF(INDEX('Form Responses 1'!$D:$D,ROW()-4)="","",INDEX('Form Responses 1'!$S:$S,ROW()-4)),"")</f>
        <v/>
      </c>
      <c r="U193" s="6" t="str">
        <f t="array" ref="U193">IFERROR(IF(INDEX('Form Responses 1'!$D:$D,ROW()-4)="","",INDEX('Form Responses 1'!$T:$T,ROW()-4)),"")</f>
        <v/>
      </c>
      <c r="V193" s="6" t="str">
        <f t="shared" si="2"/>
        <v/>
      </c>
      <c r="W193" s="6" t="str">
        <f t="shared" si="3"/>
        <v/>
      </c>
      <c r="X193" s="6" t="str">
        <f t="shared" si="4"/>
        <v/>
      </c>
      <c r="Y193" s="6" t="str">
        <f t="array" ref="Y193">IFERROR(IF(INDEX('Form Responses 1'!$D:$D,ROW()-4)="","",INDEX('Form Responses 1'!$U:$U,ROW()-4)),"")</f>
        <v/>
      </c>
    </row>
    <row r="194" ht="15.75" customHeight="1">
      <c r="A194" s="6" t="str">
        <f t="shared" si="1"/>
        <v/>
      </c>
      <c r="B194" s="6" t="str">
        <f t="array" ref="B194">IFERROR(IF(INDEX('Form Responses 1'!$D:$D,ROW()-4)="","",INDEX('Form Responses 1'!$A:$A,ROW()-4)),"")</f>
        <v/>
      </c>
      <c r="C194" s="6" t="str">
        <f t="array" ref="C194">IFERROR(IF(INDEX('Form Responses 1'!$D:$D,ROW()-4)="","",INDEX('Form Responses 1'!$B:$B,ROW()-4)),"")</f>
        <v/>
      </c>
      <c r="D194" s="6" t="str">
        <f t="array" ref="D194">IFERROR(IF(INDEX('Form Responses 1'!$D:$D,ROW()-4)="","",INDEX('Form Responses 1'!$C:$C,ROW()-4)),"")</f>
        <v/>
      </c>
      <c r="E194" s="6" t="str">
        <f t="array" ref="E194">IFERROR(IF(INDEX('Form Responses 1'!$D:$D,ROW()-4)="","",INDEX('Form Responses 1'!$D:$D,ROW()-4)),"")</f>
        <v/>
      </c>
      <c r="F194" s="6" t="str">
        <f t="array" ref="F194">IFERROR(IF(INDEX('Form Responses 1'!$D:$D,ROW()-4)="","",INDEX('Form Responses 1'!$E:$E,ROW()-4)),"")</f>
        <v/>
      </c>
      <c r="G194" s="6" t="str">
        <f t="array" ref="G194">IFERROR(IF(INDEX('Form Responses 1'!$D:$D,ROW()-4)="","",INDEX('Form Responses 1'!$F:$F,ROW()-4)),"")</f>
        <v/>
      </c>
      <c r="H194" s="6" t="str">
        <f t="array" ref="H194">IFERROR(IF(INDEX('Form Responses 1'!$D:$D,ROW()-4)="","",INDEX('Form Responses 1'!$G:$G,ROW()-4)),"")</f>
        <v/>
      </c>
      <c r="I194" s="6" t="str">
        <f t="array" ref="I194">IFERROR(IF(INDEX('Form Responses 1'!$D:$D,ROW()-4)="","",INDEX('Form Responses 1'!$H:$H,ROW()-4)),"")</f>
        <v/>
      </c>
      <c r="J194" s="6" t="str">
        <f t="array" ref="J194">IFERROR(IF(INDEX('Form Responses 1'!$D:$D,ROW()-4)="","",INDEX('Form Responses 1'!$I:$I,ROW()-4)),"")</f>
        <v/>
      </c>
      <c r="K194" s="6" t="str">
        <f t="array" ref="K194">IFERROR(IF(INDEX('Form Responses 1'!$D:$D,ROW()-4)="","",INDEX('Form Responses 1'!$J:$J,ROW()-4)),"")</f>
        <v/>
      </c>
      <c r="L194" s="6" t="str">
        <f t="array" ref="L194">IFERROR(IF(INDEX('Form Responses 1'!$D:$D,ROW()-4)="","",INDEX('Form Responses 1'!$K:$K,ROW()-4)),"")</f>
        <v/>
      </c>
      <c r="M194" s="6" t="str">
        <f t="array" ref="M194">IFERROR(IF(INDEX('Form Responses 1'!$D:$D,ROW()-4)="","",INDEX('Form Responses 1'!$L:$L,ROW()-4)),"")</f>
        <v/>
      </c>
      <c r="N194" s="6" t="str">
        <f t="array" ref="N194">IFERROR(IF(INDEX('Form Responses 1'!$D:$D,ROW()-4)="","",INDEX('Form Responses 1'!$M:$M,ROW()-4)),"")</f>
        <v/>
      </c>
      <c r="O194" s="6" t="str">
        <f t="array" ref="O194">IFERROR(IF(INDEX('Form Responses 1'!$D:$D,ROW()-4)="","",INDEX('Form Responses 1'!$N:$N,ROW()-4)),"")</f>
        <v/>
      </c>
      <c r="P194" s="6" t="str">
        <f t="array" ref="P194">IFERROR(IF(INDEX('Form Responses 1'!$D:$D,ROW()-4)="","",INDEX('Form Responses 1'!$O:$O,ROW()-4)),"")</f>
        <v/>
      </c>
      <c r="Q194" s="6" t="str">
        <f t="array" ref="Q194">IFERROR(IF(INDEX('Form Responses 1'!$D:$D,ROW()-4)="","",INDEX('Form Responses 1'!$P:$P,ROW()-4)),"")</f>
        <v/>
      </c>
      <c r="R194" s="6" t="str">
        <f t="array" ref="R194">IFERROR(IF(INDEX('Form Responses 1'!$D:$D,ROW()-4)="","",INDEX('Form Responses 1'!$Q:$Q,ROW()-4)),"")</f>
        <v/>
      </c>
      <c r="S194" s="6" t="str">
        <f t="array" ref="S194">IFERROR(IF(INDEX('Form Responses 1'!$D:$D,ROW()-4)="","",INDEX('Form Responses 1'!$R:$R,ROW()-4)),"")</f>
        <v/>
      </c>
      <c r="T194" s="6" t="str">
        <f t="array" ref="T194">IFERROR(IF(INDEX('Form Responses 1'!$D:$D,ROW()-4)="","",INDEX('Form Responses 1'!$S:$S,ROW()-4)),"")</f>
        <v/>
      </c>
      <c r="U194" s="6" t="str">
        <f t="array" ref="U194">IFERROR(IF(INDEX('Form Responses 1'!$D:$D,ROW()-4)="","",INDEX('Form Responses 1'!$T:$T,ROW()-4)),"")</f>
        <v/>
      </c>
      <c r="V194" s="6" t="str">
        <f t="shared" si="2"/>
        <v/>
      </c>
      <c r="W194" s="6" t="str">
        <f t="shared" si="3"/>
        <v/>
      </c>
      <c r="X194" s="6" t="str">
        <f t="shared" si="4"/>
        <v/>
      </c>
      <c r="Y194" s="6" t="str">
        <f t="array" ref="Y194">IFERROR(IF(INDEX('Form Responses 1'!$D:$D,ROW()-4)="","",INDEX('Form Responses 1'!$U:$U,ROW()-4)),"")</f>
        <v/>
      </c>
    </row>
    <row r="195" ht="15.75" customHeight="1">
      <c r="A195" s="6" t="str">
        <f t="shared" si="1"/>
        <v/>
      </c>
      <c r="B195" s="6" t="str">
        <f t="array" ref="B195">IFERROR(IF(INDEX('Form Responses 1'!$D:$D,ROW()-4)="","",INDEX('Form Responses 1'!$A:$A,ROW()-4)),"")</f>
        <v/>
      </c>
      <c r="C195" s="6" t="str">
        <f t="array" ref="C195">IFERROR(IF(INDEX('Form Responses 1'!$D:$D,ROW()-4)="","",INDEX('Form Responses 1'!$B:$B,ROW()-4)),"")</f>
        <v/>
      </c>
      <c r="D195" s="6" t="str">
        <f t="array" ref="D195">IFERROR(IF(INDEX('Form Responses 1'!$D:$D,ROW()-4)="","",INDEX('Form Responses 1'!$C:$C,ROW()-4)),"")</f>
        <v/>
      </c>
      <c r="E195" s="6" t="str">
        <f t="array" ref="E195">IFERROR(IF(INDEX('Form Responses 1'!$D:$D,ROW()-4)="","",INDEX('Form Responses 1'!$D:$D,ROW()-4)),"")</f>
        <v/>
      </c>
      <c r="F195" s="6" t="str">
        <f t="array" ref="F195">IFERROR(IF(INDEX('Form Responses 1'!$D:$D,ROW()-4)="","",INDEX('Form Responses 1'!$E:$E,ROW()-4)),"")</f>
        <v/>
      </c>
      <c r="G195" s="6" t="str">
        <f t="array" ref="G195">IFERROR(IF(INDEX('Form Responses 1'!$D:$D,ROW()-4)="","",INDEX('Form Responses 1'!$F:$F,ROW()-4)),"")</f>
        <v/>
      </c>
      <c r="H195" s="6" t="str">
        <f t="array" ref="H195">IFERROR(IF(INDEX('Form Responses 1'!$D:$D,ROW()-4)="","",INDEX('Form Responses 1'!$G:$G,ROW()-4)),"")</f>
        <v/>
      </c>
      <c r="I195" s="6" t="str">
        <f t="array" ref="I195">IFERROR(IF(INDEX('Form Responses 1'!$D:$D,ROW()-4)="","",INDEX('Form Responses 1'!$H:$H,ROW()-4)),"")</f>
        <v/>
      </c>
      <c r="J195" s="6" t="str">
        <f t="array" ref="J195">IFERROR(IF(INDEX('Form Responses 1'!$D:$D,ROW()-4)="","",INDEX('Form Responses 1'!$I:$I,ROW()-4)),"")</f>
        <v/>
      </c>
      <c r="K195" s="6" t="str">
        <f t="array" ref="K195">IFERROR(IF(INDEX('Form Responses 1'!$D:$D,ROW()-4)="","",INDEX('Form Responses 1'!$J:$J,ROW()-4)),"")</f>
        <v/>
      </c>
      <c r="L195" s="6" t="str">
        <f t="array" ref="L195">IFERROR(IF(INDEX('Form Responses 1'!$D:$D,ROW()-4)="","",INDEX('Form Responses 1'!$K:$K,ROW()-4)),"")</f>
        <v/>
      </c>
      <c r="M195" s="6" t="str">
        <f t="array" ref="M195">IFERROR(IF(INDEX('Form Responses 1'!$D:$D,ROW()-4)="","",INDEX('Form Responses 1'!$L:$L,ROW()-4)),"")</f>
        <v/>
      </c>
      <c r="N195" s="6" t="str">
        <f t="array" ref="N195">IFERROR(IF(INDEX('Form Responses 1'!$D:$D,ROW()-4)="","",INDEX('Form Responses 1'!$M:$M,ROW()-4)),"")</f>
        <v/>
      </c>
      <c r="O195" s="6" t="str">
        <f t="array" ref="O195">IFERROR(IF(INDEX('Form Responses 1'!$D:$D,ROW()-4)="","",INDEX('Form Responses 1'!$N:$N,ROW()-4)),"")</f>
        <v/>
      </c>
      <c r="P195" s="6" t="str">
        <f t="array" ref="P195">IFERROR(IF(INDEX('Form Responses 1'!$D:$D,ROW()-4)="","",INDEX('Form Responses 1'!$O:$O,ROW()-4)),"")</f>
        <v/>
      </c>
      <c r="Q195" s="6" t="str">
        <f t="array" ref="Q195">IFERROR(IF(INDEX('Form Responses 1'!$D:$D,ROW()-4)="","",INDEX('Form Responses 1'!$P:$P,ROW()-4)),"")</f>
        <v/>
      </c>
      <c r="R195" s="6" t="str">
        <f t="array" ref="R195">IFERROR(IF(INDEX('Form Responses 1'!$D:$D,ROW()-4)="","",INDEX('Form Responses 1'!$Q:$Q,ROW()-4)),"")</f>
        <v/>
      </c>
      <c r="S195" s="6" t="str">
        <f t="array" ref="S195">IFERROR(IF(INDEX('Form Responses 1'!$D:$D,ROW()-4)="","",INDEX('Form Responses 1'!$R:$R,ROW()-4)),"")</f>
        <v/>
      </c>
      <c r="T195" s="6" t="str">
        <f t="array" ref="T195">IFERROR(IF(INDEX('Form Responses 1'!$D:$D,ROW()-4)="","",INDEX('Form Responses 1'!$S:$S,ROW()-4)),"")</f>
        <v/>
      </c>
      <c r="U195" s="6" t="str">
        <f t="array" ref="U195">IFERROR(IF(INDEX('Form Responses 1'!$D:$D,ROW()-4)="","",INDEX('Form Responses 1'!$T:$T,ROW()-4)),"")</f>
        <v/>
      </c>
      <c r="V195" s="6" t="str">
        <f t="shared" si="2"/>
        <v/>
      </c>
      <c r="W195" s="6" t="str">
        <f t="shared" si="3"/>
        <v/>
      </c>
      <c r="X195" s="6" t="str">
        <f t="shared" si="4"/>
        <v/>
      </c>
      <c r="Y195" s="6" t="str">
        <f t="array" ref="Y195">IFERROR(IF(INDEX('Form Responses 1'!$D:$D,ROW()-4)="","",INDEX('Form Responses 1'!$U:$U,ROW()-4)),"")</f>
        <v/>
      </c>
    </row>
    <row r="196" ht="15.75" customHeight="1">
      <c r="A196" s="6" t="str">
        <f t="shared" si="1"/>
        <v/>
      </c>
      <c r="B196" s="6" t="str">
        <f t="array" ref="B196">IFERROR(IF(INDEX('Form Responses 1'!$D:$D,ROW()-4)="","",INDEX('Form Responses 1'!$A:$A,ROW()-4)),"")</f>
        <v/>
      </c>
      <c r="C196" s="6" t="str">
        <f t="array" ref="C196">IFERROR(IF(INDEX('Form Responses 1'!$D:$D,ROW()-4)="","",INDEX('Form Responses 1'!$B:$B,ROW()-4)),"")</f>
        <v/>
      </c>
      <c r="D196" s="6" t="str">
        <f t="array" ref="D196">IFERROR(IF(INDEX('Form Responses 1'!$D:$D,ROW()-4)="","",INDEX('Form Responses 1'!$C:$C,ROW()-4)),"")</f>
        <v/>
      </c>
      <c r="E196" s="6" t="str">
        <f t="array" ref="E196">IFERROR(IF(INDEX('Form Responses 1'!$D:$D,ROW()-4)="","",INDEX('Form Responses 1'!$D:$D,ROW()-4)),"")</f>
        <v/>
      </c>
      <c r="F196" s="6" t="str">
        <f t="array" ref="F196">IFERROR(IF(INDEX('Form Responses 1'!$D:$D,ROW()-4)="","",INDEX('Form Responses 1'!$E:$E,ROW()-4)),"")</f>
        <v/>
      </c>
      <c r="G196" s="6" t="str">
        <f t="array" ref="G196">IFERROR(IF(INDEX('Form Responses 1'!$D:$D,ROW()-4)="","",INDEX('Form Responses 1'!$F:$F,ROW()-4)),"")</f>
        <v/>
      </c>
      <c r="H196" s="6" t="str">
        <f t="array" ref="H196">IFERROR(IF(INDEX('Form Responses 1'!$D:$D,ROW()-4)="","",INDEX('Form Responses 1'!$G:$G,ROW()-4)),"")</f>
        <v/>
      </c>
      <c r="I196" s="6" t="str">
        <f t="array" ref="I196">IFERROR(IF(INDEX('Form Responses 1'!$D:$D,ROW()-4)="","",INDEX('Form Responses 1'!$H:$H,ROW()-4)),"")</f>
        <v/>
      </c>
      <c r="J196" s="6" t="str">
        <f t="array" ref="J196">IFERROR(IF(INDEX('Form Responses 1'!$D:$D,ROW()-4)="","",INDEX('Form Responses 1'!$I:$I,ROW()-4)),"")</f>
        <v/>
      </c>
      <c r="K196" s="6" t="str">
        <f t="array" ref="K196">IFERROR(IF(INDEX('Form Responses 1'!$D:$D,ROW()-4)="","",INDEX('Form Responses 1'!$J:$J,ROW()-4)),"")</f>
        <v/>
      </c>
      <c r="L196" s="6" t="str">
        <f t="array" ref="L196">IFERROR(IF(INDEX('Form Responses 1'!$D:$D,ROW()-4)="","",INDEX('Form Responses 1'!$K:$K,ROW()-4)),"")</f>
        <v/>
      </c>
      <c r="M196" s="6" t="str">
        <f t="array" ref="M196">IFERROR(IF(INDEX('Form Responses 1'!$D:$D,ROW()-4)="","",INDEX('Form Responses 1'!$L:$L,ROW()-4)),"")</f>
        <v/>
      </c>
      <c r="N196" s="6" t="str">
        <f t="array" ref="N196">IFERROR(IF(INDEX('Form Responses 1'!$D:$D,ROW()-4)="","",INDEX('Form Responses 1'!$M:$M,ROW()-4)),"")</f>
        <v/>
      </c>
      <c r="O196" s="6" t="str">
        <f t="array" ref="O196">IFERROR(IF(INDEX('Form Responses 1'!$D:$D,ROW()-4)="","",INDEX('Form Responses 1'!$N:$N,ROW()-4)),"")</f>
        <v/>
      </c>
      <c r="P196" s="6" t="str">
        <f t="array" ref="P196">IFERROR(IF(INDEX('Form Responses 1'!$D:$D,ROW()-4)="","",INDEX('Form Responses 1'!$O:$O,ROW()-4)),"")</f>
        <v/>
      </c>
      <c r="Q196" s="6" t="str">
        <f t="array" ref="Q196">IFERROR(IF(INDEX('Form Responses 1'!$D:$D,ROW()-4)="","",INDEX('Form Responses 1'!$P:$P,ROW()-4)),"")</f>
        <v/>
      </c>
      <c r="R196" s="6" t="str">
        <f t="array" ref="R196">IFERROR(IF(INDEX('Form Responses 1'!$D:$D,ROW()-4)="","",INDEX('Form Responses 1'!$Q:$Q,ROW()-4)),"")</f>
        <v/>
      </c>
      <c r="S196" s="6" t="str">
        <f t="array" ref="S196">IFERROR(IF(INDEX('Form Responses 1'!$D:$D,ROW()-4)="","",INDEX('Form Responses 1'!$R:$R,ROW()-4)),"")</f>
        <v/>
      </c>
      <c r="T196" s="6" t="str">
        <f t="array" ref="T196">IFERROR(IF(INDEX('Form Responses 1'!$D:$D,ROW()-4)="","",INDEX('Form Responses 1'!$S:$S,ROW()-4)),"")</f>
        <v/>
      </c>
      <c r="U196" s="6" t="str">
        <f t="array" ref="U196">IFERROR(IF(INDEX('Form Responses 1'!$D:$D,ROW()-4)="","",INDEX('Form Responses 1'!$T:$T,ROW()-4)),"")</f>
        <v/>
      </c>
      <c r="V196" s="6" t="str">
        <f t="shared" si="2"/>
        <v/>
      </c>
      <c r="W196" s="6" t="str">
        <f t="shared" si="3"/>
        <v/>
      </c>
      <c r="X196" s="6" t="str">
        <f t="shared" si="4"/>
        <v/>
      </c>
      <c r="Y196" s="6" t="str">
        <f t="array" ref="Y196">IFERROR(IF(INDEX('Form Responses 1'!$D:$D,ROW()-4)="","",INDEX('Form Responses 1'!$U:$U,ROW()-4)),"")</f>
        <v/>
      </c>
    </row>
    <row r="197" ht="15.75" customHeight="1">
      <c r="A197" s="6" t="str">
        <f t="shared" si="1"/>
        <v/>
      </c>
      <c r="B197" s="6" t="str">
        <f t="array" ref="B197">IFERROR(IF(INDEX('Form Responses 1'!$D:$D,ROW()-4)="","",INDEX('Form Responses 1'!$A:$A,ROW()-4)),"")</f>
        <v/>
      </c>
      <c r="C197" s="6" t="str">
        <f t="array" ref="C197">IFERROR(IF(INDEX('Form Responses 1'!$D:$D,ROW()-4)="","",INDEX('Form Responses 1'!$B:$B,ROW()-4)),"")</f>
        <v/>
      </c>
      <c r="D197" s="6" t="str">
        <f t="array" ref="D197">IFERROR(IF(INDEX('Form Responses 1'!$D:$D,ROW()-4)="","",INDEX('Form Responses 1'!$C:$C,ROW()-4)),"")</f>
        <v/>
      </c>
      <c r="E197" s="6" t="str">
        <f t="array" ref="E197">IFERROR(IF(INDEX('Form Responses 1'!$D:$D,ROW()-4)="","",INDEX('Form Responses 1'!$D:$D,ROW()-4)),"")</f>
        <v/>
      </c>
      <c r="F197" s="6" t="str">
        <f t="array" ref="F197">IFERROR(IF(INDEX('Form Responses 1'!$D:$D,ROW()-4)="","",INDEX('Form Responses 1'!$E:$E,ROW()-4)),"")</f>
        <v/>
      </c>
      <c r="G197" s="6" t="str">
        <f t="array" ref="G197">IFERROR(IF(INDEX('Form Responses 1'!$D:$D,ROW()-4)="","",INDEX('Form Responses 1'!$F:$F,ROW()-4)),"")</f>
        <v/>
      </c>
      <c r="H197" s="6" t="str">
        <f t="array" ref="H197">IFERROR(IF(INDEX('Form Responses 1'!$D:$D,ROW()-4)="","",INDEX('Form Responses 1'!$G:$G,ROW()-4)),"")</f>
        <v/>
      </c>
      <c r="I197" s="6" t="str">
        <f t="array" ref="I197">IFERROR(IF(INDEX('Form Responses 1'!$D:$D,ROW()-4)="","",INDEX('Form Responses 1'!$H:$H,ROW()-4)),"")</f>
        <v/>
      </c>
      <c r="J197" s="6" t="str">
        <f t="array" ref="J197">IFERROR(IF(INDEX('Form Responses 1'!$D:$D,ROW()-4)="","",INDEX('Form Responses 1'!$I:$I,ROW()-4)),"")</f>
        <v/>
      </c>
      <c r="K197" s="6" t="str">
        <f t="array" ref="K197">IFERROR(IF(INDEX('Form Responses 1'!$D:$D,ROW()-4)="","",INDEX('Form Responses 1'!$J:$J,ROW()-4)),"")</f>
        <v/>
      </c>
      <c r="L197" s="6" t="str">
        <f t="array" ref="L197">IFERROR(IF(INDEX('Form Responses 1'!$D:$D,ROW()-4)="","",INDEX('Form Responses 1'!$K:$K,ROW()-4)),"")</f>
        <v/>
      </c>
      <c r="M197" s="6" t="str">
        <f t="array" ref="M197">IFERROR(IF(INDEX('Form Responses 1'!$D:$D,ROW()-4)="","",INDEX('Form Responses 1'!$L:$L,ROW()-4)),"")</f>
        <v/>
      </c>
      <c r="N197" s="6" t="str">
        <f t="array" ref="N197">IFERROR(IF(INDEX('Form Responses 1'!$D:$D,ROW()-4)="","",INDEX('Form Responses 1'!$M:$M,ROW()-4)),"")</f>
        <v/>
      </c>
      <c r="O197" s="6" t="str">
        <f t="array" ref="O197">IFERROR(IF(INDEX('Form Responses 1'!$D:$D,ROW()-4)="","",INDEX('Form Responses 1'!$N:$N,ROW()-4)),"")</f>
        <v/>
      </c>
      <c r="P197" s="6" t="str">
        <f t="array" ref="P197">IFERROR(IF(INDEX('Form Responses 1'!$D:$D,ROW()-4)="","",INDEX('Form Responses 1'!$O:$O,ROW()-4)),"")</f>
        <v/>
      </c>
      <c r="Q197" s="6" t="str">
        <f t="array" ref="Q197">IFERROR(IF(INDEX('Form Responses 1'!$D:$D,ROW()-4)="","",INDEX('Form Responses 1'!$P:$P,ROW()-4)),"")</f>
        <v/>
      </c>
      <c r="R197" s="6" t="str">
        <f t="array" ref="R197">IFERROR(IF(INDEX('Form Responses 1'!$D:$D,ROW()-4)="","",INDEX('Form Responses 1'!$Q:$Q,ROW()-4)),"")</f>
        <v/>
      </c>
      <c r="S197" s="6" t="str">
        <f t="array" ref="S197">IFERROR(IF(INDEX('Form Responses 1'!$D:$D,ROW()-4)="","",INDEX('Form Responses 1'!$R:$R,ROW()-4)),"")</f>
        <v/>
      </c>
      <c r="T197" s="6" t="str">
        <f t="array" ref="T197">IFERROR(IF(INDEX('Form Responses 1'!$D:$D,ROW()-4)="","",INDEX('Form Responses 1'!$S:$S,ROW()-4)),"")</f>
        <v/>
      </c>
      <c r="U197" s="6" t="str">
        <f t="array" ref="U197">IFERROR(IF(INDEX('Form Responses 1'!$D:$D,ROW()-4)="","",INDEX('Form Responses 1'!$T:$T,ROW()-4)),"")</f>
        <v/>
      </c>
      <c r="V197" s="6" t="str">
        <f t="shared" si="2"/>
        <v/>
      </c>
      <c r="W197" s="6" t="str">
        <f t="shared" si="3"/>
        <v/>
      </c>
      <c r="X197" s="6" t="str">
        <f t="shared" si="4"/>
        <v/>
      </c>
      <c r="Y197" s="6" t="str">
        <f t="array" ref="Y197">IFERROR(IF(INDEX('Form Responses 1'!$D:$D,ROW()-4)="","",INDEX('Form Responses 1'!$U:$U,ROW()-4)),"")</f>
        <v/>
      </c>
    </row>
    <row r="198" ht="15.75" customHeight="1">
      <c r="A198" s="6" t="str">
        <f t="shared" si="1"/>
        <v/>
      </c>
      <c r="B198" s="6" t="str">
        <f t="array" ref="B198">IFERROR(IF(INDEX('Form Responses 1'!$D:$D,ROW()-4)="","",INDEX('Form Responses 1'!$A:$A,ROW()-4)),"")</f>
        <v/>
      </c>
      <c r="C198" s="6" t="str">
        <f t="array" ref="C198">IFERROR(IF(INDEX('Form Responses 1'!$D:$D,ROW()-4)="","",INDEX('Form Responses 1'!$B:$B,ROW()-4)),"")</f>
        <v/>
      </c>
      <c r="D198" s="6" t="str">
        <f t="array" ref="D198">IFERROR(IF(INDEX('Form Responses 1'!$D:$D,ROW()-4)="","",INDEX('Form Responses 1'!$C:$C,ROW()-4)),"")</f>
        <v/>
      </c>
      <c r="E198" s="6" t="str">
        <f t="array" ref="E198">IFERROR(IF(INDEX('Form Responses 1'!$D:$D,ROW()-4)="","",INDEX('Form Responses 1'!$D:$D,ROW()-4)),"")</f>
        <v/>
      </c>
      <c r="F198" s="6" t="str">
        <f t="array" ref="F198">IFERROR(IF(INDEX('Form Responses 1'!$D:$D,ROW()-4)="","",INDEX('Form Responses 1'!$E:$E,ROW()-4)),"")</f>
        <v/>
      </c>
      <c r="G198" s="6" t="str">
        <f t="array" ref="G198">IFERROR(IF(INDEX('Form Responses 1'!$D:$D,ROW()-4)="","",INDEX('Form Responses 1'!$F:$F,ROW()-4)),"")</f>
        <v/>
      </c>
      <c r="H198" s="6" t="str">
        <f t="array" ref="H198">IFERROR(IF(INDEX('Form Responses 1'!$D:$D,ROW()-4)="","",INDEX('Form Responses 1'!$G:$G,ROW()-4)),"")</f>
        <v/>
      </c>
      <c r="I198" s="6" t="str">
        <f t="array" ref="I198">IFERROR(IF(INDEX('Form Responses 1'!$D:$D,ROW()-4)="","",INDEX('Form Responses 1'!$H:$H,ROW()-4)),"")</f>
        <v/>
      </c>
      <c r="J198" s="6" t="str">
        <f t="array" ref="J198">IFERROR(IF(INDEX('Form Responses 1'!$D:$D,ROW()-4)="","",INDEX('Form Responses 1'!$I:$I,ROW()-4)),"")</f>
        <v/>
      </c>
      <c r="K198" s="6" t="str">
        <f t="array" ref="K198">IFERROR(IF(INDEX('Form Responses 1'!$D:$D,ROW()-4)="","",INDEX('Form Responses 1'!$J:$J,ROW()-4)),"")</f>
        <v/>
      </c>
      <c r="L198" s="6" t="str">
        <f t="array" ref="L198">IFERROR(IF(INDEX('Form Responses 1'!$D:$D,ROW()-4)="","",INDEX('Form Responses 1'!$K:$K,ROW()-4)),"")</f>
        <v/>
      </c>
      <c r="M198" s="6" t="str">
        <f t="array" ref="M198">IFERROR(IF(INDEX('Form Responses 1'!$D:$D,ROW()-4)="","",INDEX('Form Responses 1'!$L:$L,ROW()-4)),"")</f>
        <v/>
      </c>
      <c r="N198" s="6" t="str">
        <f t="array" ref="N198">IFERROR(IF(INDEX('Form Responses 1'!$D:$D,ROW()-4)="","",INDEX('Form Responses 1'!$M:$M,ROW()-4)),"")</f>
        <v/>
      </c>
      <c r="O198" s="6" t="str">
        <f t="array" ref="O198">IFERROR(IF(INDEX('Form Responses 1'!$D:$D,ROW()-4)="","",INDEX('Form Responses 1'!$N:$N,ROW()-4)),"")</f>
        <v/>
      </c>
      <c r="P198" s="6" t="str">
        <f t="array" ref="P198">IFERROR(IF(INDEX('Form Responses 1'!$D:$D,ROW()-4)="","",INDEX('Form Responses 1'!$O:$O,ROW()-4)),"")</f>
        <v/>
      </c>
      <c r="Q198" s="6" t="str">
        <f t="array" ref="Q198">IFERROR(IF(INDEX('Form Responses 1'!$D:$D,ROW()-4)="","",INDEX('Form Responses 1'!$P:$P,ROW()-4)),"")</f>
        <v/>
      </c>
      <c r="R198" s="6" t="str">
        <f t="array" ref="R198">IFERROR(IF(INDEX('Form Responses 1'!$D:$D,ROW()-4)="","",INDEX('Form Responses 1'!$Q:$Q,ROW()-4)),"")</f>
        <v/>
      </c>
      <c r="S198" s="6" t="str">
        <f t="array" ref="S198">IFERROR(IF(INDEX('Form Responses 1'!$D:$D,ROW()-4)="","",INDEX('Form Responses 1'!$R:$R,ROW()-4)),"")</f>
        <v/>
      </c>
      <c r="T198" s="6" t="str">
        <f t="array" ref="T198">IFERROR(IF(INDEX('Form Responses 1'!$D:$D,ROW()-4)="","",INDEX('Form Responses 1'!$S:$S,ROW()-4)),"")</f>
        <v/>
      </c>
      <c r="U198" s="6" t="str">
        <f t="array" ref="U198">IFERROR(IF(INDEX('Form Responses 1'!$D:$D,ROW()-4)="","",INDEX('Form Responses 1'!$T:$T,ROW()-4)),"")</f>
        <v/>
      </c>
      <c r="V198" s="6" t="str">
        <f t="shared" si="2"/>
        <v/>
      </c>
      <c r="W198" s="6" t="str">
        <f t="shared" si="3"/>
        <v/>
      </c>
      <c r="X198" s="6" t="str">
        <f t="shared" si="4"/>
        <v/>
      </c>
      <c r="Y198" s="6" t="str">
        <f t="array" ref="Y198">IFERROR(IF(INDEX('Form Responses 1'!$D:$D,ROW()-4)="","",INDEX('Form Responses 1'!$U:$U,ROW()-4)),"")</f>
        <v/>
      </c>
    </row>
    <row r="199" ht="15.75" customHeight="1">
      <c r="A199" s="6" t="str">
        <f t="shared" si="1"/>
        <v/>
      </c>
      <c r="B199" s="6" t="str">
        <f t="array" ref="B199">IFERROR(IF(INDEX('Form Responses 1'!$D:$D,ROW()-4)="","",INDEX('Form Responses 1'!$A:$A,ROW()-4)),"")</f>
        <v/>
      </c>
      <c r="C199" s="6" t="str">
        <f t="array" ref="C199">IFERROR(IF(INDEX('Form Responses 1'!$D:$D,ROW()-4)="","",INDEX('Form Responses 1'!$B:$B,ROW()-4)),"")</f>
        <v/>
      </c>
      <c r="D199" s="6" t="str">
        <f t="array" ref="D199">IFERROR(IF(INDEX('Form Responses 1'!$D:$D,ROW()-4)="","",INDEX('Form Responses 1'!$C:$C,ROW()-4)),"")</f>
        <v/>
      </c>
      <c r="E199" s="6" t="str">
        <f t="array" ref="E199">IFERROR(IF(INDEX('Form Responses 1'!$D:$D,ROW()-4)="","",INDEX('Form Responses 1'!$D:$D,ROW()-4)),"")</f>
        <v/>
      </c>
      <c r="F199" s="6" t="str">
        <f t="array" ref="F199">IFERROR(IF(INDEX('Form Responses 1'!$D:$D,ROW()-4)="","",INDEX('Form Responses 1'!$E:$E,ROW()-4)),"")</f>
        <v/>
      </c>
      <c r="G199" s="6" t="str">
        <f t="array" ref="G199">IFERROR(IF(INDEX('Form Responses 1'!$D:$D,ROW()-4)="","",INDEX('Form Responses 1'!$F:$F,ROW()-4)),"")</f>
        <v/>
      </c>
      <c r="H199" s="6" t="str">
        <f t="array" ref="H199">IFERROR(IF(INDEX('Form Responses 1'!$D:$D,ROW()-4)="","",INDEX('Form Responses 1'!$G:$G,ROW()-4)),"")</f>
        <v/>
      </c>
      <c r="I199" s="6" t="str">
        <f t="array" ref="I199">IFERROR(IF(INDEX('Form Responses 1'!$D:$D,ROW()-4)="","",INDEX('Form Responses 1'!$H:$H,ROW()-4)),"")</f>
        <v/>
      </c>
      <c r="J199" s="6" t="str">
        <f t="array" ref="J199">IFERROR(IF(INDEX('Form Responses 1'!$D:$D,ROW()-4)="","",INDEX('Form Responses 1'!$I:$I,ROW()-4)),"")</f>
        <v/>
      </c>
      <c r="K199" s="6" t="str">
        <f t="array" ref="K199">IFERROR(IF(INDEX('Form Responses 1'!$D:$D,ROW()-4)="","",INDEX('Form Responses 1'!$J:$J,ROW()-4)),"")</f>
        <v/>
      </c>
      <c r="L199" s="6" t="str">
        <f t="array" ref="L199">IFERROR(IF(INDEX('Form Responses 1'!$D:$D,ROW()-4)="","",INDEX('Form Responses 1'!$K:$K,ROW()-4)),"")</f>
        <v/>
      </c>
      <c r="M199" s="6" t="str">
        <f t="array" ref="M199">IFERROR(IF(INDEX('Form Responses 1'!$D:$D,ROW()-4)="","",INDEX('Form Responses 1'!$L:$L,ROW()-4)),"")</f>
        <v/>
      </c>
      <c r="N199" s="6" t="str">
        <f t="array" ref="N199">IFERROR(IF(INDEX('Form Responses 1'!$D:$D,ROW()-4)="","",INDEX('Form Responses 1'!$M:$M,ROW()-4)),"")</f>
        <v/>
      </c>
      <c r="O199" s="6" t="str">
        <f t="array" ref="O199">IFERROR(IF(INDEX('Form Responses 1'!$D:$D,ROW()-4)="","",INDEX('Form Responses 1'!$N:$N,ROW()-4)),"")</f>
        <v/>
      </c>
      <c r="P199" s="6" t="str">
        <f t="array" ref="P199">IFERROR(IF(INDEX('Form Responses 1'!$D:$D,ROW()-4)="","",INDEX('Form Responses 1'!$O:$O,ROW()-4)),"")</f>
        <v/>
      </c>
      <c r="Q199" s="6" t="str">
        <f t="array" ref="Q199">IFERROR(IF(INDEX('Form Responses 1'!$D:$D,ROW()-4)="","",INDEX('Form Responses 1'!$P:$P,ROW()-4)),"")</f>
        <v/>
      </c>
      <c r="R199" s="6" t="str">
        <f t="array" ref="R199">IFERROR(IF(INDEX('Form Responses 1'!$D:$D,ROW()-4)="","",INDEX('Form Responses 1'!$Q:$Q,ROW()-4)),"")</f>
        <v/>
      </c>
      <c r="S199" s="6" t="str">
        <f t="array" ref="S199">IFERROR(IF(INDEX('Form Responses 1'!$D:$D,ROW()-4)="","",INDEX('Form Responses 1'!$R:$R,ROW()-4)),"")</f>
        <v/>
      </c>
      <c r="T199" s="6" t="str">
        <f t="array" ref="T199">IFERROR(IF(INDEX('Form Responses 1'!$D:$D,ROW()-4)="","",INDEX('Form Responses 1'!$S:$S,ROW()-4)),"")</f>
        <v/>
      </c>
      <c r="U199" s="6" t="str">
        <f t="array" ref="U199">IFERROR(IF(INDEX('Form Responses 1'!$D:$D,ROW()-4)="","",INDEX('Form Responses 1'!$T:$T,ROW()-4)),"")</f>
        <v/>
      </c>
      <c r="V199" s="6" t="str">
        <f t="shared" si="2"/>
        <v/>
      </c>
      <c r="W199" s="6" t="str">
        <f t="shared" si="3"/>
        <v/>
      </c>
      <c r="X199" s="6" t="str">
        <f t="shared" si="4"/>
        <v/>
      </c>
      <c r="Y199" s="6" t="str">
        <f t="array" ref="Y199">IFERROR(IF(INDEX('Form Responses 1'!$D:$D,ROW()-4)="","",INDEX('Form Responses 1'!$U:$U,ROW()-4)),"")</f>
        <v/>
      </c>
    </row>
    <row r="200" ht="15.75" customHeight="1">
      <c r="A200" s="6" t="str">
        <f t="shared" si="1"/>
        <v/>
      </c>
      <c r="B200" s="6" t="str">
        <f t="array" ref="B200">IFERROR(IF(INDEX('Form Responses 1'!$D:$D,ROW()-4)="","",INDEX('Form Responses 1'!$A:$A,ROW()-4)),"")</f>
        <v/>
      </c>
      <c r="C200" s="6" t="str">
        <f t="array" ref="C200">IFERROR(IF(INDEX('Form Responses 1'!$D:$D,ROW()-4)="","",INDEX('Form Responses 1'!$B:$B,ROW()-4)),"")</f>
        <v/>
      </c>
      <c r="D200" s="6" t="str">
        <f t="array" ref="D200">IFERROR(IF(INDEX('Form Responses 1'!$D:$D,ROW()-4)="","",INDEX('Form Responses 1'!$C:$C,ROW()-4)),"")</f>
        <v/>
      </c>
      <c r="E200" s="6" t="str">
        <f t="array" ref="E200">IFERROR(IF(INDEX('Form Responses 1'!$D:$D,ROW()-4)="","",INDEX('Form Responses 1'!$D:$D,ROW()-4)),"")</f>
        <v/>
      </c>
      <c r="F200" s="6" t="str">
        <f t="array" ref="F200">IFERROR(IF(INDEX('Form Responses 1'!$D:$D,ROW()-4)="","",INDEX('Form Responses 1'!$E:$E,ROW()-4)),"")</f>
        <v/>
      </c>
      <c r="G200" s="6" t="str">
        <f t="array" ref="G200">IFERROR(IF(INDEX('Form Responses 1'!$D:$D,ROW()-4)="","",INDEX('Form Responses 1'!$F:$F,ROW()-4)),"")</f>
        <v/>
      </c>
      <c r="H200" s="6" t="str">
        <f t="array" ref="H200">IFERROR(IF(INDEX('Form Responses 1'!$D:$D,ROW()-4)="","",INDEX('Form Responses 1'!$G:$G,ROW()-4)),"")</f>
        <v/>
      </c>
      <c r="I200" s="6" t="str">
        <f t="array" ref="I200">IFERROR(IF(INDEX('Form Responses 1'!$D:$D,ROW()-4)="","",INDEX('Form Responses 1'!$H:$H,ROW()-4)),"")</f>
        <v/>
      </c>
      <c r="J200" s="6" t="str">
        <f t="array" ref="J200">IFERROR(IF(INDEX('Form Responses 1'!$D:$D,ROW()-4)="","",INDEX('Form Responses 1'!$I:$I,ROW()-4)),"")</f>
        <v/>
      </c>
      <c r="K200" s="6" t="str">
        <f t="array" ref="K200">IFERROR(IF(INDEX('Form Responses 1'!$D:$D,ROW()-4)="","",INDEX('Form Responses 1'!$J:$J,ROW()-4)),"")</f>
        <v/>
      </c>
      <c r="L200" s="6" t="str">
        <f t="array" ref="L200">IFERROR(IF(INDEX('Form Responses 1'!$D:$D,ROW()-4)="","",INDEX('Form Responses 1'!$K:$K,ROW()-4)),"")</f>
        <v/>
      </c>
      <c r="M200" s="6" t="str">
        <f t="array" ref="M200">IFERROR(IF(INDEX('Form Responses 1'!$D:$D,ROW()-4)="","",INDEX('Form Responses 1'!$L:$L,ROW()-4)),"")</f>
        <v/>
      </c>
      <c r="N200" s="6" t="str">
        <f t="array" ref="N200">IFERROR(IF(INDEX('Form Responses 1'!$D:$D,ROW()-4)="","",INDEX('Form Responses 1'!$M:$M,ROW()-4)),"")</f>
        <v/>
      </c>
      <c r="O200" s="6" t="str">
        <f t="array" ref="O200">IFERROR(IF(INDEX('Form Responses 1'!$D:$D,ROW()-4)="","",INDEX('Form Responses 1'!$N:$N,ROW()-4)),"")</f>
        <v/>
      </c>
      <c r="P200" s="6" t="str">
        <f t="array" ref="P200">IFERROR(IF(INDEX('Form Responses 1'!$D:$D,ROW()-4)="","",INDEX('Form Responses 1'!$O:$O,ROW()-4)),"")</f>
        <v/>
      </c>
      <c r="Q200" s="6" t="str">
        <f t="array" ref="Q200">IFERROR(IF(INDEX('Form Responses 1'!$D:$D,ROW()-4)="","",INDEX('Form Responses 1'!$P:$P,ROW()-4)),"")</f>
        <v/>
      </c>
      <c r="R200" s="6" t="str">
        <f t="array" ref="R200">IFERROR(IF(INDEX('Form Responses 1'!$D:$D,ROW()-4)="","",INDEX('Form Responses 1'!$Q:$Q,ROW()-4)),"")</f>
        <v/>
      </c>
      <c r="S200" s="6" t="str">
        <f t="array" ref="S200">IFERROR(IF(INDEX('Form Responses 1'!$D:$D,ROW()-4)="","",INDEX('Form Responses 1'!$R:$R,ROW()-4)),"")</f>
        <v/>
      </c>
      <c r="T200" s="6" t="str">
        <f t="array" ref="T200">IFERROR(IF(INDEX('Form Responses 1'!$D:$D,ROW()-4)="","",INDEX('Form Responses 1'!$S:$S,ROW()-4)),"")</f>
        <v/>
      </c>
      <c r="U200" s="6" t="str">
        <f t="array" ref="U200">IFERROR(IF(INDEX('Form Responses 1'!$D:$D,ROW()-4)="","",INDEX('Form Responses 1'!$T:$T,ROW()-4)),"")</f>
        <v/>
      </c>
      <c r="V200" s="6" t="str">
        <f t="shared" si="2"/>
        <v/>
      </c>
      <c r="W200" s="6" t="str">
        <f t="shared" si="3"/>
        <v/>
      </c>
      <c r="X200" s="6" t="str">
        <f t="shared" si="4"/>
        <v/>
      </c>
      <c r="Y200" s="6" t="str">
        <f t="array" ref="Y200">IFERROR(IF(INDEX('Form Responses 1'!$D:$D,ROW()-4)="","",INDEX('Form Responses 1'!$U:$U,ROW()-4)),"")</f>
        <v/>
      </c>
    </row>
    <row r="201" ht="15.75" customHeight="1">
      <c r="A201" s="6" t="str">
        <f t="shared" si="1"/>
        <v/>
      </c>
      <c r="B201" s="6" t="str">
        <f t="array" ref="B201">IFERROR(IF(INDEX('Form Responses 1'!$D:$D,ROW()-4)="","",INDEX('Form Responses 1'!$A:$A,ROW()-4)),"")</f>
        <v/>
      </c>
      <c r="C201" s="6" t="str">
        <f t="array" ref="C201">IFERROR(IF(INDEX('Form Responses 1'!$D:$D,ROW()-4)="","",INDEX('Form Responses 1'!$B:$B,ROW()-4)),"")</f>
        <v/>
      </c>
      <c r="D201" s="6" t="str">
        <f t="array" ref="D201">IFERROR(IF(INDEX('Form Responses 1'!$D:$D,ROW()-4)="","",INDEX('Form Responses 1'!$C:$C,ROW()-4)),"")</f>
        <v/>
      </c>
      <c r="E201" s="6" t="str">
        <f t="array" ref="E201">IFERROR(IF(INDEX('Form Responses 1'!$D:$D,ROW()-4)="","",INDEX('Form Responses 1'!$D:$D,ROW()-4)),"")</f>
        <v/>
      </c>
      <c r="F201" s="6" t="str">
        <f t="array" ref="F201">IFERROR(IF(INDEX('Form Responses 1'!$D:$D,ROW()-4)="","",INDEX('Form Responses 1'!$E:$E,ROW()-4)),"")</f>
        <v/>
      </c>
      <c r="G201" s="6" t="str">
        <f t="array" ref="G201">IFERROR(IF(INDEX('Form Responses 1'!$D:$D,ROW()-4)="","",INDEX('Form Responses 1'!$F:$F,ROW()-4)),"")</f>
        <v/>
      </c>
      <c r="H201" s="6" t="str">
        <f t="array" ref="H201">IFERROR(IF(INDEX('Form Responses 1'!$D:$D,ROW()-4)="","",INDEX('Form Responses 1'!$G:$G,ROW()-4)),"")</f>
        <v/>
      </c>
      <c r="I201" s="6" t="str">
        <f t="array" ref="I201">IFERROR(IF(INDEX('Form Responses 1'!$D:$D,ROW()-4)="","",INDEX('Form Responses 1'!$H:$H,ROW()-4)),"")</f>
        <v/>
      </c>
      <c r="J201" s="6" t="str">
        <f t="array" ref="J201">IFERROR(IF(INDEX('Form Responses 1'!$D:$D,ROW()-4)="","",INDEX('Form Responses 1'!$I:$I,ROW()-4)),"")</f>
        <v/>
      </c>
      <c r="K201" s="6" t="str">
        <f t="array" ref="K201">IFERROR(IF(INDEX('Form Responses 1'!$D:$D,ROW()-4)="","",INDEX('Form Responses 1'!$J:$J,ROW()-4)),"")</f>
        <v/>
      </c>
      <c r="L201" s="6" t="str">
        <f t="array" ref="L201">IFERROR(IF(INDEX('Form Responses 1'!$D:$D,ROW()-4)="","",INDEX('Form Responses 1'!$K:$K,ROW()-4)),"")</f>
        <v/>
      </c>
      <c r="M201" s="6" t="str">
        <f t="array" ref="M201">IFERROR(IF(INDEX('Form Responses 1'!$D:$D,ROW()-4)="","",INDEX('Form Responses 1'!$L:$L,ROW()-4)),"")</f>
        <v/>
      </c>
      <c r="N201" s="6" t="str">
        <f t="array" ref="N201">IFERROR(IF(INDEX('Form Responses 1'!$D:$D,ROW()-4)="","",INDEX('Form Responses 1'!$M:$M,ROW()-4)),"")</f>
        <v/>
      </c>
      <c r="O201" s="6" t="str">
        <f t="array" ref="O201">IFERROR(IF(INDEX('Form Responses 1'!$D:$D,ROW()-4)="","",INDEX('Form Responses 1'!$N:$N,ROW()-4)),"")</f>
        <v/>
      </c>
      <c r="P201" s="6" t="str">
        <f t="array" ref="P201">IFERROR(IF(INDEX('Form Responses 1'!$D:$D,ROW()-4)="","",INDEX('Form Responses 1'!$O:$O,ROW()-4)),"")</f>
        <v/>
      </c>
      <c r="Q201" s="6" t="str">
        <f t="array" ref="Q201">IFERROR(IF(INDEX('Form Responses 1'!$D:$D,ROW()-4)="","",INDEX('Form Responses 1'!$P:$P,ROW()-4)),"")</f>
        <v/>
      </c>
      <c r="R201" s="6" t="str">
        <f t="array" ref="R201">IFERROR(IF(INDEX('Form Responses 1'!$D:$D,ROW()-4)="","",INDEX('Form Responses 1'!$Q:$Q,ROW()-4)),"")</f>
        <v/>
      </c>
      <c r="S201" s="6" t="str">
        <f t="array" ref="S201">IFERROR(IF(INDEX('Form Responses 1'!$D:$D,ROW()-4)="","",INDEX('Form Responses 1'!$R:$R,ROW()-4)),"")</f>
        <v/>
      </c>
      <c r="T201" s="6" t="str">
        <f t="array" ref="T201">IFERROR(IF(INDEX('Form Responses 1'!$D:$D,ROW()-4)="","",INDEX('Form Responses 1'!$S:$S,ROW()-4)),"")</f>
        <v/>
      </c>
      <c r="U201" s="6" t="str">
        <f t="array" ref="U201">IFERROR(IF(INDEX('Form Responses 1'!$D:$D,ROW()-4)="","",INDEX('Form Responses 1'!$T:$T,ROW()-4)),"")</f>
        <v/>
      </c>
      <c r="V201" s="6" t="str">
        <f t="shared" si="2"/>
        <v/>
      </c>
      <c r="W201" s="6" t="str">
        <f t="shared" si="3"/>
        <v/>
      </c>
      <c r="X201" s="6" t="str">
        <f t="shared" si="4"/>
        <v/>
      </c>
      <c r="Y201" s="6" t="str">
        <f t="array" ref="Y201">IFERROR(IF(INDEX('Form Responses 1'!$D:$D,ROW()-4)="","",INDEX('Form Responses 1'!$U:$U,ROW()-4)),"")</f>
        <v/>
      </c>
    </row>
    <row r="202" ht="15.75" customHeight="1">
      <c r="A202" s="6" t="str">
        <f t="shared" si="1"/>
        <v/>
      </c>
      <c r="B202" s="6" t="str">
        <f t="array" ref="B202">IFERROR(IF(INDEX('Form Responses 1'!$D:$D,ROW()-4)="","",INDEX('Form Responses 1'!$A:$A,ROW()-4)),"")</f>
        <v/>
      </c>
      <c r="C202" s="6" t="str">
        <f t="array" ref="C202">IFERROR(IF(INDEX('Form Responses 1'!$D:$D,ROW()-4)="","",INDEX('Form Responses 1'!$B:$B,ROW()-4)),"")</f>
        <v/>
      </c>
      <c r="D202" s="6" t="str">
        <f t="array" ref="D202">IFERROR(IF(INDEX('Form Responses 1'!$D:$D,ROW()-4)="","",INDEX('Form Responses 1'!$C:$C,ROW()-4)),"")</f>
        <v/>
      </c>
      <c r="E202" s="6" t="str">
        <f t="array" ref="E202">IFERROR(IF(INDEX('Form Responses 1'!$D:$D,ROW()-4)="","",INDEX('Form Responses 1'!$D:$D,ROW()-4)),"")</f>
        <v/>
      </c>
      <c r="F202" s="6" t="str">
        <f t="array" ref="F202">IFERROR(IF(INDEX('Form Responses 1'!$D:$D,ROW()-4)="","",INDEX('Form Responses 1'!$E:$E,ROW()-4)),"")</f>
        <v/>
      </c>
      <c r="G202" s="6" t="str">
        <f t="array" ref="G202">IFERROR(IF(INDEX('Form Responses 1'!$D:$D,ROW()-4)="","",INDEX('Form Responses 1'!$F:$F,ROW()-4)),"")</f>
        <v/>
      </c>
      <c r="H202" s="6" t="str">
        <f t="array" ref="H202">IFERROR(IF(INDEX('Form Responses 1'!$D:$D,ROW()-4)="","",INDEX('Form Responses 1'!$G:$G,ROW()-4)),"")</f>
        <v/>
      </c>
      <c r="I202" s="6" t="str">
        <f t="array" ref="I202">IFERROR(IF(INDEX('Form Responses 1'!$D:$D,ROW()-4)="","",INDEX('Form Responses 1'!$H:$H,ROW()-4)),"")</f>
        <v/>
      </c>
      <c r="J202" s="6" t="str">
        <f t="array" ref="J202">IFERROR(IF(INDEX('Form Responses 1'!$D:$D,ROW()-4)="","",INDEX('Form Responses 1'!$I:$I,ROW()-4)),"")</f>
        <v/>
      </c>
      <c r="K202" s="6" t="str">
        <f t="array" ref="K202">IFERROR(IF(INDEX('Form Responses 1'!$D:$D,ROW()-4)="","",INDEX('Form Responses 1'!$J:$J,ROW()-4)),"")</f>
        <v/>
      </c>
      <c r="L202" s="6" t="str">
        <f t="array" ref="L202">IFERROR(IF(INDEX('Form Responses 1'!$D:$D,ROW()-4)="","",INDEX('Form Responses 1'!$K:$K,ROW()-4)),"")</f>
        <v/>
      </c>
      <c r="M202" s="6" t="str">
        <f t="array" ref="M202">IFERROR(IF(INDEX('Form Responses 1'!$D:$D,ROW()-4)="","",INDEX('Form Responses 1'!$L:$L,ROW()-4)),"")</f>
        <v/>
      </c>
      <c r="N202" s="6" t="str">
        <f t="array" ref="N202">IFERROR(IF(INDEX('Form Responses 1'!$D:$D,ROW()-4)="","",INDEX('Form Responses 1'!$M:$M,ROW()-4)),"")</f>
        <v/>
      </c>
      <c r="O202" s="6" t="str">
        <f t="array" ref="O202">IFERROR(IF(INDEX('Form Responses 1'!$D:$D,ROW()-4)="","",INDEX('Form Responses 1'!$N:$N,ROW()-4)),"")</f>
        <v/>
      </c>
      <c r="P202" s="6" t="str">
        <f t="array" ref="P202">IFERROR(IF(INDEX('Form Responses 1'!$D:$D,ROW()-4)="","",INDEX('Form Responses 1'!$O:$O,ROW()-4)),"")</f>
        <v/>
      </c>
      <c r="Q202" s="6" t="str">
        <f t="array" ref="Q202">IFERROR(IF(INDEX('Form Responses 1'!$D:$D,ROW()-4)="","",INDEX('Form Responses 1'!$P:$P,ROW()-4)),"")</f>
        <v/>
      </c>
      <c r="R202" s="6" t="str">
        <f t="array" ref="R202">IFERROR(IF(INDEX('Form Responses 1'!$D:$D,ROW()-4)="","",INDEX('Form Responses 1'!$Q:$Q,ROW()-4)),"")</f>
        <v/>
      </c>
      <c r="S202" s="6" t="str">
        <f t="array" ref="S202">IFERROR(IF(INDEX('Form Responses 1'!$D:$D,ROW()-4)="","",INDEX('Form Responses 1'!$R:$R,ROW()-4)),"")</f>
        <v/>
      </c>
      <c r="T202" s="6" t="str">
        <f t="array" ref="T202">IFERROR(IF(INDEX('Form Responses 1'!$D:$D,ROW()-4)="","",INDEX('Form Responses 1'!$S:$S,ROW()-4)),"")</f>
        <v/>
      </c>
      <c r="U202" s="6" t="str">
        <f t="array" ref="U202">IFERROR(IF(INDEX('Form Responses 1'!$D:$D,ROW()-4)="","",INDEX('Form Responses 1'!$T:$T,ROW()-4)),"")</f>
        <v/>
      </c>
      <c r="V202" s="6" t="str">
        <f t="shared" si="2"/>
        <v/>
      </c>
      <c r="W202" s="6" t="str">
        <f t="shared" si="3"/>
        <v/>
      </c>
      <c r="X202" s="6" t="str">
        <f t="shared" si="4"/>
        <v/>
      </c>
      <c r="Y202" s="6" t="str">
        <f t="array" ref="Y202">IFERROR(IF(INDEX('Form Responses 1'!$D:$D,ROW()-4)="","",INDEX('Form Responses 1'!$U:$U,ROW()-4)),"")</f>
        <v/>
      </c>
    </row>
    <row r="203" ht="15.75" customHeight="1">
      <c r="A203" s="6" t="str">
        <f t="shared" si="1"/>
        <v/>
      </c>
      <c r="B203" s="6" t="str">
        <f t="array" ref="B203">IFERROR(IF(INDEX('Form Responses 1'!$D:$D,ROW()-4)="","",INDEX('Form Responses 1'!$A:$A,ROW()-4)),"")</f>
        <v/>
      </c>
      <c r="C203" s="6" t="str">
        <f t="array" ref="C203">IFERROR(IF(INDEX('Form Responses 1'!$D:$D,ROW()-4)="","",INDEX('Form Responses 1'!$B:$B,ROW()-4)),"")</f>
        <v/>
      </c>
      <c r="D203" s="6" t="str">
        <f t="array" ref="D203">IFERROR(IF(INDEX('Form Responses 1'!$D:$D,ROW()-4)="","",INDEX('Form Responses 1'!$C:$C,ROW()-4)),"")</f>
        <v/>
      </c>
      <c r="E203" s="6" t="str">
        <f t="array" ref="E203">IFERROR(IF(INDEX('Form Responses 1'!$D:$D,ROW()-4)="","",INDEX('Form Responses 1'!$D:$D,ROW()-4)),"")</f>
        <v/>
      </c>
      <c r="F203" s="6" t="str">
        <f t="array" ref="F203">IFERROR(IF(INDEX('Form Responses 1'!$D:$D,ROW()-4)="","",INDEX('Form Responses 1'!$E:$E,ROW()-4)),"")</f>
        <v/>
      </c>
      <c r="G203" s="6" t="str">
        <f t="array" ref="G203">IFERROR(IF(INDEX('Form Responses 1'!$D:$D,ROW()-4)="","",INDEX('Form Responses 1'!$F:$F,ROW()-4)),"")</f>
        <v/>
      </c>
      <c r="H203" s="6" t="str">
        <f t="array" ref="H203">IFERROR(IF(INDEX('Form Responses 1'!$D:$D,ROW()-4)="","",INDEX('Form Responses 1'!$G:$G,ROW()-4)),"")</f>
        <v/>
      </c>
      <c r="I203" s="6" t="str">
        <f t="array" ref="I203">IFERROR(IF(INDEX('Form Responses 1'!$D:$D,ROW()-4)="","",INDEX('Form Responses 1'!$H:$H,ROW()-4)),"")</f>
        <v/>
      </c>
      <c r="J203" s="6" t="str">
        <f t="array" ref="J203">IFERROR(IF(INDEX('Form Responses 1'!$D:$D,ROW()-4)="","",INDEX('Form Responses 1'!$I:$I,ROW()-4)),"")</f>
        <v/>
      </c>
      <c r="K203" s="6" t="str">
        <f t="array" ref="K203">IFERROR(IF(INDEX('Form Responses 1'!$D:$D,ROW()-4)="","",INDEX('Form Responses 1'!$J:$J,ROW()-4)),"")</f>
        <v/>
      </c>
      <c r="L203" s="6" t="str">
        <f t="array" ref="L203">IFERROR(IF(INDEX('Form Responses 1'!$D:$D,ROW()-4)="","",INDEX('Form Responses 1'!$K:$K,ROW()-4)),"")</f>
        <v/>
      </c>
      <c r="M203" s="6" t="str">
        <f t="array" ref="M203">IFERROR(IF(INDEX('Form Responses 1'!$D:$D,ROW()-4)="","",INDEX('Form Responses 1'!$L:$L,ROW()-4)),"")</f>
        <v/>
      </c>
      <c r="N203" s="6" t="str">
        <f t="array" ref="N203">IFERROR(IF(INDEX('Form Responses 1'!$D:$D,ROW()-4)="","",INDEX('Form Responses 1'!$M:$M,ROW()-4)),"")</f>
        <v/>
      </c>
      <c r="O203" s="6" t="str">
        <f t="array" ref="O203">IFERROR(IF(INDEX('Form Responses 1'!$D:$D,ROW()-4)="","",INDEX('Form Responses 1'!$N:$N,ROW()-4)),"")</f>
        <v/>
      </c>
      <c r="P203" s="6" t="str">
        <f t="array" ref="P203">IFERROR(IF(INDEX('Form Responses 1'!$D:$D,ROW()-4)="","",INDEX('Form Responses 1'!$O:$O,ROW()-4)),"")</f>
        <v/>
      </c>
      <c r="Q203" s="6" t="str">
        <f t="array" ref="Q203">IFERROR(IF(INDEX('Form Responses 1'!$D:$D,ROW()-4)="","",INDEX('Form Responses 1'!$P:$P,ROW()-4)),"")</f>
        <v/>
      </c>
      <c r="R203" s="6" t="str">
        <f t="array" ref="R203">IFERROR(IF(INDEX('Form Responses 1'!$D:$D,ROW()-4)="","",INDEX('Form Responses 1'!$Q:$Q,ROW()-4)),"")</f>
        <v/>
      </c>
      <c r="S203" s="6" t="str">
        <f t="array" ref="S203">IFERROR(IF(INDEX('Form Responses 1'!$D:$D,ROW()-4)="","",INDEX('Form Responses 1'!$R:$R,ROW()-4)),"")</f>
        <v/>
      </c>
      <c r="T203" s="6" t="str">
        <f t="array" ref="T203">IFERROR(IF(INDEX('Form Responses 1'!$D:$D,ROW()-4)="","",INDEX('Form Responses 1'!$S:$S,ROW()-4)),"")</f>
        <v/>
      </c>
      <c r="U203" s="6" t="str">
        <f t="array" ref="U203">IFERROR(IF(INDEX('Form Responses 1'!$D:$D,ROW()-4)="","",INDEX('Form Responses 1'!$T:$T,ROW()-4)),"")</f>
        <v/>
      </c>
      <c r="V203" s="6" t="str">
        <f t="shared" si="2"/>
        <v/>
      </c>
      <c r="W203" s="6" t="str">
        <f t="shared" si="3"/>
        <v/>
      </c>
      <c r="X203" s="6" t="str">
        <f t="shared" si="4"/>
        <v/>
      </c>
      <c r="Y203" s="6" t="str">
        <f t="array" ref="Y203">IFERROR(IF(INDEX('Form Responses 1'!$D:$D,ROW()-4)="","",INDEX('Form Responses 1'!$U:$U,ROW()-4)),"")</f>
        <v/>
      </c>
    </row>
    <row r="204" ht="15.75" customHeight="1">
      <c r="A204" s="6" t="str">
        <f t="shared" si="1"/>
        <v/>
      </c>
      <c r="B204" s="6" t="str">
        <f t="array" ref="B204">IFERROR(IF(INDEX('Form Responses 1'!$D:$D,ROW()-4)="","",INDEX('Form Responses 1'!$A:$A,ROW()-4)),"")</f>
        <v/>
      </c>
      <c r="C204" s="6" t="str">
        <f t="array" ref="C204">IFERROR(IF(INDEX('Form Responses 1'!$D:$D,ROW()-4)="","",INDEX('Form Responses 1'!$B:$B,ROW()-4)),"")</f>
        <v/>
      </c>
      <c r="D204" s="6" t="str">
        <f t="array" ref="D204">IFERROR(IF(INDEX('Form Responses 1'!$D:$D,ROW()-4)="","",INDEX('Form Responses 1'!$C:$C,ROW()-4)),"")</f>
        <v/>
      </c>
      <c r="E204" s="6" t="str">
        <f t="array" ref="E204">IFERROR(IF(INDEX('Form Responses 1'!$D:$D,ROW()-4)="","",INDEX('Form Responses 1'!$D:$D,ROW()-4)),"")</f>
        <v/>
      </c>
      <c r="F204" s="6" t="str">
        <f t="array" ref="F204">IFERROR(IF(INDEX('Form Responses 1'!$D:$D,ROW()-4)="","",INDEX('Form Responses 1'!$E:$E,ROW()-4)),"")</f>
        <v/>
      </c>
      <c r="G204" s="6" t="str">
        <f t="array" ref="G204">IFERROR(IF(INDEX('Form Responses 1'!$D:$D,ROW()-4)="","",INDEX('Form Responses 1'!$F:$F,ROW()-4)),"")</f>
        <v/>
      </c>
      <c r="H204" s="6" t="str">
        <f t="array" ref="H204">IFERROR(IF(INDEX('Form Responses 1'!$D:$D,ROW()-4)="","",INDEX('Form Responses 1'!$G:$G,ROW()-4)),"")</f>
        <v/>
      </c>
      <c r="I204" s="6" t="str">
        <f t="array" ref="I204">IFERROR(IF(INDEX('Form Responses 1'!$D:$D,ROW()-4)="","",INDEX('Form Responses 1'!$H:$H,ROW()-4)),"")</f>
        <v/>
      </c>
      <c r="J204" s="6" t="str">
        <f t="array" ref="J204">IFERROR(IF(INDEX('Form Responses 1'!$D:$D,ROW()-4)="","",INDEX('Form Responses 1'!$I:$I,ROW()-4)),"")</f>
        <v/>
      </c>
      <c r="K204" s="6" t="str">
        <f t="array" ref="K204">IFERROR(IF(INDEX('Form Responses 1'!$D:$D,ROW()-4)="","",INDEX('Form Responses 1'!$J:$J,ROW()-4)),"")</f>
        <v/>
      </c>
      <c r="L204" s="6" t="str">
        <f t="array" ref="L204">IFERROR(IF(INDEX('Form Responses 1'!$D:$D,ROW()-4)="","",INDEX('Form Responses 1'!$K:$K,ROW()-4)),"")</f>
        <v/>
      </c>
      <c r="M204" s="6" t="str">
        <f t="array" ref="M204">IFERROR(IF(INDEX('Form Responses 1'!$D:$D,ROW()-4)="","",INDEX('Form Responses 1'!$L:$L,ROW()-4)),"")</f>
        <v/>
      </c>
      <c r="N204" s="6" t="str">
        <f t="array" ref="N204">IFERROR(IF(INDEX('Form Responses 1'!$D:$D,ROW()-4)="","",INDEX('Form Responses 1'!$M:$M,ROW()-4)),"")</f>
        <v/>
      </c>
      <c r="O204" s="6" t="str">
        <f t="array" ref="O204">IFERROR(IF(INDEX('Form Responses 1'!$D:$D,ROW()-4)="","",INDEX('Form Responses 1'!$N:$N,ROW()-4)),"")</f>
        <v/>
      </c>
      <c r="P204" s="6" t="str">
        <f t="array" ref="P204">IFERROR(IF(INDEX('Form Responses 1'!$D:$D,ROW()-4)="","",INDEX('Form Responses 1'!$O:$O,ROW()-4)),"")</f>
        <v/>
      </c>
      <c r="Q204" s="6" t="str">
        <f t="array" ref="Q204">IFERROR(IF(INDEX('Form Responses 1'!$D:$D,ROW()-4)="","",INDEX('Form Responses 1'!$P:$P,ROW()-4)),"")</f>
        <v/>
      </c>
      <c r="R204" s="6" t="str">
        <f t="array" ref="R204">IFERROR(IF(INDEX('Form Responses 1'!$D:$D,ROW()-4)="","",INDEX('Form Responses 1'!$Q:$Q,ROW()-4)),"")</f>
        <v/>
      </c>
      <c r="S204" s="6" t="str">
        <f t="array" ref="S204">IFERROR(IF(INDEX('Form Responses 1'!$D:$D,ROW()-4)="","",INDEX('Form Responses 1'!$R:$R,ROW()-4)),"")</f>
        <v/>
      </c>
      <c r="T204" s="6" t="str">
        <f t="array" ref="T204">IFERROR(IF(INDEX('Form Responses 1'!$D:$D,ROW()-4)="","",INDEX('Form Responses 1'!$S:$S,ROW()-4)),"")</f>
        <v/>
      </c>
      <c r="U204" s="6" t="str">
        <f t="array" ref="U204">IFERROR(IF(INDEX('Form Responses 1'!$D:$D,ROW()-4)="","",INDEX('Form Responses 1'!$T:$T,ROW()-4)),"")</f>
        <v/>
      </c>
      <c r="V204" s="6" t="str">
        <f t="shared" si="2"/>
        <v/>
      </c>
      <c r="W204" s="6" t="str">
        <f t="shared" si="3"/>
        <v/>
      </c>
      <c r="X204" s="6" t="str">
        <f t="shared" si="4"/>
        <v/>
      </c>
      <c r="Y204" s="6" t="str">
        <f t="array" ref="Y204">IFERROR(IF(INDEX('Form Responses 1'!$D:$D,ROW()-4)="","",INDEX('Form Responses 1'!$U:$U,ROW()-4)),"")</f>
        <v/>
      </c>
    </row>
    <row r="205" ht="15.75" customHeight="1">
      <c r="A205" s="6" t="str">
        <f t="shared" si="1"/>
        <v/>
      </c>
      <c r="B205" s="6" t="str">
        <f t="array" ref="B205">IFERROR(IF(INDEX('Form Responses 1'!$D:$D,ROW()-4)="","",INDEX('Form Responses 1'!$A:$A,ROW()-4)),"")</f>
        <v/>
      </c>
      <c r="C205" s="6" t="str">
        <f t="array" ref="C205">IFERROR(IF(INDEX('Form Responses 1'!$D:$D,ROW()-4)="","",INDEX('Form Responses 1'!$B:$B,ROW()-4)),"")</f>
        <v/>
      </c>
      <c r="D205" s="6" t="str">
        <f t="array" ref="D205">IFERROR(IF(INDEX('Form Responses 1'!$D:$D,ROW()-4)="","",INDEX('Form Responses 1'!$C:$C,ROW()-4)),"")</f>
        <v/>
      </c>
      <c r="E205" s="6" t="str">
        <f t="array" ref="E205">IFERROR(IF(INDEX('Form Responses 1'!$D:$D,ROW()-4)="","",INDEX('Form Responses 1'!$D:$D,ROW()-4)),"")</f>
        <v/>
      </c>
      <c r="F205" s="6" t="str">
        <f t="array" ref="F205">IFERROR(IF(INDEX('Form Responses 1'!$D:$D,ROW()-4)="","",INDEX('Form Responses 1'!$E:$E,ROW()-4)),"")</f>
        <v/>
      </c>
      <c r="G205" s="6" t="str">
        <f t="array" ref="G205">IFERROR(IF(INDEX('Form Responses 1'!$D:$D,ROW()-4)="","",INDEX('Form Responses 1'!$F:$F,ROW()-4)),"")</f>
        <v/>
      </c>
      <c r="H205" s="6" t="str">
        <f t="array" ref="H205">IFERROR(IF(INDEX('Form Responses 1'!$D:$D,ROW()-4)="","",INDEX('Form Responses 1'!$G:$G,ROW()-4)),"")</f>
        <v/>
      </c>
      <c r="I205" s="6" t="str">
        <f t="array" ref="I205">IFERROR(IF(INDEX('Form Responses 1'!$D:$D,ROW()-4)="","",INDEX('Form Responses 1'!$H:$H,ROW()-4)),"")</f>
        <v/>
      </c>
      <c r="J205" s="6" t="str">
        <f t="array" ref="J205">IFERROR(IF(INDEX('Form Responses 1'!$D:$D,ROW()-4)="","",INDEX('Form Responses 1'!$I:$I,ROW()-4)),"")</f>
        <v/>
      </c>
      <c r="K205" s="6" t="str">
        <f t="array" ref="K205">IFERROR(IF(INDEX('Form Responses 1'!$D:$D,ROW()-4)="","",INDEX('Form Responses 1'!$J:$J,ROW()-4)),"")</f>
        <v/>
      </c>
      <c r="L205" s="6" t="str">
        <f t="array" ref="L205">IFERROR(IF(INDEX('Form Responses 1'!$D:$D,ROW()-4)="","",INDEX('Form Responses 1'!$K:$K,ROW()-4)),"")</f>
        <v/>
      </c>
      <c r="M205" s="6" t="str">
        <f t="array" ref="M205">IFERROR(IF(INDEX('Form Responses 1'!$D:$D,ROW()-4)="","",INDEX('Form Responses 1'!$L:$L,ROW()-4)),"")</f>
        <v/>
      </c>
      <c r="N205" s="6" t="str">
        <f t="array" ref="N205">IFERROR(IF(INDEX('Form Responses 1'!$D:$D,ROW()-4)="","",INDEX('Form Responses 1'!$M:$M,ROW()-4)),"")</f>
        <v/>
      </c>
      <c r="O205" s="6" t="str">
        <f t="array" ref="O205">IFERROR(IF(INDEX('Form Responses 1'!$D:$D,ROW()-4)="","",INDEX('Form Responses 1'!$N:$N,ROW()-4)),"")</f>
        <v/>
      </c>
      <c r="P205" s="6" t="str">
        <f t="array" ref="P205">IFERROR(IF(INDEX('Form Responses 1'!$D:$D,ROW()-4)="","",INDEX('Form Responses 1'!$O:$O,ROW()-4)),"")</f>
        <v/>
      </c>
      <c r="Q205" s="6" t="str">
        <f t="array" ref="Q205">IFERROR(IF(INDEX('Form Responses 1'!$D:$D,ROW()-4)="","",INDEX('Form Responses 1'!$P:$P,ROW()-4)),"")</f>
        <v/>
      </c>
      <c r="R205" s="6" t="str">
        <f t="array" ref="R205">IFERROR(IF(INDEX('Form Responses 1'!$D:$D,ROW()-4)="","",INDEX('Form Responses 1'!$Q:$Q,ROW()-4)),"")</f>
        <v/>
      </c>
      <c r="S205" s="6" t="str">
        <f t="array" ref="S205">IFERROR(IF(INDEX('Form Responses 1'!$D:$D,ROW()-4)="","",INDEX('Form Responses 1'!$R:$R,ROW()-4)),"")</f>
        <v/>
      </c>
      <c r="T205" s="6" t="str">
        <f t="array" ref="T205">IFERROR(IF(INDEX('Form Responses 1'!$D:$D,ROW()-4)="","",INDEX('Form Responses 1'!$S:$S,ROW()-4)),"")</f>
        <v/>
      </c>
      <c r="U205" s="6" t="str">
        <f t="array" ref="U205">IFERROR(IF(INDEX('Form Responses 1'!$D:$D,ROW()-4)="","",INDEX('Form Responses 1'!$T:$T,ROW()-4)),"")</f>
        <v/>
      </c>
      <c r="V205" s="6" t="str">
        <f t="shared" si="2"/>
        <v/>
      </c>
      <c r="W205" s="6" t="str">
        <f t="shared" si="3"/>
        <v/>
      </c>
      <c r="X205" s="6" t="str">
        <f t="shared" si="4"/>
        <v/>
      </c>
      <c r="Y205" s="6" t="str">
        <f t="array" ref="Y205">IFERROR(IF(INDEX('Form Responses 1'!$D:$D,ROW()-4)="","",INDEX('Form Responses 1'!$U:$U,ROW()-4)),"")</f>
        <v/>
      </c>
    </row>
    <row r="206" ht="15.75" customHeight="1">
      <c r="A206" s="6" t="str">
        <f t="shared" si="1"/>
        <v/>
      </c>
      <c r="B206" s="6" t="str">
        <f t="array" ref="B206">IFERROR(IF(INDEX('Form Responses 1'!$D:$D,ROW()-4)="","",INDEX('Form Responses 1'!$A:$A,ROW()-4)),"")</f>
        <v/>
      </c>
      <c r="C206" s="6" t="str">
        <f t="array" ref="C206">IFERROR(IF(INDEX('Form Responses 1'!$D:$D,ROW()-4)="","",INDEX('Form Responses 1'!$B:$B,ROW()-4)),"")</f>
        <v/>
      </c>
      <c r="D206" s="6" t="str">
        <f t="array" ref="D206">IFERROR(IF(INDEX('Form Responses 1'!$D:$D,ROW()-4)="","",INDEX('Form Responses 1'!$C:$C,ROW()-4)),"")</f>
        <v/>
      </c>
      <c r="E206" s="6" t="str">
        <f t="array" ref="E206">IFERROR(IF(INDEX('Form Responses 1'!$D:$D,ROW()-4)="","",INDEX('Form Responses 1'!$D:$D,ROW()-4)),"")</f>
        <v/>
      </c>
      <c r="F206" s="6" t="str">
        <f t="array" ref="F206">IFERROR(IF(INDEX('Form Responses 1'!$D:$D,ROW()-4)="","",INDEX('Form Responses 1'!$E:$E,ROW()-4)),"")</f>
        <v/>
      </c>
      <c r="G206" s="6" t="str">
        <f t="array" ref="G206">IFERROR(IF(INDEX('Form Responses 1'!$D:$D,ROW()-4)="","",INDEX('Form Responses 1'!$F:$F,ROW()-4)),"")</f>
        <v/>
      </c>
      <c r="H206" s="6" t="str">
        <f t="array" ref="H206">IFERROR(IF(INDEX('Form Responses 1'!$D:$D,ROW()-4)="","",INDEX('Form Responses 1'!$G:$G,ROW()-4)),"")</f>
        <v/>
      </c>
      <c r="I206" s="6" t="str">
        <f t="array" ref="I206">IFERROR(IF(INDEX('Form Responses 1'!$D:$D,ROW()-4)="","",INDEX('Form Responses 1'!$H:$H,ROW()-4)),"")</f>
        <v/>
      </c>
      <c r="J206" s="6" t="str">
        <f t="array" ref="J206">IFERROR(IF(INDEX('Form Responses 1'!$D:$D,ROW()-4)="","",INDEX('Form Responses 1'!$I:$I,ROW()-4)),"")</f>
        <v/>
      </c>
      <c r="K206" s="6" t="str">
        <f t="array" ref="K206">IFERROR(IF(INDEX('Form Responses 1'!$D:$D,ROW()-4)="","",INDEX('Form Responses 1'!$J:$J,ROW()-4)),"")</f>
        <v/>
      </c>
      <c r="L206" s="6" t="str">
        <f t="array" ref="L206">IFERROR(IF(INDEX('Form Responses 1'!$D:$D,ROW()-4)="","",INDEX('Form Responses 1'!$K:$K,ROW()-4)),"")</f>
        <v/>
      </c>
      <c r="M206" s="6" t="str">
        <f t="array" ref="M206">IFERROR(IF(INDEX('Form Responses 1'!$D:$D,ROW()-4)="","",INDEX('Form Responses 1'!$L:$L,ROW()-4)),"")</f>
        <v/>
      </c>
      <c r="N206" s="6" t="str">
        <f t="array" ref="N206">IFERROR(IF(INDEX('Form Responses 1'!$D:$D,ROW()-4)="","",INDEX('Form Responses 1'!$M:$M,ROW()-4)),"")</f>
        <v/>
      </c>
      <c r="O206" s="6" t="str">
        <f t="array" ref="O206">IFERROR(IF(INDEX('Form Responses 1'!$D:$D,ROW()-4)="","",INDEX('Form Responses 1'!$N:$N,ROW()-4)),"")</f>
        <v/>
      </c>
      <c r="P206" s="6" t="str">
        <f t="array" ref="P206">IFERROR(IF(INDEX('Form Responses 1'!$D:$D,ROW()-4)="","",INDEX('Form Responses 1'!$O:$O,ROW()-4)),"")</f>
        <v/>
      </c>
      <c r="Q206" s="6" t="str">
        <f t="array" ref="Q206">IFERROR(IF(INDEX('Form Responses 1'!$D:$D,ROW()-4)="","",INDEX('Form Responses 1'!$P:$P,ROW()-4)),"")</f>
        <v/>
      </c>
      <c r="R206" s="6" t="str">
        <f t="array" ref="R206">IFERROR(IF(INDEX('Form Responses 1'!$D:$D,ROW()-4)="","",INDEX('Form Responses 1'!$Q:$Q,ROW()-4)),"")</f>
        <v/>
      </c>
      <c r="S206" s="6" t="str">
        <f t="array" ref="S206">IFERROR(IF(INDEX('Form Responses 1'!$D:$D,ROW()-4)="","",INDEX('Form Responses 1'!$R:$R,ROW()-4)),"")</f>
        <v/>
      </c>
      <c r="T206" s="6" t="str">
        <f t="array" ref="T206">IFERROR(IF(INDEX('Form Responses 1'!$D:$D,ROW()-4)="","",INDEX('Form Responses 1'!$S:$S,ROW()-4)),"")</f>
        <v/>
      </c>
      <c r="U206" s="6" t="str">
        <f t="array" ref="U206">IFERROR(IF(INDEX('Form Responses 1'!$D:$D,ROW()-4)="","",INDEX('Form Responses 1'!$T:$T,ROW()-4)),"")</f>
        <v/>
      </c>
      <c r="V206" s="6" t="str">
        <f t="shared" si="2"/>
        <v/>
      </c>
      <c r="W206" s="6" t="str">
        <f t="shared" si="3"/>
        <v/>
      </c>
      <c r="X206" s="6" t="str">
        <f t="shared" si="4"/>
        <v/>
      </c>
      <c r="Y206" s="6" t="str">
        <f t="array" ref="Y206">IFERROR(IF(INDEX('Form Responses 1'!$D:$D,ROW()-4)="","",INDEX('Form Responses 1'!$U:$U,ROW()-4)),"")</f>
        <v/>
      </c>
    </row>
    <row r="207" ht="15.75" customHeight="1">
      <c r="A207" s="6" t="str">
        <f t="shared" si="1"/>
        <v/>
      </c>
      <c r="B207" s="6" t="str">
        <f t="array" ref="B207">IFERROR(IF(INDEX('Form Responses 1'!$D:$D,ROW()-4)="","",INDEX('Form Responses 1'!$A:$A,ROW()-4)),"")</f>
        <v/>
      </c>
      <c r="C207" s="6" t="str">
        <f t="array" ref="C207">IFERROR(IF(INDEX('Form Responses 1'!$D:$D,ROW()-4)="","",INDEX('Form Responses 1'!$B:$B,ROW()-4)),"")</f>
        <v/>
      </c>
      <c r="D207" s="6" t="str">
        <f t="array" ref="D207">IFERROR(IF(INDEX('Form Responses 1'!$D:$D,ROW()-4)="","",INDEX('Form Responses 1'!$C:$C,ROW()-4)),"")</f>
        <v/>
      </c>
      <c r="E207" s="6" t="str">
        <f t="array" ref="E207">IFERROR(IF(INDEX('Form Responses 1'!$D:$D,ROW()-4)="","",INDEX('Form Responses 1'!$D:$D,ROW()-4)),"")</f>
        <v/>
      </c>
      <c r="F207" s="6" t="str">
        <f t="array" ref="F207">IFERROR(IF(INDEX('Form Responses 1'!$D:$D,ROW()-4)="","",INDEX('Form Responses 1'!$E:$E,ROW()-4)),"")</f>
        <v/>
      </c>
      <c r="G207" s="6" t="str">
        <f t="array" ref="G207">IFERROR(IF(INDEX('Form Responses 1'!$D:$D,ROW()-4)="","",INDEX('Form Responses 1'!$F:$F,ROW()-4)),"")</f>
        <v/>
      </c>
      <c r="H207" s="6" t="str">
        <f t="array" ref="H207">IFERROR(IF(INDEX('Form Responses 1'!$D:$D,ROW()-4)="","",INDEX('Form Responses 1'!$G:$G,ROW()-4)),"")</f>
        <v/>
      </c>
      <c r="I207" s="6" t="str">
        <f t="array" ref="I207">IFERROR(IF(INDEX('Form Responses 1'!$D:$D,ROW()-4)="","",INDEX('Form Responses 1'!$H:$H,ROW()-4)),"")</f>
        <v/>
      </c>
      <c r="J207" s="6" t="str">
        <f t="array" ref="J207">IFERROR(IF(INDEX('Form Responses 1'!$D:$D,ROW()-4)="","",INDEX('Form Responses 1'!$I:$I,ROW()-4)),"")</f>
        <v/>
      </c>
      <c r="K207" s="6" t="str">
        <f t="array" ref="K207">IFERROR(IF(INDEX('Form Responses 1'!$D:$D,ROW()-4)="","",INDEX('Form Responses 1'!$J:$J,ROW()-4)),"")</f>
        <v/>
      </c>
      <c r="L207" s="6" t="str">
        <f t="array" ref="L207">IFERROR(IF(INDEX('Form Responses 1'!$D:$D,ROW()-4)="","",INDEX('Form Responses 1'!$K:$K,ROW()-4)),"")</f>
        <v/>
      </c>
      <c r="M207" s="6" t="str">
        <f t="array" ref="M207">IFERROR(IF(INDEX('Form Responses 1'!$D:$D,ROW()-4)="","",INDEX('Form Responses 1'!$L:$L,ROW()-4)),"")</f>
        <v/>
      </c>
      <c r="N207" s="6" t="str">
        <f t="array" ref="N207">IFERROR(IF(INDEX('Form Responses 1'!$D:$D,ROW()-4)="","",INDEX('Form Responses 1'!$M:$M,ROW()-4)),"")</f>
        <v/>
      </c>
      <c r="O207" s="6" t="str">
        <f t="array" ref="O207">IFERROR(IF(INDEX('Form Responses 1'!$D:$D,ROW()-4)="","",INDEX('Form Responses 1'!$N:$N,ROW()-4)),"")</f>
        <v/>
      </c>
      <c r="P207" s="6" t="str">
        <f t="array" ref="P207">IFERROR(IF(INDEX('Form Responses 1'!$D:$D,ROW()-4)="","",INDEX('Form Responses 1'!$O:$O,ROW()-4)),"")</f>
        <v/>
      </c>
      <c r="Q207" s="6" t="str">
        <f t="array" ref="Q207">IFERROR(IF(INDEX('Form Responses 1'!$D:$D,ROW()-4)="","",INDEX('Form Responses 1'!$P:$P,ROW()-4)),"")</f>
        <v/>
      </c>
      <c r="R207" s="6" t="str">
        <f t="array" ref="R207">IFERROR(IF(INDEX('Form Responses 1'!$D:$D,ROW()-4)="","",INDEX('Form Responses 1'!$Q:$Q,ROW()-4)),"")</f>
        <v/>
      </c>
      <c r="S207" s="6" t="str">
        <f t="array" ref="S207">IFERROR(IF(INDEX('Form Responses 1'!$D:$D,ROW()-4)="","",INDEX('Form Responses 1'!$R:$R,ROW()-4)),"")</f>
        <v/>
      </c>
      <c r="T207" s="6" t="str">
        <f t="array" ref="T207">IFERROR(IF(INDEX('Form Responses 1'!$D:$D,ROW()-4)="","",INDEX('Form Responses 1'!$S:$S,ROW()-4)),"")</f>
        <v/>
      </c>
      <c r="U207" s="6" t="str">
        <f t="array" ref="U207">IFERROR(IF(INDEX('Form Responses 1'!$D:$D,ROW()-4)="","",INDEX('Form Responses 1'!$T:$T,ROW()-4)),"")</f>
        <v/>
      </c>
      <c r="V207" s="6" t="str">
        <f t="shared" si="2"/>
        <v/>
      </c>
      <c r="W207" s="6" t="str">
        <f t="shared" si="3"/>
        <v/>
      </c>
      <c r="X207" s="6" t="str">
        <f t="shared" si="4"/>
        <v/>
      </c>
      <c r="Y207" s="6" t="str">
        <f t="array" ref="Y207">IFERROR(IF(INDEX('Form Responses 1'!$D:$D,ROW()-4)="","",INDEX('Form Responses 1'!$U:$U,ROW()-4)),"")</f>
        <v/>
      </c>
    </row>
    <row r="208" ht="15.75" customHeight="1">
      <c r="A208" s="6" t="str">
        <f t="shared" si="1"/>
        <v/>
      </c>
      <c r="B208" s="6" t="str">
        <f t="array" ref="B208">IFERROR(IF(INDEX('Form Responses 1'!$D:$D,ROW()-4)="","",INDEX('Form Responses 1'!$A:$A,ROW()-4)),"")</f>
        <v/>
      </c>
      <c r="C208" s="6" t="str">
        <f t="array" ref="C208">IFERROR(IF(INDEX('Form Responses 1'!$D:$D,ROW()-4)="","",INDEX('Form Responses 1'!$B:$B,ROW()-4)),"")</f>
        <v/>
      </c>
      <c r="D208" s="6" t="str">
        <f t="array" ref="D208">IFERROR(IF(INDEX('Form Responses 1'!$D:$D,ROW()-4)="","",INDEX('Form Responses 1'!$C:$C,ROW()-4)),"")</f>
        <v/>
      </c>
      <c r="E208" s="6" t="str">
        <f t="array" ref="E208">IFERROR(IF(INDEX('Form Responses 1'!$D:$D,ROW()-4)="","",INDEX('Form Responses 1'!$D:$D,ROW()-4)),"")</f>
        <v/>
      </c>
      <c r="F208" s="6" t="str">
        <f t="array" ref="F208">IFERROR(IF(INDEX('Form Responses 1'!$D:$D,ROW()-4)="","",INDEX('Form Responses 1'!$E:$E,ROW()-4)),"")</f>
        <v/>
      </c>
      <c r="G208" s="6" t="str">
        <f t="array" ref="G208">IFERROR(IF(INDEX('Form Responses 1'!$D:$D,ROW()-4)="","",INDEX('Form Responses 1'!$F:$F,ROW()-4)),"")</f>
        <v/>
      </c>
      <c r="H208" s="6" t="str">
        <f t="array" ref="H208">IFERROR(IF(INDEX('Form Responses 1'!$D:$D,ROW()-4)="","",INDEX('Form Responses 1'!$G:$G,ROW()-4)),"")</f>
        <v/>
      </c>
      <c r="I208" s="6" t="str">
        <f t="array" ref="I208">IFERROR(IF(INDEX('Form Responses 1'!$D:$D,ROW()-4)="","",INDEX('Form Responses 1'!$H:$H,ROW()-4)),"")</f>
        <v/>
      </c>
      <c r="J208" s="6" t="str">
        <f t="array" ref="J208">IFERROR(IF(INDEX('Form Responses 1'!$D:$D,ROW()-4)="","",INDEX('Form Responses 1'!$I:$I,ROW()-4)),"")</f>
        <v/>
      </c>
      <c r="K208" s="6" t="str">
        <f t="array" ref="K208">IFERROR(IF(INDEX('Form Responses 1'!$D:$D,ROW()-4)="","",INDEX('Form Responses 1'!$J:$J,ROW()-4)),"")</f>
        <v/>
      </c>
      <c r="L208" s="6" t="str">
        <f t="array" ref="L208">IFERROR(IF(INDEX('Form Responses 1'!$D:$D,ROW()-4)="","",INDEX('Form Responses 1'!$K:$K,ROW()-4)),"")</f>
        <v/>
      </c>
      <c r="M208" s="6" t="str">
        <f t="array" ref="M208">IFERROR(IF(INDEX('Form Responses 1'!$D:$D,ROW()-4)="","",INDEX('Form Responses 1'!$L:$L,ROW()-4)),"")</f>
        <v/>
      </c>
      <c r="N208" s="6" t="str">
        <f t="array" ref="N208">IFERROR(IF(INDEX('Form Responses 1'!$D:$D,ROW()-4)="","",INDEX('Form Responses 1'!$M:$M,ROW()-4)),"")</f>
        <v/>
      </c>
      <c r="O208" s="6" t="str">
        <f t="array" ref="O208">IFERROR(IF(INDEX('Form Responses 1'!$D:$D,ROW()-4)="","",INDEX('Form Responses 1'!$N:$N,ROW()-4)),"")</f>
        <v/>
      </c>
      <c r="P208" s="6" t="str">
        <f t="array" ref="P208">IFERROR(IF(INDEX('Form Responses 1'!$D:$D,ROW()-4)="","",INDEX('Form Responses 1'!$O:$O,ROW()-4)),"")</f>
        <v/>
      </c>
      <c r="Q208" s="6" t="str">
        <f t="array" ref="Q208">IFERROR(IF(INDEX('Form Responses 1'!$D:$D,ROW()-4)="","",INDEX('Form Responses 1'!$P:$P,ROW()-4)),"")</f>
        <v/>
      </c>
      <c r="R208" s="6" t="str">
        <f t="array" ref="R208">IFERROR(IF(INDEX('Form Responses 1'!$D:$D,ROW()-4)="","",INDEX('Form Responses 1'!$Q:$Q,ROW()-4)),"")</f>
        <v/>
      </c>
      <c r="S208" s="6" t="str">
        <f t="array" ref="S208">IFERROR(IF(INDEX('Form Responses 1'!$D:$D,ROW()-4)="","",INDEX('Form Responses 1'!$R:$R,ROW()-4)),"")</f>
        <v/>
      </c>
      <c r="T208" s="6" t="str">
        <f t="array" ref="T208">IFERROR(IF(INDEX('Form Responses 1'!$D:$D,ROW()-4)="","",INDEX('Form Responses 1'!$S:$S,ROW()-4)),"")</f>
        <v/>
      </c>
      <c r="U208" s="6" t="str">
        <f t="array" ref="U208">IFERROR(IF(INDEX('Form Responses 1'!$D:$D,ROW()-4)="","",INDEX('Form Responses 1'!$T:$T,ROW()-4)),"")</f>
        <v/>
      </c>
      <c r="V208" s="6" t="str">
        <f t="shared" si="2"/>
        <v/>
      </c>
      <c r="W208" s="6" t="str">
        <f t="shared" si="3"/>
        <v/>
      </c>
      <c r="X208" s="6" t="str">
        <f t="shared" si="4"/>
        <v/>
      </c>
      <c r="Y208" s="6" t="str">
        <f t="array" ref="Y208">IFERROR(IF(INDEX('Form Responses 1'!$D:$D,ROW()-4)="","",INDEX('Form Responses 1'!$U:$U,ROW()-4)),"")</f>
        <v/>
      </c>
    </row>
    <row r="209" ht="15.75" customHeight="1">
      <c r="A209" s="6" t="str">
        <f t="shared" si="1"/>
        <v/>
      </c>
      <c r="B209" s="6" t="str">
        <f t="array" ref="B209">IFERROR(IF(INDEX('Form Responses 1'!$D:$D,ROW()-4)="","",INDEX('Form Responses 1'!$A:$A,ROW()-4)),"")</f>
        <v/>
      </c>
      <c r="C209" s="6" t="str">
        <f t="array" ref="C209">IFERROR(IF(INDEX('Form Responses 1'!$D:$D,ROW()-4)="","",INDEX('Form Responses 1'!$B:$B,ROW()-4)),"")</f>
        <v/>
      </c>
      <c r="D209" s="6" t="str">
        <f t="array" ref="D209">IFERROR(IF(INDEX('Form Responses 1'!$D:$D,ROW()-4)="","",INDEX('Form Responses 1'!$C:$C,ROW()-4)),"")</f>
        <v/>
      </c>
      <c r="E209" s="6" t="str">
        <f t="array" ref="E209">IFERROR(IF(INDEX('Form Responses 1'!$D:$D,ROW()-4)="","",INDEX('Form Responses 1'!$D:$D,ROW()-4)),"")</f>
        <v/>
      </c>
      <c r="F209" s="6" t="str">
        <f t="array" ref="F209">IFERROR(IF(INDEX('Form Responses 1'!$D:$D,ROW()-4)="","",INDEX('Form Responses 1'!$E:$E,ROW()-4)),"")</f>
        <v/>
      </c>
      <c r="G209" s="6" t="str">
        <f t="array" ref="G209">IFERROR(IF(INDEX('Form Responses 1'!$D:$D,ROW()-4)="","",INDEX('Form Responses 1'!$F:$F,ROW()-4)),"")</f>
        <v/>
      </c>
      <c r="H209" s="6" t="str">
        <f t="array" ref="H209">IFERROR(IF(INDEX('Form Responses 1'!$D:$D,ROW()-4)="","",INDEX('Form Responses 1'!$G:$G,ROW()-4)),"")</f>
        <v/>
      </c>
      <c r="I209" s="6" t="str">
        <f t="array" ref="I209">IFERROR(IF(INDEX('Form Responses 1'!$D:$D,ROW()-4)="","",INDEX('Form Responses 1'!$H:$H,ROW()-4)),"")</f>
        <v/>
      </c>
      <c r="J209" s="6" t="str">
        <f t="array" ref="J209">IFERROR(IF(INDEX('Form Responses 1'!$D:$D,ROW()-4)="","",INDEX('Form Responses 1'!$I:$I,ROW()-4)),"")</f>
        <v/>
      </c>
      <c r="K209" s="6" t="str">
        <f t="array" ref="K209">IFERROR(IF(INDEX('Form Responses 1'!$D:$D,ROW()-4)="","",INDEX('Form Responses 1'!$J:$J,ROW()-4)),"")</f>
        <v/>
      </c>
      <c r="L209" s="6" t="str">
        <f t="array" ref="L209">IFERROR(IF(INDEX('Form Responses 1'!$D:$D,ROW()-4)="","",INDEX('Form Responses 1'!$K:$K,ROW()-4)),"")</f>
        <v/>
      </c>
      <c r="M209" s="6" t="str">
        <f t="array" ref="M209">IFERROR(IF(INDEX('Form Responses 1'!$D:$D,ROW()-4)="","",INDEX('Form Responses 1'!$L:$L,ROW()-4)),"")</f>
        <v/>
      </c>
      <c r="N209" s="6" t="str">
        <f t="array" ref="N209">IFERROR(IF(INDEX('Form Responses 1'!$D:$D,ROW()-4)="","",INDEX('Form Responses 1'!$M:$M,ROW()-4)),"")</f>
        <v/>
      </c>
      <c r="O209" s="6" t="str">
        <f t="array" ref="O209">IFERROR(IF(INDEX('Form Responses 1'!$D:$D,ROW()-4)="","",INDEX('Form Responses 1'!$N:$N,ROW()-4)),"")</f>
        <v/>
      </c>
      <c r="P209" s="6" t="str">
        <f t="array" ref="P209">IFERROR(IF(INDEX('Form Responses 1'!$D:$D,ROW()-4)="","",INDEX('Form Responses 1'!$O:$O,ROW()-4)),"")</f>
        <v/>
      </c>
      <c r="Q209" s="6" t="str">
        <f t="array" ref="Q209">IFERROR(IF(INDEX('Form Responses 1'!$D:$D,ROW()-4)="","",INDEX('Form Responses 1'!$P:$P,ROW()-4)),"")</f>
        <v/>
      </c>
      <c r="R209" s="6" t="str">
        <f t="array" ref="R209">IFERROR(IF(INDEX('Form Responses 1'!$D:$D,ROW()-4)="","",INDEX('Form Responses 1'!$Q:$Q,ROW()-4)),"")</f>
        <v/>
      </c>
      <c r="S209" s="6" t="str">
        <f t="array" ref="S209">IFERROR(IF(INDEX('Form Responses 1'!$D:$D,ROW()-4)="","",INDEX('Form Responses 1'!$R:$R,ROW()-4)),"")</f>
        <v/>
      </c>
      <c r="T209" s="6" t="str">
        <f t="array" ref="T209">IFERROR(IF(INDEX('Form Responses 1'!$D:$D,ROW()-4)="","",INDEX('Form Responses 1'!$S:$S,ROW()-4)),"")</f>
        <v/>
      </c>
      <c r="U209" s="6" t="str">
        <f t="array" ref="U209">IFERROR(IF(INDEX('Form Responses 1'!$D:$D,ROW()-4)="","",INDEX('Form Responses 1'!$T:$T,ROW()-4)),"")</f>
        <v/>
      </c>
      <c r="V209" s="6" t="str">
        <f t="shared" si="2"/>
        <v/>
      </c>
      <c r="W209" s="6" t="str">
        <f t="shared" si="3"/>
        <v/>
      </c>
      <c r="X209" s="6" t="str">
        <f t="shared" si="4"/>
        <v/>
      </c>
      <c r="Y209" s="6" t="str">
        <f t="array" ref="Y209">IFERROR(IF(INDEX('Form Responses 1'!$D:$D,ROW()-4)="","",INDEX('Form Responses 1'!$U:$U,ROW()-4)),"")</f>
        <v/>
      </c>
    </row>
    <row r="210" ht="15.75" customHeight="1">
      <c r="A210" s="6" t="str">
        <f t="shared" si="1"/>
        <v/>
      </c>
      <c r="B210" s="6" t="str">
        <f t="array" ref="B210">IFERROR(IF(INDEX('Form Responses 1'!$D:$D,ROW()-4)="","",INDEX('Form Responses 1'!$A:$A,ROW()-4)),"")</f>
        <v/>
      </c>
      <c r="C210" s="6" t="str">
        <f t="array" ref="C210">IFERROR(IF(INDEX('Form Responses 1'!$D:$D,ROW()-4)="","",INDEX('Form Responses 1'!$B:$B,ROW()-4)),"")</f>
        <v/>
      </c>
      <c r="D210" s="6" t="str">
        <f t="array" ref="D210">IFERROR(IF(INDEX('Form Responses 1'!$D:$D,ROW()-4)="","",INDEX('Form Responses 1'!$C:$C,ROW()-4)),"")</f>
        <v/>
      </c>
      <c r="E210" s="6" t="str">
        <f t="array" ref="E210">IFERROR(IF(INDEX('Form Responses 1'!$D:$D,ROW()-4)="","",INDEX('Form Responses 1'!$D:$D,ROW()-4)),"")</f>
        <v/>
      </c>
      <c r="F210" s="6" t="str">
        <f t="array" ref="F210">IFERROR(IF(INDEX('Form Responses 1'!$D:$D,ROW()-4)="","",INDEX('Form Responses 1'!$E:$E,ROW()-4)),"")</f>
        <v/>
      </c>
      <c r="G210" s="6" t="str">
        <f t="array" ref="G210">IFERROR(IF(INDEX('Form Responses 1'!$D:$D,ROW()-4)="","",INDEX('Form Responses 1'!$F:$F,ROW()-4)),"")</f>
        <v/>
      </c>
      <c r="H210" s="6" t="str">
        <f t="array" ref="H210">IFERROR(IF(INDEX('Form Responses 1'!$D:$D,ROW()-4)="","",INDEX('Form Responses 1'!$G:$G,ROW()-4)),"")</f>
        <v/>
      </c>
      <c r="I210" s="6" t="str">
        <f t="array" ref="I210">IFERROR(IF(INDEX('Form Responses 1'!$D:$D,ROW()-4)="","",INDEX('Form Responses 1'!$H:$H,ROW()-4)),"")</f>
        <v/>
      </c>
      <c r="J210" s="6" t="str">
        <f t="array" ref="J210">IFERROR(IF(INDEX('Form Responses 1'!$D:$D,ROW()-4)="","",INDEX('Form Responses 1'!$I:$I,ROW()-4)),"")</f>
        <v/>
      </c>
      <c r="K210" s="6" t="str">
        <f t="array" ref="K210">IFERROR(IF(INDEX('Form Responses 1'!$D:$D,ROW()-4)="","",INDEX('Form Responses 1'!$J:$J,ROW()-4)),"")</f>
        <v/>
      </c>
      <c r="L210" s="6" t="str">
        <f t="array" ref="L210">IFERROR(IF(INDEX('Form Responses 1'!$D:$D,ROW()-4)="","",INDEX('Form Responses 1'!$K:$K,ROW()-4)),"")</f>
        <v/>
      </c>
      <c r="M210" s="6" t="str">
        <f t="array" ref="M210">IFERROR(IF(INDEX('Form Responses 1'!$D:$D,ROW()-4)="","",INDEX('Form Responses 1'!$L:$L,ROW()-4)),"")</f>
        <v/>
      </c>
      <c r="N210" s="6" t="str">
        <f t="array" ref="N210">IFERROR(IF(INDEX('Form Responses 1'!$D:$D,ROW()-4)="","",INDEX('Form Responses 1'!$M:$M,ROW()-4)),"")</f>
        <v/>
      </c>
      <c r="O210" s="6" t="str">
        <f t="array" ref="O210">IFERROR(IF(INDEX('Form Responses 1'!$D:$D,ROW()-4)="","",INDEX('Form Responses 1'!$N:$N,ROW()-4)),"")</f>
        <v/>
      </c>
      <c r="P210" s="6" t="str">
        <f t="array" ref="P210">IFERROR(IF(INDEX('Form Responses 1'!$D:$D,ROW()-4)="","",INDEX('Form Responses 1'!$O:$O,ROW()-4)),"")</f>
        <v/>
      </c>
      <c r="Q210" s="6" t="str">
        <f t="array" ref="Q210">IFERROR(IF(INDEX('Form Responses 1'!$D:$D,ROW()-4)="","",INDEX('Form Responses 1'!$P:$P,ROW()-4)),"")</f>
        <v/>
      </c>
      <c r="R210" s="6" t="str">
        <f t="array" ref="R210">IFERROR(IF(INDEX('Form Responses 1'!$D:$D,ROW()-4)="","",INDEX('Form Responses 1'!$Q:$Q,ROW()-4)),"")</f>
        <v/>
      </c>
      <c r="S210" s="6" t="str">
        <f t="array" ref="S210">IFERROR(IF(INDEX('Form Responses 1'!$D:$D,ROW()-4)="","",INDEX('Form Responses 1'!$R:$R,ROW()-4)),"")</f>
        <v/>
      </c>
      <c r="T210" s="6" t="str">
        <f t="array" ref="T210">IFERROR(IF(INDEX('Form Responses 1'!$D:$D,ROW()-4)="","",INDEX('Form Responses 1'!$S:$S,ROW()-4)),"")</f>
        <v/>
      </c>
      <c r="U210" s="6" t="str">
        <f t="array" ref="U210">IFERROR(IF(INDEX('Form Responses 1'!$D:$D,ROW()-4)="","",INDEX('Form Responses 1'!$T:$T,ROW()-4)),"")</f>
        <v/>
      </c>
      <c r="V210" s="6" t="str">
        <f t="shared" si="2"/>
        <v/>
      </c>
      <c r="W210" s="6" t="str">
        <f t="shared" si="3"/>
        <v/>
      </c>
      <c r="X210" s="6" t="str">
        <f t="shared" si="4"/>
        <v/>
      </c>
      <c r="Y210" s="6" t="str">
        <f t="array" ref="Y210">IFERROR(IF(INDEX('Form Responses 1'!$D:$D,ROW()-4)="","",INDEX('Form Responses 1'!$U:$U,ROW()-4)),"")</f>
        <v/>
      </c>
    </row>
    <row r="211" ht="15.75" customHeight="1">
      <c r="A211" s="6" t="str">
        <f t="shared" si="1"/>
        <v/>
      </c>
      <c r="B211" s="6" t="str">
        <f t="array" ref="B211">IFERROR(IF(INDEX('Form Responses 1'!$D:$D,ROW()-4)="","",INDEX('Form Responses 1'!$A:$A,ROW()-4)),"")</f>
        <v/>
      </c>
      <c r="C211" s="6" t="str">
        <f t="array" ref="C211">IFERROR(IF(INDEX('Form Responses 1'!$D:$D,ROW()-4)="","",INDEX('Form Responses 1'!$B:$B,ROW()-4)),"")</f>
        <v/>
      </c>
      <c r="D211" s="6" t="str">
        <f t="array" ref="D211">IFERROR(IF(INDEX('Form Responses 1'!$D:$D,ROW()-4)="","",INDEX('Form Responses 1'!$C:$C,ROW()-4)),"")</f>
        <v/>
      </c>
      <c r="E211" s="6" t="str">
        <f t="array" ref="E211">IFERROR(IF(INDEX('Form Responses 1'!$D:$D,ROW()-4)="","",INDEX('Form Responses 1'!$D:$D,ROW()-4)),"")</f>
        <v/>
      </c>
      <c r="F211" s="6" t="str">
        <f t="array" ref="F211">IFERROR(IF(INDEX('Form Responses 1'!$D:$D,ROW()-4)="","",INDEX('Form Responses 1'!$E:$E,ROW()-4)),"")</f>
        <v/>
      </c>
      <c r="G211" s="6" t="str">
        <f t="array" ref="G211">IFERROR(IF(INDEX('Form Responses 1'!$D:$D,ROW()-4)="","",INDEX('Form Responses 1'!$F:$F,ROW()-4)),"")</f>
        <v/>
      </c>
      <c r="H211" s="6" t="str">
        <f t="array" ref="H211">IFERROR(IF(INDEX('Form Responses 1'!$D:$D,ROW()-4)="","",INDEX('Form Responses 1'!$G:$G,ROW()-4)),"")</f>
        <v/>
      </c>
      <c r="I211" s="6" t="str">
        <f t="array" ref="I211">IFERROR(IF(INDEX('Form Responses 1'!$D:$D,ROW()-4)="","",INDEX('Form Responses 1'!$H:$H,ROW()-4)),"")</f>
        <v/>
      </c>
      <c r="J211" s="6" t="str">
        <f t="array" ref="J211">IFERROR(IF(INDEX('Form Responses 1'!$D:$D,ROW()-4)="","",INDEX('Form Responses 1'!$I:$I,ROW()-4)),"")</f>
        <v/>
      </c>
      <c r="K211" s="6" t="str">
        <f t="array" ref="K211">IFERROR(IF(INDEX('Form Responses 1'!$D:$D,ROW()-4)="","",INDEX('Form Responses 1'!$J:$J,ROW()-4)),"")</f>
        <v/>
      </c>
      <c r="L211" s="6" t="str">
        <f t="array" ref="L211">IFERROR(IF(INDEX('Form Responses 1'!$D:$D,ROW()-4)="","",INDEX('Form Responses 1'!$K:$K,ROW()-4)),"")</f>
        <v/>
      </c>
      <c r="M211" s="6" t="str">
        <f t="array" ref="M211">IFERROR(IF(INDEX('Form Responses 1'!$D:$D,ROW()-4)="","",INDEX('Form Responses 1'!$L:$L,ROW()-4)),"")</f>
        <v/>
      </c>
      <c r="N211" s="6" t="str">
        <f t="array" ref="N211">IFERROR(IF(INDEX('Form Responses 1'!$D:$D,ROW()-4)="","",INDEX('Form Responses 1'!$M:$M,ROW()-4)),"")</f>
        <v/>
      </c>
      <c r="O211" s="6" t="str">
        <f t="array" ref="O211">IFERROR(IF(INDEX('Form Responses 1'!$D:$D,ROW()-4)="","",INDEX('Form Responses 1'!$N:$N,ROW()-4)),"")</f>
        <v/>
      </c>
      <c r="P211" s="6" t="str">
        <f t="array" ref="P211">IFERROR(IF(INDEX('Form Responses 1'!$D:$D,ROW()-4)="","",INDEX('Form Responses 1'!$O:$O,ROW()-4)),"")</f>
        <v/>
      </c>
      <c r="Q211" s="6" t="str">
        <f t="array" ref="Q211">IFERROR(IF(INDEX('Form Responses 1'!$D:$D,ROW()-4)="","",INDEX('Form Responses 1'!$P:$P,ROW()-4)),"")</f>
        <v/>
      </c>
      <c r="R211" s="6" t="str">
        <f t="array" ref="R211">IFERROR(IF(INDEX('Form Responses 1'!$D:$D,ROW()-4)="","",INDEX('Form Responses 1'!$Q:$Q,ROW()-4)),"")</f>
        <v/>
      </c>
      <c r="S211" s="6" t="str">
        <f t="array" ref="S211">IFERROR(IF(INDEX('Form Responses 1'!$D:$D,ROW()-4)="","",INDEX('Form Responses 1'!$R:$R,ROW()-4)),"")</f>
        <v/>
      </c>
      <c r="T211" s="6" t="str">
        <f t="array" ref="T211">IFERROR(IF(INDEX('Form Responses 1'!$D:$D,ROW()-4)="","",INDEX('Form Responses 1'!$S:$S,ROW()-4)),"")</f>
        <v/>
      </c>
      <c r="U211" s="6" t="str">
        <f t="array" ref="U211">IFERROR(IF(INDEX('Form Responses 1'!$D:$D,ROW()-4)="","",INDEX('Form Responses 1'!$T:$T,ROW()-4)),"")</f>
        <v/>
      </c>
      <c r="V211" s="6" t="str">
        <f t="shared" si="2"/>
        <v/>
      </c>
      <c r="W211" s="6" t="str">
        <f t="shared" si="3"/>
        <v/>
      </c>
      <c r="X211" s="6" t="str">
        <f t="shared" si="4"/>
        <v/>
      </c>
      <c r="Y211" s="6" t="str">
        <f t="array" ref="Y211">IFERROR(IF(INDEX('Form Responses 1'!$D:$D,ROW()-4)="","",INDEX('Form Responses 1'!$U:$U,ROW()-4)),"")</f>
        <v/>
      </c>
    </row>
    <row r="212" ht="15.75" customHeight="1">
      <c r="A212" s="6" t="str">
        <f t="shared" si="1"/>
        <v/>
      </c>
      <c r="B212" s="6" t="str">
        <f t="array" ref="B212">IFERROR(IF(INDEX('Form Responses 1'!$D:$D,ROW()-4)="","",INDEX('Form Responses 1'!$A:$A,ROW()-4)),"")</f>
        <v/>
      </c>
      <c r="C212" s="6" t="str">
        <f t="array" ref="C212">IFERROR(IF(INDEX('Form Responses 1'!$D:$D,ROW()-4)="","",INDEX('Form Responses 1'!$B:$B,ROW()-4)),"")</f>
        <v/>
      </c>
      <c r="D212" s="6" t="str">
        <f t="array" ref="D212">IFERROR(IF(INDEX('Form Responses 1'!$D:$D,ROW()-4)="","",INDEX('Form Responses 1'!$C:$C,ROW()-4)),"")</f>
        <v/>
      </c>
      <c r="E212" s="6" t="str">
        <f t="array" ref="E212">IFERROR(IF(INDEX('Form Responses 1'!$D:$D,ROW()-4)="","",INDEX('Form Responses 1'!$D:$D,ROW()-4)),"")</f>
        <v/>
      </c>
      <c r="F212" s="6" t="str">
        <f t="array" ref="F212">IFERROR(IF(INDEX('Form Responses 1'!$D:$D,ROW()-4)="","",INDEX('Form Responses 1'!$E:$E,ROW()-4)),"")</f>
        <v/>
      </c>
      <c r="G212" s="6" t="str">
        <f t="array" ref="G212">IFERROR(IF(INDEX('Form Responses 1'!$D:$D,ROW()-4)="","",INDEX('Form Responses 1'!$F:$F,ROW()-4)),"")</f>
        <v/>
      </c>
      <c r="H212" s="6" t="str">
        <f t="array" ref="H212">IFERROR(IF(INDEX('Form Responses 1'!$D:$D,ROW()-4)="","",INDEX('Form Responses 1'!$G:$G,ROW()-4)),"")</f>
        <v/>
      </c>
      <c r="I212" s="6" t="str">
        <f t="array" ref="I212">IFERROR(IF(INDEX('Form Responses 1'!$D:$D,ROW()-4)="","",INDEX('Form Responses 1'!$H:$H,ROW()-4)),"")</f>
        <v/>
      </c>
      <c r="J212" s="6" t="str">
        <f t="array" ref="J212">IFERROR(IF(INDEX('Form Responses 1'!$D:$D,ROW()-4)="","",INDEX('Form Responses 1'!$I:$I,ROW()-4)),"")</f>
        <v/>
      </c>
      <c r="K212" s="6" t="str">
        <f t="array" ref="K212">IFERROR(IF(INDEX('Form Responses 1'!$D:$D,ROW()-4)="","",INDEX('Form Responses 1'!$J:$J,ROW()-4)),"")</f>
        <v/>
      </c>
      <c r="L212" s="6" t="str">
        <f t="array" ref="L212">IFERROR(IF(INDEX('Form Responses 1'!$D:$D,ROW()-4)="","",INDEX('Form Responses 1'!$K:$K,ROW()-4)),"")</f>
        <v/>
      </c>
      <c r="M212" s="6" t="str">
        <f t="array" ref="M212">IFERROR(IF(INDEX('Form Responses 1'!$D:$D,ROW()-4)="","",INDEX('Form Responses 1'!$L:$L,ROW()-4)),"")</f>
        <v/>
      </c>
      <c r="N212" s="6" t="str">
        <f t="array" ref="N212">IFERROR(IF(INDEX('Form Responses 1'!$D:$D,ROW()-4)="","",INDEX('Form Responses 1'!$M:$M,ROW()-4)),"")</f>
        <v/>
      </c>
      <c r="O212" s="6" t="str">
        <f t="array" ref="O212">IFERROR(IF(INDEX('Form Responses 1'!$D:$D,ROW()-4)="","",INDEX('Form Responses 1'!$N:$N,ROW()-4)),"")</f>
        <v/>
      </c>
      <c r="P212" s="6" t="str">
        <f t="array" ref="P212">IFERROR(IF(INDEX('Form Responses 1'!$D:$D,ROW()-4)="","",INDEX('Form Responses 1'!$O:$O,ROW()-4)),"")</f>
        <v/>
      </c>
      <c r="Q212" s="6" t="str">
        <f t="array" ref="Q212">IFERROR(IF(INDEX('Form Responses 1'!$D:$D,ROW()-4)="","",INDEX('Form Responses 1'!$P:$P,ROW()-4)),"")</f>
        <v/>
      </c>
      <c r="R212" s="6" t="str">
        <f t="array" ref="R212">IFERROR(IF(INDEX('Form Responses 1'!$D:$D,ROW()-4)="","",INDEX('Form Responses 1'!$Q:$Q,ROW()-4)),"")</f>
        <v/>
      </c>
      <c r="S212" s="6" t="str">
        <f t="array" ref="S212">IFERROR(IF(INDEX('Form Responses 1'!$D:$D,ROW()-4)="","",INDEX('Form Responses 1'!$R:$R,ROW()-4)),"")</f>
        <v/>
      </c>
      <c r="T212" s="6" t="str">
        <f t="array" ref="T212">IFERROR(IF(INDEX('Form Responses 1'!$D:$D,ROW()-4)="","",INDEX('Form Responses 1'!$S:$S,ROW()-4)),"")</f>
        <v/>
      </c>
      <c r="U212" s="6" t="str">
        <f t="array" ref="U212">IFERROR(IF(INDEX('Form Responses 1'!$D:$D,ROW()-4)="","",INDEX('Form Responses 1'!$T:$T,ROW()-4)),"")</f>
        <v/>
      </c>
      <c r="V212" s="6" t="str">
        <f t="shared" si="2"/>
        <v/>
      </c>
      <c r="W212" s="6" t="str">
        <f t="shared" si="3"/>
        <v/>
      </c>
      <c r="X212" s="6" t="str">
        <f t="shared" si="4"/>
        <v/>
      </c>
      <c r="Y212" s="6" t="str">
        <f t="array" ref="Y212">IFERROR(IF(INDEX('Form Responses 1'!$D:$D,ROW()-4)="","",INDEX('Form Responses 1'!$U:$U,ROW()-4)),"")</f>
        <v/>
      </c>
    </row>
    <row r="213" ht="15.75" customHeight="1">
      <c r="A213" s="6" t="str">
        <f t="shared" si="1"/>
        <v/>
      </c>
      <c r="B213" s="6" t="str">
        <f t="array" ref="B213">IFERROR(IF(INDEX('Form Responses 1'!$D:$D,ROW()-4)="","",INDEX('Form Responses 1'!$A:$A,ROW()-4)),"")</f>
        <v/>
      </c>
      <c r="C213" s="6" t="str">
        <f t="array" ref="C213">IFERROR(IF(INDEX('Form Responses 1'!$D:$D,ROW()-4)="","",INDEX('Form Responses 1'!$B:$B,ROW()-4)),"")</f>
        <v/>
      </c>
      <c r="D213" s="6" t="str">
        <f t="array" ref="D213">IFERROR(IF(INDEX('Form Responses 1'!$D:$D,ROW()-4)="","",INDEX('Form Responses 1'!$C:$C,ROW()-4)),"")</f>
        <v/>
      </c>
      <c r="E213" s="6" t="str">
        <f t="array" ref="E213">IFERROR(IF(INDEX('Form Responses 1'!$D:$D,ROW()-4)="","",INDEX('Form Responses 1'!$D:$D,ROW()-4)),"")</f>
        <v/>
      </c>
      <c r="F213" s="6" t="str">
        <f t="array" ref="F213">IFERROR(IF(INDEX('Form Responses 1'!$D:$D,ROW()-4)="","",INDEX('Form Responses 1'!$E:$E,ROW()-4)),"")</f>
        <v/>
      </c>
      <c r="G213" s="6" t="str">
        <f t="array" ref="G213">IFERROR(IF(INDEX('Form Responses 1'!$D:$D,ROW()-4)="","",INDEX('Form Responses 1'!$F:$F,ROW()-4)),"")</f>
        <v/>
      </c>
      <c r="H213" s="6" t="str">
        <f t="array" ref="H213">IFERROR(IF(INDEX('Form Responses 1'!$D:$D,ROW()-4)="","",INDEX('Form Responses 1'!$G:$G,ROW()-4)),"")</f>
        <v/>
      </c>
      <c r="I213" s="6" t="str">
        <f t="array" ref="I213">IFERROR(IF(INDEX('Form Responses 1'!$D:$D,ROW()-4)="","",INDEX('Form Responses 1'!$H:$H,ROW()-4)),"")</f>
        <v/>
      </c>
      <c r="J213" s="6" t="str">
        <f t="array" ref="J213">IFERROR(IF(INDEX('Form Responses 1'!$D:$D,ROW()-4)="","",INDEX('Form Responses 1'!$I:$I,ROW()-4)),"")</f>
        <v/>
      </c>
      <c r="K213" s="6" t="str">
        <f t="array" ref="K213">IFERROR(IF(INDEX('Form Responses 1'!$D:$D,ROW()-4)="","",INDEX('Form Responses 1'!$J:$J,ROW()-4)),"")</f>
        <v/>
      </c>
      <c r="L213" s="6" t="str">
        <f t="array" ref="L213">IFERROR(IF(INDEX('Form Responses 1'!$D:$D,ROW()-4)="","",INDEX('Form Responses 1'!$K:$K,ROW()-4)),"")</f>
        <v/>
      </c>
      <c r="M213" s="6" t="str">
        <f t="array" ref="M213">IFERROR(IF(INDEX('Form Responses 1'!$D:$D,ROW()-4)="","",INDEX('Form Responses 1'!$L:$L,ROW()-4)),"")</f>
        <v/>
      </c>
      <c r="N213" s="6" t="str">
        <f t="array" ref="N213">IFERROR(IF(INDEX('Form Responses 1'!$D:$D,ROW()-4)="","",INDEX('Form Responses 1'!$M:$M,ROW()-4)),"")</f>
        <v/>
      </c>
      <c r="O213" s="6" t="str">
        <f t="array" ref="O213">IFERROR(IF(INDEX('Form Responses 1'!$D:$D,ROW()-4)="","",INDEX('Form Responses 1'!$N:$N,ROW()-4)),"")</f>
        <v/>
      </c>
      <c r="P213" s="6" t="str">
        <f t="array" ref="P213">IFERROR(IF(INDEX('Form Responses 1'!$D:$D,ROW()-4)="","",INDEX('Form Responses 1'!$O:$O,ROW()-4)),"")</f>
        <v/>
      </c>
      <c r="Q213" s="6" t="str">
        <f t="array" ref="Q213">IFERROR(IF(INDEX('Form Responses 1'!$D:$D,ROW()-4)="","",INDEX('Form Responses 1'!$P:$P,ROW()-4)),"")</f>
        <v/>
      </c>
      <c r="R213" s="6" t="str">
        <f t="array" ref="R213">IFERROR(IF(INDEX('Form Responses 1'!$D:$D,ROW()-4)="","",INDEX('Form Responses 1'!$Q:$Q,ROW()-4)),"")</f>
        <v/>
      </c>
      <c r="S213" s="6" t="str">
        <f t="array" ref="S213">IFERROR(IF(INDEX('Form Responses 1'!$D:$D,ROW()-4)="","",INDEX('Form Responses 1'!$R:$R,ROW()-4)),"")</f>
        <v/>
      </c>
      <c r="T213" s="6" t="str">
        <f t="array" ref="T213">IFERROR(IF(INDEX('Form Responses 1'!$D:$D,ROW()-4)="","",INDEX('Form Responses 1'!$S:$S,ROW()-4)),"")</f>
        <v/>
      </c>
      <c r="U213" s="6" t="str">
        <f t="array" ref="U213">IFERROR(IF(INDEX('Form Responses 1'!$D:$D,ROW()-4)="","",INDEX('Form Responses 1'!$T:$T,ROW()-4)),"")</f>
        <v/>
      </c>
      <c r="V213" s="6" t="str">
        <f t="shared" si="2"/>
        <v/>
      </c>
      <c r="W213" s="6" t="str">
        <f t="shared" si="3"/>
        <v/>
      </c>
      <c r="X213" s="6" t="str">
        <f t="shared" si="4"/>
        <v/>
      </c>
      <c r="Y213" s="6" t="str">
        <f t="array" ref="Y213">IFERROR(IF(INDEX('Form Responses 1'!$D:$D,ROW()-4)="","",INDEX('Form Responses 1'!$U:$U,ROW()-4)),"")</f>
        <v/>
      </c>
    </row>
    <row r="214" ht="15.75" customHeight="1">
      <c r="A214" s="6" t="str">
        <f t="shared" si="1"/>
        <v/>
      </c>
      <c r="B214" s="6" t="str">
        <f t="array" ref="B214">IFERROR(IF(INDEX('Form Responses 1'!$D:$D,ROW()-4)="","",INDEX('Form Responses 1'!$A:$A,ROW()-4)),"")</f>
        <v/>
      </c>
      <c r="C214" s="6" t="str">
        <f t="array" ref="C214">IFERROR(IF(INDEX('Form Responses 1'!$D:$D,ROW()-4)="","",INDEX('Form Responses 1'!$B:$B,ROW()-4)),"")</f>
        <v/>
      </c>
      <c r="D214" s="6" t="str">
        <f t="array" ref="D214">IFERROR(IF(INDEX('Form Responses 1'!$D:$D,ROW()-4)="","",INDEX('Form Responses 1'!$C:$C,ROW()-4)),"")</f>
        <v/>
      </c>
      <c r="E214" s="6" t="str">
        <f t="array" ref="E214">IFERROR(IF(INDEX('Form Responses 1'!$D:$D,ROW()-4)="","",INDEX('Form Responses 1'!$D:$D,ROW()-4)),"")</f>
        <v/>
      </c>
      <c r="F214" s="6" t="str">
        <f t="array" ref="F214">IFERROR(IF(INDEX('Form Responses 1'!$D:$D,ROW()-4)="","",INDEX('Form Responses 1'!$E:$E,ROW()-4)),"")</f>
        <v/>
      </c>
      <c r="G214" s="6" t="str">
        <f t="array" ref="G214">IFERROR(IF(INDEX('Form Responses 1'!$D:$D,ROW()-4)="","",INDEX('Form Responses 1'!$F:$F,ROW()-4)),"")</f>
        <v/>
      </c>
      <c r="H214" s="6" t="str">
        <f t="array" ref="H214">IFERROR(IF(INDEX('Form Responses 1'!$D:$D,ROW()-4)="","",INDEX('Form Responses 1'!$G:$G,ROW()-4)),"")</f>
        <v/>
      </c>
      <c r="I214" s="6" t="str">
        <f t="array" ref="I214">IFERROR(IF(INDEX('Form Responses 1'!$D:$D,ROW()-4)="","",INDEX('Form Responses 1'!$H:$H,ROW()-4)),"")</f>
        <v/>
      </c>
      <c r="J214" s="6" t="str">
        <f t="array" ref="J214">IFERROR(IF(INDEX('Form Responses 1'!$D:$D,ROW()-4)="","",INDEX('Form Responses 1'!$I:$I,ROW()-4)),"")</f>
        <v/>
      </c>
      <c r="K214" s="6" t="str">
        <f t="array" ref="K214">IFERROR(IF(INDEX('Form Responses 1'!$D:$D,ROW()-4)="","",INDEX('Form Responses 1'!$J:$J,ROW()-4)),"")</f>
        <v/>
      </c>
      <c r="L214" s="6" t="str">
        <f t="array" ref="L214">IFERROR(IF(INDEX('Form Responses 1'!$D:$D,ROW()-4)="","",INDEX('Form Responses 1'!$K:$K,ROW()-4)),"")</f>
        <v/>
      </c>
      <c r="M214" s="6" t="str">
        <f t="array" ref="M214">IFERROR(IF(INDEX('Form Responses 1'!$D:$D,ROW()-4)="","",INDEX('Form Responses 1'!$L:$L,ROW()-4)),"")</f>
        <v/>
      </c>
      <c r="N214" s="6" t="str">
        <f t="array" ref="N214">IFERROR(IF(INDEX('Form Responses 1'!$D:$D,ROW()-4)="","",INDEX('Form Responses 1'!$M:$M,ROW()-4)),"")</f>
        <v/>
      </c>
      <c r="O214" s="6" t="str">
        <f t="array" ref="O214">IFERROR(IF(INDEX('Form Responses 1'!$D:$D,ROW()-4)="","",INDEX('Form Responses 1'!$N:$N,ROW()-4)),"")</f>
        <v/>
      </c>
      <c r="P214" s="6" t="str">
        <f t="array" ref="P214">IFERROR(IF(INDEX('Form Responses 1'!$D:$D,ROW()-4)="","",INDEX('Form Responses 1'!$O:$O,ROW()-4)),"")</f>
        <v/>
      </c>
      <c r="Q214" s="6" t="str">
        <f t="array" ref="Q214">IFERROR(IF(INDEX('Form Responses 1'!$D:$D,ROW()-4)="","",INDEX('Form Responses 1'!$P:$P,ROW()-4)),"")</f>
        <v/>
      </c>
      <c r="R214" s="6" t="str">
        <f t="array" ref="R214">IFERROR(IF(INDEX('Form Responses 1'!$D:$D,ROW()-4)="","",INDEX('Form Responses 1'!$Q:$Q,ROW()-4)),"")</f>
        <v/>
      </c>
      <c r="S214" s="6" t="str">
        <f t="array" ref="S214">IFERROR(IF(INDEX('Form Responses 1'!$D:$D,ROW()-4)="","",INDEX('Form Responses 1'!$R:$R,ROW()-4)),"")</f>
        <v/>
      </c>
      <c r="T214" s="6" t="str">
        <f t="array" ref="T214">IFERROR(IF(INDEX('Form Responses 1'!$D:$D,ROW()-4)="","",INDEX('Form Responses 1'!$S:$S,ROW()-4)),"")</f>
        <v/>
      </c>
      <c r="U214" s="6" t="str">
        <f t="array" ref="U214">IFERROR(IF(INDEX('Form Responses 1'!$D:$D,ROW()-4)="","",INDEX('Form Responses 1'!$T:$T,ROW()-4)),"")</f>
        <v/>
      </c>
      <c r="V214" s="6" t="str">
        <f t="shared" si="2"/>
        <v/>
      </c>
      <c r="W214" s="6" t="str">
        <f t="shared" si="3"/>
        <v/>
      </c>
      <c r="X214" s="6" t="str">
        <f t="shared" si="4"/>
        <v/>
      </c>
      <c r="Y214" s="6" t="str">
        <f t="array" ref="Y214">IFERROR(IF(INDEX('Form Responses 1'!$D:$D,ROW()-4)="","",INDEX('Form Responses 1'!$U:$U,ROW()-4)),"")</f>
        <v/>
      </c>
    </row>
    <row r="215" ht="15.75" customHeight="1">
      <c r="A215" s="6" t="str">
        <f t="shared" si="1"/>
        <v/>
      </c>
      <c r="B215" s="6" t="str">
        <f t="array" ref="B215">IFERROR(IF(INDEX('Form Responses 1'!$D:$D,ROW()-4)="","",INDEX('Form Responses 1'!$A:$A,ROW()-4)),"")</f>
        <v/>
      </c>
      <c r="C215" s="6" t="str">
        <f t="array" ref="C215">IFERROR(IF(INDEX('Form Responses 1'!$D:$D,ROW()-4)="","",INDEX('Form Responses 1'!$B:$B,ROW()-4)),"")</f>
        <v/>
      </c>
      <c r="D215" s="6" t="str">
        <f t="array" ref="D215">IFERROR(IF(INDEX('Form Responses 1'!$D:$D,ROW()-4)="","",INDEX('Form Responses 1'!$C:$C,ROW()-4)),"")</f>
        <v/>
      </c>
      <c r="E215" s="6" t="str">
        <f t="array" ref="E215">IFERROR(IF(INDEX('Form Responses 1'!$D:$D,ROW()-4)="","",INDEX('Form Responses 1'!$D:$D,ROW()-4)),"")</f>
        <v/>
      </c>
      <c r="F215" s="6" t="str">
        <f t="array" ref="F215">IFERROR(IF(INDEX('Form Responses 1'!$D:$D,ROW()-4)="","",INDEX('Form Responses 1'!$E:$E,ROW()-4)),"")</f>
        <v/>
      </c>
      <c r="G215" s="6" t="str">
        <f t="array" ref="G215">IFERROR(IF(INDEX('Form Responses 1'!$D:$D,ROW()-4)="","",INDEX('Form Responses 1'!$F:$F,ROW()-4)),"")</f>
        <v/>
      </c>
      <c r="H215" s="6" t="str">
        <f t="array" ref="H215">IFERROR(IF(INDEX('Form Responses 1'!$D:$D,ROW()-4)="","",INDEX('Form Responses 1'!$G:$G,ROW()-4)),"")</f>
        <v/>
      </c>
      <c r="I215" s="6" t="str">
        <f t="array" ref="I215">IFERROR(IF(INDEX('Form Responses 1'!$D:$D,ROW()-4)="","",INDEX('Form Responses 1'!$H:$H,ROW()-4)),"")</f>
        <v/>
      </c>
      <c r="J215" s="6" t="str">
        <f t="array" ref="J215">IFERROR(IF(INDEX('Form Responses 1'!$D:$D,ROW()-4)="","",INDEX('Form Responses 1'!$I:$I,ROW()-4)),"")</f>
        <v/>
      </c>
      <c r="K215" s="6" t="str">
        <f t="array" ref="K215">IFERROR(IF(INDEX('Form Responses 1'!$D:$D,ROW()-4)="","",INDEX('Form Responses 1'!$J:$J,ROW()-4)),"")</f>
        <v/>
      </c>
      <c r="L215" s="6" t="str">
        <f t="array" ref="L215">IFERROR(IF(INDEX('Form Responses 1'!$D:$D,ROW()-4)="","",INDEX('Form Responses 1'!$K:$K,ROW()-4)),"")</f>
        <v/>
      </c>
      <c r="M215" s="6" t="str">
        <f t="array" ref="M215">IFERROR(IF(INDEX('Form Responses 1'!$D:$D,ROW()-4)="","",INDEX('Form Responses 1'!$L:$L,ROW()-4)),"")</f>
        <v/>
      </c>
      <c r="N215" s="6" t="str">
        <f t="array" ref="N215">IFERROR(IF(INDEX('Form Responses 1'!$D:$D,ROW()-4)="","",INDEX('Form Responses 1'!$M:$M,ROW()-4)),"")</f>
        <v/>
      </c>
      <c r="O215" s="6" t="str">
        <f t="array" ref="O215">IFERROR(IF(INDEX('Form Responses 1'!$D:$D,ROW()-4)="","",INDEX('Form Responses 1'!$N:$N,ROW()-4)),"")</f>
        <v/>
      </c>
      <c r="P215" s="6" t="str">
        <f t="array" ref="P215">IFERROR(IF(INDEX('Form Responses 1'!$D:$D,ROW()-4)="","",INDEX('Form Responses 1'!$O:$O,ROW()-4)),"")</f>
        <v/>
      </c>
      <c r="Q215" s="6" t="str">
        <f t="array" ref="Q215">IFERROR(IF(INDEX('Form Responses 1'!$D:$D,ROW()-4)="","",INDEX('Form Responses 1'!$P:$P,ROW()-4)),"")</f>
        <v/>
      </c>
      <c r="R215" s="6" t="str">
        <f t="array" ref="R215">IFERROR(IF(INDEX('Form Responses 1'!$D:$D,ROW()-4)="","",INDEX('Form Responses 1'!$Q:$Q,ROW()-4)),"")</f>
        <v/>
      </c>
      <c r="S215" s="6" t="str">
        <f t="array" ref="S215">IFERROR(IF(INDEX('Form Responses 1'!$D:$D,ROW()-4)="","",INDEX('Form Responses 1'!$R:$R,ROW()-4)),"")</f>
        <v/>
      </c>
      <c r="T215" s="6" t="str">
        <f t="array" ref="T215">IFERROR(IF(INDEX('Form Responses 1'!$D:$D,ROW()-4)="","",INDEX('Form Responses 1'!$S:$S,ROW()-4)),"")</f>
        <v/>
      </c>
      <c r="U215" s="6" t="str">
        <f t="array" ref="U215">IFERROR(IF(INDEX('Form Responses 1'!$D:$D,ROW()-4)="","",INDEX('Form Responses 1'!$T:$T,ROW()-4)),"")</f>
        <v/>
      </c>
      <c r="V215" s="6" t="str">
        <f t="shared" si="2"/>
        <v/>
      </c>
      <c r="W215" s="6" t="str">
        <f t="shared" si="3"/>
        <v/>
      </c>
      <c r="X215" s="6" t="str">
        <f t="shared" si="4"/>
        <v/>
      </c>
      <c r="Y215" s="6" t="str">
        <f t="array" ref="Y215">IFERROR(IF(INDEX('Form Responses 1'!$D:$D,ROW()-4)="","",INDEX('Form Responses 1'!$U:$U,ROW()-4)),"")</f>
        <v/>
      </c>
    </row>
    <row r="216" ht="15.75" customHeight="1">
      <c r="A216" s="6" t="str">
        <f t="shared" si="1"/>
        <v/>
      </c>
      <c r="B216" s="6" t="str">
        <f t="array" ref="B216">IFERROR(IF(INDEX('Form Responses 1'!$D:$D,ROW()-4)="","",INDEX('Form Responses 1'!$A:$A,ROW()-4)),"")</f>
        <v/>
      </c>
      <c r="C216" s="6" t="str">
        <f t="array" ref="C216">IFERROR(IF(INDEX('Form Responses 1'!$D:$D,ROW()-4)="","",INDEX('Form Responses 1'!$B:$B,ROW()-4)),"")</f>
        <v/>
      </c>
      <c r="D216" s="6" t="str">
        <f t="array" ref="D216">IFERROR(IF(INDEX('Form Responses 1'!$D:$D,ROW()-4)="","",INDEX('Form Responses 1'!$C:$C,ROW()-4)),"")</f>
        <v/>
      </c>
      <c r="E216" s="6" t="str">
        <f t="array" ref="E216">IFERROR(IF(INDEX('Form Responses 1'!$D:$D,ROW()-4)="","",INDEX('Form Responses 1'!$D:$D,ROW()-4)),"")</f>
        <v/>
      </c>
      <c r="F216" s="6" t="str">
        <f t="array" ref="F216">IFERROR(IF(INDEX('Form Responses 1'!$D:$D,ROW()-4)="","",INDEX('Form Responses 1'!$E:$E,ROW()-4)),"")</f>
        <v/>
      </c>
      <c r="G216" s="6" t="str">
        <f t="array" ref="G216">IFERROR(IF(INDEX('Form Responses 1'!$D:$D,ROW()-4)="","",INDEX('Form Responses 1'!$F:$F,ROW()-4)),"")</f>
        <v/>
      </c>
      <c r="H216" s="6" t="str">
        <f t="array" ref="H216">IFERROR(IF(INDEX('Form Responses 1'!$D:$D,ROW()-4)="","",INDEX('Form Responses 1'!$G:$G,ROW()-4)),"")</f>
        <v/>
      </c>
      <c r="I216" s="6" t="str">
        <f t="array" ref="I216">IFERROR(IF(INDEX('Form Responses 1'!$D:$D,ROW()-4)="","",INDEX('Form Responses 1'!$H:$H,ROW()-4)),"")</f>
        <v/>
      </c>
      <c r="J216" s="6" t="str">
        <f t="array" ref="J216">IFERROR(IF(INDEX('Form Responses 1'!$D:$D,ROW()-4)="","",INDEX('Form Responses 1'!$I:$I,ROW()-4)),"")</f>
        <v/>
      </c>
      <c r="K216" s="6" t="str">
        <f t="array" ref="K216">IFERROR(IF(INDEX('Form Responses 1'!$D:$D,ROW()-4)="","",INDEX('Form Responses 1'!$J:$J,ROW()-4)),"")</f>
        <v/>
      </c>
      <c r="L216" s="6" t="str">
        <f t="array" ref="L216">IFERROR(IF(INDEX('Form Responses 1'!$D:$D,ROW()-4)="","",INDEX('Form Responses 1'!$K:$K,ROW()-4)),"")</f>
        <v/>
      </c>
      <c r="M216" s="6" t="str">
        <f t="array" ref="M216">IFERROR(IF(INDEX('Form Responses 1'!$D:$D,ROW()-4)="","",INDEX('Form Responses 1'!$L:$L,ROW()-4)),"")</f>
        <v/>
      </c>
      <c r="N216" s="6" t="str">
        <f t="array" ref="N216">IFERROR(IF(INDEX('Form Responses 1'!$D:$D,ROW()-4)="","",INDEX('Form Responses 1'!$M:$M,ROW()-4)),"")</f>
        <v/>
      </c>
      <c r="O216" s="6" t="str">
        <f t="array" ref="O216">IFERROR(IF(INDEX('Form Responses 1'!$D:$D,ROW()-4)="","",INDEX('Form Responses 1'!$N:$N,ROW()-4)),"")</f>
        <v/>
      </c>
      <c r="P216" s="6" t="str">
        <f t="array" ref="P216">IFERROR(IF(INDEX('Form Responses 1'!$D:$D,ROW()-4)="","",INDEX('Form Responses 1'!$O:$O,ROW()-4)),"")</f>
        <v/>
      </c>
      <c r="Q216" s="6" t="str">
        <f t="array" ref="Q216">IFERROR(IF(INDEX('Form Responses 1'!$D:$D,ROW()-4)="","",INDEX('Form Responses 1'!$P:$P,ROW()-4)),"")</f>
        <v/>
      </c>
      <c r="R216" s="6" t="str">
        <f t="array" ref="R216">IFERROR(IF(INDEX('Form Responses 1'!$D:$D,ROW()-4)="","",INDEX('Form Responses 1'!$Q:$Q,ROW()-4)),"")</f>
        <v/>
      </c>
      <c r="S216" s="6" t="str">
        <f t="array" ref="S216">IFERROR(IF(INDEX('Form Responses 1'!$D:$D,ROW()-4)="","",INDEX('Form Responses 1'!$R:$R,ROW()-4)),"")</f>
        <v/>
      </c>
      <c r="T216" s="6" t="str">
        <f t="array" ref="T216">IFERROR(IF(INDEX('Form Responses 1'!$D:$D,ROW()-4)="","",INDEX('Form Responses 1'!$S:$S,ROW()-4)),"")</f>
        <v/>
      </c>
      <c r="U216" s="6" t="str">
        <f t="array" ref="U216">IFERROR(IF(INDEX('Form Responses 1'!$D:$D,ROW()-4)="","",INDEX('Form Responses 1'!$T:$T,ROW()-4)),"")</f>
        <v/>
      </c>
      <c r="V216" s="6" t="str">
        <f t="shared" si="2"/>
        <v/>
      </c>
      <c r="W216" s="6" t="str">
        <f t="shared" si="3"/>
        <v/>
      </c>
      <c r="X216" s="6" t="str">
        <f t="shared" si="4"/>
        <v/>
      </c>
      <c r="Y216" s="6" t="str">
        <f t="array" ref="Y216">IFERROR(IF(INDEX('Form Responses 1'!$D:$D,ROW()-4)="","",INDEX('Form Responses 1'!$U:$U,ROW()-4)),"")</f>
        <v/>
      </c>
    </row>
    <row r="217" ht="15.75" customHeight="1">
      <c r="A217" s="6" t="str">
        <f t="shared" si="1"/>
        <v/>
      </c>
      <c r="B217" s="6" t="str">
        <f t="array" ref="B217">IFERROR(IF(INDEX('Form Responses 1'!$D:$D,ROW()-4)="","",INDEX('Form Responses 1'!$A:$A,ROW()-4)),"")</f>
        <v/>
      </c>
      <c r="C217" s="6" t="str">
        <f t="array" ref="C217">IFERROR(IF(INDEX('Form Responses 1'!$D:$D,ROW()-4)="","",INDEX('Form Responses 1'!$B:$B,ROW()-4)),"")</f>
        <v/>
      </c>
      <c r="D217" s="6" t="str">
        <f t="array" ref="D217">IFERROR(IF(INDEX('Form Responses 1'!$D:$D,ROW()-4)="","",INDEX('Form Responses 1'!$C:$C,ROW()-4)),"")</f>
        <v/>
      </c>
      <c r="E217" s="6" t="str">
        <f t="array" ref="E217">IFERROR(IF(INDEX('Form Responses 1'!$D:$D,ROW()-4)="","",INDEX('Form Responses 1'!$D:$D,ROW()-4)),"")</f>
        <v/>
      </c>
      <c r="F217" s="6" t="str">
        <f t="array" ref="F217">IFERROR(IF(INDEX('Form Responses 1'!$D:$D,ROW()-4)="","",INDEX('Form Responses 1'!$E:$E,ROW()-4)),"")</f>
        <v/>
      </c>
      <c r="G217" s="6" t="str">
        <f t="array" ref="G217">IFERROR(IF(INDEX('Form Responses 1'!$D:$D,ROW()-4)="","",INDEX('Form Responses 1'!$F:$F,ROW()-4)),"")</f>
        <v/>
      </c>
      <c r="H217" s="6" t="str">
        <f t="array" ref="H217">IFERROR(IF(INDEX('Form Responses 1'!$D:$D,ROW()-4)="","",INDEX('Form Responses 1'!$G:$G,ROW()-4)),"")</f>
        <v/>
      </c>
      <c r="I217" s="6" t="str">
        <f t="array" ref="I217">IFERROR(IF(INDEX('Form Responses 1'!$D:$D,ROW()-4)="","",INDEX('Form Responses 1'!$H:$H,ROW()-4)),"")</f>
        <v/>
      </c>
      <c r="J217" s="6" t="str">
        <f t="array" ref="J217">IFERROR(IF(INDEX('Form Responses 1'!$D:$D,ROW()-4)="","",INDEX('Form Responses 1'!$I:$I,ROW()-4)),"")</f>
        <v/>
      </c>
      <c r="K217" s="6" t="str">
        <f t="array" ref="K217">IFERROR(IF(INDEX('Form Responses 1'!$D:$D,ROW()-4)="","",INDEX('Form Responses 1'!$J:$J,ROW()-4)),"")</f>
        <v/>
      </c>
      <c r="L217" s="6" t="str">
        <f t="array" ref="L217">IFERROR(IF(INDEX('Form Responses 1'!$D:$D,ROW()-4)="","",INDEX('Form Responses 1'!$K:$K,ROW()-4)),"")</f>
        <v/>
      </c>
      <c r="M217" s="6" t="str">
        <f t="array" ref="M217">IFERROR(IF(INDEX('Form Responses 1'!$D:$D,ROW()-4)="","",INDEX('Form Responses 1'!$L:$L,ROW()-4)),"")</f>
        <v/>
      </c>
      <c r="N217" s="6" t="str">
        <f t="array" ref="N217">IFERROR(IF(INDEX('Form Responses 1'!$D:$D,ROW()-4)="","",INDEX('Form Responses 1'!$M:$M,ROW()-4)),"")</f>
        <v/>
      </c>
      <c r="O217" s="6" t="str">
        <f t="array" ref="O217">IFERROR(IF(INDEX('Form Responses 1'!$D:$D,ROW()-4)="","",INDEX('Form Responses 1'!$N:$N,ROW()-4)),"")</f>
        <v/>
      </c>
      <c r="P217" s="6" t="str">
        <f t="array" ref="P217">IFERROR(IF(INDEX('Form Responses 1'!$D:$D,ROW()-4)="","",INDEX('Form Responses 1'!$O:$O,ROW()-4)),"")</f>
        <v/>
      </c>
      <c r="Q217" s="6" t="str">
        <f t="array" ref="Q217">IFERROR(IF(INDEX('Form Responses 1'!$D:$D,ROW()-4)="","",INDEX('Form Responses 1'!$P:$P,ROW()-4)),"")</f>
        <v/>
      </c>
      <c r="R217" s="6" t="str">
        <f t="array" ref="R217">IFERROR(IF(INDEX('Form Responses 1'!$D:$D,ROW()-4)="","",INDEX('Form Responses 1'!$Q:$Q,ROW()-4)),"")</f>
        <v/>
      </c>
      <c r="S217" s="6" t="str">
        <f t="array" ref="S217">IFERROR(IF(INDEX('Form Responses 1'!$D:$D,ROW()-4)="","",INDEX('Form Responses 1'!$R:$R,ROW()-4)),"")</f>
        <v/>
      </c>
      <c r="T217" s="6" t="str">
        <f t="array" ref="T217">IFERROR(IF(INDEX('Form Responses 1'!$D:$D,ROW()-4)="","",INDEX('Form Responses 1'!$S:$S,ROW()-4)),"")</f>
        <v/>
      </c>
      <c r="U217" s="6" t="str">
        <f t="array" ref="U217">IFERROR(IF(INDEX('Form Responses 1'!$D:$D,ROW()-4)="","",INDEX('Form Responses 1'!$T:$T,ROW()-4)),"")</f>
        <v/>
      </c>
      <c r="V217" s="6" t="str">
        <f t="shared" si="2"/>
        <v/>
      </c>
      <c r="W217" s="6" t="str">
        <f t="shared" si="3"/>
        <v/>
      </c>
      <c r="X217" s="6" t="str">
        <f t="shared" si="4"/>
        <v/>
      </c>
      <c r="Y217" s="6" t="str">
        <f t="array" ref="Y217">IFERROR(IF(INDEX('Form Responses 1'!$D:$D,ROW()-4)="","",INDEX('Form Responses 1'!$U:$U,ROW()-4)),"")</f>
        <v/>
      </c>
    </row>
    <row r="218" ht="15.75" customHeight="1">
      <c r="A218" s="6" t="str">
        <f t="shared" si="1"/>
        <v/>
      </c>
      <c r="B218" s="6" t="str">
        <f t="array" ref="B218">IFERROR(IF(INDEX('Form Responses 1'!$D:$D,ROW()-4)="","",INDEX('Form Responses 1'!$A:$A,ROW()-4)),"")</f>
        <v/>
      </c>
      <c r="C218" s="6" t="str">
        <f t="array" ref="C218">IFERROR(IF(INDEX('Form Responses 1'!$D:$D,ROW()-4)="","",INDEX('Form Responses 1'!$B:$B,ROW()-4)),"")</f>
        <v/>
      </c>
      <c r="D218" s="6" t="str">
        <f t="array" ref="D218">IFERROR(IF(INDEX('Form Responses 1'!$D:$D,ROW()-4)="","",INDEX('Form Responses 1'!$C:$C,ROW()-4)),"")</f>
        <v/>
      </c>
      <c r="E218" s="6" t="str">
        <f t="array" ref="E218">IFERROR(IF(INDEX('Form Responses 1'!$D:$D,ROW()-4)="","",INDEX('Form Responses 1'!$D:$D,ROW()-4)),"")</f>
        <v/>
      </c>
      <c r="F218" s="6" t="str">
        <f t="array" ref="F218">IFERROR(IF(INDEX('Form Responses 1'!$D:$D,ROW()-4)="","",INDEX('Form Responses 1'!$E:$E,ROW()-4)),"")</f>
        <v/>
      </c>
      <c r="G218" s="6" t="str">
        <f t="array" ref="G218">IFERROR(IF(INDEX('Form Responses 1'!$D:$D,ROW()-4)="","",INDEX('Form Responses 1'!$F:$F,ROW()-4)),"")</f>
        <v/>
      </c>
      <c r="H218" s="6" t="str">
        <f t="array" ref="H218">IFERROR(IF(INDEX('Form Responses 1'!$D:$D,ROW()-4)="","",INDEX('Form Responses 1'!$G:$G,ROW()-4)),"")</f>
        <v/>
      </c>
      <c r="I218" s="6" t="str">
        <f t="array" ref="I218">IFERROR(IF(INDEX('Form Responses 1'!$D:$D,ROW()-4)="","",INDEX('Form Responses 1'!$H:$H,ROW()-4)),"")</f>
        <v/>
      </c>
      <c r="J218" s="6" t="str">
        <f t="array" ref="J218">IFERROR(IF(INDEX('Form Responses 1'!$D:$D,ROW()-4)="","",INDEX('Form Responses 1'!$I:$I,ROW()-4)),"")</f>
        <v/>
      </c>
      <c r="K218" s="6" t="str">
        <f t="array" ref="K218">IFERROR(IF(INDEX('Form Responses 1'!$D:$D,ROW()-4)="","",INDEX('Form Responses 1'!$J:$J,ROW()-4)),"")</f>
        <v/>
      </c>
      <c r="L218" s="6" t="str">
        <f t="array" ref="L218">IFERROR(IF(INDEX('Form Responses 1'!$D:$D,ROW()-4)="","",INDEX('Form Responses 1'!$K:$K,ROW()-4)),"")</f>
        <v/>
      </c>
      <c r="M218" s="6" t="str">
        <f t="array" ref="M218">IFERROR(IF(INDEX('Form Responses 1'!$D:$D,ROW()-4)="","",INDEX('Form Responses 1'!$L:$L,ROW()-4)),"")</f>
        <v/>
      </c>
      <c r="N218" s="6" t="str">
        <f t="array" ref="N218">IFERROR(IF(INDEX('Form Responses 1'!$D:$D,ROW()-4)="","",INDEX('Form Responses 1'!$M:$M,ROW()-4)),"")</f>
        <v/>
      </c>
      <c r="O218" s="6" t="str">
        <f t="array" ref="O218">IFERROR(IF(INDEX('Form Responses 1'!$D:$D,ROW()-4)="","",INDEX('Form Responses 1'!$N:$N,ROW()-4)),"")</f>
        <v/>
      </c>
      <c r="P218" s="6" t="str">
        <f t="array" ref="P218">IFERROR(IF(INDEX('Form Responses 1'!$D:$D,ROW()-4)="","",INDEX('Form Responses 1'!$O:$O,ROW()-4)),"")</f>
        <v/>
      </c>
      <c r="Q218" s="6" t="str">
        <f t="array" ref="Q218">IFERROR(IF(INDEX('Form Responses 1'!$D:$D,ROW()-4)="","",INDEX('Form Responses 1'!$P:$P,ROW()-4)),"")</f>
        <v/>
      </c>
      <c r="R218" s="6" t="str">
        <f t="array" ref="R218">IFERROR(IF(INDEX('Form Responses 1'!$D:$D,ROW()-4)="","",INDEX('Form Responses 1'!$Q:$Q,ROW()-4)),"")</f>
        <v/>
      </c>
      <c r="S218" s="6" t="str">
        <f t="array" ref="S218">IFERROR(IF(INDEX('Form Responses 1'!$D:$D,ROW()-4)="","",INDEX('Form Responses 1'!$R:$R,ROW()-4)),"")</f>
        <v/>
      </c>
      <c r="T218" s="6" t="str">
        <f t="array" ref="T218">IFERROR(IF(INDEX('Form Responses 1'!$D:$D,ROW()-4)="","",INDEX('Form Responses 1'!$S:$S,ROW()-4)),"")</f>
        <v/>
      </c>
      <c r="U218" s="6" t="str">
        <f t="array" ref="U218">IFERROR(IF(INDEX('Form Responses 1'!$D:$D,ROW()-4)="","",INDEX('Form Responses 1'!$T:$T,ROW()-4)),"")</f>
        <v/>
      </c>
      <c r="V218" s="6" t="str">
        <f t="shared" si="2"/>
        <v/>
      </c>
      <c r="W218" s="6" t="str">
        <f t="shared" si="3"/>
        <v/>
      </c>
      <c r="X218" s="6" t="str">
        <f t="shared" si="4"/>
        <v/>
      </c>
      <c r="Y218" s="6" t="str">
        <f t="array" ref="Y218">IFERROR(IF(INDEX('Form Responses 1'!$D:$D,ROW()-4)="","",INDEX('Form Responses 1'!$U:$U,ROW()-4)),"")</f>
        <v/>
      </c>
    </row>
    <row r="219" ht="15.75" customHeight="1">
      <c r="A219" s="6" t="str">
        <f t="shared" si="1"/>
        <v/>
      </c>
      <c r="B219" s="6" t="str">
        <f t="array" ref="B219">IFERROR(IF(INDEX('Form Responses 1'!$D:$D,ROW()-4)="","",INDEX('Form Responses 1'!$A:$A,ROW()-4)),"")</f>
        <v/>
      </c>
      <c r="C219" s="6" t="str">
        <f t="array" ref="C219">IFERROR(IF(INDEX('Form Responses 1'!$D:$D,ROW()-4)="","",INDEX('Form Responses 1'!$B:$B,ROW()-4)),"")</f>
        <v/>
      </c>
      <c r="D219" s="6" t="str">
        <f t="array" ref="D219">IFERROR(IF(INDEX('Form Responses 1'!$D:$D,ROW()-4)="","",INDEX('Form Responses 1'!$C:$C,ROW()-4)),"")</f>
        <v/>
      </c>
      <c r="E219" s="6" t="str">
        <f t="array" ref="E219">IFERROR(IF(INDEX('Form Responses 1'!$D:$D,ROW()-4)="","",INDEX('Form Responses 1'!$D:$D,ROW()-4)),"")</f>
        <v/>
      </c>
      <c r="F219" s="6" t="str">
        <f t="array" ref="F219">IFERROR(IF(INDEX('Form Responses 1'!$D:$D,ROW()-4)="","",INDEX('Form Responses 1'!$E:$E,ROW()-4)),"")</f>
        <v/>
      </c>
      <c r="G219" s="6" t="str">
        <f t="array" ref="G219">IFERROR(IF(INDEX('Form Responses 1'!$D:$D,ROW()-4)="","",INDEX('Form Responses 1'!$F:$F,ROW()-4)),"")</f>
        <v/>
      </c>
      <c r="H219" s="6" t="str">
        <f t="array" ref="H219">IFERROR(IF(INDEX('Form Responses 1'!$D:$D,ROW()-4)="","",INDEX('Form Responses 1'!$G:$G,ROW()-4)),"")</f>
        <v/>
      </c>
      <c r="I219" s="6" t="str">
        <f t="array" ref="I219">IFERROR(IF(INDEX('Form Responses 1'!$D:$D,ROW()-4)="","",INDEX('Form Responses 1'!$H:$H,ROW()-4)),"")</f>
        <v/>
      </c>
      <c r="J219" s="6" t="str">
        <f t="array" ref="J219">IFERROR(IF(INDEX('Form Responses 1'!$D:$D,ROW()-4)="","",INDEX('Form Responses 1'!$I:$I,ROW()-4)),"")</f>
        <v/>
      </c>
      <c r="K219" s="6" t="str">
        <f t="array" ref="K219">IFERROR(IF(INDEX('Form Responses 1'!$D:$D,ROW()-4)="","",INDEX('Form Responses 1'!$J:$J,ROW()-4)),"")</f>
        <v/>
      </c>
      <c r="L219" s="6" t="str">
        <f t="array" ref="L219">IFERROR(IF(INDEX('Form Responses 1'!$D:$D,ROW()-4)="","",INDEX('Form Responses 1'!$K:$K,ROW()-4)),"")</f>
        <v/>
      </c>
      <c r="M219" s="6" t="str">
        <f t="array" ref="M219">IFERROR(IF(INDEX('Form Responses 1'!$D:$D,ROW()-4)="","",INDEX('Form Responses 1'!$L:$L,ROW()-4)),"")</f>
        <v/>
      </c>
      <c r="N219" s="6" t="str">
        <f t="array" ref="N219">IFERROR(IF(INDEX('Form Responses 1'!$D:$D,ROW()-4)="","",INDEX('Form Responses 1'!$M:$M,ROW()-4)),"")</f>
        <v/>
      </c>
      <c r="O219" s="6" t="str">
        <f t="array" ref="O219">IFERROR(IF(INDEX('Form Responses 1'!$D:$D,ROW()-4)="","",INDEX('Form Responses 1'!$N:$N,ROW()-4)),"")</f>
        <v/>
      </c>
      <c r="P219" s="6" t="str">
        <f t="array" ref="P219">IFERROR(IF(INDEX('Form Responses 1'!$D:$D,ROW()-4)="","",INDEX('Form Responses 1'!$O:$O,ROW()-4)),"")</f>
        <v/>
      </c>
      <c r="Q219" s="6" t="str">
        <f t="array" ref="Q219">IFERROR(IF(INDEX('Form Responses 1'!$D:$D,ROW()-4)="","",INDEX('Form Responses 1'!$P:$P,ROW()-4)),"")</f>
        <v/>
      </c>
      <c r="R219" s="6" t="str">
        <f t="array" ref="R219">IFERROR(IF(INDEX('Form Responses 1'!$D:$D,ROW()-4)="","",INDEX('Form Responses 1'!$Q:$Q,ROW()-4)),"")</f>
        <v/>
      </c>
      <c r="S219" s="6" t="str">
        <f t="array" ref="S219">IFERROR(IF(INDEX('Form Responses 1'!$D:$D,ROW()-4)="","",INDEX('Form Responses 1'!$R:$R,ROW()-4)),"")</f>
        <v/>
      </c>
      <c r="T219" s="6" t="str">
        <f t="array" ref="T219">IFERROR(IF(INDEX('Form Responses 1'!$D:$D,ROW()-4)="","",INDEX('Form Responses 1'!$S:$S,ROW()-4)),"")</f>
        <v/>
      </c>
      <c r="U219" s="6" t="str">
        <f t="array" ref="U219">IFERROR(IF(INDEX('Form Responses 1'!$D:$D,ROW()-4)="","",INDEX('Form Responses 1'!$T:$T,ROW()-4)),"")</f>
        <v/>
      </c>
      <c r="V219" s="6" t="str">
        <f t="shared" si="2"/>
        <v/>
      </c>
      <c r="W219" s="6" t="str">
        <f t="shared" si="3"/>
        <v/>
      </c>
      <c r="X219" s="6" t="str">
        <f t="shared" si="4"/>
        <v/>
      </c>
      <c r="Y219" s="6" t="str">
        <f t="array" ref="Y219">IFERROR(IF(INDEX('Form Responses 1'!$D:$D,ROW()-4)="","",INDEX('Form Responses 1'!$U:$U,ROW()-4)),"")</f>
        <v/>
      </c>
    </row>
    <row r="220" ht="15.75" customHeight="1">
      <c r="A220" s="6" t="str">
        <f t="shared" si="1"/>
        <v/>
      </c>
      <c r="B220" s="6" t="str">
        <f t="array" ref="B220">IFERROR(IF(INDEX('Form Responses 1'!$D:$D,ROW()-4)="","",INDEX('Form Responses 1'!$A:$A,ROW()-4)),"")</f>
        <v/>
      </c>
      <c r="C220" s="6" t="str">
        <f t="array" ref="C220">IFERROR(IF(INDEX('Form Responses 1'!$D:$D,ROW()-4)="","",INDEX('Form Responses 1'!$B:$B,ROW()-4)),"")</f>
        <v/>
      </c>
      <c r="D220" s="6" t="str">
        <f t="array" ref="D220">IFERROR(IF(INDEX('Form Responses 1'!$D:$D,ROW()-4)="","",INDEX('Form Responses 1'!$C:$C,ROW()-4)),"")</f>
        <v/>
      </c>
      <c r="E220" s="6" t="str">
        <f t="array" ref="E220">IFERROR(IF(INDEX('Form Responses 1'!$D:$D,ROW()-4)="","",INDEX('Form Responses 1'!$D:$D,ROW()-4)),"")</f>
        <v/>
      </c>
      <c r="F220" s="6" t="str">
        <f t="array" ref="F220">IFERROR(IF(INDEX('Form Responses 1'!$D:$D,ROW()-4)="","",INDEX('Form Responses 1'!$E:$E,ROW()-4)),"")</f>
        <v/>
      </c>
      <c r="G220" s="6" t="str">
        <f t="array" ref="G220">IFERROR(IF(INDEX('Form Responses 1'!$D:$D,ROW()-4)="","",INDEX('Form Responses 1'!$F:$F,ROW()-4)),"")</f>
        <v/>
      </c>
      <c r="H220" s="6" t="str">
        <f t="array" ref="H220">IFERROR(IF(INDEX('Form Responses 1'!$D:$D,ROW()-4)="","",INDEX('Form Responses 1'!$G:$G,ROW()-4)),"")</f>
        <v/>
      </c>
      <c r="I220" s="6" t="str">
        <f t="array" ref="I220">IFERROR(IF(INDEX('Form Responses 1'!$D:$D,ROW()-4)="","",INDEX('Form Responses 1'!$H:$H,ROW()-4)),"")</f>
        <v/>
      </c>
      <c r="J220" s="6" t="str">
        <f t="array" ref="J220">IFERROR(IF(INDEX('Form Responses 1'!$D:$D,ROW()-4)="","",INDEX('Form Responses 1'!$I:$I,ROW()-4)),"")</f>
        <v/>
      </c>
      <c r="K220" s="6" t="str">
        <f t="array" ref="K220">IFERROR(IF(INDEX('Form Responses 1'!$D:$D,ROW()-4)="","",INDEX('Form Responses 1'!$J:$J,ROW()-4)),"")</f>
        <v/>
      </c>
      <c r="L220" s="6" t="str">
        <f t="array" ref="L220">IFERROR(IF(INDEX('Form Responses 1'!$D:$D,ROW()-4)="","",INDEX('Form Responses 1'!$K:$K,ROW()-4)),"")</f>
        <v/>
      </c>
      <c r="M220" s="6" t="str">
        <f t="array" ref="M220">IFERROR(IF(INDEX('Form Responses 1'!$D:$D,ROW()-4)="","",INDEX('Form Responses 1'!$L:$L,ROW()-4)),"")</f>
        <v/>
      </c>
      <c r="N220" s="6" t="str">
        <f t="array" ref="N220">IFERROR(IF(INDEX('Form Responses 1'!$D:$D,ROW()-4)="","",INDEX('Form Responses 1'!$M:$M,ROW()-4)),"")</f>
        <v/>
      </c>
      <c r="O220" s="6" t="str">
        <f t="array" ref="O220">IFERROR(IF(INDEX('Form Responses 1'!$D:$D,ROW()-4)="","",INDEX('Form Responses 1'!$N:$N,ROW()-4)),"")</f>
        <v/>
      </c>
      <c r="P220" s="6" t="str">
        <f t="array" ref="P220">IFERROR(IF(INDEX('Form Responses 1'!$D:$D,ROW()-4)="","",INDEX('Form Responses 1'!$O:$O,ROW()-4)),"")</f>
        <v/>
      </c>
      <c r="Q220" s="6" t="str">
        <f t="array" ref="Q220">IFERROR(IF(INDEX('Form Responses 1'!$D:$D,ROW()-4)="","",INDEX('Form Responses 1'!$P:$P,ROW()-4)),"")</f>
        <v/>
      </c>
      <c r="R220" s="6" t="str">
        <f t="array" ref="R220">IFERROR(IF(INDEX('Form Responses 1'!$D:$D,ROW()-4)="","",INDEX('Form Responses 1'!$Q:$Q,ROW()-4)),"")</f>
        <v/>
      </c>
      <c r="S220" s="6" t="str">
        <f t="array" ref="S220">IFERROR(IF(INDEX('Form Responses 1'!$D:$D,ROW()-4)="","",INDEX('Form Responses 1'!$R:$R,ROW()-4)),"")</f>
        <v/>
      </c>
      <c r="T220" s="6" t="str">
        <f t="array" ref="T220">IFERROR(IF(INDEX('Form Responses 1'!$D:$D,ROW()-4)="","",INDEX('Form Responses 1'!$S:$S,ROW()-4)),"")</f>
        <v/>
      </c>
      <c r="U220" s="6" t="str">
        <f t="array" ref="U220">IFERROR(IF(INDEX('Form Responses 1'!$D:$D,ROW()-4)="","",INDEX('Form Responses 1'!$T:$T,ROW()-4)),"")</f>
        <v/>
      </c>
      <c r="V220" s="6" t="str">
        <f t="shared" si="2"/>
        <v/>
      </c>
      <c r="W220" s="6" t="str">
        <f t="shared" si="3"/>
        <v/>
      </c>
      <c r="X220" s="6" t="str">
        <f t="shared" si="4"/>
        <v/>
      </c>
      <c r="Y220" s="6" t="str">
        <f t="array" ref="Y220">IFERROR(IF(INDEX('Form Responses 1'!$D:$D,ROW()-4)="","",INDEX('Form Responses 1'!$U:$U,ROW()-4)),"")</f>
        <v/>
      </c>
    </row>
    <row r="221" ht="15.75" customHeight="1">
      <c r="A221" s="6" t="str">
        <f t="shared" si="1"/>
        <v/>
      </c>
      <c r="B221" s="6" t="str">
        <f t="array" ref="B221">IFERROR(IF(INDEX('Form Responses 1'!$D:$D,ROW()-4)="","",INDEX('Form Responses 1'!$A:$A,ROW()-4)),"")</f>
        <v/>
      </c>
      <c r="C221" s="6" t="str">
        <f t="array" ref="C221">IFERROR(IF(INDEX('Form Responses 1'!$D:$D,ROW()-4)="","",INDEX('Form Responses 1'!$B:$B,ROW()-4)),"")</f>
        <v/>
      </c>
      <c r="D221" s="6" t="str">
        <f t="array" ref="D221">IFERROR(IF(INDEX('Form Responses 1'!$D:$D,ROW()-4)="","",INDEX('Form Responses 1'!$C:$C,ROW()-4)),"")</f>
        <v/>
      </c>
      <c r="E221" s="6" t="str">
        <f t="array" ref="E221">IFERROR(IF(INDEX('Form Responses 1'!$D:$D,ROW()-4)="","",INDEX('Form Responses 1'!$D:$D,ROW()-4)),"")</f>
        <v/>
      </c>
      <c r="F221" s="6" t="str">
        <f t="array" ref="F221">IFERROR(IF(INDEX('Form Responses 1'!$D:$D,ROW()-4)="","",INDEX('Form Responses 1'!$E:$E,ROW()-4)),"")</f>
        <v/>
      </c>
      <c r="G221" s="6" t="str">
        <f t="array" ref="G221">IFERROR(IF(INDEX('Form Responses 1'!$D:$D,ROW()-4)="","",INDEX('Form Responses 1'!$F:$F,ROW()-4)),"")</f>
        <v/>
      </c>
      <c r="H221" s="6" t="str">
        <f t="array" ref="H221">IFERROR(IF(INDEX('Form Responses 1'!$D:$D,ROW()-4)="","",INDEX('Form Responses 1'!$G:$G,ROW()-4)),"")</f>
        <v/>
      </c>
      <c r="I221" s="6" t="str">
        <f t="array" ref="I221">IFERROR(IF(INDEX('Form Responses 1'!$D:$D,ROW()-4)="","",INDEX('Form Responses 1'!$H:$H,ROW()-4)),"")</f>
        <v/>
      </c>
      <c r="J221" s="6" t="str">
        <f t="array" ref="J221">IFERROR(IF(INDEX('Form Responses 1'!$D:$D,ROW()-4)="","",INDEX('Form Responses 1'!$I:$I,ROW()-4)),"")</f>
        <v/>
      </c>
      <c r="K221" s="6" t="str">
        <f t="array" ref="K221">IFERROR(IF(INDEX('Form Responses 1'!$D:$D,ROW()-4)="","",INDEX('Form Responses 1'!$J:$J,ROW()-4)),"")</f>
        <v/>
      </c>
      <c r="L221" s="6" t="str">
        <f t="array" ref="L221">IFERROR(IF(INDEX('Form Responses 1'!$D:$D,ROW()-4)="","",INDEX('Form Responses 1'!$K:$K,ROW()-4)),"")</f>
        <v/>
      </c>
      <c r="M221" s="6" t="str">
        <f t="array" ref="M221">IFERROR(IF(INDEX('Form Responses 1'!$D:$D,ROW()-4)="","",INDEX('Form Responses 1'!$L:$L,ROW()-4)),"")</f>
        <v/>
      </c>
      <c r="N221" s="6" t="str">
        <f t="array" ref="N221">IFERROR(IF(INDEX('Form Responses 1'!$D:$D,ROW()-4)="","",INDEX('Form Responses 1'!$M:$M,ROW()-4)),"")</f>
        <v/>
      </c>
      <c r="O221" s="6" t="str">
        <f t="array" ref="O221">IFERROR(IF(INDEX('Form Responses 1'!$D:$D,ROW()-4)="","",INDEX('Form Responses 1'!$N:$N,ROW()-4)),"")</f>
        <v/>
      </c>
      <c r="P221" s="6" t="str">
        <f t="array" ref="P221">IFERROR(IF(INDEX('Form Responses 1'!$D:$D,ROW()-4)="","",INDEX('Form Responses 1'!$O:$O,ROW()-4)),"")</f>
        <v/>
      </c>
      <c r="Q221" s="6" t="str">
        <f t="array" ref="Q221">IFERROR(IF(INDEX('Form Responses 1'!$D:$D,ROW()-4)="","",INDEX('Form Responses 1'!$P:$P,ROW()-4)),"")</f>
        <v/>
      </c>
      <c r="R221" s="6" t="str">
        <f t="array" ref="R221">IFERROR(IF(INDEX('Form Responses 1'!$D:$D,ROW()-4)="","",INDEX('Form Responses 1'!$Q:$Q,ROW()-4)),"")</f>
        <v/>
      </c>
      <c r="S221" s="6" t="str">
        <f t="array" ref="S221">IFERROR(IF(INDEX('Form Responses 1'!$D:$D,ROW()-4)="","",INDEX('Form Responses 1'!$R:$R,ROW()-4)),"")</f>
        <v/>
      </c>
      <c r="T221" s="6" t="str">
        <f t="array" ref="T221">IFERROR(IF(INDEX('Form Responses 1'!$D:$D,ROW()-4)="","",INDEX('Form Responses 1'!$S:$S,ROW()-4)),"")</f>
        <v/>
      </c>
      <c r="U221" s="6" t="str">
        <f t="array" ref="U221">IFERROR(IF(INDEX('Form Responses 1'!$D:$D,ROW()-4)="","",INDEX('Form Responses 1'!$T:$T,ROW()-4)),"")</f>
        <v/>
      </c>
      <c r="V221" s="6" t="str">
        <f t="shared" si="2"/>
        <v/>
      </c>
      <c r="W221" s="6" t="str">
        <f t="shared" si="3"/>
        <v/>
      </c>
      <c r="X221" s="6" t="str">
        <f t="shared" si="4"/>
        <v/>
      </c>
      <c r="Y221" s="6" t="str">
        <f t="array" ref="Y221">IFERROR(IF(INDEX('Form Responses 1'!$D:$D,ROW()-4)="","",INDEX('Form Responses 1'!$U:$U,ROW()-4)),"")</f>
        <v/>
      </c>
    </row>
    <row r="222" ht="15.75" customHeight="1">
      <c r="A222" s="6" t="str">
        <f t="shared" si="1"/>
        <v/>
      </c>
      <c r="B222" s="6" t="str">
        <f t="array" ref="B222">IFERROR(IF(INDEX('Form Responses 1'!$D:$D,ROW()-4)="","",INDEX('Form Responses 1'!$A:$A,ROW()-4)),"")</f>
        <v/>
      </c>
      <c r="C222" s="6" t="str">
        <f t="array" ref="C222">IFERROR(IF(INDEX('Form Responses 1'!$D:$D,ROW()-4)="","",INDEX('Form Responses 1'!$B:$B,ROW()-4)),"")</f>
        <v/>
      </c>
      <c r="D222" s="6" t="str">
        <f t="array" ref="D222">IFERROR(IF(INDEX('Form Responses 1'!$D:$D,ROW()-4)="","",INDEX('Form Responses 1'!$C:$C,ROW()-4)),"")</f>
        <v/>
      </c>
      <c r="E222" s="6" t="str">
        <f t="array" ref="E222">IFERROR(IF(INDEX('Form Responses 1'!$D:$D,ROW()-4)="","",INDEX('Form Responses 1'!$D:$D,ROW()-4)),"")</f>
        <v/>
      </c>
      <c r="F222" s="6" t="str">
        <f t="array" ref="F222">IFERROR(IF(INDEX('Form Responses 1'!$D:$D,ROW()-4)="","",INDEX('Form Responses 1'!$E:$E,ROW()-4)),"")</f>
        <v/>
      </c>
      <c r="G222" s="6" t="str">
        <f t="array" ref="G222">IFERROR(IF(INDEX('Form Responses 1'!$D:$D,ROW()-4)="","",INDEX('Form Responses 1'!$F:$F,ROW()-4)),"")</f>
        <v/>
      </c>
      <c r="H222" s="6" t="str">
        <f t="array" ref="H222">IFERROR(IF(INDEX('Form Responses 1'!$D:$D,ROW()-4)="","",INDEX('Form Responses 1'!$G:$G,ROW()-4)),"")</f>
        <v/>
      </c>
      <c r="I222" s="6" t="str">
        <f t="array" ref="I222">IFERROR(IF(INDEX('Form Responses 1'!$D:$D,ROW()-4)="","",INDEX('Form Responses 1'!$H:$H,ROW()-4)),"")</f>
        <v/>
      </c>
      <c r="J222" s="6" t="str">
        <f t="array" ref="J222">IFERROR(IF(INDEX('Form Responses 1'!$D:$D,ROW()-4)="","",INDEX('Form Responses 1'!$I:$I,ROW()-4)),"")</f>
        <v/>
      </c>
      <c r="K222" s="6" t="str">
        <f t="array" ref="K222">IFERROR(IF(INDEX('Form Responses 1'!$D:$D,ROW()-4)="","",INDEX('Form Responses 1'!$J:$J,ROW()-4)),"")</f>
        <v/>
      </c>
      <c r="L222" s="6" t="str">
        <f t="array" ref="L222">IFERROR(IF(INDEX('Form Responses 1'!$D:$D,ROW()-4)="","",INDEX('Form Responses 1'!$K:$K,ROW()-4)),"")</f>
        <v/>
      </c>
      <c r="M222" s="6" t="str">
        <f t="array" ref="M222">IFERROR(IF(INDEX('Form Responses 1'!$D:$D,ROW()-4)="","",INDEX('Form Responses 1'!$L:$L,ROW()-4)),"")</f>
        <v/>
      </c>
      <c r="N222" s="6" t="str">
        <f t="array" ref="N222">IFERROR(IF(INDEX('Form Responses 1'!$D:$D,ROW()-4)="","",INDEX('Form Responses 1'!$M:$M,ROW()-4)),"")</f>
        <v/>
      </c>
      <c r="O222" s="6" t="str">
        <f t="array" ref="O222">IFERROR(IF(INDEX('Form Responses 1'!$D:$D,ROW()-4)="","",INDEX('Form Responses 1'!$N:$N,ROW()-4)),"")</f>
        <v/>
      </c>
      <c r="P222" s="6" t="str">
        <f t="array" ref="P222">IFERROR(IF(INDEX('Form Responses 1'!$D:$D,ROW()-4)="","",INDEX('Form Responses 1'!$O:$O,ROW()-4)),"")</f>
        <v/>
      </c>
      <c r="Q222" s="6" t="str">
        <f t="array" ref="Q222">IFERROR(IF(INDEX('Form Responses 1'!$D:$D,ROW()-4)="","",INDEX('Form Responses 1'!$P:$P,ROW()-4)),"")</f>
        <v/>
      </c>
      <c r="R222" s="6" t="str">
        <f t="array" ref="R222">IFERROR(IF(INDEX('Form Responses 1'!$D:$D,ROW()-4)="","",INDEX('Form Responses 1'!$Q:$Q,ROW()-4)),"")</f>
        <v/>
      </c>
      <c r="S222" s="6" t="str">
        <f t="array" ref="S222">IFERROR(IF(INDEX('Form Responses 1'!$D:$D,ROW()-4)="","",INDEX('Form Responses 1'!$R:$R,ROW()-4)),"")</f>
        <v/>
      </c>
      <c r="T222" s="6" t="str">
        <f t="array" ref="T222">IFERROR(IF(INDEX('Form Responses 1'!$D:$D,ROW()-4)="","",INDEX('Form Responses 1'!$S:$S,ROW()-4)),"")</f>
        <v/>
      </c>
      <c r="U222" s="6" t="str">
        <f t="array" ref="U222">IFERROR(IF(INDEX('Form Responses 1'!$D:$D,ROW()-4)="","",INDEX('Form Responses 1'!$T:$T,ROW()-4)),"")</f>
        <v/>
      </c>
      <c r="V222" s="6" t="str">
        <f t="shared" si="2"/>
        <v/>
      </c>
      <c r="W222" s="6" t="str">
        <f t="shared" si="3"/>
        <v/>
      </c>
      <c r="X222" s="6" t="str">
        <f t="shared" si="4"/>
        <v/>
      </c>
      <c r="Y222" s="6" t="str">
        <f t="array" ref="Y222">IFERROR(IF(INDEX('Form Responses 1'!$D:$D,ROW()-4)="","",INDEX('Form Responses 1'!$U:$U,ROW()-4)),"")</f>
        <v/>
      </c>
    </row>
    <row r="223" ht="15.75" customHeight="1">
      <c r="A223" s="6" t="str">
        <f t="shared" si="1"/>
        <v/>
      </c>
      <c r="B223" s="6" t="str">
        <f t="array" ref="B223">IFERROR(IF(INDEX('Form Responses 1'!$D:$D,ROW()-4)="","",INDEX('Form Responses 1'!$A:$A,ROW()-4)),"")</f>
        <v/>
      </c>
      <c r="C223" s="6" t="str">
        <f t="array" ref="C223">IFERROR(IF(INDEX('Form Responses 1'!$D:$D,ROW()-4)="","",INDEX('Form Responses 1'!$B:$B,ROW()-4)),"")</f>
        <v/>
      </c>
      <c r="D223" s="6" t="str">
        <f t="array" ref="D223">IFERROR(IF(INDEX('Form Responses 1'!$D:$D,ROW()-4)="","",INDEX('Form Responses 1'!$C:$C,ROW()-4)),"")</f>
        <v/>
      </c>
      <c r="E223" s="6" t="str">
        <f t="array" ref="E223">IFERROR(IF(INDEX('Form Responses 1'!$D:$D,ROW()-4)="","",INDEX('Form Responses 1'!$D:$D,ROW()-4)),"")</f>
        <v/>
      </c>
      <c r="F223" s="6" t="str">
        <f t="array" ref="F223">IFERROR(IF(INDEX('Form Responses 1'!$D:$D,ROW()-4)="","",INDEX('Form Responses 1'!$E:$E,ROW()-4)),"")</f>
        <v/>
      </c>
      <c r="G223" s="6" t="str">
        <f t="array" ref="G223">IFERROR(IF(INDEX('Form Responses 1'!$D:$D,ROW()-4)="","",INDEX('Form Responses 1'!$F:$F,ROW()-4)),"")</f>
        <v/>
      </c>
      <c r="H223" s="6" t="str">
        <f t="array" ref="H223">IFERROR(IF(INDEX('Form Responses 1'!$D:$D,ROW()-4)="","",INDEX('Form Responses 1'!$G:$G,ROW()-4)),"")</f>
        <v/>
      </c>
      <c r="I223" s="6" t="str">
        <f t="array" ref="I223">IFERROR(IF(INDEX('Form Responses 1'!$D:$D,ROW()-4)="","",INDEX('Form Responses 1'!$H:$H,ROW()-4)),"")</f>
        <v/>
      </c>
      <c r="J223" s="6" t="str">
        <f t="array" ref="J223">IFERROR(IF(INDEX('Form Responses 1'!$D:$D,ROW()-4)="","",INDEX('Form Responses 1'!$I:$I,ROW()-4)),"")</f>
        <v/>
      </c>
      <c r="K223" s="6" t="str">
        <f t="array" ref="K223">IFERROR(IF(INDEX('Form Responses 1'!$D:$D,ROW()-4)="","",INDEX('Form Responses 1'!$J:$J,ROW()-4)),"")</f>
        <v/>
      </c>
      <c r="L223" s="6" t="str">
        <f t="array" ref="L223">IFERROR(IF(INDEX('Form Responses 1'!$D:$D,ROW()-4)="","",INDEX('Form Responses 1'!$K:$K,ROW()-4)),"")</f>
        <v/>
      </c>
      <c r="M223" s="6" t="str">
        <f t="array" ref="M223">IFERROR(IF(INDEX('Form Responses 1'!$D:$D,ROW()-4)="","",INDEX('Form Responses 1'!$L:$L,ROW()-4)),"")</f>
        <v/>
      </c>
      <c r="N223" s="6" t="str">
        <f t="array" ref="N223">IFERROR(IF(INDEX('Form Responses 1'!$D:$D,ROW()-4)="","",INDEX('Form Responses 1'!$M:$M,ROW()-4)),"")</f>
        <v/>
      </c>
      <c r="O223" s="6" t="str">
        <f t="array" ref="O223">IFERROR(IF(INDEX('Form Responses 1'!$D:$D,ROW()-4)="","",INDEX('Form Responses 1'!$N:$N,ROW()-4)),"")</f>
        <v/>
      </c>
      <c r="P223" s="6" t="str">
        <f t="array" ref="P223">IFERROR(IF(INDEX('Form Responses 1'!$D:$D,ROW()-4)="","",INDEX('Form Responses 1'!$O:$O,ROW()-4)),"")</f>
        <v/>
      </c>
      <c r="Q223" s="6" t="str">
        <f t="array" ref="Q223">IFERROR(IF(INDEX('Form Responses 1'!$D:$D,ROW()-4)="","",INDEX('Form Responses 1'!$P:$P,ROW()-4)),"")</f>
        <v/>
      </c>
      <c r="R223" s="6" t="str">
        <f t="array" ref="R223">IFERROR(IF(INDEX('Form Responses 1'!$D:$D,ROW()-4)="","",INDEX('Form Responses 1'!$Q:$Q,ROW()-4)),"")</f>
        <v/>
      </c>
      <c r="S223" s="6" t="str">
        <f t="array" ref="S223">IFERROR(IF(INDEX('Form Responses 1'!$D:$D,ROW()-4)="","",INDEX('Form Responses 1'!$R:$R,ROW()-4)),"")</f>
        <v/>
      </c>
      <c r="T223" s="6" t="str">
        <f t="array" ref="T223">IFERROR(IF(INDEX('Form Responses 1'!$D:$D,ROW()-4)="","",INDEX('Form Responses 1'!$S:$S,ROW()-4)),"")</f>
        <v/>
      </c>
      <c r="U223" s="6" t="str">
        <f t="array" ref="U223">IFERROR(IF(INDEX('Form Responses 1'!$D:$D,ROW()-4)="","",INDEX('Form Responses 1'!$T:$T,ROW()-4)),"")</f>
        <v/>
      </c>
      <c r="V223" s="6" t="str">
        <f t="shared" si="2"/>
        <v/>
      </c>
      <c r="W223" s="6" t="str">
        <f t="shared" si="3"/>
        <v/>
      </c>
      <c r="X223" s="6" t="str">
        <f t="shared" si="4"/>
        <v/>
      </c>
      <c r="Y223" s="6" t="str">
        <f t="array" ref="Y223">IFERROR(IF(INDEX('Form Responses 1'!$D:$D,ROW()-4)="","",INDEX('Form Responses 1'!$U:$U,ROW()-4)),"")</f>
        <v/>
      </c>
    </row>
    <row r="224" ht="15.75" customHeight="1">
      <c r="A224" s="6" t="str">
        <f t="shared" si="1"/>
        <v/>
      </c>
      <c r="B224" s="6" t="str">
        <f t="array" ref="B224">IFERROR(IF(INDEX('Form Responses 1'!$D:$D,ROW()-4)="","",INDEX('Form Responses 1'!$A:$A,ROW()-4)),"")</f>
        <v/>
      </c>
      <c r="C224" s="6" t="str">
        <f t="array" ref="C224">IFERROR(IF(INDEX('Form Responses 1'!$D:$D,ROW()-4)="","",INDEX('Form Responses 1'!$B:$B,ROW()-4)),"")</f>
        <v/>
      </c>
      <c r="D224" s="6" t="str">
        <f t="array" ref="D224">IFERROR(IF(INDEX('Form Responses 1'!$D:$D,ROW()-4)="","",INDEX('Form Responses 1'!$C:$C,ROW()-4)),"")</f>
        <v/>
      </c>
      <c r="E224" s="6" t="str">
        <f t="array" ref="E224">IFERROR(IF(INDEX('Form Responses 1'!$D:$D,ROW()-4)="","",INDEX('Form Responses 1'!$D:$D,ROW()-4)),"")</f>
        <v/>
      </c>
      <c r="F224" s="6" t="str">
        <f t="array" ref="F224">IFERROR(IF(INDEX('Form Responses 1'!$D:$D,ROW()-4)="","",INDEX('Form Responses 1'!$E:$E,ROW()-4)),"")</f>
        <v/>
      </c>
      <c r="G224" s="6" t="str">
        <f t="array" ref="G224">IFERROR(IF(INDEX('Form Responses 1'!$D:$D,ROW()-4)="","",INDEX('Form Responses 1'!$F:$F,ROW()-4)),"")</f>
        <v/>
      </c>
      <c r="H224" s="6" t="str">
        <f t="array" ref="H224">IFERROR(IF(INDEX('Form Responses 1'!$D:$D,ROW()-4)="","",INDEX('Form Responses 1'!$G:$G,ROW()-4)),"")</f>
        <v/>
      </c>
      <c r="I224" s="6" t="str">
        <f t="array" ref="I224">IFERROR(IF(INDEX('Form Responses 1'!$D:$D,ROW()-4)="","",INDEX('Form Responses 1'!$H:$H,ROW()-4)),"")</f>
        <v/>
      </c>
      <c r="J224" s="6" t="str">
        <f t="array" ref="J224">IFERROR(IF(INDEX('Form Responses 1'!$D:$D,ROW()-4)="","",INDEX('Form Responses 1'!$I:$I,ROW()-4)),"")</f>
        <v/>
      </c>
      <c r="K224" s="6" t="str">
        <f t="array" ref="K224">IFERROR(IF(INDEX('Form Responses 1'!$D:$D,ROW()-4)="","",INDEX('Form Responses 1'!$J:$J,ROW()-4)),"")</f>
        <v/>
      </c>
      <c r="L224" s="6" t="str">
        <f t="array" ref="L224">IFERROR(IF(INDEX('Form Responses 1'!$D:$D,ROW()-4)="","",INDEX('Form Responses 1'!$K:$K,ROW()-4)),"")</f>
        <v/>
      </c>
      <c r="M224" s="6" t="str">
        <f t="array" ref="M224">IFERROR(IF(INDEX('Form Responses 1'!$D:$D,ROW()-4)="","",INDEX('Form Responses 1'!$L:$L,ROW()-4)),"")</f>
        <v/>
      </c>
      <c r="N224" s="6" t="str">
        <f t="array" ref="N224">IFERROR(IF(INDEX('Form Responses 1'!$D:$D,ROW()-4)="","",INDEX('Form Responses 1'!$M:$M,ROW()-4)),"")</f>
        <v/>
      </c>
      <c r="O224" s="6" t="str">
        <f t="array" ref="O224">IFERROR(IF(INDEX('Form Responses 1'!$D:$D,ROW()-4)="","",INDEX('Form Responses 1'!$N:$N,ROW()-4)),"")</f>
        <v/>
      </c>
      <c r="P224" s="6" t="str">
        <f t="array" ref="P224">IFERROR(IF(INDEX('Form Responses 1'!$D:$D,ROW()-4)="","",INDEX('Form Responses 1'!$O:$O,ROW()-4)),"")</f>
        <v/>
      </c>
      <c r="Q224" s="6" t="str">
        <f t="array" ref="Q224">IFERROR(IF(INDEX('Form Responses 1'!$D:$D,ROW()-4)="","",INDEX('Form Responses 1'!$P:$P,ROW()-4)),"")</f>
        <v/>
      </c>
      <c r="R224" s="6" t="str">
        <f t="array" ref="R224">IFERROR(IF(INDEX('Form Responses 1'!$D:$D,ROW()-4)="","",INDEX('Form Responses 1'!$Q:$Q,ROW()-4)),"")</f>
        <v/>
      </c>
      <c r="S224" s="6" t="str">
        <f t="array" ref="S224">IFERROR(IF(INDEX('Form Responses 1'!$D:$D,ROW()-4)="","",INDEX('Form Responses 1'!$R:$R,ROW()-4)),"")</f>
        <v/>
      </c>
      <c r="T224" s="6" t="str">
        <f t="array" ref="T224">IFERROR(IF(INDEX('Form Responses 1'!$D:$D,ROW()-4)="","",INDEX('Form Responses 1'!$S:$S,ROW()-4)),"")</f>
        <v/>
      </c>
      <c r="U224" s="6" t="str">
        <f t="array" ref="U224">IFERROR(IF(INDEX('Form Responses 1'!$D:$D,ROW()-4)="","",INDEX('Form Responses 1'!$T:$T,ROW()-4)),"")</f>
        <v/>
      </c>
      <c r="V224" s="6" t="str">
        <f t="shared" si="2"/>
        <v/>
      </c>
      <c r="W224" s="6" t="str">
        <f t="shared" si="3"/>
        <v/>
      </c>
      <c r="X224" s="6" t="str">
        <f t="shared" si="4"/>
        <v/>
      </c>
      <c r="Y224" s="6" t="str">
        <f t="array" ref="Y224">IFERROR(IF(INDEX('Form Responses 1'!$D:$D,ROW()-4)="","",INDEX('Form Responses 1'!$U:$U,ROW()-4)),"")</f>
        <v/>
      </c>
    </row>
    <row r="225" ht="15.75" customHeight="1">
      <c r="A225" s="6" t="str">
        <f t="shared" si="1"/>
        <v/>
      </c>
      <c r="B225" s="6" t="str">
        <f t="array" ref="B225">IFERROR(IF(INDEX('Form Responses 1'!$D:$D,ROW()-4)="","",INDEX('Form Responses 1'!$A:$A,ROW()-4)),"")</f>
        <v/>
      </c>
      <c r="C225" s="6" t="str">
        <f t="array" ref="C225">IFERROR(IF(INDEX('Form Responses 1'!$D:$D,ROW()-4)="","",INDEX('Form Responses 1'!$B:$B,ROW()-4)),"")</f>
        <v/>
      </c>
      <c r="D225" s="6" t="str">
        <f t="array" ref="D225">IFERROR(IF(INDEX('Form Responses 1'!$D:$D,ROW()-4)="","",INDEX('Form Responses 1'!$C:$C,ROW()-4)),"")</f>
        <v/>
      </c>
      <c r="E225" s="6" t="str">
        <f t="array" ref="E225">IFERROR(IF(INDEX('Form Responses 1'!$D:$D,ROW()-4)="","",INDEX('Form Responses 1'!$D:$D,ROW()-4)),"")</f>
        <v/>
      </c>
      <c r="F225" s="6" t="str">
        <f t="array" ref="F225">IFERROR(IF(INDEX('Form Responses 1'!$D:$D,ROW()-4)="","",INDEX('Form Responses 1'!$E:$E,ROW()-4)),"")</f>
        <v/>
      </c>
      <c r="G225" s="6" t="str">
        <f t="array" ref="G225">IFERROR(IF(INDEX('Form Responses 1'!$D:$D,ROW()-4)="","",INDEX('Form Responses 1'!$F:$F,ROW()-4)),"")</f>
        <v/>
      </c>
      <c r="H225" s="6" t="str">
        <f t="array" ref="H225">IFERROR(IF(INDEX('Form Responses 1'!$D:$D,ROW()-4)="","",INDEX('Form Responses 1'!$G:$G,ROW()-4)),"")</f>
        <v/>
      </c>
      <c r="I225" s="6" t="str">
        <f t="array" ref="I225">IFERROR(IF(INDEX('Form Responses 1'!$D:$D,ROW()-4)="","",INDEX('Form Responses 1'!$H:$H,ROW()-4)),"")</f>
        <v/>
      </c>
      <c r="J225" s="6" t="str">
        <f t="array" ref="J225">IFERROR(IF(INDEX('Form Responses 1'!$D:$D,ROW()-4)="","",INDEX('Form Responses 1'!$I:$I,ROW()-4)),"")</f>
        <v/>
      </c>
      <c r="K225" s="6" t="str">
        <f t="array" ref="K225">IFERROR(IF(INDEX('Form Responses 1'!$D:$D,ROW()-4)="","",INDEX('Form Responses 1'!$J:$J,ROW()-4)),"")</f>
        <v/>
      </c>
      <c r="L225" s="6" t="str">
        <f t="array" ref="L225">IFERROR(IF(INDEX('Form Responses 1'!$D:$D,ROW()-4)="","",INDEX('Form Responses 1'!$K:$K,ROW()-4)),"")</f>
        <v/>
      </c>
      <c r="M225" s="6" t="str">
        <f t="array" ref="M225">IFERROR(IF(INDEX('Form Responses 1'!$D:$D,ROW()-4)="","",INDEX('Form Responses 1'!$L:$L,ROW()-4)),"")</f>
        <v/>
      </c>
      <c r="N225" s="6" t="str">
        <f t="array" ref="N225">IFERROR(IF(INDEX('Form Responses 1'!$D:$D,ROW()-4)="","",INDEX('Form Responses 1'!$M:$M,ROW()-4)),"")</f>
        <v/>
      </c>
      <c r="O225" s="6" t="str">
        <f t="array" ref="O225">IFERROR(IF(INDEX('Form Responses 1'!$D:$D,ROW()-4)="","",INDEX('Form Responses 1'!$N:$N,ROW()-4)),"")</f>
        <v/>
      </c>
      <c r="P225" s="6" t="str">
        <f t="array" ref="P225">IFERROR(IF(INDEX('Form Responses 1'!$D:$D,ROW()-4)="","",INDEX('Form Responses 1'!$O:$O,ROW()-4)),"")</f>
        <v/>
      </c>
      <c r="Q225" s="6" t="str">
        <f t="array" ref="Q225">IFERROR(IF(INDEX('Form Responses 1'!$D:$D,ROW()-4)="","",INDEX('Form Responses 1'!$P:$P,ROW()-4)),"")</f>
        <v/>
      </c>
      <c r="R225" s="6" t="str">
        <f t="array" ref="R225">IFERROR(IF(INDEX('Form Responses 1'!$D:$D,ROW()-4)="","",INDEX('Form Responses 1'!$Q:$Q,ROW()-4)),"")</f>
        <v/>
      </c>
      <c r="S225" s="6" t="str">
        <f t="array" ref="S225">IFERROR(IF(INDEX('Form Responses 1'!$D:$D,ROW()-4)="","",INDEX('Form Responses 1'!$R:$R,ROW()-4)),"")</f>
        <v/>
      </c>
      <c r="T225" s="6" t="str">
        <f t="array" ref="T225">IFERROR(IF(INDEX('Form Responses 1'!$D:$D,ROW()-4)="","",INDEX('Form Responses 1'!$S:$S,ROW()-4)),"")</f>
        <v/>
      </c>
      <c r="U225" s="6" t="str">
        <f t="array" ref="U225">IFERROR(IF(INDEX('Form Responses 1'!$D:$D,ROW()-4)="","",INDEX('Form Responses 1'!$T:$T,ROW()-4)),"")</f>
        <v/>
      </c>
      <c r="V225" s="6" t="str">
        <f t="shared" si="2"/>
        <v/>
      </c>
      <c r="W225" s="6" t="str">
        <f t="shared" si="3"/>
        <v/>
      </c>
      <c r="X225" s="6" t="str">
        <f t="shared" si="4"/>
        <v/>
      </c>
      <c r="Y225" s="6" t="str">
        <f t="array" ref="Y225">IFERROR(IF(INDEX('Form Responses 1'!$D:$D,ROW()-4)="","",INDEX('Form Responses 1'!$U:$U,ROW()-4)),"")</f>
        <v/>
      </c>
    </row>
    <row r="226" ht="15.75" customHeight="1">
      <c r="A226" s="6" t="str">
        <f t="shared" si="1"/>
        <v/>
      </c>
      <c r="B226" s="6" t="str">
        <f t="array" ref="B226">IFERROR(IF(INDEX('Form Responses 1'!$D:$D,ROW()-4)="","",INDEX('Form Responses 1'!$A:$A,ROW()-4)),"")</f>
        <v/>
      </c>
      <c r="C226" s="6" t="str">
        <f t="array" ref="C226">IFERROR(IF(INDEX('Form Responses 1'!$D:$D,ROW()-4)="","",INDEX('Form Responses 1'!$B:$B,ROW()-4)),"")</f>
        <v/>
      </c>
      <c r="D226" s="6" t="str">
        <f t="array" ref="D226">IFERROR(IF(INDEX('Form Responses 1'!$D:$D,ROW()-4)="","",INDEX('Form Responses 1'!$C:$C,ROW()-4)),"")</f>
        <v/>
      </c>
      <c r="E226" s="6" t="str">
        <f t="array" ref="E226">IFERROR(IF(INDEX('Form Responses 1'!$D:$D,ROW()-4)="","",INDEX('Form Responses 1'!$D:$D,ROW()-4)),"")</f>
        <v/>
      </c>
      <c r="F226" s="6" t="str">
        <f t="array" ref="F226">IFERROR(IF(INDEX('Form Responses 1'!$D:$D,ROW()-4)="","",INDEX('Form Responses 1'!$E:$E,ROW()-4)),"")</f>
        <v/>
      </c>
      <c r="G226" s="6" t="str">
        <f t="array" ref="G226">IFERROR(IF(INDEX('Form Responses 1'!$D:$D,ROW()-4)="","",INDEX('Form Responses 1'!$F:$F,ROW()-4)),"")</f>
        <v/>
      </c>
      <c r="H226" s="6" t="str">
        <f t="array" ref="H226">IFERROR(IF(INDEX('Form Responses 1'!$D:$D,ROW()-4)="","",INDEX('Form Responses 1'!$G:$G,ROW()-4)),"")</f>
        <v/>
      </c>
      <c r="I226" s="6" t="str">
        <f t="array" ref="I226">IFERROR(IF(INDEX('Form Responses 1'!$D:$D,ROW()-4)="","",INDEX('Form Responses 1'!$H:$H,ROW()-4)),"")</f>
        <v/>
      </c>
      <c r="J226" s="6" t="str">
        <f t="array" ref="J226">IFERROR(IF(INDEX('Form Responses 1'!$D:$D,ROW()-4)="","",INDEX('Form Responses 1'!$I:$I,ROW()-4)),"")</f>
        <v/>
      </c>
      <c r="K226" s="6" t="str">
        <f t="array" ref="K226">IFERROR(IF(INDEX('Form Responses 1'!$D:$D,ROW()-4)="","",INDEX('Form Responses 1'!$J:$J,ROW()-4)),"")</f>
        <v/>
      </c>
      <c r="L226" s="6" t="str">
        <f t="array" ref="L226">IFERROR(IF(INDEX('Form Responses 1'!$D:$D,ROW()-4)="","",INDEX('Form Responses 1'!$K:$K,ROW()-4)),"")</f>
        <v/>
      </c>
      <c r="M226" s="6" t="str">
        <f t="array" ref="M226">IFERROR(IF(INDEX('Form Responses 1'!$D:$D,ROW()-4)="","",INDEX('Form Responses 1'!$L:$L,ROW()-4)),"")</f>
        <v/>
      </c>
      <c r="N226" s="6" t="str">
        <f t="array" ref="N226">IFERROR(IF(INDEX('Form Responses 1'!$D:$D,ROW()-4)="","",INDEX('Form Responses 1'!$M:$M,ROW()-4)),"")</f>
        <v/>
      </c>
      <c r="O226" s="6" t="str">
        <f t="array" ref="O226">IFERROR(IF(INDEX('Form Responses 1'!$D:$D,ROW()-4)="","",INDEX('Form Responses 1'!$N:$N,ROW()-4)),"")</f>
        <v/>
      </c>
      <c r="P226" s="6" t="str">
        <f t="array" ref="P226">IFERROR(IF(INDEX('Form Responses 1'!$D:$D,ROW()-4)="","",INDEX('Form Responses 1'!$O:$O,ROW()-4)),"")</f>
        <v/>
      </c>
      <c r="Q226" s="6" t="str">
        <f t="array" ref="Q226">IFERROR(IF(INDEX('Form Responses 1'!$D:$D,ROW()-4)="","",INDEX('Form Responses 1'!$P:$P,ROW()-4)),"")</f>
        <v/>
      </c>
      <c r="R226" s="6" t="str">
        <f t="array" ref="R226">IFERROR(IF(INDEX('Form Responses 1'!$D:$D,ROW()-4)="","",INDEX('Form Responses 1'!$Q:$Q,ROW()-4)),"")</f>
        <v/>
      </c>
      <c r="S226" s="6" t="str">
        <f t="array" ref="S226">IFERROR(IF(INDEX('Form Responses 1'!$D:$D,ROW()-4)="","",INDEX('Form Responses 1'!$R:$R,ROW()-4)),"")</f>
        <v/>
      </c>
      <c r="T226" s="6" t="str">
        <f t="array" ref="T226">IFERROR(IF(INDEX('Form Responses 1'!$D:$D,ROW()-4)="","",INDEX('Form Responses 1'!$S:$S,ROW()-4)),"")</f>
        <v/>
      </c>
      <c r="U226" s="6" t="str">
        <f t="array" ref="U226">IFERROR(IF(INDEX('Form Responses 1'!$D:$D,ROW()-4)="","",INDEX('Form Responses 1'!$T:$T,ROW()-4)),"")</f>
        <v/>
      </c>
      <c r="V226" s="6" t="str">
        <f t="shared" si="2"/>
        <v/>
      </c>
      <c r="W226" s="6" t="str">
        <f t="shared" si="3"/>
        <v/>
      </c>
      <c r="X226" s="6" t="str">
        <f t="shared" si="4"/>
        <v/>
      </c>
      <c r="Y226" s="6" t="str">
        <f t="array" ref="Y226">IFERROR(IF(INDEX('Form Responses 1'!$D:$D,ROW()-4)="","",INDEX('Form Responses 1'!$U:$U,ROW()-4)),"")</f>
        <v/>
      </c>
    </row>
    <row r="227" ht="15.75" customHeight="1">
      <c r="A227" s="6" t="str">
        <f t="shared" si="1"/>
        <v/>
      </c>
      <c r="B227" s="6" t="str">
        <f t="array" ref="B227">IFERROR(IF(INDEX('Form Responses 1'!$D:$D,ROW()-4)="","",INDEX('Form Responses 1'!$A:$A,ROW()-4)),"")</f>
        <v/>
      </c>
      <c r="C227" s="6" t="str">
        <f t="array" ref="C227">IFERROR(IF(INDEX('Form Responses 1'!$D:$D,ROW()-4)="","",INDEX('Form Responses 1'!$B:$B,ROW()-4)),"")</f>
        <v/>
      </c>
      <c r="D227" s="6" t="str">
        <f t="array" ref="D227">IFERROR(IF(INDEX('Form Responses 1'!$D:$D,ROW()-4)="","",INDEX('Form Responses 1'!$C:$C,ROW()-4)),"")</f>
        <v/>
      </c>
      <c r="E227" s="6" t="str">
        <f t="array" ref="E227">IFERROR(IF(INDEX('Form Responses 1'!$D:$D,ROW()-4)="","",INDEX('Form Responses 1'!$D:$D,ROW()-4)),"")</f>
        <v/>
      </c>
      <c r="F227" s="6" t="str">
        <f t="array" ref="F227">IFERROR(IF(INDEX('Form Responses 1'!$D:$D,ROW()-4)="","",INDEX('Form Responses 1'!$E:$E,ROW()-4)),"")</f>
        <v/>
      </c>
      <c r="G227" s="6" t="str">
        <f t="array" ref="G227">IFERROR(IF(INDEX('Form Responses 1'!$D:$D,ROW()-4)="","",INDEX('Form Responses 1'!$F:$F,ROW()-4)),"")</f>
        <v/>
      </c>
      <c r="H227" s="6" t="str">
        <f t="array" ref="H227">IFERROR(IF(INDEX('Form Responses 1'!$D:$D,ROW()-4)="","",INDEX('Form Responses 1'!$G:$G,ROW()-4)),"")</f>
        <v/>
      </c>
      <c r="I227" s="6" t="str">
        <f t="array" ref="I227">IFERROR(IF(INDEX('Form Responses 1'!$D:$D,ROW()-4)="","",INDEX('Form Responses 1'!$H:$H,ROW()-4)),"")</f>
        <v/>
      </c>
      <c r="J227" s="6" t="str">
        <f t="array" ref="J227">IFERROR(IF(INDEX('Form Responses 1'!$D:$D,ROW()-4)="","",INDEX('Form Responses 1'!$I:$I,ROW()-4)),"")</f>
        <v/>
      </c>
      <c r="K227" s="6" t="str">
        <f t="array" ref="K227">IFERROR(IF(INDEX('Form Responses 1'!$D:$D,ROW()-4)="","",INDEX('Form Responses 1'!$J:$J,ROW()-4)),"")</f>
        <v/>
      </c>
      <c r="L227" s="6" t="str">
        <f t="array" ref="L227">IFERROR(IF(INDEX('Form Responses 1'!$D:$D,ROW()-4)="","",INDEX('Form Responses 1'!$K:$K,ROW()-4)),"")</f>
        <v/>
      </c>
      <c r="M227" s="6" t="str">
        <f t="array" ref="M227">IFERROR(IF(INDEX('Form Responses 1'!$D:$D,ROW()-4)="","",INDEX('Form Responses 1'!$L:$L,ROW()-4)),"")</f>
        <v/>
      </c>
      <c r="N227" s="6" t="str">
        <f t="array" ref="N227">IFERROR(IF(INDEX('Form Responses 1'!$D:$D,ROW()-4)="","",INDEX('Form Responses 1'!$M:$M,ROW()-4)),"")</f>
        <v/>
      </c>
      <c r="O227" s="6" t="str">
        <f t="array" ref="O227">IFERROR(IF(INDEX('Form Responses 1'!$D:$D,ROW()-4)="","",INDEX('Form Responses 1'!$N:$N,ROW()-4)),"")</f>
        <v/>
      </c>
      <c r="P227" s="6" t="str">
        <f t="array" ref="P227">IFERROR(IF(INDEX('Form Responses 1'!$D:$D,ROW()-4)="","",INDEX('Form Responses 1'!$O:$O,ROW()-4)),"")</f>
        <v/>
      </c>
      <c r="Q227" s="6" t="str">
        <f t="array" ref="Q227">IFERROR(IF(INDEX('Form Responses 1'!$D:$D,ROW()-4)="","",INDEX('Form Responses 1'!$P:$P,ROW()-4)),"")</f>
        <v/>
      </c>
      <c r="R227" s="6" t="str">
        <f t="array" ref="R227">IFERROR(IF(INDEX('Form Responses 1'!$D:$D,ROW()-4)="","",INDEX('Form Responses 1'!$Q:$Q,ROW()-4)),"")</f>
        <v/>
      </c>
      <c r="S227" s="6" t="str">
        <f t="array" ref="S227">IFERROR(IF(INDEX('Form Responses 1'!$D:$D,ROW()-4)="","",INDEX('Form Responses 1'!$R:$R,ROW()-4)),"")</f>
        <v/>
      </c>
      <c r="T227" s="6" t="str">
        <f t="array" ref="T227">IFERROR(IF(INDEX('Form Responses 1'!$D:$D,ROW()-4)="","",INDEX('Form Responses 1'!$S:$S,ROW()-4)),"")</f>
        <v/>
      </c>
      <c r="U227" s="6" t="str">
        <f t="array" ref="U227">IFERROR(IF(INDEX('Form Responses 1'!$D:$D,ROW()-4)="","",INDEX('Form Responses 1'!$T:$T,ROW()-4)),"")</f>
        <v/>
      </c>
      <c r="V227" s="6" t="str">
        <f t="shared" si="2"/>
        <v/>
      </c>
      <c r="W227" s="6" t="str">
        <f t="shared" si="3"/>
        <v/>
      </c>
      <c r="X227" s="6" t="str">
        <f t="shared" si="4"/>
        <v/>
      </c>
      <c r="Y227" s="6" t="str">
        <f t="array" ref="Y227">IFERROR(IF(INDEX('Form Responses 1'!$D:$D,ROW()-4)="","",INDEX('Form Responses 1'!$U:$U,ROW()-4)),"")</f>
        <v/>
      </c>
    </row>
    <row r="228" ht="15.75" customHeight="1">
      <c r="A228" s="6" t="str">
        <f t="shared" si="1"/>
        <v/>
      </c>
      <c r="B228" s="6" t="str">
        <f t="array" ref="B228">IFERROR(IF(INDEX('Form Responses 1'!$D:$D,ROW()-4)="","",INDEX('Form Responses 1'!$A:$A,ROW()-4)),"")</f>
        <v/>
      </c>
      <c r="C228" s="6" t="str">
        <f t="array" ref="C228">IFERROR(IF(INDEX('Form Responses 1'!$D:$D,ROW()-4)="","",INDEX('Form Responses 1'!$B:$B,ROW()-4)),"")</f>
        <v/>
      </c>
      <c r="D228" s="6" t="str">
        <f t="array" ref="D228">IFERROR(IF(INDEX('Form Responses 1'!$D:$D,ROW()-4)="","",INDEX('Form Responses 1'!$C:$C,ROW()-4)),"")</f>
        <v/>
      </c>
      <c r="E228" s="6" t="str">
        <f t="array" ref="E228">IFERROR(IF(INDEX('Form Responses 1'!$D:$D,ROW()-4)="","",INDEX('Form Responses 1'!$D:$D,ROW()-4)),"")</f>
        <v/>
      </c>
      <c r="F228" s="6" t="str">
        <f t="array" ref="F228">IFERROR(IF(INDEX('Form Responses 1'!$D:$D,ROW()-4)="","",INDEX('Form Responses 1'!$E:$E,ROW()-4)),"")</f>
        <v/>
      </c>
      <c r="G228" s="6" t="str">
        <f t="array" ref="G228">IFERROR(IF(INDEX('Form Responses 1'!$D:$D,ROW()-4)="","",INDEX('Form Responses 1'!$F:$F,ROW()-4)),"")</f>
        <v/>
      </c>
      <c r="H228" s="6" t="str">
        <f t="array" ref="H228">IFERROR(IF(INDEX('Form Responses 1'!$D:$D,ROW()-4)="","",INDEX('Form Responses 1'!$G:$G,ROW()-4)),"")</f>
        <v/>
      </c>
      <c r="I228" s="6" t="str">
        <f t="array" ref="I228">IFERROR(IF(INDEX('Form Responses 1'!$D:$D,ROW()-4)="","",INDEX('Form Responses 1'!$H:$H,ROW()-4)),"")</f>
        <v/>
      </c>
      <c r="J228" s="6" t="str">
        <f t="array" ref="J228">IFERROR(IF(INDEX('Form Responses 1'!$D:$D,ROW()-4)="","",INDEX('Form Responses 1'!$I:$I,ROW()-4)),"")</f>
        <v/>
      </c>
      <c r="K228" s="6" t="str">
        <f t="array" ref="K228">IFERROR(IF(INDEX('Form Responses 1'!$D:$D,ROW()-4)="","",INDEX('Form Responses 1'!$J:$J,ROW()-4)),"")</f>
        <v/>
      </c>
      <c r="L228" s="6" t="str">
        <f t="array" ref="L228">IFERROR(IF(INDEX('Form Responses 1'!$D:$D,ROW()-4)="","",INDEX('Form Responses 1'!$K:$K,ROW()-4)),"")</f>
        <v/>
      </c>
      <c r="M228" s="6" t="str">
        <f t="array" ref="M228">IFERROR(IF(INDEX('Form Responses 1'!$D:$D,ROW()-4)="","",INDEX('Form Responses 1'!$L:$L,ROW()-4)),"")</f>
        <v/>
      </c>
      <c r="N228" s="6" t="str">
        <f t="array" ref="N228">IFERROR(IF(INDEX('Form Responses 1'!$D:$D,ROW()-4)="","",INDEX('Form Responses 1'!$M:$M,ROW()-4)),"")</f>
        <v/>
      </c>
      <c r="O228" s="6" t="str">
        <f t="array" ref="O228">IFERROR(IF(INDEX('Form Responses 1'!$D:$D,ROW()-4)="","",INDEX('Form Responses 1'!$N:$N,ROW()-4)),"")</f>
        <v/>
      </c>
      <c r="P228" s="6" t="str">
        <f t="array" ref="P228">IFERROR(IF(INDEX('Form Responses 1'!$D:$D,ROW()-4)="","",INDEX('Form Responses 1'!$O:$O,ROW()-4)),"")</f>
        <v/>
      </c>
      <c r="Q228" s="6" t="str">
        <f t="array" ref="Q228">IFERROR(IF(INDEX('Form Responses 1'!$D:$D,ROW()-4)="","",INDEX('Form Responses 1'!$P:$P,ROW()-4)),"")</f>
        <v/>
      </c>
      <c r="R228" s="6" t="str">
        <f t="array" ref="R228">IFERROR(IF(INDEX('Form Responses 1'!$D:$D,ROW()-4)="","",INDEX('Form Responses 1'!$Q:$Q,ROW()-4)),"")</f>
        <v/>
      </c>
      <c r="S228" s="6" t="str">
        <f t="array" ref="S228">IFERROR(IF(INDEX('Form Responses 1'!$D:$D,ROW()-4)="","",INDEX('Form Responses 1'!$R:$R,ROW()-4)),"")</f>
        <v/>
      </c>
      <c r="T228" s="6" t="str">
        <f t="array" ref="T228">IFERROR(IF(INDEX('Form Responses 1'!$D:$D,ROW()-4)="","",INDEX('Form Responses 1'!$S:$S,ROW()-4)),"")</f>
        <v/>
      </c>
      <c r="U228" s="6" t="str">
        <f t="array" ref="U228">IFERROR(IF(INDEX('Form Responses 1'!$D:$D,ROW()-4)="","",INDEX('Form Responses 1'!$T:$T,ROW()-4)),"")</f>
        <v/>
      </c>
      <c r="V228" s="6" t="str">
        <f t="shared" si="2"/>
        <v/>
      </c>
      <c r="W228" s="6" t="str">
        <f t="shared" si="3"/>
        <v/>
      </c>
      <c r="X228" s="6" t="str">
        <f t="shared" si="4"/>
        <v/>
      </c>
      <c r="Y228" s="6" t="str">
        <f t="array" ref="Y228">IFERROR(IF(INDEX('Form Responses 1'!$D:$D,ROW()-4)="","",INDEX('Form Responses 1'!$U:$U,ROW()-4)),"")</f>
        <v/>
      </c>
    </row>
    <row r="229" ht="15.75" customHeight="1">
      <c r="A229" s="6" t="str">
        <f t="shared" si="1"/>
        <v/>
      </c>
      <c r="B229" s="6" t="str">
        <f t="array" ref="B229">IFERROR(IF(INDEX('Form Responses 1'!$D:$D,ROW()-4)="","",INDEX('Form Responses 1'!$A:$A,ROW()-4)),"")</f>
        <v/>
      </c>
      <c r="C229" s="6" t="str">
        <f t="array" ref="C229">IFERROR(IF(INDEX('Form Responses 1'!$D:$D,ROW()-4)="","",INDEX('Form Responses 1'!$B:$B,ROW()-4)),"")</f>
        <v/>
      </c>
      <c r="D229" s="6" t="str">
        <f t="array" ref="D229">IFERROR(IF(INDEX('Form Responses 1'!$D:$D,ROW()-4)="","",INDEX('Form Responses 1'!$C:$C,ROW()-4)),"")</f>
        <v/>
      </c>
      <c r="E229" s="6" t="str">
        <f t="array" ref="E229">IFERROR(IF(INDEX('Form Responses 1'!$D:$D,ROW()-4)="","",INDEX('Form Responses 1'!$D:$D,ROW()-4)),"")</f>
        <v/>
      </c>
      <c r="F229" s="6" t="str">
        <f t="array" ref="F229">IFERROR(IF(INDEX('Form Responses 1'!$D:$D,ROW()-4)="","",INDEX('Form Responses 1'!$E:$E,ROW()-4)),"")</f>
        <v/>
      </c>
      <c r="G229" s="6" t="str">
        <f t="array" ref="G229">IFERROR(IF(INDEX('Form Responses 1'!$D:$D,ROW()-4)="","",INDEX('Form Responses 1'!$F:$F,ROW()-4)),"")</f>
        <v/>
      </c>
      <c r="H229" s="6" t="str">
        <f t="array" ref="H229">IFERROR(IF(INDEX('Form Responses 1'!$D:$D,ROW()-4)="","",INDEX('Form Responses 1'!$G:$G,ROW()-4)),"")</f>
        <v/>
      </c>
      <c r="I229" s="6" t="str">
        <f t="array" ref="I229">IFERROR(IF(INDEX('Form Responses 1'!$D:$D,ROW()-4)="","",INDEX('Form Responses 1'!$H:$H,ROW()-4)),"")</f>
        <v/>
      </c>
      <c r="J229" s="6" t="str">
        <f t="array" ref="J229">IFERROR(IF(INDEX('Form Responses 1'!$D:$D,ROW()-4)="","",INDEX('Form Responses 1'!$I:$I,ROW()-4)),"")</f>
        <v/>
      </c>
      <c r="K229" s="6" t="str">
        <f t="array" ref="K229">IFERROR(IF(INDEX('Form Responses 1'!$D:$D,ROW()-4)="","",INDEX('Form Responses 1'!$J:$J,ROW()-4)),"")</f>
        <v/>
      </c>
      <c r="L229" s="6" t="str">
        <f t="array" ref="L229">IFERROR(IF(INDEX('Form Responses 1'!$D:$D,ROW()-4)="","",INDEX('Form Responses 1'!$K:$K,ROW()-4)),"")</f>
        <v/>
      </c>
      <c r="M229" s="6" t="str">
        <f t="array" ref="M229">IFERROR(IF(INDEX('Form Responses 1'!$D:$D,ROW()-4)="","",INDEX('Form Responses 1'!$L:$L,ROW()-4)),"")</f>
        <v/>
      </c>
      <c r="N229" s="6" t="str">
        <f t="array" ref="N229">IFERROR(IF(INDEX('Form Responses 1'!$D:$D,ROW()-4)="","",INDEX('Form Responses 1'!$M:$M,ROW()-4)),"")</f>
        <v/>
      </c>
      <c r="O229" s="6" t="str">
        <f t="array" ref="O229">IFERROR(IF(INDEX('Form Responses 1'!$D:$D,ROW()-4)="","",INDEX('Form Responses 1'!$N:$N,ROW()-4)),"")</f>
        <v/>
      </c>
      <c r="P229" s="6" t="str">
        <f t="array" ref="P229">IFERROR(IF(INDEX('Form Responses 1'!$D:$D,ROW()-4)="","",INDEX('Form Responses 1'!$O:$O,ROW()-4)),"")</f>
        <v/>
      </c>
      <c r="Q229" s="6" t="str">
        <f t="array" ref="Q229">IFERROR(IF(INDEX('Form Responses 1'!$D:$D,ROW()-4)="","",INDEX('Form Responses 1'!$P:$P,ROW()-4)),"")</f>
        <v/>
      </c>
      <c r="R229" s="6" t="str">
        <f t="array" ref="R229">IFERROR(IF(INDEX('Form Responses 1'!$D:$D,ROW()-4)="","",INDEX('Form Responses 1'!$Q:$Q,ROW()-4)),"")</f>
        <v/>
      </c>
      <c r="S229" s="6" t="str">
        <f t="array" ref="S229">IFERROR(IF(INDEX('Form Responses 1'!$D:$D,ROW()-4)="","",INDEX('Form Responses 1'!$R:$R,ROW()-4)),"")</f>
        <v/>
      </c>
      <c r="T229" s="6" t="str">
        <f t="array" ref="T229">IFERROR(IF(INDEX('Form Responses 1'!$D:$D,ROW()-4)="","",INDEX('Form Responses 1'!$S:$S,ROW()-4)),"")</f>
        <v/>
      </c>
      <c r="U229" s="6" t="str">
        <f t="array" ref="U229">IFERROR(IF(INDEX('Form Responses 1'!$D:$D,ROW()-4)="","",INDEX('Form Responses 1'!$T:$T,ROW()-4)),"")</f>
        <v/>
      </c>
      <c r="V229" s="6" t="str">
        <f t="shared" si="2"/>
        <v/>
      </c>
      <c r="W229" s="6" t="str">
        <f t="shared" si="3"/>
        <v/>
      </c>
      <c r="X229" s="6" t="str">
        <f t="shared" si="4"/>
        <v/>
      </c>
      <c r="Y229" s="6" t="str">
        <f t="array" ref="Y229">IFERROR(IF(INDEX('Form Responses 1'!$D:$D,ROW()-4)="","",INDEX('Form Responses 1'!$U:$U,ROW()-4)),"")</f>
        <v/>
      </c>
    </row>
    <row r="230" ht="15.75" customHeight="1">
      <c r="A230" s="6" t="str">
        <f t="shared" si="1"/>
        <v/>
      </c>
      <c r="B230" s="6" t="str">
        <f t="array" ref="B230">IFERROR(IF(INDEX('Form Responses 1'!$D:$D,ROW()-4)="","",INDEX('Form Responses 1'!$A:$A,ROW()-4)),"")</f>
        <v/>
      </c>
      <c r="C230" s="6" t="str">
        <f t="array" ref="C230">IFERROR(IF(INDEX('Form Responses 1'!$D:$D,ROW()-4)="","",INDEX('Form Responses 1'!$B:$B,ROW()-4)),"")</f>
        <v/>
      </c>
      <c r="D230" s="6" t="str">
        <f t="array" ref="D230">IFERROR(IF(INDEX('Form Responses 1'!$D:$D,ROW()-4)="","",INDEX('Form Responses 1'!$C:$C,ROW()-4)),"")</f>
        <v/>
      </c>
      <c r="E230" s="6" t="str">
        <f t="array" ref="E230">IFERROR(IF(INDEX('Form Responses 1'!$D:$D,ROW()-4)="","",INDEX('Form Responses 1'!$D:$D,ROW()-4)),"")</f>
        <v/>
      </c>
      <c r="F230" s="6" t="str">
        <f t="array" ref="F230">IFERROR(IF(INDEX('Form Responses 1'!$D:$D,ROW()-4)="","",INDEX('Form Responses 1'!$E:$E,ROW()-4)),"")</f>
        <v/>
      </c>
      <c r="G230" s="6" t="str">
        <f t="array" ref="G230">IFERROR(IF(INDEX('Form Responses 1'!$D:$D,ROW()-4)="","",INDEX('Form Responses 1'!$F:$F,ROW()-4)),"")</f>
        <v/>
      </c>
      <c r="H230" s="6" t="str">
        <f t="array" ref="H230">IFERROR(IF(INDEX('Form Responses 1'!$D:$D,ROW()-4)="","",INDEX('Form Responses 1'!$G:$G,ROW()-4)),"")</f>
        <v/>
      </c>
      <c r="I230" s="6" t="str">
        <f t="array" ref="I230">IFERROR(IF(INDEX('Form Responses 1'!$D:$D,ROW()-4)="","",INDEX('Form Responses 1'!$H:$H,ROW()-4)),"")</f>
        <v/>
      </c>
      <c r="J230" s="6" t="str">
        <f t="array" ref="J230">IFERROR(IF(INDEX('Form Responses 1'!$D:$D,ROW()-4)="","",INDEX('Form Responses 1'!$I:$I,ROW()-4)),"")</f>
        <v/>
      </c>
      <c r="K230" s="6" t="str">
        <f t="array" ref="K230">IFERROR(IF(INDEX('Form Responses 1'!$D:$D,ROW()-4)="","",INDEX('Form Responses 1'!$J:$J,ROW()-4)),"")</f>
        <v/>
      </c>
      <c r="L230" s="6" t="str">
        <f t="array" ref="L230">IFERROR(IF(INDEX('Form Responses 1'!$D:$D,ROW()-4)="","",INDEX('Form Responses 1'!$K:$K,ROW()-4)),"")</f>
        <v/>
      </c>
      <c r="M230" s="6" t="str">
        <f t="array" ref="M230">IFERROR(IF(INDEX('Form Responses 1'!$D:$D,ROW()-4)="","",INDEX('Form Responses 1'!$L:$L,ROW()-4)),"")</f>
        <v/>
      </c>
      <c r="N230" s="6" t="str">
        <f t="array" ref="N230">IFERROR(IF(INDEX('Form Responses 1'!$D:$D,ROW()-4)="","",INDEX('Form Responses 1'!$M:$M,ROW()-4)),"")</f>
        <v/>
      </c>
      <c r="O230" s="6" t="str">
        <f t="array" ref="O230">IFERROR(IF(INDEX('Form Responses 1'!$D:$D,ROW()-4)="","",INDEX('Form Responses 1'!$N:$N,ROW()-4)),"")</f>
        <v/>
      </c>
      <c r="P230" s="6" t="str">
        <f t="array" ref="P230">IFERROR(IF(INDEX('Form Responses 1'!$D:$D,ROW()-4)="","",INDEX('Form Responses 1'!$O:$O,ROW()-4)),"")</f>
        <v/>
      </c>
      <c r="Q230" s="6" t="str">
        <f t="array" ref="Q230">IFERROR(IF(INDEX('Form Responses 1'!$D:$D,ROW()-4)="","",INDEX('Form Responses 1'!$P:$P,ROW()-4)),"")</f>
        <v/>
      </c>
      <c r="R230" s="6" t="str">
        <f t="array" ref="R230">IFERROR(IF(INDEX('Form Responses 1'!$D:$D,ROW()-4)="","",INDEX('Form Responses 1'!$Q:$Q,ROW()-4)),"")</f>
        <v/>
      </c>
      <c r="S230" s="6" t="str">
        <f t="array" ref="S230">IFERROR(IF(INDEX('Form Responses 1'!$D:$D,ROW()-4)="","",INDEX('Form Responses 1'!$R:$R,ROW()-4)),"")</f>
        <v/>
      </c>
      <c r="T230" s="6" t="str">
        <f t="array" ref="T230">IFERROR(IF(INDEX('Form Responses 1'!$D:$D,ROW()-4)="","",INDEX('Form Responses 1'!$S:$S,ROW()-4)),"")</f>
        <v/>
      </c>
      <c r="U230" s="6" t="str">
        <f t="array" ref="U230">IFERROR(IF(INDEX('Form Responses 1'!$D:$D,ROW()-4)="","",INDEX('Form Responses 1'!$T:$T,ROW()-4)),"")</f>
        <v/>
      </c>
      <c r="V230" s="6" t="str">
        <f t="shared" si="2"/>
        <v/>
      </c>
      <c r="W230" s="6" t="str">
        <f t="shared" si="3"/>
        <v/>
      </c>
      <c r="X230" s="6" t="str">
        <f t="shared" si="4"/>
        <v/>
      </c>
      <c r="Y230" s="6" t="str">
        <f t="array" ref="Y230">IFERROR(IF(INDEX('Form Responses 1'!$D:$D,ROW()-4)="","",INDEX('Form Responses 1'!$U:$U,ROW()-4)),"")</f>
        <v/>
      </c>
    </row>
    <row r="231" ht="15.75" customHeight="1">
      <c r="A231" s="6" t="str">
        <f t="shared" si="1"/>
        <v/>
      </c>
      <c r="B231" s="6" t="str">
        <f t="array" ref="B231">IFERROR(IF(INDEX('Form Responses 1'!$D:$D,ROW()-4)="","",INDEX('Form Responses 1'!$A:$A,ROW()-4)),"")</f>
        <v/>
      </c>
      <c r="C231" s="6" t="str">
        <f t="array" ref="C231">IFERROR(IF(INDEX('Form Responses 1'!$D:$D,ROW()-4)="","",INDEX('Form Responses 1'!$B:$B,ROW()-4)),"")</f>
        <v/>
      </c>
      <c r="D231" s="6" t="str">
        <f t="array" ref="D231">IFERROR(IF(INDEX('Form Responses 1'!$D:$D,ROW()-4)="","",INDEX('Form Responses 1'!$C:$C,ROW()-4)),"")</f>
        <v/>
      </c>
      <c r="E231" s="6" t="str">
        <f t="array" ref="E231">IFERROR(IF(INDEX('Form Responses 1'!$D:$D,ROW()-4)="","",INDEX('Form Responses 1'!$D:$D,ROW()-4)),"")</f>
        <v/>
      </c>
      <c r="F231" s="6" t="str">
        <f t="array" ref="F231">IFERROR(IF(INDEX('Form Responses 1'!$D:$D,ROW()-4)="","",INDEX('Form Responses 1'!$E:$E,ROW()-4)),"")</f>
        <v/>
      </c>
      <c r="G231" s="6" t="str">
        <f t="array" ref="G231">IFERROR(IF(INDEX('Form Responses 1'!$D:$D,ROW()-4)="","",INDEX('Form Responses 1'!$F:$F,ROW()-4)),"")</f>
        <v/>
      </c>
      <c r="H231" s="6" t="str">
        <f t="array" ref="H231">IFERROR(IF(INDEX('Form Responses 1'!$D:$D,ROW()-4)="","",INDEX('Form Responses 1'!$G:$G,ROW()-4)),"")</f>
        <v/>
      </c>
      <c r="I231" s="6" t="str">
        <f t="array" ref="I231">IFERROR(IF(INDEX('Form Responses 1'!$D:$D,ROW()-4)="","",INDEX('Form Responses 1'!$H:$H,ROW()-4)),"")</f>
        <v/>
      </c>
      <c r="J231" s="6" t="str">
        <f t="array" ref="J231">IFERROR(IF(INDEX('Form Responses 1'!$D:$D,ROW()-4)="","",INDEX('Form Responses 1'!$I:$I,ROW()-4)),"")</f>
        <v/>
      </c>
      <c r="K231" s="6" t="str">
        <f t="array" ref="K231">IFERROR(IF(INDEX('Form Responses 1'!$D:$D,ROW()-4)="","",INDEX('Form Responses 1'!$J:$J,ROW()-4)),"")</f>
        <v/>
      </c>
      <c r="L231" s="6" t="str">
        <f t="array" ref="L231">IFERROR(IF(INDEX('Form Responses 1'!$D:$D,ROW()-4)="","",INDEX('Form Responses 1'!$K:$K,ROW()-4)),"")</f>
        <v/>
      </c>
      <c r="M231" s="6" t="str">
        <f t="array" ref="M231">IFERROR(IF(INDEX('Form Responses 1'!$D:$D,ROW()-4)="","",INDEX('Form Responses 1'!$L:$L,ROW()-4)),"")</f>
        <v/>
      </c>
      <c r="N231" s="6" t="str">
        <f t="array" ref="N231">IFERROR(IF(INDEX('Form Responses 1'!$D:$D,ROW()-4)="","",INDEX('Form Responses 1'!$M:$M,ROW()-4)),"")</f>
        <v/>
      </c>
      <c r="O231" s="6" t="str">
        <f t="array" ref="O231">IFERROR(IF(INDEX('Form Responses 1'!$D:$D,ROW()-4)="","",INDEX('Form Responses 1'!$N:$N,ROW()-4)),"")</f>
        <v/>
      </c>
      <c r="P231" s="6" t="str">
        <f t="array" ref="P231">IFERROR(IF(INDEX('Form Responses 1'!$D:$D,ROW()-4)="","",INDEX('Form Responses 1'!$O:$O,ROW()-4)),"")</f>
        <v/>
      </c>
      <c r="Q231" s="6" t="str">
        <f t="array" ref="Q231">IFERROR(IF(INDEX('Form Responses 1'!$D:$D,ROW()-4)="","",INDEX('Form Responses 1'!$P:$P,ROW()-4)),"")</f>
        <v/>
      </c>
      <c r="R231" s="6" t="str">
        <f t="array" ref="R231">IFERROR(IF(INDEX('Form Responses 1'!$D:$D,ROW()-4)="","",INDEX('Form Responses 1'!$Q:$Q,ROW()-4)),"")</f>
        <v/>
      </c>
      <c r="S231" s="6" t="str">
        <f t="array" ref="S231">IFERROR(IF(INDEX('Form Responses 1'!$D:$D,ROW()-4)="","",INDEX('Form Responses 1'!$R:$R,ROW()-4)),"")</f>
        <v/>
      </c>
      <c r="T231" s="6" t="str">
        <f t="array" ref="T231">IFERROR(IF(INDEX('Form Responses 1'!$D:$D,ROW()-4)="","",INDEX('Form Responses 1'!$S:$S,ROW()-4)),"")</f>
        <v/>
      </c>
      <c r="U231" s="6" t="str">
        <f t="array" ref="U231">IFERROR(IF(INDEX('Form Responses 1'!$D:$D,ROW()-4)="","",INDEX('Form Responses 1'!$T:$T,ROW()-4)),"")</f>
        <v/>
      </c>
      <c r="V231" s="6" t="str">
        <f t="shared" si="2"/>
        <v/>
      </c>
      <c r="W231" s="6" t="str">
        <f t="shared" si="3"/>
        <v/>
      </c>
      <c r="X231" s="6" t="str">
        <f t="shared" si="4"/>
        <v/>
      </c>
      <c r="Y231" s="6" t="str">
        <f t="array" ref="Y231">IFERROR(IF(INDEX('Form Responses 1'!$D:$D,ROW()-4)="","",INDEX('Form Responses 1'!$U:$U,ROW()-4)),"")</f>
        <v/>
      </c>
    </row>
    <row r="232" ht="15.75" customHeight="1">
      <c r="A232" s="6" t="str">
        <f t="shared" si="1"/>
        <v/>
      </c>
      <c r="B232" s="6" t="str">
        <f t="array" ref="B232">IFERROR(IF(INDEX('Form Responses 1'!$D:$D,ROW()-4)="","",INDEX('Form Responses 1'!$A:$A,ROW()-4)),"")</f>
        <v/>
      </c>
      <c r="C232" s="6" t="str">
        <f t="array" ref="C232">IFERROR(IF(INDEX('Form Responses 1'!$D:$D,ROW()-4)="","",INDEX('Form Responses 1'!$B:$B,ROW()-4)),"")</f>
        <v/>
      </c>
      <c r="D232" s="6" t="str">
        <f t="array" ref="D232">IFERROR(IF(INDEX('Form Responses 1'!$D:$D,ROW()-4)="","",INDEX('Form Responses 1'!$C:$C,ROW()-4)),"")</f>
        <v/>
      </c>
      <c r="E232" s="6" t="str">
        <f t="array" ref="E232">IFERROR(IF(INDEX('Form Responses 1'!$D:$D,ROW()-4)="","",INDEX('Form Responses 1'!$D:$D,ROW()-4)),"")</f>
        <v/>
      </c>
      <c r="F232" s="6" t="str">
        <f t="array" ref="F232">IFERROR(IF(INDEX('Form Responses 1'!$D:$D,ROW()-4)="","",INDEX('Form Responses 1'!$E:$E,ROW()-4)),"")</f>
        <v/>
      </c>
      <c r="G232" s="6" t="str">
        <f t="array" ref="G232">IFERROR(IF(INDEX('Form Responses 1'!$D:$D,ROW()-4)="","",INDEX('Form Responses 1'!$F:$F,ROW()-4)),"")</f>
        <v/>
      </c>
      <c r="H232" s="6" t="str">
        <f t="array" ref="H232">IFERROR(IF(INDEX('Form Responses 1'!$D:$D,ROW()-4)="","",INDEX('Form Responses 1'!$G:$G,ROW()-4)),"")</f>
        <v/>
      </c>
      <c r="I232" s="6" t="str">
        <f t="array" ref="I232">IFERROR(IF(INDEX('Form Responses 1'!$D:$D,ROW()-4)="","",INDEX('Form Responses 1'!$H:$H,ROW()-4)),"")</f>
        <v/>
      </c>
      <c r="J232" s="6" t="str">
        <f t="array" ref="J232">IFERROR(IF(INDEX('Form Responses 1'!$D:$D,ROW()-4)="","",INDEX('Form Responses 1'!$I:$I,ROW()-4)),"")</f>
        <v/>
      </c>
      <c r="K232" s="6" t="str">
        <f t="array" ref="K232">IFERROR(IF(INDEX('Form Responses 1'!$D:$D,ROW()-4)="","",INDEX('Form Responses 1'!$J:$J,ROW()-4)),"")</f>
        <v/>
      </c>
      <c r="L232" s="6" t="str">
        <f t="array" ref="L232">IFERROR(IF(INDEX('Form Responses 1'!$D:$D,ROW()-4)="","",INDEX('Form Responses 1'!$K:$K,ROW()-4)),"")</f>
        <v/>
      </c>
      <c r="M232" s="6" t="str">
        <f t="array" ref="M232">IFERROR(IF(INDEX('Form Responses 1'!$D:$D,ROW()-4)="","",INDEX('Form Responses 1'!$L:$L,ROW()-4)),"")</f>
        <v/>
      </c>
      <c r="N232" s="6" t="str">
        <f t="array" ref="N232">IFERROR(IF(INDEX('Form Responses 1'!$D:$D,ROW()-4)="","",INDEX('Form Responses 1'!$M:$M,ROW()-4)),"")</f>
        <v/>
      </c>
      <c r="O232" s="6" t="str">
        <f t="array" ref="O232">IFERROR(IF(INDEX('Form Responses 1'!$D:$D,ROW()-4)="","",INDEX('Form Responses 1'!$N:$N,ROW()-4)),"")</f>
        <v/>
      </c>
      <c r="P232" s="6" t="str">
        <f t="array" ref="P232">IFERROR(IF(INDEX('Form Responses 1'!$D:$D,ROW()-4)="","",INDEX('Form Responses 1'!$O:$O,ROW()-4)),"")</f>
        <v/>
      </c>
      <c r="Q232" s="6" t="str">
        <f t="array" ref="Q232">IFERROR(IF(INDEX('Form Responses 1'!$D:$D,ROW()-4)="","",INDEX('Form Responses 1'!$P:$P,ROW()-4)),"")</f>
        <v/>
      </c>
      <c r="R232" s="6" t="str">
        <f t="array" ref="R232">IFERROR(IF(INDEX('Form Responses 1'!$D:$D,ROW()-4)="","",INDEX('Form Responses 1'!$Q:$Q,ROW()-4)),"")</f>
        <v/>
      </c>
      <c r="S232" s="6" t="str">
        <f t="array" ref="S232">IFERROR(IF(INDEX('Form Responses 1'!$D:$D,ROW()-4)="","",INDEX('Form Responses 1'!$R:$R,ROW()-4)),"")</f>
        <v/>
      </c>
      <c r="T232" s="6" t="str">
        <f t="array" ref="T232">IFERROR(IF(INDEX('Form Responses 1'!$D:$D,ROW()-4)="","",INDEX('Form Responses 1'!$S:$S,ROW()-4)),"")</f>
        <v/>
      </c>
      <c r="U232" s="6" t="str">
        <f t="array" ref="U232">IFERROR(IF(INDEX('Form Responses 1'!$D:$D,ROW()-4)="","",INDEX('Form Responses 1'!$T:$T,ROW()-4)),"")</f>
        <v/>
      </c>
      <c r="V232" s="6" t="str">
        <f t="shared" si="2"/>
        <v/>
      </c>
      <c r="W232" s="6" t="str">
        <f t="shared" si="3"/>
        <v/>
      </c>
      <c r="X232" s="6" t="str">
        <f t="shared" si="4"/>
        <v/>
      </c>
      <c r="Y232" s="6" t="str">
        <f t="array" ref="Y232">IFERROR(IF(INDEX('Form Responses 1'!$D:$D,ROW()-4)="","",INDEX('Form Responses 1'!$U:$U,ROW()-4)),"")</f>
        <v/>
      </c>
    </row>
    <row r="233" ht="15.75" customHeight="1">
      <c r="A233" s="6" t="str">
        <f t="shared" si="1"/>
        <v/>
      </c>
      <c r="B233" s="6" t="str">
        <f t="array" ref="B233">IFERROR(IF(INDEX('Form Responses 1'!$D:$D,ROW()-4)="","",INDEX('Form Responses 1'!$A:$A,ROW()-4)),"")</f>
        <v/>
      </c>
      <c r="C233" s="6" t="str">
        <f t="array" ref="C233">IFERROR(IF(INDEX('Form Responses 1'!$D:$D,ROW()-4)="","",INDEX('Form Responses 1'!$B:$B,ROW()-4)),"")</f>
        <v/>
      </c>
      <c r="D233" s="6" t="str">
        <f t="array" ref="D233">IFERROR(IF(INDEX('Form Responses 1'!$D:$D,ROW()-4)="","",INDEX('Form Responses 1'!$C:$C,ROW()-4)),"")</f>
        <v/>
      </c>
      <c r="E233" s="6" t="str">
        <f t="array" ref="E233">IFERROR(IF(INDEX('Form Responses 1'!$D:$D,ROW()-4)="","",INDEX('Form Responses 1'!$D:$D,ROW()-4)),"")</f>
        <v/>
      </c>
      <c r="F233" s="6" t="str">
        <f t="array" ref="F233">IFERROR(IF(INDEX('Form Responses 1'!$D:$D,ROW()-4)="","",INDEX('Form Responses 1'!$E:$E,ROW()-4)),"")</f>
        <v/>
      </c>
      <c r="G233" s="6" t="str">
        <f t="array" ref="G233">IFERROR(IF(INDEX('Form Responses 1'!$D:$D,ROW()-4)="","",INDEX('Form Responses 1'!$F:$F,ROW()-4)),"")</f>
        <v/>
      </c>
      <c r="H233" s="6" t="str">
        <f t="array" ref="H233">IFERROR(IF(INDEX('Form Responses 1'!$D:$D,ROW()-4)="","",INDEX('Form Responses 1'!$G:$G,ROW()-4)),"")</f>
        <v/>
      </c>
      <c r="I233" s="6" t="str">
        <f t="array" ref="I233">IFERROR(IF(INDEX('Form Responses 1'!$D:$D,ROW()-4)="","",INDEX('Form Responses 1'!$H:$H,ROW()-4)),"")</f>
        <v/>
      </c>
      <c r="J233" s="6" t="str">
        <f t="array" ref="J233">IFERROR(IF(INDEX('Form Responses 1'!$D:$D,ROW()-4)="","",INDEX('Form Responses 1'!$I:$I,ROW()-4)),"")</f>
        <v/>
      </c>
      <c r="K233" s="6" t="str">
        <f t="array" ref="K233">IFERROR(IF(INDEX('Form Responses 1'!$D:$D,ROW()-4)="","",INDEX('Form Responses 1'!$J:$J,ROW()-4)),"")</f>
        <v/>
      </c>
      <c r="L233" s="6" t="str">
        <f t="array" ref="L233">IFERROR(IF(INDEX('Form Responses 1'!$D:$D,ROW()-4)="","",INDEX('Form Responses 1'!$K:$K,ROW()-4)),"")</f>
        <v/>
      </c>
      <c r="M233" s="6" t="str">
        <f t="array" ref="M233">IFERROR(IF(INDEX('Form Responses 1'!$D:$D,ROW()-4)="","",INDEX('Form Responses 1'!$L:$L,ROW()-4)),"")</f>
        <v/>
      </c>
      <c r="N233" s="6" t="str">
        <f t="array" ref="N233">IFERROR(IF(INDEX('Form Responses 1'!$D:$D,ROW()-4)="","",INDEX('Form Responses 1'!$M:$M,ROW()-4)),"")</f>
        <v/>
      </c>
      <c r="O233" s="6" t="str">
        <f t="array" ref="O233">IFERROR(IF(INDEX('Form Responses 1'!$D:$D,ROW()-4)="","",INDEX('Form Responses 1'!$N:$N,ROW()-4)),"")</f>
        <v/>
      </c>
      <c r="P233" s="6" t="str">
        <f t="array" ref="P233">IFERROR(IF(INDEX('Form Responses 1'!$D:$D,ROW()-4)="","",INDEX('Form Responses 1'!$O:$O,ROW()-4)),"")</f>
        <v/>
      </c>
      <c r="Q233" s="6" t="str">
        <f t="array" ref="Q233">IFERROR(IF(INDEX('Form Responses 1'!$D:$D,ROW()-4)="","",INDEX('Form Responses 1'!$P:$P,ROW()-4)),"")</f>
        <v/>
      </c>
      <c r="R233" s="6" t="str">
        <f t="array" ref="R233">IFERROR(IF(INDEX('Form Responses 1'!$D:$D,ROW()-4)="","",INDEX('Form Responses 1'!$Q:$Q,ROW()-4)),"")</f>
        <v/>
      </c>
      <c r="S233" s="6" t="str">
        <f t="array" ref="S233">IFERROR(IF(INDEX('Form Responses 1'!$D:$D,ROW()-4)="","",INDEX('Form Responses 1'!$R:$R,ROW()-4)),"")</f>
        <v/>
      </c>
      <c r="T233" s="6" t="str">
        <f t="array" ref="T233">IFERROR(IF(INDEX('Form Responses 1'!$D:$D,ROW()-4)="","",INDEX('Form Responses 1'!$S:$S,ROW()-4)),"")</f>
        <v/>
      </c>
      <c r="U233" s="6" t="str">
        <f t="array" ref="U233">IFERROR(IF(INDEX('Form Responses 1'!$D:$D,ROW()-4)="","",INDEX('Form Responses 1'!$T:$T,ROW()-4)),"")</f>
        <v/>
      </c>
      <c r="V233" s="6" t="str">
        <f t="shared" si="2"/>
        <v/>
      </c>
      <c r="W233" s="6" t="str">
        <f t="shared" si="3"/>
        <v/>
      </c>
      <c r="X233" s="6" t="str">
        <f t="shared" si="4"/>
        <v/>
      </c>
      <c r="Y233" s="6" t="str">
        <f t="array" ref="Y233">IFERROR(IF(INDEX('Form Responses 1'!$D:$D,ROW()-4)="","",INDEX('Form Responses 1'!$U:$U,ROW()-4)),"")</f>
        <v/>
      </c>
    </row>
    <row r="234" ht="15.75" customHeight="1">
      <c r="A234" s="6" t="str">
        <f t="shared" si="1"/>
        <v/>
      </c>
      <c r="B234" s="6" t="str">
        <f t="array" ref="B234">IFERROR(IF(INDEX('Form Responses 1'!$D:$D,ROW()-4)="","",INDEX('Form Responses 1'!$A:$A,ROW()-4)),"")</f>
        <v/>
      </c>
      <c r="C234" s="6" t="str">
        <f t="array" ref="C234">IFERROR(IF(INDEX('Form Responses 1'!$D:$D,ROW()-4)="","",INDEX('Form Responses 1'!$B:$B,ROW()-4)),"")</f>
        <v/>
      </c>
      <c r="D234" s="6" t="str">
        <f t="array" ref="D234">IFERROR(IF(INDEX('Form Responses 1'!$D:$D,ROW()-4)="","",INDEX('Form Responses 1'!$C:$C,ROW()-4)),"")</f>
        <v/>
      </c>
      <c r="E234" s="6" t="str">
        <f t="array" ref="E234">IFERROR(IF(INDEX('Form Responses 1'!$D:$D,ROW()-4)="","",INDEX('Form Responses 1'!$D:$D,ROW()-4)),"")</f>
        <v/>
      </c>
      <c r="F234" s="6" t="str">
        <f t="array" ref="F234">IFERROR(IF(INDEX('Form Responses 1'!$D:$D,ROW()-4)="","",INDEX('Form Responses 1'!$E:$E,ROW()-4)),"")</f>
        <v/>
      </c>
      <c r="G234" s="6" t="str">
        <f t="array" ref="G234">IFERROR(IF(INDEX('Form Responses 1'!$D:$D,ROW()-4)="","",INDEX('Form Responses 1'!$F:$F,ROW()-4)),"")</f>
        <v/>
      </c>
      <c r="H234" s="6" t="str">
        <f t="array" ref="H234">IFERROR(IF(INDEX('Form Responses 1'!$D:$D,ROW()-4)="","",INDEX('Form Responses 1'!$G:$G,ROW()-4)),"")</f>
        <v/>
      </c>
      <c r="I234" s="6" t="str">
        <f t="array" ref="I234">IFERROR(IF(INDEX('Form Responses 1'!$D:$D,ROW()-4)="","",INDEX('Form Responses 1'!$H:$H,ROW()-4)),"")</f>
        <v/>
      </c>
      <c r="J234" s="6" t="str">
        <f t="array" ref="J234">IFERROR(IF(INDEX('Form Responses 1'!$D:$D,ROW()-4)="","",INDEX('Form Responses 1'!$I:$I,ROW()-4)),"")</f>
        <v/>
      </c>
      <c r="K234" s="6" t="str">
        <f t="array" ref="K234">IFERROR(IF(INDEX('Form Responses 1'!$D:$D,ROW()-4)="","",INDEX('Form Responses 1'!$J:$J,ROW()-4)),"")</f>
        <v/>
      </c>
      <c r="L234" s="6" t="str">
        <f t="array" ref="L234">IFERROR(IF(INDEX('Form Responses 1'!$D:$D,ROW()-4)="","",INDEX('Form Responses 1'!$K:$K,ROW()-4)),"")</f>
        <v/>
      </c>
      <c r="M234" s="6" t="str">
        <f t="array" ref="M234">IFERROR(IF(INDEX('Form Responses 1'!$D:$D,ROW()-4)="","",INDEX('Form Responses 1'!$L:$L,ROW()-4)),"")</f>
        <v/>
      </c>
      <c r="N234" s="6" t="str">
        <f t="array" ref="N234">IFERROR(IF(INDEX('Form Responses 1'!$D:$D,ROW()-4)="","",INDEX('Form Responses 1'!$M:$M,ROW()-4)),"")</f>
        <v/>
      </c>
      <c r="O234" s="6" t="str">
        <f t="array" ref="O234">IFERROR(IF(INDEX('Form Responses 1'!$D:$D,ROW()-4)="","",INDEX('Form Responses 1'!$N:$N,ROW()-4)),"")</f>
        <v/>
      </c>
      <c r="P234" s="6" t="str">
        <f t="array" ref="P234">IFERROR(IF(INDEX('Form Responses 1'!$D:$D,ROW()-4)="","",INDEX('Form Responses 1'!$O:$O,ROW()-4)),"")</f>
        <v/>
      </c>
      <c r="Q234" s="6" t="str">
        <f t="array" ref="Q234">IFERROR(IF(INDEX('Form Responses 1'!$D:$D,ROW()-4)="","",INDEX('Form Responses 1'!$P:$P,ROW()-4)),"")</f>
        <v/>
      </c>
      <c r="R234" s="6" t="str">
        <f t="array" ref="R234">IFERROR(IF(INDEX('Form Responses 1'!$D:$D,ROW()-4)="","",INDEX('Form Responses 1'!$Q:$Q,ROW()-4)),"")</f>
        <v/>
      </c>
      <c r="S234" s="6" t="str">
        <f t="array" ref="S234">IFERROR(IF(INDEX('Form Responses 1'!$D:$D,ROW()-4)="","",INDEX('Form Responses 1'!$R:$R,ROW()-4)),"")</f>
        <v/>
      </c>
      <c r="T234" s="6" t="str">
        <f t="array" ref="T234">IFERROR(IF(INDEX('Form Responses 1'!$D:$D,ROW()-4)="","",INDEX('Form Responses 1'!$S:$S,ROW()-4)),"")</f>
        <v/>
      </c>
      <c r="U234" s="6" t="str">
        <f t="array" ref="U234">IFERROR(IF(INDEX('Form Responses 1'!$D:$D,ROW()-4)="","",INDEX('Form Responses 1'!$T:$T,ROW()-4)),"")</f>
        <v/>
      </c>
      <c r="V234" s="6" t="str">
        <f t="shared" si="2"/>
        <v/>
      </c>
      <c r="W234" s="6" t="str">
        <f t="shared" si="3"/>
        <v/>
      </c>
      <c r="X234" s="6" t="str">
        <f t="shared" si="4"/>
        <v/>
      </c>
      <c r="Y234" s="6" t="str">
        <f t="array" ref="Y234">IFERROR(IF(INDEX('Form Responses 1'!$D:$D,ROW()-4)="","",INDEX('Form Responses 1'!$U:$U,ROW()-4)),"")</f>
        <v/>
      </c>
    </row>
    <row r="235" ht="15.75" customHeight="1">
      <c r="A235" s="6" t="str">
        <f t="shared" si="1"/>
        <v/>
      </c>
      <c r="B235" s="6" t="str">
        <f t="array" ref="B235">IFERROR(IF(INDEX('Form Responses 1'!$D:$D,ROW()-4)="","",INDEX('Form Responses 1'!$A:$A,ROW()-4)),"")</f>
        <v/>
      </c>
      <c r="C235" s="6" t="str">
        <f t="array" ref="C235">IFERROR(IF(INDEX('Form Responses 1'!$D:$D,ROW()-4)="","",INDEX('Form Responses 1'!$B:$B,ROW()-4)),"")</f>
        <v/>
      </c>
      <c r="D235" s="6" t="str">
        <f t="array" ref="D235">IFERROR(IF(INDEX('Form Responses 1'!$D:$D,ROW()-4)="","",INDEX('Form Responses 1'!$C:$C,ROW()-4)),"")</f>
        <v/>
      </c>
      <c r="E235" s="6" t="str">
        <f t="array" ref="E235">IFERROR(IF(INDEX('Form Responses 1'!$D:$D,ROW()-4)="","",INDEX('Form Responses 1'!$D:$D,ROW()-4)),"")</f>
        <v/>
      </c>
      <c r="F235" s="6" t="str">
        <f t="array" ref="F235">IFERROR(IF(INDEX('Form Responses 1'!$D:$D,ROW()-4)="","",INDEX('Form Responses 1'!$E:$E,ROW()-4)),"")</f>
        <v/>
      </c>
      <c r="G235" s="6" t="str">
        <f t="array" ref="G235">IFERROR(IF(INDEX('Form Responses 1'!$D:$D,ROW()-4)="","",INDEX('Form Responses 1'!$F:$F,ROW()-4)),"")</f>
        <v/>
      </c>
      <c r="H235" s="6" t="str">
        <f t="array" ref="H235">IFERROR(IF(INDEX('Form Responses 1'!$D:$D,ROW()-4)="","",INDEX('Form Responses 1'!$G:$G,ROW()-4)),"")</f>
        <v/>
      </c>
      <c r="I235" s="6" t="str">
        <f t="array" ref="I235">IFERROR(IF(INDEX('Form Responses 1'!$D:$D,ROW()-4)="","",INDEX('Form Responses 1'!$H:$H,ROW()-4)),"")</f>
        <v/>
      </c>
      <c r="J235" s="6" t="str">
        <f t="array" ref="J235">IFERROR(IF(INDEX('Form Responses 1'!$D:$D,ROW()-4)="","",INDEX('Form Responses 1'!$I:$I,ROW()-4)),"")</f>
        <v/>
      </c>
      <c r="K235" s="6" t="str">
        <f t="array" ref="K235">IFERROR(IF(INDEX('Form Responses 1'!$D:$D,ROW()-4)="","",INDEX('Form Responses 1'!$J:$J,ROW()-4)),"")</f>
        <v/>
      </c>
      <c r="L235" s="6" t="str">
        <f t="array" ref="L235">IFERROR(IF(INDEX('Form Responses 1'!$D:$D,ROW()-4)="","",INDEX('Form Responses 1'!$K:$K,ROW()-4)),"")</f>
        <v/>
      </c>
      <c r="M235" s="6" t="str">
        <f t="array" ref="M235">IFERROR(IF(INDEX('Form Responses 1'!$D:$D,ROW()-4)="","",INDEX('Form Responses 1'!$L:$L,ROW()-4)),"")</f>
        <v/>
      </c>
      <c r="N235" s="6" t="str">
        <f t="array" ref="N235">IFERROR(IF(INDEX('Form Responses 1'!$D:$D,ROW()-4)="","",INDEX('Form Responses 1'!$M:$M,ROW()-4)),"")</f>
        <v/>
      </c>
      <c r="O235" s="6" t="str">
        <f t="array" ref="O235">IFERROR(IF(INDEX('Form Responses 1'!$D:$D,ROW()-4)="","",INDEX('Form Responses 1'!$N:$N,ROW()-4)),"")</f>
        <v/>
      </c>
      <c r="P235" s="6" t="str">
        <f t="array" ref="P235">IFERROR(IF(INDEX('Form Responses 1'!$D:$D,ROW()-4)="","",INDEX('Form Responses 1'!$O:$O,ROW()-4)),"")</f>
        <v/>
      </c>
      <c r="Q235" s="6" t="str">
        <f t="array" ref="Q235">IFERROR(IF(INDEX('Form Responses 1'!$D:$D,ROW()-4)="","",INDEX('Form Responses 1'!$P:$P,ROW()-4)),"")</f>
        <v/>
      </c>
      <c r="R235" s="6" t="str">
        <f t="array" ref="R235">IFERROR(IF(INDEX('Form Responses 1'!$D:$D,ROW()-4)="","",INDEX('Form Responses 1'!$Q:$Q,ROW()-4)),"")</f>
        <v/>
      </c>
      <c r="S235" s="6" t="str">
        <f t="array" ref="S235">IFERROR(IF(INDEX('Form Responses 1'!$D:$D,ROW()-4)="","",INDEX('Form Responses 1'!$R:$R,ROW()-4)),"")</f>
        <v/>
      </c>
      <c r="T235" s="6" t="str">
        <f t="array" ref="T235">IFERROR(IF(INDEX('Form Responses 1'!$D:$D,ROW()-4)="","",INDEX('Form Responses 1'!$S:$S,ROW()-4)),"")</f>
        <v/>
      </c>
      <c r="U235" s="6" t="str">
        <f t="array" ref="U235">IFERROR(IF(INDEX('Form Responses 1'!$D:$D,ROW()-4)="","",INDEX('Form Responses 1'!$T:$T,ROW()-4)),"")</f>
        <v/>
      </c>
      <c r="V235" s="6" t="str">
        <f t="shared" si="2"/>
        <v/>
      </c>
      <c r="W235" s="6" t="str">
        <f t="shared" si="3"/>
        <v/>
      </c>
      <c r="X235" s="6" t="str">
        <f t="shared" si="4"/>
        <v/>
      </c>
      <c r="Y235" s="6" t="str">
        <f t="array" ref="Y235">IFERROR(IF(INDEX('Form Responses 1'!$D:$D,ROW()-4)="","",INDEX('Form Responses 1'!$U:$U,ROW()-4)),"")</f>
        <v/>
      </c>
    </row>
    <row r="236" ht="15.75" customHeight="1">
      <c r="A236" s="6" t="str">
        <f t="shared" si="1"/>
        <v/>
      </c>
      <c r="B236" s="6" t="str">
        <f t="array" ref="B236">IFERROR(IF(INDEX('Form Responses 1'!$D:$D,ROW()-4)="","",INDEX('Form Responses 1'!$A:$A,ROW()-4)),"")</f>
        <v/>
      </c>
      <c r="C236" s="6" t="str">
        <f t="array" ref="C236">IFERROR(IF(INDEX('Form Responses 1'!$D:$D,ROW()-4)="","",INDEX('Form Responses 1'!$B:$B,ROW()-4)),"")</f>
        <v/>
      </c>
      <c r="D236" s="6" t="str">
        <f t="array" ref="D236">IFERROR(IF(INDEX('Form Responses 1'!$D:$D,ROW()-4)="","",INDEX('Form Responses 1'!$C:$C,ROW()-4)),"")</f>
        <v/>
      </c>
      <c r="E236" s="6" t="str">
        <f t="array" ref="E236">IFERROR(IF(INDEX('Form Responses 1'!$D:$D,ROW()-4)="","",INDEX('Form Responses 1'!$D:$D,ROW()-4)),"")</f>
        <v/>
      </c>
      <c r="F236" s="6" t="str">
        <f t="array" ref="F236">IFERROR(IF(INDEX('Form Responses 1'!$D:$D,ROW()-4)="","",INDEX('Form Responses 1'!$E:$E,ROW()-4)),"")</f>
        <v/>
      </c>
      <c r="G236" s="6" t="str">
        <f t="array" ref="G236">IFERROR(IF(INDEX('Form Responses 1'!$D:$D,ROW()-4)="","",INDEX('Form Responses 1'!$F:$F,ROW()-4)),"")</f>
        <v/>
      </c>
      <c r="H236" s="6" t="str">
        <f t="array" ref="H236">IFERROR(IF(INDEX('Form Responses 1'!$D:$D,ROW()-4)="","",INDEX('Form Responses 1'!$G:$G,ROW()-4)),"")</f>
        <v/>
      </c>
      <c r="I236" s="6" t="str">
        <f t="array" ref="I236">IFERROR(IF(INDEX('Form Responses 1'!$D:$D,ROW()-4)="","",INDEX('Form Responses 1'!$H:$H,ROW()-4)),"")</f>
        <v/>
      </c>
      <c r="J236" s="6" t="str">
        <f t="array" ref="J236">IFERROR(IF(INDEX('Form Responses 1'!$D:$D,ROW()-4)="","",INDEX('Form Responses 1'!$I:$I,ROW()-4)),"")</f>
        <v/>
      </c>
      <c r="K236" s="6" t="str">
        <f t="array" ref="K236">IFERROR(IF(INDEX('Form Responses 1'!$D:$D,ROW()-4)="","",INDEX('Form Responses 1'!$J:$J,ROW()-4)),"")</f>
        <v/>
      </c>
      <c r="L236" s="6" t="str">
        <f t="array" ref="L236">IFERROR(IF(INDEX('Form Responses 1'!$D:$D,ROW()-4)="","",INDEX('Form Responses 1'!$K:$K,ROW()-4)),"")</f>
        <v/>
      </c>
      <c r="M236" s="6" t="str">
        <f t="array" ref="M236">IFERROR(IF(INDEX('Form Responses 1'!$D:$D,ROW()-4)="","",INDEX('Form Responses 1'!$L:$L,ROW()-4)),"")</f>
        <v/>
      </c>
      <c r="N236" s="6" t="str">
        <f t="array" ref="N236">IFERROR(IF(INDEX('Form Responses 1'!$D:$D,ROW()-4)="","",INDEX('Form Responses 1'!$M:$M,ROW()-4)),"")</f>
        <v/>
      </c>
      <c r="O236" s="6" t="str">
        <f t="array" ref="O236">IFERROR(IF(INDEX('Form Responses 1'!$D:$D,ROW()-4)="","",INDEX('Form Responses 1'!$N:$N,ROW()-4)),"")</f>
        <v/>
      </c>
      <c r="P236" s="6" t="str">
        <f t="array" ref="P236">IFERROR(IF(INDEX('Form Responses 1'!$D:$D,ROW()-4)="","",INDEX('Form Responses 1'!$O:$O,ROW()-4)),"")</f>
        <v/>
      </c>
      <c r="Q236" s="6" t="str">
        <f t="array" ref="Q236">IFERROR(IF(INDEX('Form Responses 1'!$D:$D,ROW()-4)="","",INDEX('Form Responses 1'!$P:$P,ROW()-4)),"")</f>
        <v/>
      </c>
      <c r="R236" s="6" t="str">
        <f t="array" ref="R236">IFERROR(IF(INDEX('Form Responses 1'!$D:$D,ROW()-4)="","",INDEX('Form Responses 1'!$Q:$Q,ROW()-4)),"")</f>
        <v/>
      </c>
      <c r="S236" s="6" t="str">
        <f t="array" ref="S236">IFERROR(IF(INDEX('Form Responses 1'!$D:$D,ROW()-4)="","",INDEX('Form Responses 1'!$R:$R,ROW()-4)),"")</f>
        <v/>
      </c>
      <c r="T236" s="6" t="str">
        <f t="array" ref="T236">IFERROR(IF(INDEX('Form Responses 1'!$D:$D,ROW()-4)="","",INDEX('Form Responses 1'!$S:$S,ROW()-4)),"")</f>
        <v/>
      </c>
      <c r="U236" s="6" t="str">
        <f t="array" ref="U236">IFERROR(IF(INDEX('Form Responses 1'!$D:$D,ROW()-4)="","",INDEX('Form Responses 1'!$T:$T,ROW()-4)),"")</f>
        <v/>
      </c>
      <c r="V236" s="6" t="str">
        <f t="shared" si="2"/>
        <v/>
      </c>
      <c r="W236" s="6" t="str">
        <f t="shared" si="3"/>
        <v/>
      </c>
      <c r="X236" s="6" t="str">
        <f t="shared" si="4"/>
        <v/>
      </c>
      <c r="Y236" s="6" t="str">
        <f t="array" ref="Y236">IFERROR(IF(INDEX('Form Responses 1'!$D:$D,ROW()-4)="","",INDEX('Form Responses 1'!$U:$U,ROW()-4)),"")</f>
        <v/>
      </c>
    </row>
    <row r="237" ht="15.75" customHeight="1">
      <c r="A237" s="6" t="str">
        <f t="shared" si="1"/>
        <v/>
      </c>
      <c r="B237" s="6" t="str">
        <f t="array" ref="B237">IFERROR(IF(INDEX('Form Responses 1'!$D:$D,ROW()-4)="","",INDEX('Form Responses 1'!$A:$A,ROW()-4)),"")</f>
        <v/>
      </c>
      <c r="C237" s="6" t="str">
        <f t="array" ref="C237">IFERROR(IF(INDEX('Form Responses 1'!$D:$D,ROW()-4)="","",INDEX('Form Responses 1'!$B:$B,ROW()-4)),"")</f>
        <v/>
      </c>
      <c r="D237" s="6" t="str">
        <f t="array" ref="D237">IFERROR(IF(INDEX('Form Responses 1'!$D:$D,ROW()-4)="","",INDEX('Form Responses 1'!$C:$C,ROW()-4)),"")</f>
        <v/>
      </c>
      <c r="E237" s="6" t="str">
        <f t="array" ref="E237">IFERROR(IF(INDEX('Form Responses 1'!$D:$D,ROW()-4)="","",INDEX('Form Responses 1'!$D:$D,ROW()-4)),"")</f>
        <v/>
      </c>
      <c r="F237" s="6" t="str">
        <f t="array" ref="F237">IFERROR(IF(INDEX('Form Responses 1'!$D:$D,ROW()-4)="","",INDEX('Form Responses 1'!$E:$E,ROW()-4)),"")</f>
        <v/>
      </c>
      <c r="G237" s="6" t="str">
        <f t="array" ref="G237">IFERROR(IF(INDEX('Form Responses 1'!$D:$D,ROW()-4)="","",INDEX('Form Responses 1'!$F:$F,ROW()-4)),"")</f>
        <v/>
      </c>
      <c r="H237" s="6" t="str">
        <f t="array" ref="H237">IFERROR(IF(INDEX('Form Responses 1'!$D:$D,ROW()-4)="","",INDEX('Form Responses 1'!$G:$G,ROW()-4)),"")</f>
        <v/>
      </c>
      <c r="I237" s="6" t="str">
        <f t="array" ref="I237">IFERROR(IF(INDEX('Form Responses 1'!$D:$D,ROW()-4)="","",INDEX('Form Responses 1'!$H:$H,ROW()-4)),"")</f>
        <v/>
      </c>
      <c r="J237" s="6" t="str">
        <f t="array" ref="J237">IFERROR(IF(INDEX('Form Responses 1'!$D:$D,ROW()-4)="","",INDEX('Form Responses 1'!$I:$I,ROW()-4)),"")</f>
        <v/>
      </c>
      <c r="K237" s="6" t="str">
        <f t="array" ref="K237">IFERROR(IF(INDEX('Form Responses 1'!$D:$D,ROW()-4)="","",INDEX('Form Responses 1'!$J:$J,ROW()-4)),"")</f>
        <v/>
      </c>
      <c r="L237" s="6" t="str">
        <f t="array" ref="L237">IFERROR(IF(INDEX('Form Responses 1'!$D:$D,ROW()-4)="","",INDEX('Form Responses 1'!$K:$K,ROW()-4)),"")</f>
        <v/>
      </c>
      <c r="M237" s="6" t="str">
        <f t="array" ref="M237">IFERROR(IF(INDEX('Form Responses 1'!$D:$D,ROW()-4)="","",INDEX('Form Responses 1'!$L:$L,ROW()-4)),"")</f>
        <v/>
      </c>
      <c r="N237" s="6" t="str">
        <f t="array" ref="N237">IFERROR(IF(INDEX('Form Responses 1'!$D:$D,ROW()-4)="","",INDEX('Form Responses 1'!$M:$M,ROW()-4)),"")</f>
        <v/>
      </c>
      <c r="O237" s="6" t="str">
        <f t="array" ref="O237">IFERROR(IF(INDEX('Form Responses 1'!$D:$D,ROW()-4)="","",INDEX('Form Responses 1'!$N:$N,ROW()-4)),"")</f>
        <v/>
      </c>
      <c r="P237" s="6" t="str">
        <f t="array" ref="P237">IFERROR(IF(INDEX('Form Responses 1'!$D:$D,ROW()-4)="","",INDEX('Form Responses 1'!$O:$O,ROW()-4)),"")</f>
        <v/>
      </c>
      <c r="Q237" s="6" t="str">
        <f t="array" ref="Q237">IFERROR(IF(INDEX('Form Responses 1'!$D:$D,ROW()-4)="","",INDEX('Form Responses 1'!$P:$P,ROW()-4)),"")</f>
        <v/>
      </c>
      <c r="R237" s="6" t="str">
        <f t="array" ref="R237">IFERROR(IF(INDEX('Form Responses 1'!$D:$D,ROW()-4)="","",INDEX('Form Responses 1'!$Q:$Q,ROW()-4)),"")</f>
        <v/>
      </c>
      <c r="S237" s="6" t="str">
        <f t="array" ref="S237">IFERROR(IF(INDEX('Form Responses 1'!$D:$D,ROW()-4)="","",INDEX('Form Responses 1'!$R:$R,ROW()-4)),"")</f>
        <v/>
      </c>
      <c r="T237" s="6" t="str">
        <f t="array" ref="T237">IFERROR(IF(INDEX('Form Responses 1'!$D:$D,ROW()-4)="","",INDEX('Form Responses 1'!$S:$S,ROW()-4)),"")</f>
        <v/>
      </c>
      <c r="U237" s="6" t="str">
        <f t="array" ref="U237">IFERROR(IF(INDEX('Form Responses 1'!$D:$D,ROW()-4)="","",INDEX('Form Responses 1'!$T:$T,ROW()-4)),"")</f>
        <v/>
      </c>
      <c r="V237" s="6" t="str">
        <f t="shared" si="2"/>
        <v/>
      </c>
      <c r="W237" s="6" t="str">
        <f t="shared" si="3"/>
        <v/>
      </c>
      <c r="X237" s="6" t="str">
        <f t="shared" si="4"/>
        <v/>
      </c>
      <c r="Y237" s="6" t="str">
        <f t="array" ref="Y237">IFERROR(IF(INDEX('Form Responses 1'!$D:$D,ROW()-4)="","",INDEX('Form Responses 1'!$U:$U,ROW()-4)),"")</f>
        <v/>
      </c>
    </row>
    <row r="238" ht="15.75" customHeight="1">
      <c r="A238" s="6" t="str">
        <f t="shared" si="1"/>
        <v/>
      </c>
      <c r="B238" s="6" t="str">
        <f t="array" ref="B238">IFERROR(IF(INDEX('Form Responses 1'!$D:$D,ROW()-4)="","",INDEX('Form Responses 1'!$A:$A,ROW()-4)),"")</f>
        <v/>
      </c>
      <c r="C238" s="6" t="str">
        <f t="array" ref="C238">IFERROR(IF(INDEX('Form Responses 1'!$D:$D,ROW()-4)="","",INDEX('Form Responses 1'!$B:$B,ROW()-4)),"")</f>
        <v/>
      </c>
      <c r="D238" s="6" t="str">
        <f t="array" ref="D238">IFERROR(IF(INDEX('Form Responses 1'!$D:$D,ROW()-4)="","",INDEX('Form Responses 1'!$C:$C,ROW()-4)),"")</f>
        <v/>
      </c>
      <c r="E238" s="6" t="str">
        <f t="array" ref="E238">IFERROR(IF(INDEX('Form Responses 1'!$D:$D,ROW()-4)="","",INDEX('Form Responses 1'!$D:$D,ROW()-4)),"")</f>
        <v/>
      </c>
      <c r="F238" s="6" t="str">
        <f t="array" ref="F238">IFERROR(IF(INDEX('Form Responses 1'!$D:$D,ROW()-4)="","",INDEX('Form Responses 1'!$E:$E,ROW()-4)),"")</f>
        <v/>
      </c>
      <c r="G238" s="6" t="str">
        <f t="array" ref="G238">IFERROR(IF(INDEX('Form Responses 1'!$D:$D,ROW()-4)="","",INDEX('Form Responses 1'!$F:$F,ROW()-4)),"")</f>
        <v/>
      </c>
      <c r="H238" s="6" t="str">
        <f t="array" ref="H238">IFERROR(IF(INDEX('Form Responses 1'!$D:$D,ROW()-4)="","",INDEX('Form Responses 1'!$G:$G,ROW()-4)),"")</f>
        <v/>
      </c>
      <c r="I238" s="6" t="str">
        <f t="array" ref="I238">IFERROR(IF(INDEX('Form Responses 1'!$D:$D,ROW()-4)="","",INDEX('Form Responses 1'!$H:$H,ROW()-4)),"")</f>
        <v/>
      </c>
      <c r="J238" s="6" t="str">
        <f t="array" ref="J238">IFERROR(IF(INDEX('Form Responses 1'!$D:$D,ROW()-4)="","",INDEX('Form Responses 1'!$I:$I,ROW()-4)),"")</f>
        <v/>
      </c>
      <c r="K238" s="6" t="str">
        <f t="array" ref="K238">IFERROR(IF(INDEX('Form Responses 1'!$D:$D,ROW()-4)="","",INDEX('Form Responses 1'!$J:$J,ROW()-4)),"")</f>
        <v/>
      </c>
      <c r="L238" s="6" t="str">
        <f t="array" ref="L238">IFERROR(IF(INDEX('Form Responses 1'!$D:$D,ROW()-4)="","",INDEX('Form Responses 1'!$K:$K,ROW()-4)),"")</f>
        <v/>
      </c>
      <c r="M238" s="6" t="str">
        <f t="array" ref="M238">IFERROR(IF(INDEX('Form Responses 1'!$D:$D,ROW()-4)="","",INDEX('Form Responses 1'!$L:$L,ROW()-4)),"")</f>
        <v/>
      </c>
      <c r="N238" s="6" t="str">
        <f t="array" ref="N238">IFERROR(IF(INDEX('Form Responses 1'!$D:$D,ROW()-4)="","",INDEX('Form Responses 1'!$M:$M,ROW()-4)),"")</f>
        <v/>
      </c>
      <c r="O238" s="6" t="str">
        <f t="array" ref="O238">IFERROR(IF(INDEX('Form Responses 1'!$D:$D,ROW()-4)="","",INDEX('Form Responses 1'!$N:$N,ROW()-4)),"")</f>
        <v/>
      </c>
      <c r="P238" s="6" t="str">
        <f t="array" ref="P238">IFERROR(IF(INDEX('Form Responses 1'!$D:$D,ROW()-4)="","",INDEX('Form Responses 1'!$O:$O,ROW()-4)),"")</f>
        <v/>
      </c>
      <c r="Q238" s="6" t="str">
        <f t="array" ref="Q238">IFERROR(IF(INDEX('Form Responses 1'!$D:$D,ROW()-4)="","",INDEX('Form Responses 1'!$P:$P,ROW()-4)),"")</f>
        <v/>
      </c>
      <c r="R238" s="6" t="str">
        <f t="array" ref="R238">IFERROR(IF(INDEX('Form Responses 1'!$D:$D,ROW()-4)="","",INDEX('Form Responses 1'!$Q:$Q,ROW()-4)),"")</f>
        <v/>
      </c>
      <c r="S238" s="6" t="str">
        <f t="array" ref="S238">IFERROR(IF(INDEX('Form Responses 1'!$D:$D,ROW()-4)="","",INDEX('Form Responses 1'!$R:$R,ROW()-4)),"")</f>
        <v/>
      </c>
      <c r="T238" s="6" t="str">
        <f t="array" ref="T238">IFERROR(IF(INDEX('Form Responses 1'!$D:$D,ROW()-4)="","",INDEX('Form Responses 1'!$S:$S,ROW()-4)),"")</f>
        <v/>
      </c>
      <c r="U238" s="6" t="str">
        <f t="array" ref="U238">IFERROR(IF(INDEX('Form Responses 1'!$D:$D,ROW()-4)="","",INDEX('Form Responses 1'!$T:$T,ROW()-4)),"")</f>
        <v/>
      </c>
      <c r="V238" s="6" t="str">
        <f t="shared" si="2"/>
        <v/>
      </c>
      <c r="W238" s="6" t="str">
        <f t="shared" si="3"/>
        <v/>
      </c>
      <c r="X238" s="6" t="str">
        <f t="shared" si="4"/>
        <v/>
      </c>
      <c r="Y238" s="6" t="str">
        <f t="array" ref="Y238">IFERROR(IF(INDEX('Form Responses 1'!$D:$D,ROW()-4)="","",INDEX('Form Responses 1'!$U:$U,ROW()-4)),"")</f>
        <v/>
      </c>
    </row>
    <row r="239" ht="15.75" customHeight="1">
      <c r="A239" s="6" t="str">
        <f t="shared" si="1"/>
        <v/>
      </c>
      <c r="B239" s="6" t="str">
        <f t="array" ref="B239">IFERROR(IF(INDEX('Form Responses 1'!$D:$D,ROW()-4)="","",INDEX('Form Responses 1'!$A:$A,ROW()-4)),"")</f>
        <v/>
      </c>
      <c r="C239" s="6" t="str">
        <f t="array" ref="C239">IFERROR(IF(INDEX('Form Responses 1'!$D:$D,ROW()-4)="","",INDEX('Form Responses 1'!$B:$B,ROW()-4)),"")</f>
        <v/>
      </c>
      <c r="D239" s="6" t="str">
        <f t="array" ref="D239">IFERROR(IF(INDEX('Form Responses 1'!$D:$D,ROW()-4)="","",INDEX('Form Responses 1'!$C:$C,ROW()-4)),"")</f>
        <v/>
      </c>
      <c r="E239" s="6" t="str">
        <f t="array" ref="E239">IFERROR(IF(INDEX('Form Responses 1'!$D:$D,ROW()-4)="","",INDEX('Form Responses 1'!$D:$D,ROW()-4)),"")</f>
        <v/>
      </c>
      <c r="F239" s="6" t="str">
        <f t="array" ref="F239">IFERROR(IF(INDEX('Form Responses 1'!$D:$D,ROW()-4)="","",INDEX('Form Responses 1'!$E:$E,ROW()-4)),"")</f>
        <v/>
      </c>
      <c r="G239" s="6" t="str">
        <f t="array" ref="G239">IFERROR(IF(INDEX('Form Responses 1'!$D:$D,ROW()-4)="","",INDEX('Form Responses 1'!$F:$F,ROW()-4)),"")</f>
        <v/>
      </c>
      <c r="H239" s="6" t="str">
        <f t="array" ref="H239">IFERROR(IF(INDEX('Form Responses 1'!$D:$D,ROW()-4)="","",INDEX('Form Responses 1'!$G:$G,ROW()-4)),"")</f>
        <v/>
      </c>
      <c r="I239" s="6" t="str">
        <f t="array" ref="I239">IFERROR(IF(INDEX('Form Responses 1'!$D:$D,ROW()-4)="","",INDEX('Form Responses 1'!$H:$H,ROW()-4)),"")</f>
        <v/>
      </c>
      <c r="J239" s="6" t="str">
        <f t="array" ref="J239">IFERROR(IF(INDEX('Form Responses 1'!$D:$D,ROW()-4)="","",INDEX('Form Responses 1'!$I:$I,ROW()-4)),"")</f>
        <v/>
      </c>
      <c r="K239" s="6" t="str">
        <f t="array" ref="K239">IFERROR(IF(INDEX('Form Responses 1'!$D:$D,ROW()-4)="","",INDEX('Form Responses 1'!$J:$J,ROW()-4)),"")</f>
        <v/>
      </c>
      <c r="L239" s="6" t="str">
        <f t="array" ref="L239">IFERROR(IF(INDEX('Form Responses 1'!$D:$D,ROW()-4)="","",INDEX('Form Responses 1'!$K:$K,ROW()-4)),"")</f>
        <v/>
      </c>
      <c r="M239" s="6" t="str">
        <f t="array" ref="M239">IFERROR(IF(INDEX('Form Responses 1'!$D:$D,ROW()-4)="","",INDEX('Form Responses 1'!$L:$L,ROW()-4)),"")</f>
        <v/>
      </c>
      <c r="N239" s="6" t="str">
        <f t="array" ref="N239">IFERROR(IF(INDEX('Form Responses 1'!$D:$D,ROW()-4)="","",INDEX('Form Responses 1'!$M:$M,ROW()-4)),"")</f>
        <v/>
      </c>
      <c r="O239" s="6" t="str">
        <f t="array" ref="O239">IFERROR(IF(INDEX('Form Responses 1'!$D:$D,ROW()-4)="","",INDEX('Form Responses 1'!$N:$N,ROW()-4)),"")</f>
        <v/>
      </c>
      <c r="P239" s="6" t="str">
        <f t="array" ref="P239">IFERROR(IF(INDEX('Form Responses 1'!$D:$D,ROW()-4)="","",INDEX('Form Responses 1'!$O:$O,ROW()-4)),"")</f>
        <v/>
      </c>
      <c r="Q239" s="6" t="str">
        <f t="array" ref="Q239">IFERROR(IF(INDEX('Form Responses 1'!$D:$D,ROW()-4)="","",INDEX('Form Responses 1'!$P:$P,ROW()-4)),"")</f>
        <v/>
      </c>
      <c r="R239" s="6" t="str">
        <f t="array" ref="R239">IFERROR(IF(INDEX('Form Responses 1'!$D:$D,ROW()-4)="","",INDEX('Form Responses 1'!$Q:$Q,ROW()-4)),"")</f>
        <v/>
      </c>
      <c r="S239" s="6" t="str">
        <f t="array" ref="S239">IFERROR(IF(INDEX('Form Responses 1'!$D:$D,ROW()-4)="","",INDEX('Form Responses 1'!$R:$R,ROW()-4)),"")</f>
        <v/>
      </c>
      <c r="T239" s="6" t="str">
        <f t="array" ref="T239">IFERROR(IF(INDEX('Form Responses 1'!$D:$D,ROW()-4)="","",INDEX('Form Responses 1'!$S:$S,ROW()-4)),"")</f>
        <v/>
      </c>
      <c r="U239" s="6" t="str">
        <f t="array" ref="U239">IFERROR(IF(INDEX('Form Responses 1'!$D:$D,ROW()-4)="","",INDEX('Form Responses 1'!$T:$T,ROW()-4)),"")</f>
        <v/>
      </c>
      <c r="V239" s="6" t="str">
        <f t="shared" si="2"/>
        <v/>
      </c>
      <c r="W239" s="6" t="str">
        <f t="shared" si="3"/>
        <v/>
      </c>
      <c r="X239" s="6" t="str">
        <f t="shared" si="4"/>
        <v/>
      </c>
      <c r="Y239" s="6" t="str">
        <f t="array" ref="Y239">IFERROR(IF(INDEX('Form Responses 1'!$D:$D,ROW()-4)="","",INDEX('Form Responses 1'!$U:$U,ROW()-4)),"")</f>
        <v/>
      </c>
    </row>
    <row r="240" ht="15.75" customHeight="1">
      <c r="A240" s="6" t="str">
        <f t="shared" si="1"/>
        <v/>
      </c>
      <c r="B240" s="6" t="str">
        <f t="array" ref="B240">IFERROR(IF(INDEX('Form Responses 1'!$D:$D,ROW()-4)="","",INDEX('Form Responses 1'!$A:$A,ROW()-4)),"")</f>
        <v/>
      </c>
      <c r="C240" s="6" t="str">
        <f t="array" ref="C240">IFERROR(IF(INDEX('Form Responses 1'!$D:$D,ROW()-4)="","",INDEX('Form Responses 1'!$B:$B,ROW()-4)),"")</f>
        <v/>
      </c>
      <c r="D240" s="6" t="str">
        <f t="array" ref="D240">IFERROR(IF(INDEX('Form Responses 1'!$D:$D,ROW()-4)="","",INDEX('Form Responses 1'!$C:$C,ROW()-4)),"")</f>
        <v/>
      </c>
      <c r="E240" s="6" t="str">
        <f t="array" ref="E240">IFERROR(IF(INDEX('Form Responses 1'!$D:$D,ROW()-4)="","",INDEX('Form Responses 1'!$D:$D,ROW()-4)),"")</f>
        <v/>
      </c>
      <c r="F240" s="6" t="str">
        <f t="array" ref="F240">IFERROR(IF(INDEX('Form Responses 1'!$D:$D,ROW()-4)="","",INDEX('Form Responses 1'!$E:$E,ROW()-4)),"")</f>
        <v/>
      </c>
      <c r="G240" s="6" t="str">
        <f t="array" ref="G240">IFERROR(IF(INDEX('Form Responses 1'!$D:$D,ROW()-4)="","",INDEX('Form Responses 1'!$F:$F,ROW()-4)),"")</f>
        <v/>
      </c>
      <c r="H240" s="6" t="str">
        <f t="array" ref="H240">IFERROR(IF(INDEX('Form Responses 1'!$D:$D,ROW()-4)="","",INDEX('Form Responses 1'!$G:$G,ROW()-4)),"")</f>
        <v/>
      </c>
      <c r="I240" s="6" t="str">
        <f t="array" ref="I240">IFERROR(IF(INDEX('Form Responses 1'!$D:$D,ROW()-4)="","",INDEX('Form Responses 1'!$H:$H,ROW()-4)),"")</f>
        <v/>
      </c>
      <c r="J240" s="6" t="str">
        <f t="array" ref="J240">IFERROR(IF(INDEX('Form Responses 1'!$D:$D,ROW()-4)="","",INDEX('Form Responses 1'!$I:$I,ROW()-4)),"")</f>
        <v/>
      </c>
      <c r="K240" s="6" t="str">
        <f t="array" ref="K240">IFERROR(IF(INDEX('Form Responses 1'!$D:$D,ROW()-4)="","",INDEX('Form Responses 1'!$J:$J,ROW()-4)),"")</f>
        <v/>
      </c>
      <c r="L240" s="6" t="str">
        <f t="array" ref="L240">IFERROR(IF(INDEX('Form Responses 1'!$D:$D,ROW()-4)="","",INDEX('Form Responses 1'!$K:$K,ROW()-4)),"")</f>
        <v/>
      </c>
      <c r="M240" s="6" t="str">
        <f t="array" ref="M240">IFERROR(IF(INDEX('Form Responses 1'!$D:$D,ROW()-4)="","",INDEX('Form Responses 1'!$L:$L,ROW()-4)),"")</f>
        <v/>
      </c>
      <c r="N240" s="6" t="str">
        <f t="array" ref="N240">IFERROR(IF(INDEX('Form Responses 1'!$D:$D,ROW()-4)="","",INDEX('Form Responses 1'!$M:$M,ROW()-4)),"")</f>
        <v/>
      </c>
      <c r="O240" s="6" t="str">
        <f t="array" ref="O240">IFERROR(IF(INDEX('Form Responses 1'!$D:$D,ROW()-4)="","",INDEX('Form Responses 1'!$N:$N,ROW()-4)),"")</f>
        <v/>
      </c>
      <c r="P240" s="6" t="str">
        <f t="array" ref="P240">IFERROR(IF(INDEX('Form Responses 1'!$D:$D,ROW()-4)="","",INDEX('Form Responses 1'!$O:$O,ROW()-4)),"")</f>
        <v/>
      </c>
      <c r="Q240" s="6" t="str">
        <f t="array" ref="Q240">IFERROR(IF(INDEX('Form Responses 1'!$D:$D,ROW()-4)="","",INDEX('Form Responses 1'!$P:$P,ROW()-4)),"")</f>
        <v/>
      </c>
      <c r="R240" s="6" t="str">
        <f t="array" ref="R240">IFERROR(IF(INDEX('Form Responses 1'!$D:$D,ROW()-4)="","",INDEX('Form Responses 1'!$Q:$Q,ROW()-4)),"")</f>
        <v/>
      </c>
      <c r="S240" s="6" t="str">
        <f t="array" ref="S240">IFERROR(IF(INDEX('Form Responses 1'!$D:$D,ROW()-4)="","",INDEX('Form Responses 1'!$R:$R,ROW()-4)),"")</f>
        <v/>
      </c>
      <c r="T240" s="6" t="str">
        <f t="array" ref="T240">IFERROR(IF(INDEX('Form Responses 1'!$D:$D,ROW()-4)="","",INDEX('Form Responses 1'!$S:$S,ROW()-4)),"")</f>
        <v/>
      </c>
      <c r="U240" s="6" t="str">
        <f t="array" ref="U240">IFERROR(IF(INDEX('Form Responses 1'!$D:$D,ROW()-4)="","",INDEX('Form Responses 1'!$T:$T,ROW()-4)),"")</f>
        <v/>
      </c>
      <c r="V240" s="6" t="str">
        <f t="shared" si="2"/>
        <v/>
      </c>
      <c r="W240" s="6" t="str">
        <f t="shared" si="3"/>
        <v/>
      </c>
      <c r="X240" s="6" t="str">
        <f t="shared" si="4"/>
        <v/>
      </c>
      <c r="Y240" s="6" t="str">
        <f t="array" ref="Y240">IFERROR(IF(INDEX('Form Responses 1'!$D:$D,ROW()-4)="","",INDEX('Form Responses 1'!$U:$U,ROW()-4)),"")</f>
        <v/>
      </c>
    </row>
    <row r="241" ht="15.75" customHeight="1">
      <c r="A241" s="6" t="str">
        <f t="shared" si="1"/>
        <v/>
      </c>
      <c r="B241" s="6" t="str">
        <f t="array" ref="B241">IFERROR(IF(INDEX('Form Responses 1'!$D:$D,ROW()-4)="","",INDEX('Form Responses 1'!$A:$A,ROW()-4)),"")</f>
        <v/>
      </c>
      <c r="C241" s="6" t="str">
        <f t="array" ref="C241">IFERROR(IF(INDEX('Form Responses 1'!$D:$D,ROW()-4)="","",INDEX('Form Responses 1'!$B:$B,ROW()-4)),"")</f>
        <v/>
      </c>
      <c r="D241" s="6" t="str">
        <f t="array" ref="D241">IFERROR(IF(INDEX('Form Responses 1'!$D:$D,ROW()-4)="","",INDEX('Form Responses 1'!$C:$C,ROW()-4)),"")</f>
        <v/>
      </c>
      <c r="E241" s="6" t="str">
        <f t="array" ref="E241">IFERROR(IF(INDEX('Form Responses 1'!$D:$D,ROW()-4)="","",INDEX('Form Responses 1'!$D:$D,ROW()-4)),"")</f>
        <v/>
      </c>
      <c r="F241" s="6" t="str">
        <f t="array" ref="F241">IFERROR(IF(INDEX('Form Responses 1'!$D:$D,ROW()-4)="","",INDEX('Form Responses 1'!$E:$E,ROW()-4)),"")</f>
        <v/>
      </c>
      <c r="G241" s="6" t="str">
        <f t="array" ref="G241">IFERROR(IF(INDEX('Form Responses 1'!$D:$D,ROW()-4)="","",INDEX('Form Responses 1'!$F:$F,ROW()-4)),"")</f>
        <v/>
      </c>
      <c r="H241" s="6" t="str">
        <f t="array" ref="H241">IFERROR(IF(INDEX('Form Responses 1'!$D:$D,ROW()-4)="","",INDEX('Form Responses 1'!$G:$G,ROW()-4)),"")</f>
        <v/>
      </c>
      <c r="I241" s="6" t="str">
        <f t="array" ref="I241">IFERROR(IF(INDEX('Form Responses 1'!$D:$D,ROW()-4)="","",INDEX('Form Responses 1'!$H:$H,ROW()-4)),"")</f>
        <v/>
      </c>
      <c r="J241" s="6" t="str">
        <f t="array" ref="J241">IFERROR(IF(INDEX('Form Responses 1'!$D:$D,ROW()-4)="","",INDEX('Form Responses 1'!$I:$I,ROW()-4)),"")</f>
        <v/>
      </c>
      <c r="K241" s="6" t="str">
        <f t="array" ref="K241">IFERROR(IF(INDEX('Form Responses 1'!$D:$D,ROW()-4)="","",INDEX('Form Responses 1'!$J:$J,ROW()-4)),"")</f>
        <v/>
      </c>
      <c r="L241" s="6" t="str">
        <f t="array" ref="L241">IFERROR(IF(INDEX('Form Responses 1'!$D:$D,ROW()-4)="","",INDEX('Form Responses 1'!$K:$K,ROW()-4)),"")</f>
        <v/>
      </c>
      <c r="M241" s="6" t="str">
        <f t="array" ref="M241">IFERROR(IF(INDEX('Form Responses 1'!$D:$D,ROW()-4)="","",INDEX('Form Responses 1'!$L:$L,ROW()-4)),"")</f>
        <v/>
      </c>
      <c r="N241" s="6" t="str">
        <f t="array" ref="N241">IFERROR(IF(INDEX('Form Responses 1'!$D:$D,ROW()-4)="","",INDEX('Form Responses 1'!$M:$M,ROW()-4)),"")</f>
        <v/>
      </c>
      <c r="O241" s="6" t="str">
        <f t="array" ref="O241">IFERROR(IF(INDEX('Form Responses 1'!$D:$D,ROW()-4)="","",INDEX('Form Responses 1'!$N:$N,ROW()-4)),"")</f>
        <v/>
      </c>
      <c r="P241" s="6" t="str">
        <f t="array" ref="P241">IFERROR(IF(INDEX('Form Responses 1'!$D:$D,ROW()-4)="","",INDEX('Form Responses 1'!$O:$O,ROW()-4)),"")</f>
        <v/>
      </c>
      <c r="Q241" s="6" t="str">
        <f t="array" ref="Q241">IFERROR(IF(INDEX('Form Responses 1'!$D:$D,ROW()-4)="","",INDEX('Form Responses 1'!$P:$P,ROW()-4)),"")</f>
        <v/>
      </c>
      <c r="R241" s="6" t="str">
        <f t="array" ref="R241">IFERROR(IF(INDEX('Form Responses 1'!$D:$D,ROW()-4)="","",INDEX('Form Responses 1'!$Q:$Q,ROW()-4)),"")</f>
        <v/>
      </c>
      <c r="S241" s="6" t="str">
        <f t="array" ref="S241">IFERROR(IF(INDEX('Form Responses 1'!$D:$D,ROW()-4)="","",INDEX('Form Responses 1'!$R:$R,ROW()-4)),"")</f>
        <v/>
      </c>
      <c r="T241" s="6" t="str">
        <f t="array" ref="T241">IFERROR(IF(INDEX('Form Responses 1'!$D:$D,ROW()-4)="","",INDEX('Form Responses 1'!$S:$S,ROW()-4)),"")</f>
        <v/>
      </c>
      <c r="U241" s="6" t="str">
        <f t="array" ref="U241">IFERROR(IF(INDEX('Form Responses 1'!$D:$D,ROW()-4)="","",INDEX('Form Responses 1'!$T:$T,ROW()-4)),"")</f>
        <v/>
      </c>
      <c r="V241" s="6" t="str">
        <f t="shared" si="2"/>
        <v/>
      </c>
      <c r="W241" s="6" t="str">
        <f t="shared" si="3"/>
        <v/>
      </c>
      <c r="X241" s="6" t="str">
        <f t="shared" si="4"/>
        <v/>
      </c>
      <c r="Y241" s="6" t="str">
        <f t="array" ref="Y241">IFERROR(IF(INDEX('Form Responses 1'!$D:$D,ROW()-4)="","",INDEX('Form Responses 1'!$U:$U,ROW()-4)),"")</f>
        <v/>
      </c>
    </row>
    <row r="242" ht="15.75" customHeight="1">
      <c r="A242" s="6" t="str">
        <f t="shared" si="1"/>
        <v/>
      </c>
      <c r="B242" s="6" t="str">
        <f t="array" ref="B242">IFERROR(IF(INDEX('Form Responses 1'!$D:$D,ROW()-4)="","",INDEX('Form Responses 1'!$A:$A,ROW()-4)),"")</f>
        <v/>
      </c>
      <c r="C242" s="6" t="str">
        <f t="array" ref="C242">IFERROR(IF(INDEX('Form Responses 1'!$D:$D,ROW()-4)="","",INDEX('Form Responses 1'!$B:$B,ROW()-4)),"")</f>
        <v/>
      </c>
      <c r="D242" s="6" t="str">
        <f t="array" ref="D242">IFERROR(IF(INDEX('Form Responses 1'!$D:$D,ROW()-4)="","",INDEX('Form Responses 1'!$C:$C,ROW()-4)),"")</f>
        <v/>
      </c>
      <c r="E242" s="6" t="str">
        <f t="array" ref="E242">IFERROR(IF(INDEX('Form Responses 1'!$D:$D,ROW()-4)="","",INDEX('Form Responses 1'!$D:$D,ROW()-4)),"")</f>
        <v/>
      </c>
      <c r="F242" s="6" t="str">
        <f t="array" ref="F242">IFERROR(IF(INDEX('Form Responses 1'!$D:$D,ROW()-4)="","",INDEX('Form Responses 1'!$E:$E,ROW()-4)),"")</f>
        <v/>
      </c>
      <c r="G242" s="6" t="str">
        <f t="array" ref="G242">IFERROR(IF(INDEX('Form Responses 1'!$D:$D,ROW()-4)="","",INDEX('Form Responses 1'!$F:$F,ROW()-4)),"")</f>
        <v/>
      </c>
      <c r="H242" s="6" t="str">
        <f t="array" ref="H242">IFERROR(IF(INDEX('Form Responses 1'!$D:$D,ROW()-4)="","",INDEX('Form Responses 1'!$G:$G,ROW()-4)),"")</f>
        <v/>
      </c>
      <c r="I242" s="6" t="str">
        <f t="array" ref="I242">IFERROR(IF(INDEX('Form Responses 1'!$D:$D,ROW()-4)="","",INDEX('Form Responses 1'!$H:$H,ROW()-4)),"")</f>
        <v/>
      </c>
      <c r="J242" s="6" t="str">
        <f t="array" ref="J242">IFERROR(IF(INDEX('Form Responses 1'!$D:$D,ROW()-4)="","",INDEX('Form Responses 1'!$I:$I,ROW()-4)),"")</f>
        <v/>
      </c>
      <c r="K242" s="6" t="str">
        <f t="array" ref="K242">IFERROR(IF(INDEX('Form Responses 1'!$D:$D,ROW()-4)="","",INDEX('Form Responses 1'!$J:$J,ROW()-4)),"")</f>
        <v/>
      </c>
      <c r="L242" s="6" t="str">
        <f t="array" ref="L242">IFERROR(IF(INDEX('Form Responses 1'!$D:$D,ROW()-4)="","",INDEX('Form Responses 1'!$K:$K,ROW()-4)),"")</f>
        <v/>
      </c>
      <c r="M242" s="6" t="str">
        <f t="array" ref="M242">IFERROR(IF(INDEX('Form Responses 1'!$D:$D,ROW()-4)="","",INDEX('Form Responses 1'!$L:$L,ROW()-4)),"")</f>
        <v/>
      </c>
      <c r="N242" s="6" t="str">
        <f t="array" ref="N242">IFERROR(IF(INDEX('Form Responses 1'!$D:$D,ROW()-4)="","",INDEX('Form Responses 1'!$M:$M,ROW()-4)),"")</f>
        <v/>
      </c>
      <c r="O242" s="6" t="str">
        <f t="array" ref="O242">IFERROR(IF(INDEX('Form Responses 1'!$D:$D,ROW()-4)="","",INDEX('Form Responses 1'!$N:$N,ROW()-4)),"")</f>
        <v/>
      </c>
      <c r="P242" s="6" t="str">
        <f t="array" ref="P242">IFERROR(IF(INDEX('Form Responses 1'!$D:$D,ROW()-4)="","",INDEX('Form Responses 1'!$O:$O,ROW()-4)),"")</f>
        <v/>
      </c>
      <c r="Q242" s="6" t="str">
        <f t="array" ref="Q242">IFERROR(IF(INDEX('Form Responses 1'!$D:$D,ROW()-4)="","",INDEX('Form Responses 1'!$P:$P,ROW()-4)),"")</f>
        <v/>
      </c>
      <c r="R242" s="6" t="str">
        <f t="array" ref="R242">IFERROR(IF(INDEX('Form Responses 1'!$D:$D,ROW()-4)="","",INDEX('Form Responses 1'!$Q:$Q,ROW()-4)),"")</f>
        <v/>
      </c>
      <c r="S242" s="6" t="str">
        <f t="array" ref="S242">IFERROR(IF(INDEX('Form Responses 1'!$D:$D,ROW()-4)="","",INDEX('Form Responses 1'!$R:$R,ROW()-4)),"")</f>
        <v/>
      </c>
      <c r="T242" s="6" t="str">
        <f t="array" ref="T242">IFERROR(IF(INDEX('Form Responses 1'!$D:$D,ROW()-4)="","",INDEX('Form Responses 1'!$S:$S,ROW()-4)),"")</f>
        <v/>
      </c>
      <c r="U242" s="6" t="str">
        <f t="array" ref="U242">IFERROR(IF(INDEX('Form Responses 1'!$D:$D,ROW()-4)="","",INDEX('Form Responses 1'!$T:$T,ROW()-4)),"")</f>
        <v/>
      </c>
      <c r="V242" s="6" t="str">
        <f t="shared" si="2"/>
        <v/>
      </c>
      <c r="W242" s="6" t="str">
        <f t="shared" si="3"/>
        <v/>
      </c>
      <c r="X242" s="6" t="str">
        <f t="shared" si="4"/>
        <v/>
      </c>
      <c r="Y242" s="6" t="str">
        <f t="array" ref="Y242">IFERROR(IF(INDEX('Form Responses 1'!$D:$D,ROW()-4)="","",INDEX('Form Responses 1'!$U:$U,ROW()-4)),"")</f>
        <v/>
      </c>
    </row>
    <row r="243" ht="15.75" customHeight="1">
      <c r="A243" s="6" t="str">
        <f t="shared" si="1"/>
        <v/>
      </c>
      <c r="B243" s="6" t="str">
        <f t="array" ref="B243">IFERROR(IF(INDEX('Form Responses 1'!$D:$D,ROW()-4)="","",INDEX('Form Responses 1'!$A:$A,ROW()-4)),"")</f>
        <v/>
      </c>
      <c r="C243" s="6" t="str">
        <f t="array" ref="C243">IFERROR(IF(INDEX('Form Responses 1'!$D:$D,ROW()-4)="","",INDEX('Form Responses 1'!$B:$B,ROW()-4)),"")</f>
        <v/>
      </c>
      <c r="D243" s="6" t="str">
        <f t="array" ref="D243">IFERROR(IF(INDEX('Form Responses 1'!$D:$D,ROW()-4)="","",INDEX('Form Responses 1'!$C:$C,ROW()-4)),"")</f>
        <v/>
      </c>
      <c r="E243" s="6" t="str">
        <f t="array" ref="E243">IFERROR(IF(INDEX('Form Responses 1'!$D:$D,ROW()-4)="","",INDEX('Form Responses 1'!$D:$D,ROW()-4)),"")</f>
        <v/>
      </c>
      <c r="F243" s="6" t="str">
        <f t="array" ref="F243">IFERROR(IF(INDEX('Form Responses 1'!$D:$D,ROW()-4)="","",INDEX('Form Responses 1'!$E:$E,ROW()-4)),"")</f>
        <v/>
      </c>
      <c r="G243" s="6" t="str">
        <f t="array" ref="G243">IFERROR(IF(INDEX('Form Responses 1'!$D:$D,ROW()-4)="","",INDEX('Form Responses 1'!$F:$F,ROW()-4)),"")</f>
        <v/>
      </c>
      <c r="H243" s="6" t="str">
        <f t="array" ref="H243">IFERROR(IF(INDEX('Form Responses 1'!$D:$D,ROW()-4)="","",INDEX('Form Responses 1'!$G:$G,ROW()-4)),"")</f>
        <v/>
      </c>
      <c r="I243" s="6" t="str">
        <f t="array" ref="I243">IFERROR(IF(INDEX('Form Responses 1'!$D:$D,ROW()-4)="","",INDEX('Form Responses 1'!$H:$H,ROW()-4)),"")</f>
        <v/>
      </c>
      <c r="J243" s="6" t="str">
        <f t="array" ref="J243">IFERROR(IF(INDEX('Form Responses 1'!$D:$D,ROW()-4)="","",INDEX('Form Responses 1'!$I:$I,ROW()-4)),"")</f>
        <v/>
      </c>
      <c r="K243" s="6" t="str">
        <f t="array" ref="K243">IFERROR(IF(INDEX('Form Responses 1'!$D:$D,ROW()-4)="","",INDEX('Form Responses 1'!$J:$J,ROW()-4)),"")</f>
        <v/>
      </c>
      <c r="L243" s="6" t="str">
        <f t="array" ref="L243">IFERROR(IF(INDEX('Form Responses 1'!$D:$D,ROW()-4)="","",INDEX('Form Responses 1'!$K:$K,ROW()-4)),"")</f>
        <v/>
      </c>
      <c r="M243" s="6" t="str">
        <f t="array" ref="M243">IFERROR(IF(INDEX('Form Responses 1'!$D:$D,ROW()-4)="","",INDEX('Form Responses 1'!$L:$L,ROW()-4)),"")</f>
        <v/>
      </c>
      <c r="N243" s="6" t="str">
        <f t="array" ref="N243">IFERROR(IF(INDEX('Form Responses 1'!$D:$D,ROW()-4)="","",INDEX('Form Responses 1'!$M:$M,ROW()-4)),"")</f>
        <v/>
      </c>
      <c r="O243" s="6" t="str">
        <f t="array" ref="O243">IFERROR(IF(INDEX('Form Responses 1'!$D:$D,ROW()-4)="","",INDEX('Form Responses 1'!$N:$N,ROW()-4)),"")</f>
        <v/>
      </c>
      <c r="P243" s="6" t="str">
        <f t="array" ref="P243">IFERROR(IF(INDEX('Form Responses 1'!$D:$D,ROW()-4)="","",INDEX('Form Responses 1'!$O:$O,ROW()-4)),"")</f>
        <v/>
      </c>
      <c r="Q243" s="6" t="str">
        <f t="array" ref="Q243">IFERROR(IF(INDEX('Form Responses 1'!$D:$D,ROW()-4)="","",INDEX('Form Responses 1'!$P:$P,ROW()-4)),"")</f>
        <v/>
      </c>
      <c r="R243" s="6" t="str">
        <f t="array" ref="R243">IFERROR(IF(INDEX('Form Responses 1'!$D:$D,ROW()-4)="","",INDEX('Form Responses 1'!$Q:$Q,ROW()-4)),"")</f>
        <v/>
      </c>
      <c r="S243" s="6" t="str">
        <f t="array" ref="S243">IFERROR(IF(INDEX('Form Responses 1'!$D:$D,ROW()-4)="","",INDEX('Form Responses 1'!$R:$R,ROW()-4)),"")</f>
        <v/>
      </c>
      <c r="T243" s="6" t="str">
        <f t="array" ref="T243">IFERROR(IF(INDEX('Form Responses 1'!$D:$D,ROW()-4)="","",INDEX('Form Responses 1'!$S:$S,ROW()-4)),"")</f>
        <v/>
      </c>
      <c r="U243" s="6" t="str">
        <f t="array" ref="U243">IFERROR(IF(INDEX('Form Responses 1'!$D:$D,ROW()-4)="","",INDEX('Form Responses 1'!$T:$T,ROW()-4)),"")</f>
        <v/>
      </c>
      <c r="V243" s="6" t="str">
        <f t="shared" si="2"/>
        <v/>
      </c>
      <c r="W243" s="6" t="str">
        <f t="shared" si="3"/>
        <v/>
      </c>
      <c r="X243" s="6" t="str">
        <f t="shared" si="4"/>
        <v/>
      </c>
      <c r="Y243" s="6" t="str">
        <f t="array" ref="Y243">IFERROR(IF(INDEX('Form Responses 1'!$D:$D,ROW()-4)="","",INDEX('Form Responses 1'!$U:$U,ROW()-4)),"")</f>
        <v/>
      </c>
    </row>
    <row r="244" ht="15.75" customHeight="1">
      <c r="A244" s="6" t="str">
        <f t="shared" si="1"/>
        <v/>
      </c>
      <c r="B244" s="6" t="str">
        <f t="array" ref="B244">IFERROR(IF(INDEX('Form Responses 1'!$D:$D,ROW()-4)="","",INDEX('Form Responses 1'!$A:$A,ROW()-4)),"")</f>
        <v/>
      </c>
      <c r="C244" s="6" t="str">
        <f t="array" ref="C244">IFERROR(IF(INDEX('Form Responses 1'!$D:$D,ROW()-4)="","",INDEX('Form Responses 1'!$B:$B,ROW()-4)),"")</f>
        <v/>
      </c>
      <c r="D244" s="6" t="str">
        <f t="array" ref="D244">IFERROR(IF(INDEX('Form Responses 1'!$D:$D,ROW()-4)="","",INDEX('Form Responses 1'!$C:$C,ROW()-4)),"")</f>
        <v/>
      </c>
      <c r="E244" s="6" t="str">
        <f t="array" ref="E244">IFERROR(IF(INDEX('Form Responses 1'!$D:$D,ROW()-4)="","",INDEX('Form Responses 1'!$D:$D,ROW()-4)),"")</f>
        <v/>
      </c>
      <c r="F244" s="6" t="str">
        <f t="array" ref="F244">IFERROR(IF(INDEX('Form Responses 1'!$D:$D,ROW()-4)="","",INDEX('Form Responses 1'!$E:$E,ROW()-4)),"")</f>
        <v/>
      </c>
      <c r="G244" s="6" t="str">
        <f t="array" ref="G244">IFERROR(IF(INDEX('Form Responses 1'!$D:$D,ROW()-4)="","",INDEX('Form Responses 1'!$F:$F,ROW()-4)),"")</f>
        <v/>
      </c>
      <c r="H244" s="6" t="str">
        <f t="array" ref="H244">IFERROR(IF(INDEX('Form Responses 1'!$D:$D,ROW()-4)="","",INDEX('Form Responses 1'!$G:$G,ROW()-4)),"")</f>
        <v/>
      </c>
      <c r="I244" s="6" t="str">
        <f t="array" ref="I244">IFERROR(IF(INDEX('Form Responses 1'!$D:$D,ROW()-4)="","",INDEX('Form Responses 1'!$H:$H,ROW()-4)),"")</f>
        <v/>
      </c>
      <c r="J244" s="6" t="str">
        <f t="array" ref="J244">IFERROR(IF(INDEX('Form Responses 1'!$D:$D,ROW()-4)="","",INDEX('Form Responses 1'!$I:$I,ROW()-4)),"")</f>
        <v/>
      </c>
      <c r="K244" s="6" t="str">
        <f t="array" ref="K244">IFERROR(IF(INDEX('Form Responses 1'!$D:$D,ROW()-4)="","",INDEX('Form Responses 1'!$J:$J,ROW()-4)),"")</f>
        <v/>
      </c>
      <c r="L244" s="6" t="str">
        <f t="array" ref="L244">IFERROR(IF(INDEX('Form Responses 1'!$D:$D,ROW()-4)="","",INDEX('Form Responses 1'!$K:$K,ROW()-4)),"")</f>
        <v/>
      </c>
      <c r="M244" s="6" t="str">
        <f t="array" ref="M244">IFERROR(IF(INDEX('Form Responses 1'!$D:$D,ROW()-4)="","",INDEX('Form Responses 1'!$L:$L,ROW()-4)),"")</f>
        <v/>
      </c>
      <c r="N244" s="6" t="str">
        <f t="array" ref="N244">IFERROR(IF(INDEX('Form Responses 1'!$D:$D,ROW()-4)="","",INDEX('Form Responses 1'!$M:$M,ROW()-4)),"")</f>
        <v/>
      </c>
      <c r="O244" s="6" t="str">
        <f t="array" ref="O244">IFERROR(IF(INDEX('Form Responses 1'!$D:$D,ROW()-4)="","",INDEX('Form Responses 1'!$N:$N,ROW()-4)),"")</f>
        <v/>
      </c>
      <c r="P244" s="6" t="str">
        <f t="array" ref="P244">IFERROR(IF(INDEX('Form Responses 1'!$D:$D,ROW()-4)="","",INDEX('Form Responses 1'!$O:$O,ROW()-4)),"")</f>
        <v/>
      </c>
      <c r="Q244" s="6" t="str">
        <f t="array" ref="Q244">IFERROR(IF(INDEX('Form Responses 1'!$D:$D,ROW()-4)="","",INDEX('Form Responses 1'!$P:$P,ROW()-4)),"")</f>
        <v/>
      </c>
      <c r="R244" s="6" t="str">
        <f t="array" ref="R244">IFERROR(IF(INDEX('Form Responses 1'!$D:$D,ROW()-4)="","",INDEX('Form Responses 1'!$Q:$Q,ROW()-4)),"")</f>
        <v/>
      </c>
      <c r="S244" s="6" t="str">
        <f t="array" ref="S244">IFERROR(IF(INDEX('Form Responses 1'!$D:$D,ROW()-4)="","",INDEX('Form Responses 1'!$R:$R,ROW()-4)),"")</f>
        <v/>
      </c>
      <c r="T244" s="6" t="str">
        <f t="array" ref="T244">IFERROR(IF(INDEX('Form Responses 1'!$D:$D,ROW()-4)="","",INDEX('Form Responses 1'!$S:$S,ROW()-4)),"")</f>
        <v/>
      </c>
      <c r="U244" s="6" t="str">
        <f t="array" ref="U244">IFERROR(IF(INDEX('Form Responses 1'!$D:$D,ROW()-4)="","",INDEX('Form Responses 1'!$T:$T,ROW()-4)),"")</f>
        <v/>
      </c>
      <c r="V244" s="6" t="str">
        <f t="shared" si="2"/>
        <v/>
      </c>
      <c r="W244" s="6" t="str">
        <f t="shared" si="3"/>
        <v/>
      </c>
      <c r="X244" s="6" t="str">
        <f t="shared" si="4"/>
        <v/>
      </c>
      <c r="Y244" s="6" t="str">
        <f t="array" ref="Y244">IFERROR(IF(INDEX('Form Responses 1'!$D:$D,ROW()-4)="","",INDEX('Form Responses 1'!$U:$U,ROW()-4)),"")</f>
        <v/>
      </c>
    </row>
    <row r="245" ht="15.75" customHeight="1">
      <c r="A245" s="6" t="str">
        <f t="shared" si="1"/>
        <v/>
      </c>
      <c r="B245" s="6" t="str">
        <f t="array" ref="B245">IFERROR(IF(INDEX('Form Responses 1'!$D:$D,ROW()-4)="","",INDEX('Form Responses 1'!$A:$A,ROW()-4)),"")</f>
        <v/>
      </c>
      <c r="C245" s="6" t="str">
        <f t="array" ref="C245">IFERROR(IF(INDEX('Form Responses 1'!$D:$D,ROW()-4)="","",INDEX('Form Responses 1'!$B:$B,ROW()-4)),"")</f>
        <v/>
      </c>
      <c r="D245" s="6" t="str">
        <f t="array" ref="D245">IFERROR(IF(INDEX('Form Responses 1'!$D:$D,ROW()-4)="","",INDEX('Form Responses 1'!$C:$C,ROW()-4)),"")</f>
        <v/>
      </c>
      <c r="E245" s="6" t="str">
        <f t="array" ref="E245">IFERROR(IF(INDEX('Form Responses 1'!$D:$D,ROW()-4)="","",INDEX('Form Responses 1'!$D:$D,ROW()-4)),"")</f>
        <v/>
      </c>
      <c r="F245" s="6" t="str">
        <f t="array" ref="F245">IFERROR(IF(INDEX('Form Responses 1'!$D:$D,ROW()-4)="","",INDEX('Form Responses 1'!$E:$E,ROW()-4)),"")</f>
        <v/>
      </c>
      <c r="G245" s="6" t="str">
        <f t="array" ref="G245">IFERROR(IF(INDEX('Form Responses 1'!$D:$D,ROW()-4)="","",INDEX('Form Responses 1'!$F:$F,ROW()-4)),"")</f>
        <v/>
      </c>
      <c r="H245" s="6" t="str">
        <f t="array" ref="H245">IFERROR(IF(INDEX('Form Responses 1'!$D:$D,ROW()-4)="","",INDEX('Form Responses 1'!$G:$G,ROW()-4)),"")</f>
        <v/>
      </c>
      <c r="I245" s="6" t="str">
        <f t="array" ref="I245">IFERROR(IF(INDEX('Form Responses 1'!$D:$D,ROW()-4)="","",INDEX('Form Responses 1'!$H:$H,ROW()-4)),"")</f>
        <v/>
      </c>
      <c r="J245" s="6" t="str">
        <f t="array" ref="J245">IFERROR(IF(INDEX('Form Responses 1'!$D:$D,ROW()-4)="","",INDEX('Form Responses 1'!$I:$I,ROW()-4)),"")</f>
        <v/>
      </c>
      <c r="K245" s="6" t="str">
        <f t="array" ref="K245">IFERROR(IF(INDEX('Form Responses 1'!$D:$D,ROW()-4)="","",INDEX('Form Responses 1'!$J:$J,ROW()-4)),"")</f>
        <v/>
      </c>
      <c r="L245" s="6" t="str">
        <f t="array" ref="L245">IFERROR(IF(INDEX('Form Responses 1'!$D:$D,ROW()-4)="","",INDEX('Form Responses 1'!$K:$K,ROW()-4)),"")</f>
        <v/>
      </c>
      <c r="M245" s="6" t="str">
        <f t="array" ref="M245">IFERROR(IF(INDEX('Form Responses 1'!$D:$D,ROW()-4)="","",INDEX('Form Responses 1'!$L:$L,ROW()-4)),"")</f>
        <v/>
      </c>
      <c r="N245" s="6" t="str">
        <f t="array" ref="N245">IFERROR(IF(INDEX('Form Responses 1'!$D:$D,ROW()-4)="","",INDEX('Form Responses 1'!$M:$M,ROW()-4)),"")</f>
        <v/>
      </c>
      <c r="O245" s="6" t="str">
        <f t="array" ref="O245">IFERROR(IF(INDEX('Form Responses 1'!$D:$D,ROW()-4)="","",INDEX('Form Responses 1'!$N:$N,ROW()-4)),"")</f>
        <v/>
      </c>
      <c r="P245" s="6" t="str">
        <f t="array" ref="P245">IFERROR(IF(INDEX('Form Responses 1'!$D:$D,ROW()-4)="","",INDEX('Form Responses 1'!$O:$O,ROW()-4)),"")</f>
        <v/>
      </c>
      <c r="Q245" s="6" t="str">
        <f t="array" ref="Q245">IFERROR(IF(INDEX('Form Responses 1'!$D:$D,ROW()-4)="","",INDEX('Form Responses 1'!$P:$P,ROW()-4)),"")</f>
        <v/>
      </c>
      <c r="R245" s="6" t="str">
        <f t="array" ref="R245">IFERROR(IF(INDEX('Form Responses 1'!$D:$D,ROW()-4)="","",INDEX('Form Responses 1'!$Q:$Q,ROW()-4)),"")</f>
        <v/>
      </c>
      <c r="S245" s="6" t="str">
        <f t="array" ref="S245">IFERROR(IF(INDEX('Form Responses 1'!$D:$D,ROW()-4)="","",INDEX('Form Responses 1'!$R:$R,ROW()-4)),"")</f>
        <v/>
      </c>
      <c r="T245" s="6" t="str">
        <f t="array" ref="T245">IFERROR(IF(INDEX('Form Responses 1'!$D:$D,ROW()-4)="","",INDEX('Form Responses 1'!$S:$S,ROW()-4)),"")</f>
        <v/>
      </c>
      <c r="U245" s="6" t="str">
        <f t="array" ref="U245">IFERROR(IF(INDEX('Form Responses 1'!$D:$D,ROW()-4)="","",INDEX('Form Responses 1'!$T:$T,ROW()-4)),"")</f>
        <v/>
      </c>
      <c r="V245" s="6" t="str">
        <f t="shared" si="2"/>
        <v/>
      </c>
      <c r="W245" s="6" t="str">
        <f t="shared" si="3"/>
        <v/>
      </c>
      <c r="X245" s="6" t="str">
        <f t="shared" si="4"/>
        <v/>
      </c>
      <c r="Y245" s="6" t="str">
        <f t="array" ref="Y245">IFERROR(IF(INDEX('Form Responses 1'!$D:$D,ROW()-4)="","",INDEX('Form Responses 1'!$U:$U,ROW()-4)),"")</f>
        <v/>
      </c>
    </row>
    <row r="246" ht="15.75" customHeight="1">
      <c r="A246" s="6" t="str">
        <f t="shared" si="1"/>
        <v/>
      </c>
      <c r="B246" s="6" t="str">
        <f t="array" ref="B246">IFERROR(IF(INDEX('Form Responses 1'!$D:$D,ROW()-4)="","",INDEX('Form Responses 1'!$A:$A,ROW()-4)),"")</f>
        <v/>
      </c>
      <c r="C246" s="6" t="str">
        <f t="array" ref="C246">IFERROR(IF(INDEX('Form Responses 1'!$D:$D,ROW()-4)="","",INDEX('Form Responses 1'!$B:$B,ROW()-4)),"")</f>
        <v/>
      </c>
      <c r="D246" s="6" t="str">
        <f t="array" ref="D246">IFERROR(IF(INDEX('Form Responses 1'!$D:$D,ROW()-4)="","",INDEX('Form Responses 1'!$C:$C,ROW()-4)),"")</f>
        <v/>
      </c>
      <c r="E246" s="6" t="str">
        <f t="array" ref="E246">IFERROR(IF(INDEX('Form Responses 1'!$D:$D,ROW()-4)="","",INDEX('Form Responses 1'!$D:$D,ROW()-4)),"")</f>
        <v/>
      </c>
      <c r="F246" s="6" t="str">
        <f t="array" ref="F246">IFERROR(IF(INDEX('Form Responses 1'!$D:$D,ROW()-4)="","",INDEX('Form Responses 1'!$E:$E,ROW()-4)),"")</f>
        <v/>
      </c>
      <c r="G246" s="6" t="str">
        <f t="array" ref="G246">IFERROR(IF(INDEX('Form Responses 1'!$D:$D,ROW()-4)="","",INDEX('Form Responses 1'!$F:$F,ROW()-4)),"")</f>
        <v/>
      </c>
      <c r="H246" s="6" t="str">
        <f t="array" ref="H246">IFERROR(IF(INDEX('Form Responses 1'!$D:$D,ROW()-4)="","",INDEX('Form Responses 1'!$G:$G,ROW()-4)),"")</f>
        <v/>
      </c>
      <c r="I246" s="6" t="str">
        <f t="array" ref="I246">IFERROR(IF(INDEX('Form Responses 1'!$D:$D,ROW()-4)="","",INDEX('Form Responses 1'!$H:$H,ROW()-4)),"")</f>
        <v/>
      </c>
      <c r="J246" s="6" t="str">
        <f t="array" ref="J246">IFERROR(IF(INDEX('Form Responses 1'!$D:$D,ROW()-4)="","",INDEX('Form Responses 1'!$I:$I,ROW()-4)),"")</f>
        <v/>
      </c>
      <c r="K246" s="6" t="str">
        <f t="array" ref="K246">IFERROR(IF(INDEX('Form Responses 1'!$D:$D,ROW()-4)="","",INDEX('Form Responses 1'!$J:$J,ROW()-4)),"")</f>
        <v/>
      </c>
      <c r="L246" s="6" t="str">
        <f t="array" ref="L246">IFERROR(IF(INDEX('Form Responses 1'!$D:$D,ROW()-4)="","",INDEX('Form Responses 1'!$K:$K,ROW()-4)),"")</f>
        <v/>
      </c>
      <c r="M246" s="6" t="str">
        <f t="array" ref="M246">IFERROR(IF(INDEX('Form Responses 1'!$D:$D,ROW()-4)="","",INDEX('Form Responses 1'!$L:$L,ROW()-4)),"")</f>
        <v/>
      </c>
      <c r="N246" s="6" t="str">
        <f t="array" ref="N246">IFERROR(IF(INDEX('Form Responses 1'!$D:$D,ROW()-4)="","",INDEX('Form Responses 1'!$M:$M,ROW()-4)),"")</f>
        <v/>
      </c>
      <c r="O246" s="6" t="str">
        <f t="array" ref="O246">IFERROR(IF(INDEX('Form Responses 1'!$D:$D,ROW()-4)="","",INDEX('Form Responses 1'!$N:$N,ROW()-4)),"")</f>
        <v/>
      </c>
      <c r="P246" s="6" t="str">
        <f t="array" ref="P246">IFERROR(IF(INDEX('Form Responses 1'!$D:$D,ROW()-4)="","",INDEX('Form Responses 1'!$O:$O,ROW()-4)),"")</f>
        <v/>
      </c>
      <c r="Q246" s="6" t="str">
        <f t="array" ref="Q246">IFERROR(IF(INDEX('Form Responses 1'!$D:$D,ROW()-4)="","",INDEX('Form Responses 1'!$P:$P,ROW()-4)),"")</f>
        <v/>
      </c>
      <c r="R246" s="6" t="str">
        <f t="array" ref="R246">IFERROR(IF(INDEX('Form Responses 1'!$D:$D,ROW()-4)="","",INDEX('Form Responses 1'!$Q:$Q,ROW()-4)),"")</f>
        <v/>
      </c>
      <c r="S246" s="6" t="str">
        <f t="array" ref="S246">IFERROR(IF(INDEX('Form Responses 1'!$D:$D,ROW()-4)="","",INDEX('Form Responses 1'!$R:$R,ROW()-4)),"")</f>
        <v/>
      </c>
      <c r="T246" s="6" t="str">
        <f t="array" ref="T246">IFERROR(IF(INDEX('Form Responses 1'!$D:$D,ROW()-4)="","",INDEX('Form Responses 1'!$S:$S,ROW()-4)),"")</f>
        <v/>
      </c>
      <c r="U246" s="6" t="str">
        <f t="array" ref="U246">IFERROR(IF(INDEX('Form Responses 1'!$D:$D,ROW()-4)="","",INDEX('Form Responses 1'!$T:$T,ROW()-4)),"")</f>
        <v/>
      </c>
      <c r="V246" s="6" t="str">
        <f t="shared" si="2"/>
        <v/>
      </c>
      <c r="W246" s="6" t="str">
        <f t="shared" si="3"/>
        <v/>
      </c>
      <c r="X246" s="6" t="str">
        <f t="shared" si="4"/>
        <v/>
      </c>
      <c r="Y246" s="6" t="str">
        <f t="array" ref="Y246">IFERROR(IF(INDEX('Form Responses 1'!$D:$D,ROW()-4)="","",INDEX('Form Responses 1'!$U:$U,ROW()-4)),"")</f>
        <v/>
      </c>
    </row>
    <row r="247" ht="15.75" customHeight="1">
      <c r="A247" s="6" t="str">
        <f t="shared" si="1"/>
        <v/>
      </c>
      <c r="B247" s="6" t="str">
        <f t="array" ref="B247">IFERROR(IF(INDEX('Form Responses 1'!$D:$D,ROW()-4)="","",INDEX('Form Responses 1'!$A:$A,ROW()-4)),"")</f>
        <v/>
      </c>
      <c r="C247" s="6" t="str">
        <f t="array" ref="C247">IFERROR(IF(INDEX('Form Responses 1'!$D:$D,ROW()-4)="","",INDEX('Form Responses 1'!$B:$B,ROW()-4)),"")</f>
        <v/>
      </c>
      <c r="D247" s="6" t="str">
        <f t="array" ref="D247">IFERROR(IF(INDEX('Form Responses 1'!$D:$D,ROW()-4)="","",INDEX('Form Responses 1'!$C:$C,ROW()-4)),"")</f>
        <v/>
      </c>
      <c r="E247" s="6" t="str">
        <f t="array" ref="E247">IFERROR(IF(INDEX('Form Responses 1'!$D:$D,ROW()-4)="","",INDEX('Form Responses 1'!$D:$D,ROW()-4)),"")</f>
        <v/>
      </c>
      <c r="F247" s="6" t="str">
        <f t="array" ref="F247">IFERROR(IF(INDEX('Form Responses 1'!$D:$D,ROW()-4)="","",INDEX('Form Responses 1'!$E:$E,ROW()-4)),"")</f>
        <v/>
      </c>
      <c r="G247" s="6" t="str">
        <f t="array" ref="G247">IFERROR(IF(INDEX('Form Responses 1'!$D:$D,ROW()-4)="","",INDEX('Form Responses 1'!$F:$F,ROW()-4)),"")</f>
        <v/>
      </c>
      <c r="H247" s="6" t="str">
        <f t="array" ref="H247">IFERROR(IF(INDEX('Form Responses 1'!$D:$D,ROW()-4)="","",INDEX('Form Responses 1'!$G:$G,ROW()-4)),"")</f>
        <v/>
      </c>
      <c r="I247" s="6" t="str">
        <f t="array" ref="I247">IFERROR(IF(INDEX('Form Responses 1'!$D:$D,ROW()-4)="","",INDEX('Form Responses 1'!$H:$H,ROW()-4)),"")</f>
        <v/>
      </c>
      <c r="J247" s="6" t="str">
        <f t="array" ref="J247">IFERROR(IF(INDEX('Form Responses 1'!$D:$D,ROW()-4)="","",INDEX('Form Responses 1'!$I:$I,ROW()-4)),"")</f>
        <v/>
      </c>
      <c r="K247" s="6" t="str">
        <f t="array" ref="K247">IFERROR(IF(INDEX('Form Responses 1'!$D:$D,ROW()-4)="","",INDEX('Form Responses 1'!$J:$J,ROW()-4)),"")</f>
        <v/>
      </c>
      <c r="L247" s="6" t="str">
        <f t="array" ref="L247">IFERROR(IF(INDEX('Form Responses 1'!$D:$D,ROW()-4)="","",INDEX('Form Responses 1'!$K:$K,ROW()-4)),"")</f>
        <v/>
      </c>
      <c r="M247" s="6" t="str">
        <f t="array" ref="M247">IFERROR(IF(INDEX('Form Responses 1'!$D:$D,ROW()-4)="","",INDEX('Form Responses 1'!$L:$L,ROW()-4)),"")</f>
        <v/>
      </c>
      <c r="N247" s="6" t="str">
        <f t="array" ref="N247">IFERROR(IF(INDEX('Form Responses 1'!$D:$D,ROW()-4)="","",INDEX('Form Responses 1'!$M:$M,ROW()-4)),"")</f>
        <v/>
      </c>
      <c r="O247" s="6" t="str">
        <f t="array" ref="O247">IFERROR(IF(INDEX('Form Responses 1'!$D:$D,ROW()-4)="","",INDEX('Form Responses 1'!$N:$N,ROW()-4)),"")</f>
        <v/>
      </c>
      <c r="P247" s="6" t="str">
        <f t="array" ref="P247">IFERROR(IF(INDEX('Form Responses 1'!$D:$D,ROW()-4)="","",INDEX('Form Responses 1'!$O:$O,ROW()-4)),"")</f>
        <v/>
      </c>
      <c r="Q247" s="6" t="str">
        <f t="array" ref="Q247">IFERROR(IF(INDEX('Form Responses 1'!$D:$D,ROW()-4)="","",INDEX('Form Responses 1'!$P:$P,ROW()-4)),"")</f>
        <v/>
      </c>
      <c r="R247" s="6" t="str">
        <f t="array" ref="R247">IFERROR(IF(INDEX('Form Responses 1'!$D:$D,ROW()-4)="","",INDEX('Form Responses 1'!$Q:$Q,ROW()-4)),"")</f>
        <v/>
      </c>
      <c r="S247" s="6" t="str">
        <f t="array" ref="S247">IFERROR(IF(INDEX('Form Responses 1'!$D:$D,ROW()-4)="","",INDEX('Form Responses 1'!$R:$R,ROW()-4)),"")</f>
        <v/>
      </c>
      <c r="T247" s="6" t="str">
        <f t="array" ref="T247">IFERROR(IF(INDEX('Form Responses 1'!$D:$D,ROW()-4)="","",INDEX('Form Responses 1'!$S:$S,ROW()-4)),"")</f>
        <v/>
      </c>
      <c r="U247" s="6" t="str">
        <f t="array" ref="U247">IFERROR(IF(INDEX('Form Responses 1'!$D:$D,ROW()-4)="","",INDEX('Form Responses 1'!$T:$T,ROW()-4)),"")</f>
        <v/>
      </c>
      <c r="V247" s="6" t="str">
        <f t="shared" si="2"/>
        <v/>
      </c>
      <c r="W247" s="6" t="str">
        <f t="shared" si="3"/>
        <v/>
      </c>
      <c r="X247" s="6" t="str">
        <f t="shared" si="4"/>
        <v/>
      </c>
      <c r="Y247" s="6" t="str">
        <f t="array" ref="Y247">IFERROR(IF(INDEX('Form Responses 1'!$D:$D,ROW()-4)="","",INDEX('Form Responses 1'!$U:$U,ROW()-4)),"")</f>
        <v/>
      </c>
    </row>
    <row r="248" ht="15.75" customHeight="1">
      <c r="A248" s="6" t="str">
        <f t="shared" si="1"/>
        <v/>
      </c>
      <c r="B248" s="6" t="str">
        <f t="array" ref="B248">IFERROR(IF(INDEX('Form Responses 1'!$D:$D,ROW()-4)="","",INDEX('Form Responses 1'!$A:$A,ROW()-4)),"")</f>
        <v/>
      </c>
      <c r="C248" s="6" t="str">
        <f t="array" ref="C248">IFERROR(IF(INDEX('Form Responses 1'!$D:$D,ROW()-4)="","",INDEX('Form Responses 1'!$B:$B,ROW()-4)),"")</f>
        <v/>
      </c>
      <c r="D248" s="6" t="str">
        <f t="array" ref="D248">IFERROR(IF(INDEX('Form Responses 1'!$D:$D,ROW()-4)="","",INDEX('Form Responses 1'!$C:$C,ROW()-4)),"")</f>
        <v/>
      </c>
      <c r="E248" s="6" t="str">
        <f t="array" ref="E248">IFERROR(IF(INDEX('Form Responses 1'!$D:$D,ROW()-4)="","",INDEX('Form Responses 1'!$D:$D,ROW()-4)),"")</f>
        <v/>
      </c>
      <c r="F248" s="6" t="str">
        <f t="array" ref="F248">IFERROR(IF(INDEX('Form Responses 1'!$D:$D,ROW()-4)="","",INDEX('Form Responses 1'!$E:$E,ROW()-4)),"")</f>
        <v/>
      </c>
      <c r="G248" s="6" t="str">
        <f t="array" ref="G248">IFERROR(IF(INDEX('Form Responses 1'!$D:$D,ROW()-4)="","",INDEX('Form Responses 1'!$F:$F,ROW()-4)),"")</f>
        <v/>
      </c>
      <c r="H248" s="6" t="str">
        <f t="array" ref="H248">IFERROR(IF(INDEX('Form Responses 1'!$D:$D,ROW()-4)="","",INDEX('Form Responses 1'!$G:$G,ROW()-4)),"")</f>
        <v/>
      </c>
      <c r="I248" s="6" t="str">
        <f t="array" ref="I248">IFERROR(IF(INDEX('Form Responses 1'!$D:$D,ROW()-4)="","",INDEX('Form Responses 1'!$H:$H,ROW()-4)),"")</f>
        <v/>
      </c>
      <c r="J248" s="6" t="str">
        <f t="array" ref="J248">IFERROR(IF(INDEX('Form Responses 1'!$D:$D,ROW()-4)="","",INDEX('Form Responses 1'!$I:$I,ROW()-4)),"")</f>
        <v/>
      </c>
      <c r="K248" s="6" t="str">
        <f t="array" ref="K248">IFERROR(IF(INDEX('Form Responses 1'!$D:$D,ROW()-4)="","",INDEX('Form Responses 1'!$J:$J,ROW()-4)),"")</f>
        <v/>
      </c>
      <c r="L248" s="6" t="str">
        <f t="array" ref="L248">IFERROR(IF(INDEX('Form Responses 1'!$D:$D,ROW()-4)="","",INDEX('Form Responses 1'!$K:$K,ROW()-4)),"")</f>
        <v/>
      </c>
      <c r="M248" s="6" t="str">
        <f t="array" ref="M248">IFERROR(IF(INDEX('Form Responses 1'!$D:$D,ROW()-4)="","",INDEX('Form Responses 1'!$L:$L,ROW()-4)),"")</f>
        <v/>
      </c>
      <c r="N248" s="6" t="str">
        <f t="array" ref="N248">IFERROR(IF(INDEX('Form Responses 1'!$D:$D,ROW()-4)="","",INDEX('Form Responses 1'!$M:$M,ROW()-4)),"")</f>
        <v/>
      </c>
      <c r="O248" s="6" t="str">
        <f t="array" ref="O248">IFERROR(IF(INDEX('Form Responses 1'!$D:$D,ROW()-4)="","",INDEX('Form Responses 1'!$N:$N,ROW()-4)),"")</f>
        <v/>
      </c>
      <c r="P248" s="6" t="str">
        <f t="array" ref="P248">IFERROR(IF(INDEX('Form Responses 1'!$D:$D,ROW()-4)="","",INDEX('Form Responses 1'!$O:$O,ROW()-4)),"")</f>
        <v/>
      </c>
      <c r="Q248" s="6" t="str">
        <f t="array" ref="Q248">IFERROR(IF(INDEX('Form Responses 1'!$D:$D,ROW()-4)="","",INDEX('Form Responses 1'!$P:$P,ROW()-4)),"")</f>
        <v/>
      </c>
      <c r="R248" s="6" t="str">
        <f t="array" ref="R248">IFERROR(IF(INDEX('Form Responses 1'!$D:$D,ROW()-4)="","",INDEX('Form Responses 1'!$Q:$Q,ROW()-4)),"")</f>
        <v/>
      </c>
      <c r="S248" s="6" t="str">
        <f t="array" ref="S248">IFERROR(IF(INDEX('Form Responses 1'!$D:$D,ROW()-4)="","",INDEX('Form Responses 1'!$R:$R,ROW()-4)),"")</f>
        <v/>
      </c>
      <c r="T248" s="6" t="str">
        <f t="array" ref="T248">IFERROR(IF(INDEX('Form Responses 1'!$D:$D,ROW()-4)="","",INDEX('Form Responses 1'!$S:$S,ROW()-4)),"")</f>
        <v/>
      </c>
      <c r="U248" s="6" t="str">
        <f t="array" ref="U248">IFERROR(IF(INDEX('Form Responses 1'!$D:$D,ROW()-4)="","",INDEX('Form Responses 1'!$T:$T,ROW()-4)),"")</f>
        <v/>
      </c>
      <c r="V248" s="6" t="str">
        <f t="shared" si="2"/>
        <v/>
      </c>
      <c r="W248" s="6" t="str">
        <f t="shared" si="3"/>
        <v/>
      </c>
      <c r="X248" s="6" t="str">
        <f t="shared" si="4"/>
        <v/>
      </c>
      <c r="Y248" s="6" t="str">
        <f t="array" ref="Y248">IFERROR(IF(INDEX('Form Responses 1'!$D:$D,ROW()-4)="","",INDEX('Form Responses 1'!$U:$U,ROW()-4)),"")</f>
        <v/>
      </c>
    </row>
    <row r="249" ht="15.75" customHeight="1">
      <c r="A249" s="6" t="str">
        <f t="shared" si="1"/>
        <v/>
      </c>
      <c r="B249" s="6" t="str">
        <f t="array" ref="B249">IFERROR(IF(INDEX('Form Responses 1'!$D:$D,ROW()-4)="","",INDEX('Form Responses 1'!$A:$A,ROW()-4)),"")</f>
        <v/>
      </c>
      <c r="C249" s="6" t="str">
        <f t="array" ref="C249">IFERROR(IF(INDEX('Form Responses 1'!$D:$D,ROW()-4)="","",INDEX('Form Responses 1'!$B:$B,ROW()-4)),"")</f>
        <v/>
      </c>
      <c r="D249" s="6" t="str">
        <f t="array" ref="D249">IFERROR(IF(INDEX('Form Responses 1'!$D:$D,ROW()-4)="","",INDEX('Form Responses 1'!$C:$C,ROW()-4)),"")</f>
        <v/>
      </c>
      <c r="E249" s="6" t="str">
        <f t="array" ref="E249">IFERROR(IF(INDEX('Form Responses 1'!$D:$D,ROW()-4)="","",INDEX('Form Responses 1'!$D:$D,ROW()-4)),"")</f>
        <v/>
      </c>
      <c r="F249" s="6" t="str">
        <f t="array" ref="F249">IFERROR(IF(INDEX('Form Responses 1'!$D:$D,ROW()-4)="","",INDEX('Form Responses 1'!$E:$E,ROW()-4)),"")</f>
        <v/>
      </c>
      <c r="G249" s="6" t="str">
        <f t="array" ref="G249">IFERROR(IF(INDEX('Form Responses 1'!$D:$D,ROW()-4)="","",INDEX('Form Responses 1'!$F:$F,ROW()-4)),"")</f>
        <v/>
      </c>
      <c r="H249" s="6" t="str">
        <f t="array" ref="H249">IFERROR(IF(INDEX('Form Responses 1'!$D:$D,ROW()-4)="","",INDEX('Form Responses 1'!$G:$G,ROW()-4)),"")</f>
        <v/>
      </c>
      <c r="I249" s="6" t="str">
        <f t="array" ref="I249">IFERROR(IF(INDEX('Form Responses 1'!$D:$D,ROW()-4)="","",INDEX('Form Responses 1'!$H:$H,ROW()-4)),"")</f>
        <v/>
      </c>
      <c r="J249" s="6" t="str">
        <f t="array" ref="J249">IFERROR(IF(INDEX('Form Responses 1'!$D:$D,ROW()-4)="","",INDEX('Form Responses 1'!$I:$I,ROW()-4)),"")</f>
        <v/>
      </c>
      <c r="K249" s="6" t="str">
        <f t="array" ref="K249">IFERROR(IF(INDEX('Form Responses 1'!$D:$D,ROW()-4)="","",INDEX('Form Responses 1'!$J:$J,ROW()-4)),"")</f>
        <v/>
      </c>
      <c r="L249" s="6" t="str">
        <f t="array" ref="L249">IFERROR(IF(INDEX('Form Responses 1'!$D:$D,ROW()-4)="","",INDEX('Form Responses 1'!$K:$K,ROW()-4)),"")</f>
        <v/>
      </c>
      <c r="M249" s="6" t="str">
        <f t="array" ref="M249">IFERROR(IF(INDEX('Form Responses 1'!$D:$D,ROW()-4)="","",INDEX('Form Responses 1'!$L:$L,ROW()-4)),"")</f>
        <v/>
      </c>
      <c r="N249" s="6" t="str">
        <f t="array" ref="N249">IFERROR(IF(INDEX('Form Responses 1'!$D:$D,ROW()-4)="","",INDEX('Form Responses 1'!$M:$M,ROW()-4)),"")</f>
        <v/>
      </c>
      <c r="O249" s="6" t="str">
        <f t="array" ref="O249">IFERROR(IF(INDEX('Form Responses 1'!$D:$D,ROW()-4)="","",INDEX('Form Responses 1'!$N:$N,ROW()-4)),"")</f>
        <v/>
      </c>
      <c r="P249" s="6" t="str">
        <f t="array" ref="P249">IFERROR(IF(INDEX('Form Responses 1'!$D:$D,ROW()-4)="","",INDEX('Form Responses 1'!$O:$O,ROW()-4)),"")</f>
        <v/>
      </c>
      <c r="Q249" s="6" t="str">
        <f t="array" ref="Q249">IFERROR(IF(INDEX('Form Responses 1'!$D:$D,ROW()-4)="","",INDEX('Form Responses 1'!$P:$P,ROW()-4)),"")</f>
        <v/>
      </c>
      <c r="R249" s="6" t="str">
        <f t="array" ref="R249">IFERROR(IF(INDEX('Form Responses 1'!$D:$D,ROW()-4)="","",INDEX('Form Responses 1'!$Q:$Q,ROW()-4)),"")</f>
        <v/>
      </c>
      <c r="S249" s="6" t="str">
        <f t="array" ref="S249">IFERROR(IF(INDEX('Form Responses 1'!$D:$D,ROW()-4)="","",INDEX('Form Responses 1'!$R:$R,ROW()-4)),"")</f>
        <v/>
      </c>
      <c r="T249" s="6" t="str">
        <f t="array" ref="T249">IFERROR(IF(INDEX('Form Responses 1'!$D:$D,ROW()-4)="","",INDEX('Form Responses 1'!$S:$S,ROW()-4)),"")</f>
        <v/>
      </c>
      <c r="U249" s="6" t="str">
        <f t="array" ref="U249">IFERROR(IF(INDEX('Form Responses 1'!$D:$D,ROW()-4)="","",INDEX('Form Responses 1'!$T:$T,ROW()-4)),"")</f>
        <v/>
      </c>
      <c r="V249" s="6" t="str">
        <f t="shared" si="2"/>
        <v/>
      </c>
      <c r="W249" s="6" t="str">
        <f t="shared" si="3"/>
        <v/>
      </c>
      <c r="X249" s="6" t="str">
        <f t="shared" si="4"/>
        <v/>
      </c>
      <c r="Y249" s="6" t="str">
        <f t="array" ref="Y249">IFERROR(IF(INDEX('Form Responses 1'!$D:$D,ROW()-4)="","",INDEX('Form Responses 1'!$U:$U,ROW()-4)),"")</f>
        <v/>
      </c>
    </row>
    <row r="250" ht="15.75" customHeight="1">
      <c r="A250" s="6" t="str">
        <f t="shared" si="1"/>
        <v/>
      </c>
      <c r="B250" s="6" t="str">
        <f t="array" ref="B250">IFERROR(IF(INDEX('Form Responses 1'!$D:$D,ROW()-4)="","",INDEX('Form Responses 1'!$A:$A,ROW()-4)),"")</f>
        <v/>
      </c>
      <c r="C250" s="6" t="str">
        <f t="array" ref="C250">IFERROR(IF(INDEX('Form Responses 1'!$D:$D,ROW()-4)="","",INDEX('Form Responses 1'!$B:$B,ROW()-4)),"")</f>
        <v/>
      </c>
      <c r="D250" s="6" t="str">
        <f t="array" ref="D250">IFERROR(IF(INDEX('Form Responses 1'!$D:$D,ROW()-4)="","",INDEX('Form Responses 1'!$C:$C,ROW()-4)),"")</f>
        <v/>
      </c>
      <c r="E250" s="6" t="str">
        <f t="array" ref="E250">IFERROR(IF(INDEX('Form Responses 1'!$D:$D,ROW()-4)="","",INDEX('Form Responses 1'!$D:$D,ROW()-4)),"")</f>
        <v/>
      </c>
      <c r="F250" s="6" t="str">
        <f t="array" ref="F250">IFERROR(IF(INDEX('Form Responses 1'!$D:$D,ROW()-4)="","",INDEX('Form Responses 1'!$E:$E,ROW()-4)),"")</f>
        <v/>
      </c>
      <c r="G250" s="6" t="str">
        <f t="array" ref="G250">IFERROR(IF(INDEX('Form Responses 1'!$D:$D,ROW()-4)="","",INDEX('Form Responses 1'!$F:$F,ROW()-4)),"")</f>
        <v/>
      </c>
      <c r="H250" s="6" t="str">
        <f t="array" ref="H250">IFERROR(IF(INDEX('Form Responses 1'!$D:$D,ROW()-4)="","",INDEX('Form Responses 1'!$G:$G,ROW()-4)),"")</f>
        <v/>
      </c>
      <c r="I250" s="6" t="str">
        <f t="array" ref="I250">IFERROR(IF(INDEX('Form Responses 1'!$D:$D,ROW()-4)="","",INDEX('Form Responses 1'!$H:$H,ROW()-4)),"")</f>
        <v/>
      </c>
      <c r="J250" s="6" t="str">
        <f t="array" ref="J250">IFERROR(IF(INDEX('Form Responses 1'!$D:$D,ROW()-4)="","",INDEX('Form Responses 1'!$I:$I,ROW()-4)),"")</f>
        <v/>
      </c>
      <c r="K250" s="6" t="str">
        <f t="array" ref="K250">IFERROR(IF(INDEX('Form Responses 1'!$D:$D,ROW()-4)="","",INDEX('Form Responses 1'!$J:$J,ROW()-4)),"")</f>
        <v/>
      </c>
      <c r="L250" s="6" t="str">
        <f t="array" ref="L250">IFERROR(IF(INDEX('Form Responses 1'!$D:$D,ROW()-4)="","",INDEX('Form Responses 1'!$K:$K,ROW()-4)),"")</f>
        <v/>
      </c>
      <c r="M250" s="6" t="str">
        <f t="array" ref="M250">IFERROR(IF(INDEX('Form Responses 1'!$D:$D,ROW()-4)="","",INDEX('Form Responses 1'!$L:$L,ROW()-4)),"")</f>
        <v/>
      </c>
      <c r="N250" s="6" t="str">
        <f t="array" ref="N250">IFERROR(IF(INDEX('Form Responses 1'!$D:$D,ROW()-4)="","",INDEX('Form Responses 1'!$M:$M,ROW()-4)),"")</f>
        <v/>
      </c>
      <c r="O250" s="6" t="str">
        <f t="array" ref="O250">IFERROR(IF(INDEX('Form Responses 1'!$D:$D,ROW()-4)="","",INDEX('Form Responses 1'!$N:$N,ROW()-4)),"")</f>
        <v/>
      </c>
      <c r="P250" s="6" t="str">
        <f t="array" ref="P250">IFERROR(IF(INDEX('Form Responses 1'!$D:$D,ROW()-4)="","",INDEX('Form Responses 1'!$O:$O,ROW()-4)),"")</f>
        <v/>
      </c>
      <c r="Q250" s="6" t="str">
        <f t="array" ref="Q250">IFERROR(IF(INDEX('Form Responses 1'!$D:$D,ROW()-4)="","",INDEX('Form Responses 1'!$P:$P,ROW()-4)),"")</f>
        <v/>
      </c>
      <c r="R250" s="6" t="str">
        <f t="array" ref="R250">IFERROR(IF(INDEX('Form Responses 1'!$D:$D,ROW()-4)="","",INDEX('Form Responses 1'!$Q:$Q,ROW()-4)),"")</f>
        <v/>
      </c>
      <c r="S250" s="6" t="str">
        <f t="array" ref="S250">IFERROR(IF(INDEX('Form Responses 1'!$D:$D,ROW()-4)="","",INDEX('Form Responses 1'!$R:$R,ROW()-4)),"")</f>
        <v/>
      </c>
      <c r="T250" s="6" t="str">
        <f t="array" ref="T250">IFERROR(IF(INDEX('Form Responses 1'!$D:$D,ROW()-4)="","",INDEX('Form Responses 1'!$S:$S,ROW()-4)),"")</f>
        <v/>
      </c>
      <c r="U250" s="6" t="str">
        <f t="array" ref="U250">IFERROR(IF(INDEX('Form Responses 1'!$D:$D,ROW()-4)="","",INDEX('Form Responses 1'!$T:$T,ROW()-4)),"")</f>
        <v/>
      </c>
      <c r="V250" s="6" t="str">
        <f t="shared" si="2"/>
        <v/>
      </c>
      <c r="W250" s="6" t="str">
        <f t="shared" si="3"/>
        <v/>
      </c>
      <c r="X250" s="6" t="str">
        <f t="shared" si="4"/>
        <v/>
      </c>
      <c r="Y250" s="6" t="str">
        <f t="array" ref="Y250">IFERROR(IF(INDEX('Form Responses 1'!$D:$D,ROW()-4)="","",INDEX('Form Responses 1'!$U:$U,ROW()-4)),"")</f>
        <v/>
      </c>
    </row>
    <row r="251" ht="15.75" customHeight="1">
      <c r="A251" s="6" t="str">
        <f t="shared" si="1"/>
        <v/>
      </c>
      <c r="B251" s="6" t="str">
        <f t="array" ref="B251">IFERROR(IF(INDEX('Form Responses 1'!$D:$D,ROW()-4)="","",INDEX('Form Responses 1'!$A:$A,ROW()-4)),"")</f>
        <v/>
      </c>
      <c r="C251" s="6" t="str">
        <f t="array" ref="C251">IFERROR(IF(INDEX('Form Responses 1'!$D:$D,ROW()-4)="","",INDEX('Form Responses 1'!$B:$B,ROW()-4)),"")</f>
        <v/>
      </c>
      <c r="D251" s="6" t="str">
        <f t="array" ref="D251">IFERROR(IF(INDEX('Form Responses 1'!$D:$D,ROW()-4)="","",INDEX('Form Responses 1'!$C:$C,ROW()-4)),"")</f>
        <v/>
      </c>
      <c r="E251" s="6" t="str">
        <f t="array" ref="E251">IFERROR(IF(INDEX('Form Responses 1'!$D:$D,ROW()-4)="","",INDEX('Form Responses 1'!$D:$D,ROW()-4)),"")</f>
        <v/>
      </c>
      <c r="F251" s="6" t="str">
        <f t="array" ref="F251">IFERROR(IF(INDEX('Form Responses 1'!$D:$D,ROW()-4)="","",INDEX('Form Responses 1'!$E:$E,ROW()-4)),"")</f>
        <v/>
      </c>
      <c r="G251" s="6" t="str">
        <f t="array" ref="G251">IFERROR(IF(INDEX('Form Responses 1'!$D:$D,ROW()-4)="","",INDEX('Form Responses 1'!$F:$F,ROW()-4)),"")</f>
        <v/>
      </c>
      <c r="H251" s="6" t="str">
        <f t="array" ref="H251">IFERROR(IF(INDEX('Form Responses 1'!$D:$D,ROW()-4)="","",INDEX('Form Responses 1'!$G:$G,ROW()-4)),"")</f>
        <v/>
      </c>
      <c r="I251" s="6" t="str">
        <f t="array" ref="I251">IFERROR(IF(INDEX('Form Responses 1'!$D:$D,ROW()-4)="","",INDEX('Form Responses 1'!$H:$H,ROW()-4)),"")</f>
        <v/>
      </c>
      <c r="J251" s="6" t="str">
        <f t="array" ref="J251">IFERROR(IF(INDEX('Form Responses 1'!$D:$D,ROW()-4)="","",INDEX('Form Responses 1'!$I:$I,ROW()-4)),"")</f>
        <v/>
      </c>
      <c r="K251" s="6" t="str">
        <f t="array" ref="K251">IFERROR(IF(INDEX('Form Responses 1'!$D:$D,ROW()-4)="","",INDEX('Form Responses 1'!$J:$J,ROW()-4)),"")</f>
        <v/>
      </c>
      <c r="L251" s="6" t="str">
        <f t="array" ref="L251">IFERROR(IF(INDEX('Form Responses 1'!$D:$D,ROW()-4)="","",INDEX('Form Responses 1'!$K:$K,ROW()-4)),"")</f>
        <v/>
      </c>
      <c r="M251" s="6" t="str">
        <f t="array" ref="M251">IFERROR(IF(INDEX('Form Responses 1'!$D:$D,ROW()-4)="","",INDEX('Form Responses 1'!$L:$L,ROW()-4)),"")</f>
        <v/>
      </c>
      <c r="N251" s="6" t="str">
        <f t="array" ref="N251">IFERROR(IF(INDEX('Form Responses 1'!$D:$D,ROW()-4)="","",INDEX('Form Responses 1'!$M:$M,ROW()-4)),"")</f>
        <v/>
      </c>
      <c r="O251" s="6" t="str">
        <f t="array" ref="O251">IFERROR(IF(INDEX('Form Responses 1'!$D:$D,ROW()-4)="","",INDEX('Form Responses 1'!$N:$N,ROW()-4)),"")</f>
        <v/>
      </c>
      <c r="P251" s="6" t="str">
        <f t="array" ref="P251">IFERROR(IF(INDEX('Form Responses 1'!$D:$D,ROW()-4)="","",INDEX('Form Responses 1'!$O:$O,ROW()-4)),"")</f>
        <v/>
      </c>
      <c r="Q251" s="6" t="str">
        <f t="array" ref="Q251">IFERROR(IF(INDEX('Form Responses 1'!$D:$D,ROW()-4)="","",INDEX('Form Responses 1'!$P:$P,ROW()-4)),"")</f>
        <v/>
      </c>
      <c r="R251" s="6" t="str">
        <f t="array" ref="R251">IFERROR(IF(INDEX('Form Responses 1'!$D:$D,ROW()-4)="","",INDEX('Form Responses 1'!$Q:$Q,ROW()-4)),"")</f>
        <v/>
      </c>
      <c r="S251" s="6" t="str">
        <f t="array" ref="S251">IFERROR(IF(INDEX('Form Responses 1'!$D:$D,ROW()-4)="","",INDEX('Form Responses 1'!$R:$R,ROW()-4)),"")</f>
        <v/>
      </c>
      <c r="T251" s="6" t="str">
        <f t="array" ref="T251">IFERROR(IF(INDEX('Form Responses 1'!$D:$D,ROW()-4)="","",INDEX('Form Responses 1'!$S:$S,ROW()-4)),"")</f>
        <v/>
      </c>
      <c r="U251" s="6" t="str">
        <f t="array" ref="U251">IFERROR(IF(INDEX('Form Responses 1'!$D:$D,ROW()-4)="","",INDEX('Form Responses 1'!$T:$T,ROW()-4)),"")</f>
        <v/>
      </c>
      <c r="V251" s="6" t="str">
        <f t="shared" si="2"/>
        <v/>
      </c>
      <c r="W251" s="6" t="str">
        <f t="shared" si="3"/>
        <v/>
      </c>
      <c r="X251" s="6" t="str">
        <f t="shared" si="4"/>
        <v/>
      </c>
      <c r="Y251" s="6" t="str">
        <f t="array" ref="Y251">IFERROR(IF(INDEX('Form Responses 1'!$D:$D,ROW()-4)="","",INDEX('Form Responses 1'!$U:$U,ROW()-4)),"")</f>
        <v/>
      </c>
    </row>
    <row r="252" ht="15.75" customHeight="1">
      <c r="A252" s="6" t="str">
        <f t="shared" si="1"/>
        <v/>
      </c>
      <c r="B252" s="6" t="str">
        <f t="array" ref="B252">IFERROR(IF(INDEX('Form Responses 1'!$D:$D,ROW()-4)="","",INDEX('Form Responses 1'!$A:$A,ROW()-4)),"")</f>
        <v/>
      </c>
      <c r="C252" s="6" t="str">
        <f t="array" ref="C252">IFERROR(IF(INDEX('Form Responses 1'!$D:$D,ROW()-4)="","",INDEX('Form Responses 1'!$B:$B,ROW()-4)),"")</f>
        <v/>
      </c>
      <c r="D252" s="6" t="str">
        <f t="array" ref="D252">IFERROR(IF(INDEX('Form Responses 1'!$D:$D,ROW()-4)="","",INDEX('Form Responses 1'!$C:$C,ROW()-4)),"")</f>
        <v/>
      </c>
      <c r="E252" s="6" t="str">
        <f t="array" ref="E252">IFERROR(IF(INDEX('Form Responses 1'!$D:$D,ROW()-4)="","",INDEX('Form Responses 1'!$D:$D,ROW()-4)),"")</f>
        <v/>
      </c>
      <c r="F252" s="6" t="str">
        <f t="array" ref="F252">IFERROR(IF(INDEX('Form Responses 1'!$D:$D,ROW()-4)="","",INDEX('Form Responses 1'!$E:$E,ROW()-4)),"")</f>
        <v/>
      </c>
      <c r="G252" s="6" t="str">
        <f t="array" ref="G252">IFERROR(IF(INDEX('Form Responses 1'!$D:$D,ROW()-4)="","",INDEX('Form Responses 1'!$F:$F,ROW()-4)),"")</f>
        <v/>
      </c>
      <c r="H252" s="6" t="str">
        <f t="array" ref="H252">IFERROR(IF(INDEX('Form Responses 1'!$D:$D,ROW()-4)="","",INDEX('Form Responses 1'!$G:$G,ROW()-4)),"")</f>
        <v/>
      </c>
      <c r="I252" s="6" t="str">
        <f t="array" ref="I252">IFERROR(IF(INDEX('Form Responses 1'!$D:$D,ROW()-4)="","",INDEX('Form Responses 1'!$H:$H,ROW()-4)),"")</f>
        <v/>
      </c>
      <c r="J252" s="6" t="str">
        <f t="array" ref="J252">IFERROR(IF(INDEX('Form Responses 1'!$D:$D,ROW()-4)="","",INDEX('Form Responses 1'!$I:$I,ROW()-4)),"")</f>
        <v/>
      </c>
      <c r="K252" s="6" t="str">
        <f t="array" ref="K252">IFERROR(IF(INDEX('Form Responses 1'!$D:$D,ROW()-4)="","",INDEX('Form Responses 1'!$J:$J,ROW()-4)),"")</f>
        <v/>
      </c>
      <c r="L252" s="6" t="str">
        <f t="array" ref="L252">IFERROR(IF(INDEX('Form Responses 1'!$D:$D,ROW()-4)="","",INDEX('Form Responses 1'!$K:$K,ROW()-4)),"")</f>
        <v/>
      </c>
      <c r="M252" s="6" t="str">
        <f t="array" ref="M252">IFERROR(IF(INDEX('Form Responses 1'!$D:$D,ROW()-4)="","",INDEX('Form Responses 1'!$L:$L,ROW()-4)),"")</f>
        <v/>
      </c>
      <c r="N252" s="6" t="str">
        <f t="array" ref="N252">IFERROR(IF(INDEX('Form Responses 1'!$D:$D,ROW()-4)="","",INDEX('Form Responses 1'!$M:$M,ROW()-4)),"")</f>
        <v/>
      </c>
      <c r="O252" s="6" t="str">
        <f t="array" ref="O252">IFERROR(IF(INDEX('Form Responses 1'!$D:$D,ROW()-4)="","",INDEX('Form Responses 1'!$N:$N,ROW()-4)),"")</f>
        <v/>
      </c>
      <c r="P252" s="6" t="str">
        <f t="array" ref="P252">IFERROR(IF(INDEX('Form Responses 1'!$D:$D,ROW()-4)="","",INDEX('Form Responses 1'!$O:$O,ROW()-4)),"")</f>
        <v/>
      </c>
      <c r="Q252" s="6" t="str">
        <f t="array" ref="Q252">IFERROR(IF(INDEX('Form Responses 1'!$D:$D,ROW()-4)="","",INDEX('Form Responses 1'!$P:$P,ROW()-4)),"")</f>
        <v/>
      </c>
      <c r="R252" s="6" t="str">
        <f t="array" ref="R252">IFERROR(IF(INDEX('Form Responses 1'!$D:$D,ROW()-4)="","",INDEX('Form Responses 1'!$Q:$Q,ROW()-4)),"")</f>
        <v/>
      </c>
      <c r="S252" s="6" t="str">
        <f t="array" ref="S252">IFERROR(IF(INDEX('Form Responses 1'!$D:$D,ROW()-4)="","",INDEX('Form Responses 1'!$R:$R,ROW()-4)),"")</f>
        <v/>
      </c>
      <c r="T252" s="6" t="str">
        <f t="array" ref="T252">IFERROR(IF(INDEX('Form Responses 1'!$D:$D,ROW()-4)="","",INDEX('Form Responses 1'!$S:$S,ROW()-4)),"")</f>
        <v/>
      </c>
      <c r="U252" s="6" t="str">
        <f t="array" ref="U252">IFERROR(IF(INDEX('Form Responses 1'!$D:$D,ROW()-4)="","",INDEX('Form Responses 1'!$T:$T,ROW()-4)),"")</f>
        <v/>
      </c>
      <c r="V252" s="6" t="str">
        <f t="shared" si="2"/>
        <v/>
      </c>
      <c r="W252" s="6" t="str">
        <f t="shared" si="3"/>
        <v/>
      </c>
      <c r="X252" s="6" t="str">
        <f t="shared" si="4"/>
        <v/>
      </c>
      <c r="Y252" s="6" t="str">
        <f t="array" ref="Y252">IFERROR(IF(INDEX('Form Responses 1'!$D:$D,ROW()-4)="","",INDEX('Form Responses 1'!$U:$U,ROW()-4)),"")</f>
        <v/>
      </c>
    </row>
    <row r="253" ht="15.75" customHeight="1">
      <c r="A253" s="6" t="str">
        <f t="shared" si="1"/>
        <v/>
      </c>
      <c r="B253" s="6" t="str">
        <f t="array" ref="B253">IFERROR(IF(INDEX('Form Responses 1'!$D:$D,ROW()-4)="","",INDEX('Form Responses 1'!$A:$A,ROW()-4)),"")</f>
        <v/>
      </c>
      <c r="C253" s="6" t="str">
        <f t="array" ref="C253">IFERROR(IF(INDEX('Form Responses 1'!$D:$D,ROW()-4)="","",INDEX('Form Responses 1'!$B:$B,ROW()-4)),"")</f>
        <v/>
      </c>
      <c r="D253" s="6" t="str">
        <f t="array" ref="D253">IFERROR(IF(INDEX('Form Responses 1'!$D:$D,ROW()-4)="","",INDEX('Form Responses 1'!$C:$C,ROW()-4)),"")</f>
        <v/>
      </c>
      <c r="E253" s="6" t="str">
        <f t="array" ref="E253">IFERROR(IF(INDEX('Form Responses 1'!$D:$D,ROW()-4)="","",INDEX('Form Responses 1'!$D:$D,ROW()-4)),"")</f>
        <v/>
      </c>
      <c r="F253" s="6" t="str">
        <f t="array" ref="F253">IFERROR(IF(INDEX('Form Responses 1'!$D:$D,ROW()-4)="","",INDEX('Form Responses 1'!$E:$E,ROW()-4)),"")</f>
        <v/>
      </c>
      <c r="G253" s="6" t="str">
        <f t="array" ref="G253">IFERROR(IF(INDEX('Form Responses 1'!$D:$D,ROW()-4)="","",INDEX('Form Responses 1'!$F:$F,ROW()-4)),"")</f>
        <v/>
      </c>
      <c r="H253" s="6" t="str">
        <f t="array" ref="H253">IFERROR(IF(INDEX('Form Responses 1'!$D:$D,ROW()-4)="","",INDEX('Form Responses 1'!$G:$G,ROW()-4)),"")</f>
        <v/>
      </c>
      <c r="I253" s="6" t="str">
        <f t="array" ref="I253">IFERROR(IF(INDEX('Form Responses 1'!$D:$D,ROW()-4)="","",INDEX('Form Responses 1'!$H:$H,ROW()-4)),"")</f>
        <v/>
      </c>
      <c r="J253" s="6" t="str">
        <f t="array" ref="J253">IFERROR(IF(INDEX('Form Responses 1'!$D:$D,ROW()-4)="","",INDEX('Form Responses 1'!$I:$I,ROW()-4)),"")</f>
        <v/>
      </c>
      <c r="K253" s="6" t="str">
        <f t="array" ref="K253">IFERROR(IF(INDEX('Form Responses 1'!$D:$D,ROW()-4)="","",INDEX('Form Responses 1'!$J:$J,ROW()-4)),"")</f>
        <v/>
      </c>
      <c r="L253" s="6" t="str">
        <f t="array" ref="L253">IFERROR(IF(INDEX('Form Responses 1'!$D:$D,ROW()-4)="","",INDEX('Form Responses 1'!$K:$K,ROW()-4)),"")</f>
        <v/>
      </c>
      <c r="M253" s="6" t="str">
        <f t="array" ref="M253">IFERROR(IF(INDEX('Form Responses 1'!$D:$D,ROW()-4)="","",INDEX('Form Responses 1'!$L:$L,ROW()-4)),"")</f>
        <v/>
      </c>
      <c r="N253" s="6" t="str">
        <f t="array" ref="N253">IFERROR(IF(INDEX('Form Responses 1'!$D:$D,ROW()-4)="","",INDEX('Form Responses 1'!$M:$M,ROW()-4)),"")</f>
        <v/>
      </c>
      <c r="O253" s="6" t="str">
        <f t="array" ref="O253">IFERROR(IF(INDEX('Form Responses 1'!$D:$D,ROW()-4)="","",INDEX('Form Responses 1'!$N:$N,ROW()-4)),"")</f>
        <v/>
      </c>
      <c r="P253" s="6" t="str">
        <f t="array" ref="P253">IFERROR(IF(INDEX('Form Responses 1'!$D:$D,ROW()-4)="","",INDEX('Form Responses 1'!$O:$O,ROW()-4)),"")</f>
        <v/>
      </c>
      <c r="Q253" s="6" t="str">
        <f t="array" ref="Q253">IFERROR(IF(INDEX('Form Responses 1'!$D:$D,ROW()-4)="","",INDEX('Form Responses 1'!$P:$P,ROW()-4)),"")</f>
        <v/>
      </c>
      <c r="R253" s="6" t="str">
        <f t="array" ref="R253">IFERROR(IF(INDEX('Form Responses 1'!$D:$D,ROW()-4)="","",INDEX('Form Responses 1'!$Q:$Q,ROW()-4)),"")</f>
        <v/>
      </c>
      <c r="S253" s="6" t="str">
        <f t="array" ref="S253">IFERROR(IF(INDEX('Form Responses 1'!$D:$D,ROW()-4)="","",INDEX('Form Responses 1'!$R:$R,ROW()-4)),"")</f>
        <v/>
      </c>
      <c r="T253" s="6" t="str">
        <f t="array" ref="T253">IFERROR(IF(INDEX('Form Responses 1'!$D:$D,ROW()-4)="","",INDEX('Form Responses 1'!$S:$S,ROW()-4)),"")</f>
        <v/>
      </c>
      <c r="U253" s="6" t="str">
        <f t="array" ref="U253">IFERROR(IF(INDEX('Form Responses 1'!$D:$D,ROW()-4)="","",INDEX('Form Responses 1'!$T:$T,ROW()-4)),"")</f>
        <v/>
      </c>
      <c r="V253" s="6" t="str">
        <f t="shared" si="2"/>
        <v/>
      </c>
      <c r="W253" s="6" t="str">
        <f t="shared" si="3"/>
        <v/>
      </c>
      <c r="X253" s="6" t="str">
        <f t="shared" si="4"/>
        <v/>
      </c>
      <c r="Y253" s="6" t="str">
        <f t="array" ref="Y253">IFERROR(IF(INDEX('Form Responses 1'!$D:$D,ROW()-4)="","",INDEX('Form Responses 1'!$U:$U,ROW()-4)),"")</f>
        <v/>
      </c>
    </row>
    <row r="254" ht="15.75" customHeight="1">
      <c r="A254" s="6" t="str">
        <f t="shared" si="1"/>
        <v/>
      </c>
      <c r="B254" s="6" t="str">
        <f t="array" ref="B254">IFERROR(IF(INDEX('Form Responses 1'!$D:$D,ROW()-4)="","",INDEX('Form Responses 1'!$A:$A,ROW()-4)),"")</f>
        <v/>
      </c>
      <c r="C254" s="6" t="str">
        <f t="array" ref="C254">IFERROR(IF(INDEX('Form Responses 1'!$D:$D,ROW()-4)="","",INDEX('Form Responses 1'!$B:$B,ROW()-4)),"")</f>
        <v/>
      </c>
      <c r="D254" s="6" t="str">
        <f t="array" ref="D254">IFERROR(IF(INDEX('Form Responses 1'!$D:$D,ROW()-4)="","",INDEX('Form Responses 1'!$C:$C,ROW()-4)),"")</f>
        <v/>
      </c>
      <c r="E254" s="6" t="str">
        <f t="array" ref="E254">IFERROR(IF(INDEX('Form Responses 1'!$D:$D,ROW()-4)="","",INDEX('Form Responses 1'!$D:$D,ROW()-4)),"")</f>
        <v/>
      </c>
      <c r="F254" s="6" t="str">
        <f t="array" ref="F254">IFERROR(IF(INDEX('Form Responses 1'!$D:$D,ROW()-4)="","",INDEX('Form Responses 1'!$E:$E,ROW()-4)),"")</f>
        <v/>
      </c>
      <c r="G254" s="6" t="str">
        <f t="array" ref="G254">IFERROR(IF(INDEX('Form Responses 1'!$D:$D,ROW()-4)="","",INDEX('Form Responses 1'!$F:$F,ROW()-4)),"")</f>
        <v/>
      </c>
      <c r="H254" s="6" t="str">
        <f t="array" ref="H254">IFERROR(IF(INDEX('Form Responses 1'!$D:$D,ROW()-4)="","",INDEX('Form Responses 1'!$G:$G,ROW()-4)),"")</f>
        <v/>
      </c>
      <c r="I254" s="6" t="str">
        <f t="array" ref="I254">IFERROR(IF(INDEX('Form Responses 1'!$D:$D,ROW()-4)="","",INDEX('Form Responses 1'!$H:$H,ROW()-4)),"")</f>
        <v/>
      </c>
      <c r="J254" s="6" t="str">
        <f t="array" ref="J254">IFERROR(IF(INDEX('Form Responses 1'!$D:$D,ROW()-4)="","",INDEX('Form Responses 1'!$I:$I,ROW()-4)),"")</f>
        <v/>
      </c>
      <c r="K254" s="6" t="str">
        <f t="array" ref="K254">IFERROR(IF(INDEX('Form Responses 1'!$D:$D,ROW()-4)="","",INDEX('Form Responses 1'!$J:$J,ROW()-4)),"")</f>
        <v/>
      </c>
      <c r="L254" s="6" t="str">
        <f t="array" ref="L254">IFERROR(IF(INDEX('Form Responses 1'!$D:$D,ROW()-4)="","",INDEX('Form Responses 1'!$K:$K,ROW()-4)),"")</f>
        <v/>
      </c>
      <c r="M254" s="6" t="str">
        <f t="array" ref="M254">IFERROR(IF(INDEX('Form Responses 1'!$D:$D,ROW()-4)="","",INDEX('Form Responses 1'!$L:$L,ROW()-4)),"")</f>
        <v/>
      </c>
      <c r="N254" s="6" t="str">
        <f t="array" ref="N254">IFERROR(IF(INDEX('Form Responses 1'!$D:$D,ROW()-4)="","",INDEX('Form Responses 1'!$M:$M,ROW()-4)),"")</f>
        <v/>
      </c>
      <c r="O254" s="6" t="str">
        <f t="array" ref="O254">IFERROR(IF(INDEX('Form Responses 1'!$D:$D,ROW()-4)="","",INDEX('Form Responses 1'!$N:$N,ROW()-4)),"")</f>
        <v/>
      </c>
      <c r="P254" s="6" t="str">
        <f t="array" ref="P254">IFERROR(IF(INDEX('Form Responses 1'!$D:$D,ROW()-4)="","",INDEX('Form Responses 1'!$O:$O,ROW()-4)),"")</f>
        <v/>
      </c>
      <c r="Q254" s="6" t="str">
        <f t="array" ref="Q254">IFERROR(IF(INDEX('Form Responses 1'!$D:$D,ROW()-4)="","",INDEX('Form Responses 1'!$P:$P,ROW()-4)),"")</f>
        <v/>
      </c>
      <c r="R254" s="6" t="str">
        <f t="array" ref="R254">IFERROR(IF(INDEX('Form Responses 1'!$D:$D,ROW()-4)="","",INDEX('Form Responses 1'!$Q:$Q,ROW()-4)),"")</f>
        <v/>
      </c>
      <c r="S254" s="6" t="str">
        <f t="array" ref="S254">IFERROR(IF(INDEX('Form Responses 1'!$D:$D,ROW()-4)="","",INDEX('Form Responses 1'!$R:$R,ROW()-4)),"")</f>
        <v/>
      </c>
      <c r="T254" s="6" t="str">
        <f t="array" ref="T254">IFERROR(IF(INDEX('Form Responses 1'!$D:$D,ROW()-4)="","",INDEX('Form Responses 1'!$S:$S,ROW()-4)),"")</f>
        <v/>
      </c>
      <c r="U254" s="6" t="str">
        <f t="array" ref="U254">IFERROR(IF(INDEX('Form Responses 1'!$D:$D,ROW()-4)="","",INDEX('Form Responses 1'!$T:$T,ROW()-4)),"")</f>
        <v/>
      </c>
      <c r="V254" s="6" t="str">
        <f t="shared" si="2"/>
        <v/>
      </c>
      <c r="W254" s="6" t="str">
        <f t="shared" si="3"/>
        <v/>
      </c>
      <c r="X254" s="6" t="str">
        <f t="shared" si="4"/>
        <v/>
      </c>
      <c r="Y254" s="6" t="str">
        <f t="array" ref="Y254">IFERROR(IF(INDEX('Form Responses 1'!$D:$D,ROW()-4)="","",INDEX('Form Responses 1'!$U:$U,ROW()-4)),"")</f>
        <v/>
      </c>
    </row>
    <row r="255" ht="15.75" customHeight="1">
      <c r="A255" s="6" t="str">
        <f t="shared" si="1"/>
        <v/>
      </c>
      <c r="B255" s="6" t="str">
        <f t="array" ref="B255">IFERROR(IF(INDEX('Form Responses 1'!$D:$D,ROW()-4)="","",INDEX('Form Responses 1'!$A:$A,ROW()-4)),"")</f>
        <v/>
      </c>
      <c r="C255" s="6" t="str">
        <f t="array" ref="C255">IFERROR(IF(INDEX('Form Responses 1'!$D:$D,ROW()-4)="","",INDEX('Form Responses 1'!$B:$B,ROW()-4)),"")</f>
        <v/>
      </c>
      <c r="D255" s="6" t="str">
        <f t="array" ref="D255">IFERROR(IF(INDEX('Form Responses 1'!$D:$D,ROW()-4)="","",INDEX('Form Responses 1'!$C:$C,ROW()-4)),"")</f>
        <v/>
      </c>
      <c r="E255" s="6" t="str">
        <f t="array" ref="E255">IFERROR(IF(INDEX('Form Responses 1'!$D:$D,ROW()-4)="","",INDEX('Form Responses 1'!$D:$D,ROW()-4)),"")</f>
        <v/>
      </c>
      <c r="F255" s="6" t="str">
        <f t="array" ref="F255">IFERROR(IF(INDEX('Form Responses 1'!$D:$D,ROW()-4)="","",INDEX('Form Responses 1'!$E:$E,ROW()-4)),"")</f>
        <v/>
      </c>
      <c r="G255" s="6" t="str">
        <f t="array" ref="G255">IFERROR(IF(INDEX('Form Responses 1'!$D:$D,ROW()-4)="","",INDEX('Form Responses 1'!$F:$F,ROW()-4)),"")</f>
        <v/>
      </c>
      <c r="H255" s="6" t="str">
        <f t="array" ref="H255">IFERROR(IF(INDEX('Form Responses 1'!$D:$D,ROW()-4)="","",INDEX('Form Responses 1'!$G:$G,ROW()-4)),"")</f>
        <v/>
      </c>
      <c r="I255" s="6" t="str">
        <f t="array" ref="I255">IFERROR(IF(INDEX('Form Responses 1'!$D:$D,ROW()-4)="","",INDEX('Form Responses 1'!$H:$H,ROW()-4)),"")</f>
        <v/>
      </c>
      <c r="J255" s="6" t="str">
        <f t="array" ref="J255">IFERROR(IF(INDEX('Form Responses 1'!$D:$D,ROW()-4)="","",INDEX('Form Responses 1'!$I:$I,ROW()-4)),"")</f>
        <v/>
      </c>
      <c r="K255" s="6" t="str">
        <f t="array" ref="K255">IFERROR(IF(INDEX('Form Responses 1'!$D:$D,ROW()-4)="","",INDEX('Form Responses 1'!$J:$J,ROW()-4)),"")</f>
        <v/>
      </c>
      <c r="L255" s="6" t="str">
        <f t="array" ref="L255">IFERROR(IF(INDEX('Form Responses 1'!$D:$D,ROW()-4)="","",INDEX('Form Responses 1'!$K:$K,ROW()-4)),"")</f>
        <v/>
      </c>
      <c r="M255" s="6" t="str">
        <f t="array" ref="M255">IFERROR(IF(INDEX('Form Responses 1'!$D:$D,ROW()-4)="","",INDEX('Form Responses 1'!$L:$L,ROW()-4)),"")</f>
        <v/>
      </c>
      <c r="N255" s="6" t="str">
        <f t="array" ref="N255">IFERROR(IF(INDEX('Form Responses 1'!$D:$D,ROW()-4)="","",INDEX('Form Responses 1'!$M:$M,ROW()-4)),"")</f>
        <v/>
      </c>
      <c r="O255" s="6" t="str">
        <f t="array" ref="O255">IFERROR(IF(INDEX('Form Responses 1'!$D:$D,ROW()-4)="","",INDEX('Form Responses 1'!$N:$N,ROW()-4)),"")</f>
        <v/>
      </c>
      <c r="P255" s="6" t="str">
        <f t="array" ref="P255">IFERROR(IF(INDEX('Form Responses 1'!$D:$D,ROW()-4)="","",INDEX('Form Responses 1'!$O:$O,ROW()-4)),"")</f>
        <v/>
      </c>
      <c r="Q255" s="6" t="str">
        <f t="array" ref="Q255">IFERROR(IF(INDEX('Form Responses 1'!$D:$D,ROW()-4)="","",INDEX('Form Responses 1'!$P:$P,ROW()-4)),"")</f>
        <v/>
      </c>
      <c r="R255" s="6" t="str">
        <f t="array" ref="R255">IFERROR(IF(INDEX('Form Responses 1'!$D:$D,ROW()-4)="","",INDEX('Form Responses 1'!$Q:$Q,ROW()-4)),"")</f>
        <v/>
      </c>
      <c r="S255" s="6" t="str">
        <f t="array" ref="S255">IFERROR(IF(INDEX('Form Responses 1'!$D:$D,ROW()-4)="","",INDEX('Form Responses 1'!$R:$R,ROW()-4)),"")</f>
        <v/>
      </c>
      <c r="T255" s="6" t="str">
        <f t="array" ref="T255">IFERROR(IF(INDEX('Form Responses 1'!$D:$D,ROW()-4)="","",INDEX('Form Responses 1'!$S:$S,ROW()-4)),"")</f>
        <v/>
      </c>
      <c r="U255" s="6" t="str">
        <f t="array" ref="U255">IFERROR(IF(INDEX('Form Responses 1'!$D:$D,ROW()-4)="","",INDEX('Form Responses 1'!$T:$T,ROW()-4)),"")</f>
        <v/>
      </c>
      <c r="V255" s="6" t="str">
        <f t="shared" si="2"/>
        <v/>
      </c>
      <c r="W255" s="6" t="str">
        <f t="shared" si="3"/>
        <v/>
      </c>
      <c r="X255" s="6" t="str">
        <f t="shared" si="4"/>
        <v/>
      </c>
      <c r="Y255" s="6" t="str">
        <f t="array" ref="Y255">IFERROR(IF(INDEX('Form Responses 1'!$D:$D,ROW()-4)="","",INDEX('Form Responses 1'!$U:$U,ROW()-4)),"")</f>
        <v/>
      </c>
    </row>
    <row r="256" ht="15.75" customHeight="1">
      <c r="A256" s="6" t="str">
        <f t="shared" si="1"/>
        <v/>
      </c>
      <c r="B256" s="6" t="str">
        <f t="array" ref="B256">IFERROR(IF(INDEX('Form Responses 1'!$D:$D,ROW()-4)="","",INDEX('Form Responses 1'!$A:$A,ROW()-4)),"")</f>
        <v/>
      </c>
      <c r="C256" s="6" t="str">
        <f t="array" ref="C256">IFERROR(IF(INDEX('Form Responses 1'!$D:$D,ROW()-4)="","",INDEX('Form Responses 1'!$B:$B,ROW()-4)),"")</f>
        <v/>
      </c>
      <c r="D256" s="6" t="str">
        <f t="array" ref="D256">IFERROR(IF(INDEX('Form Responses 1'!$D:$D,ROW()-4)="","",INDEX('Form Responses 1'!$C:$C,ROW()-4)),"")</f>
        <v/>
      </c>
      <c r="E256" s="6" t="str">
        <f t="array" ref="E256">IFERROR(IF(INDEX('Form Responses 1'!$D:$D,ROW()-4)="","",INDEX('Form Responses 1'!$D:$D,ROW()-4)),"")</f>
        <v/>
      </c>
      <c r="F256" s="6" t="str">
        <f t="array" ref="F256">IFERROR(IF(INDEX('Form Responses 1'!$D:$D,ROW()-4)="","",INDEX('Form Responses 1'!$E:$E,ROW()-4)),"")</f>
        <v/>
      </c>
      <c r="G256" s="6" t="str">
        <f t="array" ref="G256">IFERROR(IF(INDEX('Form Responses 1'!$D:$D,ROW()-4)="","",INDEX('Form Responses 1'!$F:$F,ROW()-4)),"")</f>
        <v/>
      </c>
      <c r="H256" s="6" t="str">
        <f t="array" ref="H256">IFERROR(IF(INDEX('Form Responses 1'!$D:$D,ROW()-4)="","",INDEX('Form Responses 1'!$G:$G,ROW()-4)),"")</f>
        <v/>
      </c>
      <c r="I256" s="6" t="str">
        <f t="array" ref="I256">IFERROR(IF(INDEX('Form Responses 1'!$D:$D,ROW()-4)="","",INDEX('Form Responses 1'!$H:$H,ROW()-4)),"")</f>
        <v/>
      </c>
      <c r="J256" s="6" t="str">
        <f t="array" ref="J256">IFERROR(IF(INDEX('Form Responses 1'!$D:$D,ROW()-4)="","",INDEX('Form Responses 1'!$I:$I,ROW()-4)),"")</f>
        <v/>
      </c>
      <c r="K256" s="6" t="str">
        <f t="array" ref="K256">IFERROR(IF(INDEX('Form Responses 1'!$D:$D,ROW()-4)="","",INDEX('Form Responses 1'!$J:$J,ROW()-4)),"")</f>
        <v/>
      </c>
      <c r="L256" s="6" t="str">
        <f t="array" ref="L256">IFERROR(IF(INDEX('Form Responses 1'!$D:$D,ROW()-4)="","",INDEX('Form Responses 1'!$K:$K,ROW()-4)),"")</f>
        <v/>
      </c>
      <c r="M256" s="6" t="str">
        <f t="array" ref="M256">IFERROR(IF(INDEX('Form Responses 1'!$D:$D,ROW()-4)="","",INDEX('Form Responses 1'!$L:$L,ROW()-4)),"")</f>
        <v/>
      </c>
      <c r="N256" s="6" t="str">
        <f t="array" ref="N256">IFERROR(IF(INDEX('Form Responses 1'!$D:$D,ROW()-4)="","",INDEX('Form Responses 1'!$M:$M,ROW()-4)),"")</f>
        <v/>
      </c>
      <c r="O256" s="6" t="str">
        <f t="array" ref="O256">IFERROR(IF(INDEX('Form Responses 1'!$D:$D,ROW()-4)="","",INDEX('Form Responses 1'!$N:$N,ROW()-4)),"")</f>
        <v/>
      </c>
      <c r="P256" s="6" t="str">
        <f t="array" ref="P256">IFERROR(IF(INDEX('Form Responses 1'!$D:$D,ROW()-4)="","",INDEX('Form Responses 1'!$O:$O,ROW()-4)),"")</f>
        <v/>
      </c>
      <c r="Q256" s="6" t="str">
        <f t="array" ref="Q256">IFERROR(IF(INDEX('Form Responses 1'!$D:$D,ROW()-4)="","",INDEX('Form Responses 1'!$P:$P,ROW()-4)),"")</f>
        <v/>
      </c>
      <c r="R256" s="6" t="str">
        <f t="array" ref="R256">IFERROR(IF(INDEX('Form Responses 1'!$D:$D,ROW()-4)="","",INDEX('Form Responses 1'!$Q:$Q,ROW()-4)),"")</f>
        <v/>
      </c>
      <c r="S256" s="6" t="str">
        <f t="array" ref="S256">IFERROR(IF(INDEX('Form Responses 1'!$D:$D,ROW()-4)="","",INDEX('Form Responses 1'!$R:$R,ROW()-4)),"")</f>
        <v/>
      </c>
      <c r="T256" s="6" t="str">
        <f t="array" ref="T256">IFERROR(IF(INDEX('Form Responses 1'!$D:$D,ROW()-4)="","",INDEX('Form Responses 1'!$S:$S,ROW()-4)),"")</f>
        <v/>
      </c>
      <c r="U256" s="6" t="str">
        <f t="array" ref="U256">IFERROR(IF(INDEX('Form Responses 1'!$D:$D,ROW()-4)="","",INDEX('Form Responses 1'!$T:$T,ROW()-4)),"")</f>
        <v/>
      </c>
      <c r="V256" s="6" t="str">
        <f t="shared" si="2"/>
        <v/>
      </c>
      <c r="W256" s="6" t="str">
        <f t="shared" si="3"/>
        <v/>
      </c>
      <c r="X256" s="6" t="str">
        <f t="shared" si="4"/>
        <v/>
      </c>
      <c r="Y256" s="6" t="str">
        <f t="array" ref="Y256">IFERROR(IF(INDEX('Form Responses 1'!$D:$D,ROW()-4)="","",INDEX('Form Responses 1'!$U:$U,ROW()-4)),"")</f>
        <v/>
      </c>
    </row>
    <row r="257" ht="15.75" customHeight="1">
      <c r="A257" s="6" t="str">
        <f t="shared" si="1"/>
        <v/>
      </c>
      <c r="B257" s="6" t="str">
        <f t="array" ref="B257">IFERROR(IF(INDEX('Form Responses 1'!$D:$D,ROW()-4)="","",INDEX('Form Responses 1'!$A:$A,ROW()-4)),"")</f>
        <v/>
      </c>
      <c r="C257" s="6" t="str">
        <f t="array" ref="C257">IFERROR(IF(INDEX('Form Responses 1'!$D:$D,ROW()-4)="","",INDEX('Form Responses 1'!$B:$B,ROW()-4)),"")</f>
        <v/>
      </c>
      <c r="D257" s="6" t="str">
        <f t="array" ref="D257">IFERROR(IF(INDEX('Form Responses 1'!$D:$D,ROW()-4)="","",INDEX('Form Responses 1'!$C:$C,ROW()-4)),"")</f>
        <v/>
      </c>
      <c r="E257" s="6" t="str">
        <f t="array" ref="E257">IFERROR(IF(INDEX('Form Responses 1'!$D:$D,ROW()-4)="","",INDEX('Form Responses 1'!$D:$D,ROW()-4)),"")</f>
        <v/>
      </c>
      <c r="F257" s="6" t="str">
        <f t="array" ref="F257">IFERROR(IF(INDEX('Form Responses 1'!$D:$D,ROW()-4)="","",INDEX('Form Responses 1'!$E:$E,ROW()-4)),"")</f>
        <v/>
      </c>
      <c r="G257" s="6" t="str">
        <f t="array" ref="G257">IFERROR(IF(INDEX('Form Responses 1'!$D:$D,ROW()-4)="","",INDEX('Form Responses 1'!$F:$F,ROW()-4)),"")</f>
        <v/>
      </c>
      <c r="H257" s="6" t="str">
        <f t="array" ref="H257">IFERROR(IF(INDEX('Form Responses 1'!$D:$D,ROW()-4)="","",INDEX('Form Responses 1'!$G:$G,ROW()-4)),"")</f>
        <v/>
      </c>
      <c r="I257" s="6" t="str">
        <f t="array" ref="I257">IFERROR(IF(INDEX('Form Responses 1'!$D:$D,ROW()-4)="","",INDEX('Form Responses 1'!$H:$H,ROW()-4)),"")</f>
        <v/>
      </c>
      <c r="J257" s="6" t="str">
        <f t="array" ref="J257">IFERROR(IF(INDEX('Form Responses 1'!$D:$D,ROW()-4)="","",INDEX('Form Responses 1'!$I:$I,ROW()-4)),"")</f>
        <v/>
      </c>
      <c r="K257" s="6" t="str">
        <f t="array" ref="K257">IFERROR(IF(INDEX('Form Responses 1'!$D:$D,ROW()-4)="","",INDEX('Form Responses 1'!$J:$J,ROW()-4)),"")</f>
        <v/>
      </c>
      <c r="L257" s="6" t="str">
        <f t="array" ref="L257">IFERROR(IF(INDEX('Form Responses 1'!$D:$D,ROW()-4)="","",INDEX('Form Responses 1'!$K:$K,ROW()-4)),"")</f>
        <v/>
      </c>
      <c r="M257" s="6" t="str">
        <f t="array" ref="M257">IFERROR(IF(INDEX('Form Responses 1'!$D:$D,ROW()-4)="","",INDEX('Form Responses 1'!$L:$L,ROW()-4)),"")</f>
        <v/>
      </c>
      <c r="N257" s="6" t="str">
        <f t="array" ref="N257">IFERROR(IF(INDEX('Form Responses 1'!$D:$D,ROW()-4)="","",INDEX('Form Responses 1'!$M:$M,ROW()-4)),"")</f>
        <v/>
      </c>
      <c r="O257" s="6" t="str">
        <f t="array" ref="O257">IFERROR(IF(INDEX('Form Responses 1'!$D:$D,ROW()-4)="","",INDEX('Form Responses 1'!$N:$N,ROW()-4)),"")</f>
        <v/>
      </c>
      <c r="P257" s="6" t="str">
        <f t="array" ref="P257">IFERROR(IF(INDEX('Form Responses 1'!$D:$D,ROW()-4)="","",INDEX('Form Responses 1'!$O:$O,ROW()-4)),"")</f>
        <v/>
      </c>
      <c r="Q257" s="6" t="str">
        <f t="array" ref="Q257">IFERROR(IF(INDEX('Form Responses 1'!$D:$D,ROW()-4)="","",INDEX('Form Responses 1'!$P:$P,ROW()-4)),"")</f>
        <v/>
      </c>
      <c r="R257" s="6" t="str">
        <f t="array" ref="R257">IFERROR(IF(INDEX('Form Responses 1'!$D:$D,ROW()-4)="","",INDEX('Form Responses 1'!$Q:$Q,ROW()-4)),"")</f>
        <v/>
      </c>
      <c r="S257" s="6" t="str">
        <f t="array" ref="S257">IFERROR(IF(INDEX('Form Responses 1'!$D:$D,ROW()-4)="","",INDEX('Form Responses 1'!$R:$R,ROW()-4)),"")</f>
        <v/>
      </c>
      <c r="T257" s="6" t="str">
        <f t="array" ref="T257">IFERROR(IF(INDEX('Form Responses 1'!$D:$D,ROW()-4)="","",INDEX('Form Responses 1'!$S:$S,ROW()-4)),"")</f>
        <v/>
      </c>
      <c r="U257" s="6" t="str">
        <f t="array" ref="U257">IFERROR(IF(INDEX('Form Responses 1'!$D:$D,ROW()-4)="","",INDEX('Form Responses 1'!$T:$T,ROW()-4)),"")</f>
        <v/>
      </c>
      <c r="V257" s="6" t="str">
        <f t="shared" si="2"/>
        <v/>
      </c>
      <c r="W257" s="6" t="str">
        <f t="shared" si="3"/>
        <v/>
      </c>
      <c r="X257" s="6" t="str">
        <f t="shared" si="4"/>
        <v/>
      </c>
      <c r="Y257" s="6" t="str">
        <f t="array" ref="Y257">IFERROR(IF(INDEX('Form Responses 1'!$D:$D,ROW()-4)="","",INDEX('Form Responses 1'!$U:$U,ROW()-4)),"")</f>
        <v/>
      </c>
    </row>
    <row r="258" ht="15.75" customHeight="1">
      <c r="A258" s="6" t="str">
        <f t="shared" si="1"/>
        <v/>
      </c>
      <c r="B258" s="6" t="str">
        <f t="array" ref="B258">IFERROR(IF(INDEX('Form Responses 1'!$D:$D,ROW()-4)="","",INDEX('Form Responses 1'!$A:$A,ROW()-4)),"")</f>
        <v/>
      </c>
      <c r="C258" s="6" t="str">
        <f t="array" ref="C258">IFERROR(IF(INDEX('Form Responses 1'!$D:$D,ROW()-4)="","",INDEX('Form Responses 1'!$B:$B,ROW()-4)),"")</f>
        <v/>
      </c>
      <c r="D258" s="6" t="str">
        <f t="array" ref="D258">IFERROR(IF(INDEX('Form Responses 1'!$D:$D,ROW()-4)="","",INDEX('Form Responses 1'!$C:$C,ROW()-4)),"")</f>
        <v/>
      </c>
      <c r="E258" s="6" t="str">
        <f t="array" ref="E258">IFERROR(IF(INDEX('Form Responses 1'!$D:$D,ROW()-4)="","",INDEX('Form Responses 1'!$D:$D,ROW()-4)),"")</f>
        <v/>
      </c>
      <c r="F258" s="6" t="str">
        <f t="array" ref="F258">IFERROR(IF(INDEX('Form Responses 1'!$D:$D,ROW()-4)="","",INDEX('Form Responses 1'!$E:$E,ROW()-4)),"")</f>
        <v/>
      </c>
      <c r="G258" s="6" t="str">
        <f t="array" ref="G258">IFERROR(IF(INDEX('Form Responses 1'!$D:$D,ROW()-4)="","",INDEX('Form Responses 1'!$F:$F,ROW()-4)),"")</f>
        <v/>
      </c>
      <c r="H258" s="6" t="str">
        <f t="array" ref="H258">IFERROR(IF(INDEX('Form Responses 1'!$D:$D,ROW()-4)="","",INDEX('Form Responses 1'!$G:$G,ROW()-4)),"")</f>
        <v/>
      </c>
      <c r="I258" s="6" t="str">
        <f t="array" ref="I258">IFERROR(IF(INDEX('Form Responses 1'!$D:$D,ROW()-4)="","",INDEX('Form Responses 1'!$H:$H,ROW()-4)),"")</f>
        <v/>
      </c>
      <c r="J258" s="6" t="str">
        <f t="array" ref="J258">IFERROR(IF(INDEX('Form Responses 1'!$D:$D,ROW()-4)="","",INDEX('Form Responses 1'!$I:$I,ROW()-4)),"")</f>
        <v/>
      </c>
      <c r="K258" s="6" t="str">
        <f t="array" ref="K258">IFERROR(IF(INDEX('Form Responses 1'!$D:$D,ROW()-4)="","",INDEX('Form Responses 1'!$J:$J,ROW()-4)),"")</f>
        <v/>
      </c>
      <c r="L258" s="6" t="str">
        <f t="array" ref="L258">IFERROR(IF(INDEX('Form Responses 1'!$D:$D,ROW()-4)="","",INDEX('Form Responses 1'!$K:$K,ROW()-4)),"")</f>
        <v/>
      </c>
      <c r="M258" s="6" t="str">
        <f t="array" ref="M258">IFERROR(IF(INDEX('Form Responses 1'!$D:$D,ROW()-4)="","",INDEX('Form Responses 1'!$L:$L,ROW()-4)),"")</f>
        <v/>
      </c>
      <c r="N258" s="6" t="str">
        <f t="array" ref="N258">IFERROR(IF(INDEX('Form Responses 1'!$D:$D,ROW()-4)="","",INDEX('Form Responses 1'!$M:$M,ROW()-4)),"")</f>
        <v/>
      </c>
      <c r="O258" s="6" t="str">
        <f t="array" ref="O258">IFERROR(IF(INDEX('Form Responses 1'!$D:$D,ROW()-4)="","",INDEX('Form Responses 1'!$N:$N,ROW()-4)),"")</f>
        <v/>
      </c>
      <c r="P258" s="6" t="str">
        <f t="array" ref="P258">IFERROR(IF(INDEX('Form Responses 1'!$D:$D,ROW()-4)="","",INDEX('Form Responses 1'!$O:$O,ROW()-4)),"")</f>
        <v/>
      </c>
      <c r="Q258" s="6" t="str">
        <f t="array" ref="Q258">IFERROR(IF(INDEX('Form Responses 1'!$D:$D,ROW()-4)="","",INDEX('Form Responses 1'!$P:$P,ROW()-4)),"")</f>
        <v/>
      </c>
      <c r="R258" s="6" t="str">
        <f t="array" ref="R258">IFERROR(IF(INDEX('Form Responses 1'!$D:$D,ROW()-4)="","",INDEX('Form Responses 1'!$Q:$Q,ROW()-4)),"")</f>
        <v/>
      </c>
      <c r="S258" s="6" t="str">
        <f t="array" ref="S258">IFERROR(IF(INDEX('Form Responses 1'!$D:$D,ROW()-4)="","",INDEX('Form Responses 1'!$R:$R,ROW()-4)),"")</f>
        <v/>
      </c>
      <c r="T258" s="6" t="str">
        <f t="array" ref="T258">IFERROR(IF(INDEX('Form Responses 1'!$D:$D,ROW()-4)="","",INDEX('Form Responses 1'!$S:$S,ROW()-4)),"")</f>
        <v/>
      </c>
      <c r="U258" s="6" t="str">
        <f t="array" ref="U258">IFERROR(IF(INDEX('Form Responses 1'!$D:$D,ROW()-4)="","",INDEX('Form Responses 1'!$T:$T,ROW()-4)),"")</f>
        <v/>
      </c>
      <c r="V258" s="6" t="str">
        <f t="shared" si="2"/>
        <v/>
      </c>
      <c r="W258" s="6" t="str">
        <f t="shared" si="3"/>
        <v/>
      </c>
      <c r="X258" s="6" t="str">
        <f t="shared" si="4"/>
        <v/>
      </c>
      <c r="Y258" s="6" t="str">
        <f t="array" ref="Y258">IFERROR(IF(INDEX('Form Responses 1'!$D:$D,ROW()-4)="","",INDEX('Form Responses 1'!$U:$U,ROW()-4)),"")</f>
        <v/>
      </c>
    </row>
    <row r="259" ht="15.75" customHeight="1">
      <c r="A259" s="6" t="str">
        <f t="shared" si="1"/>
        <v/>
      </c>
      <c r="B259" s="6" t="str">
        <f t="array" ref="B259">IFERROR(IF(INDEX('Form Responses 1'!$D:$D,ROW()-4)="","",INDEX('Form Responses 1'!$A:$A,ROW()-4)),"")</f>
        <v/>
      </c>
      <c r="C259" s="6" t="str">
        <f t="array" ref="C259">IFERROR(IF(INDEX('Form Responses 1'!$D:$D,ROW()-4)="","",INDEX('Form Responses 1'!$B:$B,ROW()-4)),"")</f>
        <v/>
      </c>
      <c r="D259" s="6" t="str">
        <f t="array" ref="D259">IFERROR(IF(INDEX('Form Responses 1'!$D:$D,ROW()-4)="","",INDEX('Form Responses 1'!$C:$C,ROW()-4)),"")</f>
        <v/>
      </c>
      <c r="E259" s="6" t="str">
        <f t="array" ref="E259">IFERROR(IF(INDEX('Form Responses 1'!$D:$D,ROW()-4)="","",INDEX('Form Responses 1'!$D:$D,ROW()-4)),"")</f>
        <v/>
      </c>
      <c r="F259" s="6" t="str">
        <f t="array" ref="F259">IFERROR(IF(INDEX('Form Responses 1'!$D:$D,ROW()-4)="","",INDEX('Form Responses 1'!$E:$E,ROW()-4)),"")</f>
        <v/>
      </c>
      <c r="G259" s="6" t="str">
        <f t="array" ref="G259">IFERROR(IF(INDEX('Form Responses 1'!$D:$D,ROW()-4)="","",INDEX('Form Responses 1'!$F:$F,ROW()-4)),"")</f>
        <v/>
      </c>
      <c r="H259" s="6" t="str">
        <f t="array" ref="H259">IFERROR(IF(INDEX('Form Responses 1'!$D:$D,ROW()-4)="","",INDEX('Form Responses 1'!$G:$G,ROW()-4)),"")</f>
        <v/>
      </c>
      <c r="I259" s="6" t="str">
        <f t="array" ref="I259">IFERROR(IF(INDEX('Form Responses 1'!$D:$D,ROW()-4)="","",INDEX('Form Responses 1'!$H:$H,ROW()-4)),"")</f>
        <v/>
      </c>
      <c r="J259" s="6" t="str">
        <f t="array" ref="J259">IFERROR(IF(INDEX('Form Responses 1'!$D:$D,ROW()-4)="","",INDEX('Form Responses 1'!$I:$I,ROW()-4)),"")</f>
        <v/>
      </c>
      <c r="K259" s="6" t="str">
        <f t="array" ref="K259">IFERROR(IF(INDEX('Form Responses 1'!$D:$D,ROW()-4)="","",INDEX('Form Responses 1'!$J:$J,ROW()-4)),"")</f>
        <v/>
      </c>
      <c r="L259" s="6" t="str">
        <f t="array" ref="L259">IFERROR(IF(INDEX('Form Responses 1'!$D:$D,ROW()-4)="","",INDEX('Form Responses 1'!$K:$K,ROW()-4)),"")</f>
        <v/>
      </c>
      <c r="M259" s="6" t="str">
        <f t="array" ref="M259">IFERROR(IF(INDEX('Form Responses 1'!$D:$D,ROW()-4)="","",INDEX('Form Responses 1'!$L:$L,ROW()-4)),"")</f>
        <v/>
      </c>
      <c r="N259" s="6" t="str">
        <f t="array" ref="N259">IFERROR(IF(INDEX('Form Responses 1'!$D:$D,ROW()-4)="","",INDEX('Form Responses 1'!$M:$M,ROW()-4)),"")</f>
        <v/>
      </c>
      <c r="O259" s="6" t="str">
        <f t="array" ref="O259">IFERROR(IF(INDEX('Form Responses 1'!$D:$D,ROW()-4)="","",INDEX('Form Responses 1'!$N:$N,ROW()-4)),"")</f>
        <v/>
      </c>
      <c r="P259" s="6" t="str">
        <f t="array" ref="P259">IFERROR(IF(INDEX('Form Responses 1'!$D:$D,ROW()-4)="","",INDEX('Form Responses 1'!$O:$O,ROW()-4)),"")</f>
        <v/>
      </c>
      <c r="Q259" s="6" t="str">
        <f t="array" ref="Q259">IFERROR(IF(INDEX('Form Responses 1'!$D:$D,ROW()-4)="","",INDEX('Form Responses 1'!$P:$P,ROW()-4)),"")</f>
        <v/>
      </c>
      <c r="R259" s="6" t="str">
        <f t="array" ref="R259">IFERROR(IF(INDEX('Form Responses 1'!$D:$D,ROW()-4)="","",INDEX('Form Responses 1'!$Q:$Q,ROW()-4)),"")</f>
        <v/>
      </c>
      <c r="S259" s="6" t="str">
        <f t="array" ref="S259">IFERROR(IF(INDEX('Form Responses 1'!$D:$D,ROW()-4)="","",INDEX('Form Responses 1'!$R:$R,ROW()-4)),"")</f>
        <v/>
      </c>
      <c r="T259" s="6" t="str">
        <f t="array" ref="T259">IFERROR(IF(INDEX('Form Responses 1'!$D:$D,ROW()-4)="","",INDEX('Form Responses 1'!$S:$S,ROW()-4)),"")</f>
        <v/>
      </c>
      <c r="U259" s="6" t="str">
        <f t="array" ref="U259">IFERROR(IF(INDEX('Form Responses 1'!$D:$D,ROW()-4)="","",INDEX('Form Responses 1'!$T:$T,ROW()-4)),"")</f>
        <v/>
      </c>
      <c r="V259" s="6" t="str">
        <f t="shared" si="2"/>
        <v/>
      </c>
      <c r="W259" s="6" t="str">
        <f t="shared" si="3"/>
        <v/>
      </c>
      <c r="X259" s="6" t="str">
        <f t="shared" si="4"/>
        <v/>
      </c>
      <c r="Y259" s="6" t="str">
        <f t="array" ref="Y259">IFERROR(IF(INDEX('Form Responses 1'!$D:$D,ROW()-4)="","",INDEX('Form Responses 1'!$U:$U,ROW()-4)),"")</f>
        <v/>
      </c>
    </row>
    <row r="260" ht="15.75" customHeight="1">
      <c r="A260" s="6" t="str">
        <f t="shared" si="1"/>
        <v/>
      </c>
      <c r="B260" s="6" t="str">
        <f t="array" ref="B260">IFERROR(IF(INDEX('Form Responses 1'!$D:$D,ROW()-4)="","",INDEX('Form Responses 1'!$A:$A,ROW()-4)),"")</f>
        <v/>
      </c>
      <c r="C260" s="6" t="str">
        <f t="array" ref="C260">IFERROR(IF(INDEX('Form Responses 1'!$D:$D,ROW()-4)="","",INDEX('Form Responses 1'!$B:$B,ROW()-4)),"")</f>
        <v/>
      </c>
      <c r="D260" s="6" t="str">
        <f t="array" ref="D260">IFERROR(IF(INDEX('Form Responses 1'!$D:$D,ROW()-4)="","",INDEX('Form Responses 1'!$C:$C,ROW()-4)),"")</f>
        <v/>
      </c>
      <c r="E260" s="6" t="str">
        <f t="array" ref="E260">IFERROR(IF(INDEX('Form Responses 1'!$D:$D,ROW()-4)="","",INDEX('Form Responses 1'!$D:$D,ROW()-4)),"")</f>
        <v/>
      </c>
      <c r="F260" s="6" t="str">
        <f t="array" ref="F260">IFERROR(IF(INDEX('Form Responses 1'!$D:$D,ROW()-4)="","",INDEX('Form Responses 1'!$E:$E,ROW()-4)),"")</f>
        <v/>
      </c>
      <c r="G260" s="6" t="str">
        <f t="array" ref="G260">IFERROR(IF(INDEX('Form Responses 1'!$D:$D,ROW()-4)="","",INDEX('Form Responses 1'!$F:$F,ROW()-4)),"")</f>
        <v/>
      </c>
      <c r="H260" s="6" t="str">
        <f t="array" ref="H260">IFERROR(IF(INDEX('Form Responses 1'!$D:$D,ROW()-4)="","",INDEX('Form Responses 1'!$G:$G,ROW()-4)),"")</f>
        <v/>
      </c>
      <c r="I260" s="6" t="str">
        <f t="array" ref="I260">IFERROR(IF(INDEX('Form Responses 1'!$D:$D,ROW()-4)="","",INDEX('Form Responses 1'!$H:$H,ROW()-4)),"")</f>
        <v/>
      </c>
      <c r="J260" s="6" t="str">
        <f t="array" ref="J260">IFERROR(IF(INDEX('Form Responses 1'!$D:$D,ROW()-4)="","",INDEX('Form Responses 1'!$I:$I,ROW()-4)),"")</f>
        <v/>
      </c>
      <c r="K260" s="6" t="str">
        <f t="array" ref="K260">IFERROR(IF(INDEX('Form Responses 1'!$D:$D,ROW()-4)="","",INDEX('Form Responses 1'!$J:$J,ROW()-4)),"")</f>
        <v/>
      </c>
      <c r="L260" s="6" t="str">
        <f t="array" ref="L260">IFERROR(IF(INDEX('Form Responses 1'!$D:$D,ROW()-4)="","",INDEX('Form Responses 1'!$K:$K,ROW()-4)),"")</f>
        <v/>
      </c>
      <c r="M260" s="6" t="str">
        <f t="array" ref="M260">IFERROR(IF(INDEX('Form Responses 1'!$D:$D,ROW()-4)="","",INDEX('Form Responses 1'!$L:$L,ROW()-4)),"")</f>
        <v/>
      </c>
      <c r="N260" s="6" t="str">
        <f t="array" ref="N260">IFERROR(IF(INDEX('Form Responses 1'!$D:$D,ROW()-4)="","",INDEX('Form Responses 1'!$M:$M,ROW()-4)),"")</f>
        <v/>
      </c>
      <c r="O260" s="6" t="str">
        <f t="array" ref="O260">IFERROR(IF(INDEX('Form Responses 1'!$D:$D,ROW()-4)="","",INDEX('Form Responses 1'!$N:$N,ROW()-4)),"")</f>
        <v/>
      </c>
      <c r="P260" s="6" t="str">
        <f t="array" ref="P260">IFERROR(IF(INDEX('Form Responses 1'!$D:$D,ROW()-4)="","",INDEX('Form Responses 1'!$O:$O,ROW()-4)),"")</f>
        <v/>
      </c>
      <c r="Q260" s="6" t="str">
        <f t="array" ref="Q260">IFERROR(IF(INDEX('Form Responses 1'!$D:$D,ROW()-4)="","",INDEX('Form Responses 1'!$P:$P,ROW()-4)),"")</f>
        <v/>
      </c>
      <c r="R260" s="6" t="str">
        <f t="array" ref="R260">IFERROR(IF(INDEX('Form Responses 1'!$D:$D,ROW()-4)="","",INDEX('Form Responses 1'!$Q:$Q,ROW()-4)),"")</f>
        <v/>
      </c>
      <c r="S260" s="6" t="str">
        <f t="array" ref="S260">IFERROR(IF(INDEX('Form Responses 1'!$D:$D,ROW()-4)="","",INDEX('Form Responses 1'!$R:$R,ROW()-4)),"")</f>
        <v/>
      </c>
      <c r="T260" s="6" t="str">
        <f t="array" ref="T260">IFERROR(IF(INDEX('Form Responses 1'!$D:$D,ROW()-4)="","",INDEX('Form Responses 1'!$S:$S,ROW()-4)),"")</f>
        <v/>
      </c>
      <c r="U260" s="6" t="str">
        <f t="array" ref="U260">IFERROR(IF(INDEX('Form Responses 1'!$D:$D,ROW()-4)="","",INDEX('Form Responses 1'!$T:$T,ROW()-4)),"")</f>
        <v/>
      </c>
      <c r="V260" s="6" t="str">
        <f t="shared" si="2"/>
        <v/>
      </c>
      <c r="W260" s="6" t="str">
        <f t="shared" si="3"/>
        <v/>
      </c>
      <c r="X260" s="6" t="str">
        <f t="shared" si="4"/>
        <v/>
      </c>
      <c r="Y260" s="6" t="str">
        <f t="array" ref="Y260">IFERROR(IF(INDEX('Form Responses 1'!$D:$D,ROW()-4)="","",INDEX('Form Responses 1'!$U:$U,ROW()-4)),"")</f>
        <v/>
      </c>
    </row>
    <row r="261" ht="15.75" customHeight="1">
      <c r="A261" s="6" t="str">
        <f t="shared" si="1"/>
        <v/>
      </c>
      <c r="B261" s="6" t="str">
        <f t="array" ref="B261">IFERROR(IF(INDEX('Form Responses 1'!$D:$D,ROW()-4)="","",INDEX('Form Responses 1'!$A:$A,ROW()-4)),"")</f>
        <v/>
      </c>
      <c r="C261" s="6" t="str">
        <f t="array" ref="C261">IFERROR(IF(INDEX('Form Responses 1'!$D:$D,ROW()-4)="","",INDEX('Form Responses 1'!$B:$B,ROW()-4)),"")</f>
        <v/>
      </c>
      <c r="D261" s="6" t="str">
        <f t="array" ref="D261">IFERROR(IF(INDEX('Form Responses 1'!$D:$D,ROW()-4)="","",INDEX('Form Responses 1'!$C:$C,ROW()-4)),"")</f>
        <v/>
      </c>
      <c r="E261" s="6" t="str">
        <f t="array" ref="E261">IFERROR(IF(INDEX('Form Responses 1'!$D:$D,ROW()-4)="","",INDEX('Form Responses 1'!$D:$D,ROW()-4)),"")</f>
        <v/>
      </c>
      <c r="F261" s="6" t="str">
        <f t="array" ref="F261">IFERROR(IF(INDEX('Form Responses 1'!$D:$D,ROW()-4)="","",INDEX('Form Responses 1'!$E:$E,ROW()-4)),"")</f>
        <v/>
      </c>
      <c r="G261" s="6" t="str">
        <f t="array" ref="G261">IFERROR(IF(INDEX('Form Responses 1'!$D:$D,ROW()-4)="","",INDEX('Form Responses 1'!$F:$F,ROW()-4)),"")</f>
        <v/>
      </c>
      <c r="H261" s="6" t="str">
        <f t="array" ref="H261">IFERROR(IF(INDEX('Form Responses 1'!$D:$D,ROW()-4)="","",INDEX('Form Responses 1'!$G:$G,ROW()-4)),"")</f>
        <v/>
      </c>
      <c r="I261" s="6" t="str">
        <f t="array" ref="I261">IFERROR(IF(INDEX('Form Responses 1'!$D:$D,ROW()-4)="","",INDEX('Form Responses 1'!$H:$H,ROW()-4)),"")</f>
        <v/>
      </c>
      <c r="J261" s="6" t="str">
        <f t="array" ref="J261">IFERROR(IF(INDEX('Form Responses 1'!$D:$D,ROW()-4)="","",INDEX('Form Responses 1'!$I:$I,ROW()-4)),"")</f>
        <v/>
      </c>
      <c r="K261" s="6" t="str">
        <f t="array" ref="K261">IFERROR(IF(INDEX('Form Responses 1'!$D:$D,ROW()-4)="","",INDEX('Form Responses 1'!$J:$J,ROW()-4)),"")</f>
        <v/>
      </c>
      <c r="L261" s="6" t="str">
        <f t="array" ref="L261">IFERROR(IF(INDEX('Form Responses 1'!$D:$D,ROW()-4)="","",INDEX('Form Responses 1'!$K:$K,ROW()-4)),"")</f>
        <v/>
      </c>
      <c r="M261" s="6" t="str">
        <f t="array" ref="M261">IFERROR(IF(INDEX('Form Responses 1'!$D:$D,ROW()-4)="","",INDEX('Form Responses 1'!$L:$L,ROW()-4)),"")</f>
        <v/>
      </c>
      <c r="N261" s="6" t="str">
        <f t="array" ref="N261">IFERROR(IF(INDEX('Form Responses 1'!$D:$D,ROW()-4)="","",INDEX('Form Responses 1'!$M:$M,ROW()-4)),"")</f>
        <v/>
      </c>
      <c r="O261" s="6" t="str">
        <f t="array" ref="O261">IFERROR(IF(INDEX('Form Responses 1'!$D:$D,ROW()-4)="","",INDEX('Form Responses 1'!$N:$N,ROW()-4)),"")</f>
        <v/>
      </c>
      <c r="P261" s="6" t="str">
        <f t="array" ref="P261">IFERROR(IF(INDEX('Form Responses 1'!$D:$D,ROW()-4)="","",INDEX('Form Responses 1'!$O:$O,ROW()-4)),"")</f>
        <v/>
      </c>
      <c r="Q261" s="6" t="str">
        <f t="array" ref="Q261">IFERROR(IF(INDEX('Form Responses 1'!$D:$D,ROW()-4)="","",INDEX('Form Responses 1'!$P:$P,ROW()-4)),"")</f>
        <v/>
      </c>
      <c r="R261" s="6" t="str">
        <f t="array" ref="R261">IFERROR(IF(INDEX('Form Responses 1'!$D:$D,ROW()-4)="","",INDEX('Form Responses 1'!$Q:$Q,ROW()-4)),"")</f>
        <v/>
      </c>
      <c r="S261" s="6" t="str">
        <f t="array" ref="S261">IFERROR(IF(INDEX('Form Responses 1'!$D:$D,ROW()-4)="","",INDEX('Form Responses 1'!$R:$R,ROW()-4)),"")</f>
        <v/>
      </c>
      <c r="T261" s="6" t="str">
        <f t="array" ref="T261">IFERROR(IF(INDEX('Form Responses 1'!$D:$D,ROW()-4)="","",INDEX('Form Responses 1'!$S:$S,ROW()-4)),"")</f>
        <v/>
      </c>
      <c r="U261" s="6" t="str">
        <f t="array" ref="U261">IFERROR(IF(INDEX('Form Responses 1'!$D:$D,ROW()-4)="","",INDEX('Form Responses 1'!$T:$T,ROW()-4)),"")</f>
        <v/>
      </c>
      <c r="V261" s="6" t="str">
        <f t="shared" si="2"/>
        <v/>
      </c>
      <c r="W261" s="6" t="str">
        <f t="shared" si="3"/>
        <v/>
      </c>
      <c r="X261" s="6" t="str">
        <f t="shared" si="4"/>
        <v/>
      </c>
      <c r="Y261" s="6" t="str">
        <f t="array" ref="Y261">IFERROR(IF(INDEX('Form Responses 1'!$D:$D,ROW()-4)="","",INDEX('Form Responses 1'!$U:$U,ROW()-4)),"")</f>
        <v/>
      </c>
    </row>
    <row r="262" ht="15.75" customHeight="1">
      <c r="A262" s="6" t="str">
        <f t="shared" si="1"/>
        <v/>
      </c>
      <c r="B262" s="6" t="str">
        <f t="array" ref="B262">IFERROR(IF(INDEX('Form Responses 1'!$D:$D,ROW()-4)="","",INDEX('Form Responses 1'!$A:$A,ROW()-4)),"")</f>
        <v/>
      </c>
      <c r="C262" s="6" t="str">
        <f t="array" ref="C262">IFERROR(IF(INDEX('Form Responses 1'!$D:$D,ROW()-4)="","",INDEX('Form Responses 1'!$B:$B,ROW()-4)),"")</f>
        <v/>
      </c>
      <c r="D262" s="6" t="str">
        <f t="array" ref="D262">IFERROR(IF(INDEX('Form Responses 1'!$D:$D,ROW()-4)="","",INDEX('Form Responses 1'!$C:$C,ROW()-4)),"")</f>
        <v/>
      </c>
      <c r="E262" s="6" t="str">
        <f t="array" ref="E262">IFERROR(IF(INDEX('Form Responses 1'!$D:$D,ROW()-4)="","",INDEX('Form Responses 1'!$D:$D,ROW()-4)),"")</f>
        <v/>
      </c>
      <c r="F262" s="6" t="str">
        <f t="array" ref="F262">IFERROR(IF(INDEX('Form Responses 1'!$D:$D,ROW()-4)="","",INDEX('Form Responses 1'!$E:$E,ROW()-4)),"")</f>
        <v/>
      </c>
      <c r="G262" s="6" t="str">
        <f t="array" ref="G262">IFERROR(IF(INDEX('Form Responses 1'!$D:$D,ROW()-4)="","",INDEX('Form Responses 1'!$F:$F,ROW()-4)),"")</f>
        <v/>
      </c>
      <c r="H262" s="6" t="str">
        <f t="array" ref="H262">IFERROR(IF(INDEX('Form Responses 1'!$D:$D,ROW()-4)="","",INDEX('Form Responses 1'!$G:$G,ROW()-4)),"")</f>
        <v/>
      </c>
      <c r="I262" s="6" t="str">
        <f t="array" ref="I262">IFERROR(IF(INDEX('Form Responses 1'!$D:$D,ROW()-4)="","",INDEX('Form Responses 1'!$H:$H,ROW()-4)),"")</f>
        <v/>
      </c>
      <c r="J262" s="6" t="str">
        <f t="array" ref="J262">IFERROR(IF(INDEX('Form Responses 1'!$D:$D,ROW()-4)="","",INDEX('Form Responses 1'!$I:$I,ROW()-4)),"")</f>
        <v/>
      </c>
      <c r="K262" s="6" t="str">
        <f t="array" ref="K262">IFERROR(IF(INDEX('Form Responses 1'!$D:$D,ROW()-4)="","",INDEX('Form Responses 1'!$J:$J,ROW()-4)),"")</f>
        <v/>
      </c>
      <c r="L262" s="6" t="str">
        <f t="array" ref="L262">IFERROR(IF(INDEX('Form Responses 1'!$D:$D,ROW()-4)="","",INDEX('Form Responses 1'!$K:$K,ROW()-4)),"")</f>
        <v/>
      </c>
      <c r="M262" s="6" t="str">
        <f t="array" ref="M262">IFERROR(IF(INDEX('Form Responses 1'!$D:$D,ROW()-4)="","",INDEX('Form Responses 1'!$L:$L,ROW()-4)),"")</f>
        <v/>
      </c>
      <c r="N262" s="6" t="str">
        <f t="array" ref="N262">IFERROR(IF(INDEX('Form Responses 1'!$D:$D,ROW()-4)="","",INDEX('Form Responses 1'!$M:$M,ROW()-4)),"")</f>
        <v/>
      </c>
      <c r="O262" s="6" t="str">
        <f t="array" ref="O262">IFERROR(IF(INDEX('Form Responses 1'!$D:$D,ROW()-4)="","",INDEX('Form Responses 1'!$N:$N,ROW()-4)),"")</f>
        <v/>
      </c>
      <c r="P262" s="6" t="str">
        <f t="array" ref="P262">IFERROR(IF(INDEX('Form Responses 1'!$D:$D,ROW()-4)="","",INDEX('Form Responses 1'!$O:$O,ROW()-4)),"")</f>
        <v/>
      </c>
      <c r="Q262" s="6" t="str">
        <f t="array" ref="Q262">IFERROR(IF(INDEX('Form Responses 1'!$D:$D,ROW()-4)="","",INDEX('Form Responses 1'!$P:$P,ROW()-4)),"")</f>
        <v/>
      </c>
      <c r="R262" s="6" t="str">
        <f t="array" ref="R262">IFERROR(IF(INDEX('Form Responses 1'!$D:$D,ROW()-4)="","",INDEX('Form Responses 1'!$Q:$Q,ROW()-4)),"")</f>
        <v/>
      </c>
      <c r="S262" s="6" t="str">
        <f t="array" ref="S262">IFERROR(IF(INDEX('Form Responses 1'!$D:$D,ROW()-4)="","",INDEX('Form Responses 1'!$R:$R,ROW()-4)),"")</f>
        <v/>
      </c>
      <c r="T262" s="6" t="str">
        <f t="array" ref="T262">IFERROR(IF(INDEX('Form Responses 1'!$D:$D,ROW()-4)="","",INDEX('Form Responses 1'!$S:$S,ROW()-4)),"")</f>
        <v/>
      </c>
      <c r="U262" s="6" t="str">
        <f t="array" ref="U262">IFERROR(IF(INDEX('Form Responses 1'!$D:$D,ROW()-4)="","",INDEX('Form Responses 1'!$T:$T,ROW()-4)),"")</f>
        <v/>
      </c>
      <c r="V262" s="6" t="str">
        <f t="shared" si="2"/>
        <v/>
      </c>
      <c r="W262" s="6" t="str">
        <f t="shared" si="3"/>
        <v/>
      </c>
      <c r="X262" s="6" t="str">
        <f t="shared" si="4"/>
        <v/>
      </c>
      <c r="Y262" s="6" t="str">
        <f t="array" ref="Y262">IFERROR(IF(INDEX('Form Responses 1'!$D:$D,ROW()-4)="","",INDEX('Form Responses 1'!$U:$U,ROW()-4)),"")</f>
        <v/>
      </c>
    </row>
    <row r="263" ht="15.75" customHeight="1">
      <c r="A263" s="6" t="str">
        <f t="shared" si="1"/>
        <v/>
      </c>
      <c r="B263" s="6" t="str">
        <f t="array" ref="B263">IFERROR(IF(INDEX('Form Responses 1'!$D:$D,ROW()-4)="","",INDEX('Form Responses 1'!$A:$A,ROW()-4)),"")</f>
        <v/>
      </c>
      <c r="C263" s="6" t="str">
        <f t="array" ref="C263">IFERROR(IF(INDEX('Form Responses 1'!$D:$D,ROW()-4)="","",INDEX('Form Responses 1'!$B:$B,ROW()-4)),"")</f>
        <v/>
      </c>
      <c r="D263" s="6" t="str">
        <f t="array" ref="D263">IFERROR(IF(INDEX('Form Responses 1'!$D:$D,ROW()-4)="","",INDEX('Form Responses 1'!$C:$C,ROW()-4)),"")</f>
        <v/>
      </c>
      <c r="E263" s="6" t="str">
        <f t="array" ref="E263">IFERROR(IF(INDEX('Form Responses 1'!$D:$D,ROW()-4)="","",INDEX('Form Responses 1'!$D:$D,ROW()-4)),"")</f>
        <v/>
      </c>
      <c r="F263" s="6" t="str">
        <f t="array" ref="F263">IFERROR(IF(INDEX('Form Responses 1'!$D:$D,ROW()-4)="","",INDEX('Form Responses 1'!$E:$E,ROW()-4)),"")</f>
        <v/>
      </c>
      <c r="G263" s="6" t="str">
        <f t="array" ref="G263">IFERROR(IF(INDEX('Form Responses 1'!$D:$D,ROW()-4)="","",INDEX('Form Responses 1'!$F:$F,ROW()-4)),"")</f>
        <v/>
      </c>
      <c r="H263" s="6" t="str">
        <f t="array" ref="H263">IFERROR(IF(INDEX('Form Responses 1'!$D:$D,ROW()-4)="","",INDEX('Form Responses 1'!$G:$G,ROW()-4)),"")</f>
        <v/>
      </c>
      <c r="I263" s="6" t="str">
        <f t="array" ref="I263">IFERROR(IF(INDEX('Form Responses 1'!$D:$D,ROW()-4)="","",INDEX('Form Responses 1'!$H:$H,ROW()-4)),"")</f>
        <v/>
      </c>
      <c r="J263" s="6" t="str">
        <f t="array" ref="J263">IFERROR(IF(INDEX('Form Responses 1'!$D:$D,ROW()-4)="","",INDEX('Form Responses 1'!$I:$I,ROW()-4)),"")</f>
        <v/>
      </c>
      <c r="K263" s="6" t="str">
        <f t="array" ref="K263">IFERROR(IF(INDEX('Form Responses 1'!$D:$D,ROW()-4)="","",INDEX('Form Responses 1'!$J:$J,ROW()-4)),"")</f>
        <v/>
      </c>
      <c r="L263" s="6" t="str">
        <f t="array" ref="L263">IFERROR(IF(INDEX('Form Responses 1'!$D:$D,ROW()-4)="","",INDEX('Form Responses 1'!$K:$K,ROW()-4)),"")</f>
        <v/>
      </c>
      <c r="M263" s="6" t="str">
        <f t="array" ref="M263">IFERROR(IF(INDEX('Form Responses 1'!$D:$D,ROW()-4)="","",INDEX('Form Responses 1'!$L:$L,ROW()-4)),"")</f>
        <v/>
      </c>
      <c r="N263" s="6" t="str">
        <f t="array" ref="N263">IFERROR(IF(INDEX('Form Responses 1'!$D:$D,ROW()-4)="","",INDEX('Form Responses 1'!$M:$M,ROW()-4)),"")</f>
        <v/>
      </c>
      <c r="O263" s="6" t="str">
        <f t="array" ref="O263">IFERROR(IF(INDEX('Form Responses 1'!$D:$D,ROW()-4)="","",INDEX('Form Responses 1'!$N:$N,ROW()-4)),"")</f>
        <v/>
      </c>
      <c r="P263" s="6" t="str">
        <f t="array" ref="P263">IFERROR(IF(INDEX('Form Responses 1'!$D:$D,ROW()-4)="","",INDEX('Form Responses 1'!$O:$O,ROW()-4)),"")</f>
        <v/>
      </c>
      <c r="Q263" s="6" t="str">
        <f t="array" ref="Q263">IFERROR(IF(INDEX('Form Responses 1'!$D:$D,ROW()-4)="","",INDEX('Form Responses 1'!$P:$P,ROW()-4)),"")</f>
        <v/>
      </c>
      <c r="R263" s="6" t="str">
        <f t="array" ref="R263">IFERROR(IF(INDEX('Form Responses 1'!$D:$D,ROW()-4)="","",INDEX('Form Responses 1'!$Q:$Q,ROW()-4)),"")</f>
        <v/>
      </c>
      <c r="S263" s="6" t="str">
        <f t="array" ref="S263">IFERROR(IF(INDEX('Form Responses 1'!$D:$D,ROW()-4)="","",INDEX('Form Responses 1'!$R:$R,ROW()-4)),"")</f>
        <v/>
      </c>
      <c r="T263" s="6" t="str">
        <f t="array" ref="T263">IFERROR(IF(INDEX('Form Responses 1'!$D:$D,ROW()-4)="","",INDEX('Form Responses 1'!$S:$S,ROW()-4)),"")</f>
        <v/>
      </c>
      <c r="U263" s="6" t="str">
        <f t="array" ref="U263">IFERROR(IF(INDEX('Form Responses 1'!$D:$D,ROW()-4)="","",INDEX('Form Responses 1'!$T:$T,ROW()-4)),"")</f>
        <v/>
      </c>
      <c r="V263" s="6" t="str">
        <f t="shared" si="2"/>
        <v/>
      </c>
      <c r="W263" s="6" t="str">
        <f t="shared" si="3"/>
        <v/>
      </c>
      <c r="X263" s="6" t="str">
        <f t="shared" si="4"/>
        <v/>
      </c>
      <c r="Y263" s="6" t="str">
        <f t="array" ref="Y263">IFERROR(IF(INDEX('Form Responses 1'!$D:$D,ROW()-4)="","",INDEX('Form Responses 1'!$U:$U,ROW()-4)),"")</f>
        <v/>
      </c>
    </row>
    <row r="264" ht="15.75" customHeight="1">
      <c r="A264" s="6" t="str">
        <f t="shared" si="1"/>
        <v/>
      </c>
      <c r="B264" s="6" t="str">
        <f t="array" ref="B264">IFERROR(IF(INDEX('Form Responses 1'!$D:$D,ROW()-4)="","",INDEX('Form Responses 1'!$A:$A,ROW()-4)),"")</f>
        <v/>
      </c>
      <c r="C264" s="6" t="str">
        <f t="array" ref="C264">IFERROR(IF(INDEX('Form Responses 1'!$D:$D,ROW()-4)="","",INDEX('Form Responses 1'!$B:$B,ROW()-4)),"")</f>
        <v/>
      </c>
      <c r="D264" s="6" t="str">
        <f t="array" ref="D264">IFERROR(IF(INDEX('Form Responses 1'!$D:$D,ROW()-4)="","",INDEX('Form Responses 1'!$C:$C,ROW()-4)),"")</f>
        <v/>
      </c>
      <c r="E264" s="6" t="str">
        <f t="array" ref="E264">IFERROR(IF(INDEX('Form Responses 1'!$D:$D,ROW()-4)="","",INDEX('Form Responses 1'!$D:$D,ROW()-4)),"")</f>
        <v/>
      </c>
      <c r="F264" s="6" t="str">
        <f t="array" ref="F264">IFERROR(IF(INDEX('Form Responses 1'!$D:$D,ROW()-4)="","",INDEX('Form Responses 1'!$E:$E,ROW()-4)),"")</f>
        <v/>
      </c>
      <c r="G264" s="6" t="str">
        <f t="array" ref="G264">IFERROR(IF(INDEX('Form Responses 1'!$D:$D,ROW()-4)="","",INDEX('Form Responses 1'!$F:$F,ROW()-4)),"")</f>
        <v/>
      </c>
      <c r="H264" s="6" t="str">
        <f t="array" ref="H264">IFERROR(IF(INDEX('Form Responses 1'!$D:$D,ROW()-4)="","",INDEX('Form Responses 1'!$G:$G,ROW()-4)),"")</f>
        <v/>
      </c>
      <c r="I264" s="6" t="str">
        <f t="array" ref="I264">IFERROR(IF(INDEX('Form Responses 1'!$D:$D,ROW()-4)="","",INDEX('Form Responses 1'!$H:$H,ROW()-4)),"")</f>
        <v/>
      </c>
      <c r="J264" s="6" t="str">
        <f t="array" ref="J264">IFERROR(IF(INDEX('Form Responses 1'!$D:$D,ROW()-4)="","",INDEX('Form Responses 1'!$I:$I,ROW()-4)),"")</f>
        <v/>
      </c>
      <c r="K264" s="6" t="str">
        <f t="array" ref="K264">IFERROR(IF(INDEX('Form Responses 1'!$D:$D,ROW()-4)="","",INDEX('Form Responses 1'!$J:$J,ROW()-4)),"")</f>
        <v/>
      </c>
      <c r="L264" s="6" t="str">
        <f t="array" ref="L264">IFERROR(IF(INDEX('Form Responses 1'!$D:$D,ROW()-4)="","",INDEX('Form Responses 1'!$K:$K,ROW()-4)),"")</f>
        <v/>
      </c>
      <c r="M264" s="6" t="str">
        <f t="array" ref="M264">IFERROR(IF(INDEX('Form Responses 1'!$D:$D,ROW()-4)="","",INDEX('Form Responses 1'!$L:$L,ROW()-4)),"")</f>
        <v/>
      </c>
      <c r="N264" s="6" t="str">
        <f t="array" ref="N264">IFERROR(IF(INDEX('Form Responses 1'!$D:$D,ROW()-4)="","",INDEX('Form Responses 1'!$M:$M,ROW()-4)),"")</f>
        <v/>
      </c>
      <c r="O264" s="6" t="str">
        <f t="array" ref="O264">IFERROR(IF(INDEX('Form Responses 1'!$D:$D,ROW()-4)="","",INDEX('Form Responses 1'!$N:$N,ROW()-4)),"")</f>
        <v/>
      </c>
      <c r="P264" s="6" t="str">
        <f t="array" ref="P264">IFERROR(IF(INDEX('Form Responses 1'!$D:$D,ROW()-4)="","",INDEX('Form Responses 1'!$O:$O,ROW()-4)),"")</f>
        <v/>
      </c>
      <c r="Q264" s="6" t="str">
        <f t="array" ref="Q264">IFERROR(IF(INDEX('Form Responses 1'!$D:$D,ROW()-4)="","",INDEX('Form Responses 1'!$P:$P,ROW()-4)),"")</f>
        <v/>
      </c>
      <c r="R264" s="6" t="str">
        <f t="array" ref="R264">IFERROR(IF(INDEX('Form Responses 1'!$D:$D,ROW()-4)="","",INDEX('Form Responses 1'!$Q:$Q,ROW()-4)),"")</f>
        <v/>
      </c>
      <c r="S264" s="6" t="str">
        <f t="array" ref="S264">IFERROR(IF(INDEX('Form Responses 1'!$D:$D,ROW()-4)="","",INDEX('Form Responses 1'!$R:$R,ROW()-4)),"")</f>
        <v/>
      </c>
      <c r="T264" s="6" t="str">
        <f t="array" ref="T264">IFERROR(IF(INDEX('Form Responses 1'!$D:$D,ROW()-4)="","",INDEX('Form Responses 1'!$S:$S,ROW()-4)),"")</f>
        <v/>
      </c>
      <c r="U264" s="6" t="str">
        <f t="array" ref="U264">IFERROR(IF(INDEX('Form Responses 1'!$D:$D,ROW()-4)="","",INDEX('Form Responses 1'!$T:$T,ROW()-4)),"")</f>
        <v/>
      </c>
      <c r="V264" s="6" t="str">
        <f t="shared" si="2"/>
        <v/>
      </c>
      <c r="W264" s="6" t="str">
        <f t="shared" si="3"/>
        <v/>
      </c>
      <c r="X264" s="6" t="str">
        <f t="shared" si="4"/>
        <v/>
      </c>
      <c r="Y264" s="6" t="str">
        <f t="array" ref="Y264">IFERROR(IF(INDEX('Form Responses 1'!$D:$D,ROW()-4)="","",INDEX('Form Responses 1'!$U:$U,ROW()-4)),"")</f>
        <v/>
      </c>
    </row>
    <row r="265" ht="15.75" customHeight="1">
      <c r="A265" s="6" t="str">
        <f t="shared" si="1"/>
        <v/>
      </c>
      <c r="B265" s="6" t="str">
        <f t="array" ref="B265">IFERROR(IF(INDEX('Form Responses 1'!$D:$D,ROW()-4)="","",INDEX('Form Responses 1'!$A:$A,ROW()-4)),"")</f>
        <v/>
      </c>
      <c r="C265" s="6" t="str">
        <f t="array" ref="C265">IFERROR(IF(INDEX('Form Responses 1'!$D:$D,ROW()-4)="","",INDEX('Form Responses 1'!$B:$B,ROW()-4)),"")</f>
        <v/>
      </c>
      <c r="D265" s="6" t="str">
        <f t="array" ref="D265">IFERROR(IF(INDEX('Form Responses 1'!$D:$D,ROW()-4)="","",INDEX('Form Responses 1'!$C:$C,ROW()-4)),"")</f>
        <v/>
      </c>
      <c r="E265" s="6" t="str">
        <f t="array" ref="E265">IFERROR(IF(INDEX('Form Responses 1'!$D:$D,ROW()-4)="","",INDEX('Form Responses 1'!$D:$D,ROW()-4)),"")</f>
        <v/>
      </c>
      <c r="F265" s="6" t="str">
        <f t="array" ref="F265">IFERROR(IF(INDEX('Form Responses 1'!$D:$D,ROW()-4)="","",INDEX('Form Responses 1'!$E:$E,ROW()-4)),"")</f>
        <v/>
      </c>
      <c r="G265" s="6" t="str">
        <f t="array" ref="G265">IFERROR(IF(INDEX('Form Responses 1'!$D:$D,ROW()-4)="","",INDEX('Form Responses 1'!$F:$F,ROW()-4)),"")</f>
        <v/>
      </c>
      <c r="H265" s="6" t="str">
        <f t="array" ref="H265">IFERROR(IF(INDEX('Form Responses 1'!$D:$D,ROW()-4)="","",INDEX('Form Responses 1'!$G:$G,ROW()-4)),"")</f>
        <v/>
      </c>
      <c r="I265" s="6" t="str">
        <f t="array" ref="I265">IFERROR(IF(INDEX('Form Responses 1'!$D:$D,ROW()-4)="","",INDEX('Form Responses 1'!$H:$H,ROW()-4)),"")</f>
        <v/>
      </c>
      <c r="J265" s="6" t="str">
        <f t="array" ref="J265">IFERROR(IF(INDEX('Form Responses 1'!$D:$D,ROW()-4)="","",INDEX('Form Responses 1'!$I:$I,ROW()-4)),"")</f>
        <v/>
      </c>
      <c r="K265" s="6" t="str">
        <f t="array" ref="K265">IFERROR(IF(INDEX('Form Responses 1'!$D:$D,ROW()-4)="","",INDEX('Form Responses 1'!$J:$J,ROW()-4)),"")</f>
        <v/>
      </c>
      <c r="L265" s="6" t="str">
        <f t="array" ref="L265">IFERROR(IF(INDEX('Form Responses 1'!$D:$D,ROW()-4)="","",INDEX('Form Responses 1'!$K:$K,ROW()-4)),"")</f>
        <v/>
      </c>
      <c r="M265" s="6" t="str">
        <f t="array" ref="M265">IFERROR(IF(INDEX('Form Responses 1'!$D:$D,ROW()-4)="","",INDEX('Form Responses 1'!$L:$L,ROW()-4)),"")</f>
        <v/>
      </c>
      <c r="N265" s="6" t="str">
        <f t="array" ref="N265">IFERROR(IF(INDEX('Form Responses 1'!$D:$D,ROW()-4)="","",INDEX('Form Responses 1'!$M:$M,ROW()-4)),"")</f>
        <v/>
      </c>
      <c r="O265" s="6" t="str">
        <f t="array" ref="O265">IFERROR(IF(INDEX('Form Responses 1'!$D:$D,ROW()-4)="","",INDEX('Form Responses 1'!$N:$N,ROW()-4)),"")</f>
        <v/>
      </c>
      <c r="P265" s="6" t="str">
        <f t="array" ref="P265">IFERROR(IF(INDEX('Form Responses 1'!$D:$D,ROW()-4)="","",INDEX('Form Responses 1'!$O:$O,ROW()-4)),"")</f>
        <v/>
      </c>
      <c r="Q265" s="6" t="str">
        <f t="array" ref="Q265">IFERROR(IF(INDEX('Form Responses 1'!$D:$D,ROW()-4)="","",INDEX('Form Responses 1'!$P:$P,ROW()-4)),"")</f>
        <v/>
      </c>
      <c r="R265" s="6" t="str">
        <f t="array" ref="R265">IFERROR(IF(INDEX('Form Responses 1'!$D:$D,ROW()-4)="","",INDEX('Form Responses 1'!$Q:$Q,ROW()-4)),"")</f>
        <v/>
      </c>
      <c r="S265" s="6" t="str">
        <f t="array" ref="S265">IFERROR(IF(INDEX('Form Responses 1'!$D:$D,ROW()-4)="","",INDEX('Form Responses 1'!$R:$R,ROW()-4)),"")</f>
        <v/>
      </c>
      <c r="T265" s="6" t="str">
        <f t="array" ref="T265">IFERROR(IF(INDEX('Form Responses 1'!$D:$D,ROW()-4)="","",INDEX('Form Responses 1'!$S:$S,ROW()-4)),"")</f>
        <v/>
      </c>
      <c r="U265" s="6" t="str">
        <f t="array" ref="U265">IFERROR(IF(INDEX('Form Responses 1'!$D:$D,ROW()-4)="","",INDEX('Form Responses 1'!$T:$T,ROW()-4)),"")</f>
        <v/>
      </c>
      <c r="V265" s="6" t="str">
        <f t="shared" si="2"/>
        <v/>
      </c>
      <c r="W265" s="6" t="str">
        <f t="shared" si="3"/>
        <v/>
      </c>
      <c r="X265" s="6" t="str">
        <f t="shared" si="4"/>
        <v/>
      </c>
      <c r="Y265" s="6" t="str">
        <f t="array" ref="Y265">IFERROR(IF(INDEX('Form Responses 1'!$D:$D,ROW()-4)="","",INDEX('Form Responses 1'!$U:$U,ROW()-4)),"")</f>
        <v/>
      </c>
    </row>
    <row r="266" ht="15.75" customHeight="1">
      <c r="A266" s="6" t="str">
        <f t="shared" si="1"/>
        <v/>
      </c>
      <c r="B266" s="6" t="str">
        <f t="array" ref="B266">IFERROR(IF(INDEX('Form Responses 1'!$D:$D,ROW()-4)="","",INDEX('Form Responses 1'!$A:$A,ROW()-4)),"")</f>
        <v/>
      </c>
      <c r="C266" s="6" t="str">
        <f t="array" ref="C266">IFERROR(IF(INDEX('Form Responses 1'!$D:$D,ROW()-4)="","",INDEX('Form Responses 1'!$B:$B,ROW()-4)),"")</f>
        <v/>
      </c>
      <c r="D266" s="6" t="str">
        <f t="array" ref="D266">IFERROR(IF(INDEX('Form Responses 1'!$D:$D,ROW()-4)="","",INDEX('Form Responses 1'!$C:$C,ROW()-4)),"")</f>
        <v/>
      </c>
      <c r="E266" s="6" t="str">
        <f t="array" ref="E266">IFERROR(IF(INDEX('Form Responses 1'!$D:$D,ROW()-4)="","",INDEX('Form Responses 1'!$D:$D,ROW()-4)),"")</f>
        <v/>
      </c>
      <c r="F266" s="6" t="str">
        <f t="array" ref="F266">IFERROR(IF(INDEX('Form Responses 1'!$D:$D,ROW()-4)="","",INDEX('Form Responses 1'!$E:$E,ROW()-4)),"")</f>
        <v/>
      </c>
      <c r="G266" s="6" t="str">
        <f t="array" ref="G266">IFERROR(IF(INDEX('Form Responses 1'!$D:$D,ROW()-4)="","",INDEX('Form Responses 1'!$F:$F,ROW()-4)),"")</f>
        <v/>
      </c>
      <c r="H266" s="6" t="str">
        <f t="array" ref="H266">IFERROR(IF(INDEX('Form Responses 1'!$D:$D,ROW()-4)="","",INDEX('Form Responses 1'!$G:$G,ROW()-4)),"")</f>
        <v/>
      </c>
      <c r="I266" s="6" t="str">
        <f t="array" ref="I266">IFERROR(IF(INDEX('Form Responses 1'!$D:$D,ROW()-4)="","",INDEX('Form Responses 1'!$H:$H,ROW()-4)),"")</f>
        <v/>
      </c>
      <c r="J266" s="6" t="str">
        <f t="array" ref="J266">IFERROR(IF(INDEX('Form Responses 1'!$D:$D,ROW()-4)="","",INDEX('Form Responses 1'!$I:$I,ROW()-4)),"")</f>
        <v/>
      </c>
      <c r="K266" s="6" t="str">
        <f t="array" ref="K266">IFERROR(IF(INDEX('Form Responses 1'!$D:$D,ROW()-4)="","",INDEX('Form Responses 1'!$J:$J,ROW()-4)),"")</f>
        <v/>
      </c>
      <c r="L266" s="6" t="str">
        <f t="array" ref="L266">IFERROR(IF(INDEX('Form Responses 1'!$D:$D,ROW()-4)="","",INDEX('Form Responses 1'!$K:$K,ROW()-4)),"")</f>
        <v/>
      </c>
      <c r="M266" s="6" t="str">
        <f t="array" ref="M266">IFERROR(IF(INDEX('Form Responses 1'!$D:$D,ROW()-4)="","",INDEX('Form Responses 1'!$L:$L,ROW()-4)),"")</f>
        <v/>
      </c>
      <c r="N266" s="6" t="str">
        <f t="array" ref="N266">IFERROR(IF(INDEX('Form Responses 1'!$D:$D,ROW()-4)="","",INDEX('Form Responses 1'!$M:$M,ROW()-4)),"")</f>
        <v/>
      </c>
      <c r="O266" s="6" t="str">
        <f t="array" ref="O266">IFERROR(IF(INDEX('Form Responses 1'!$D:$D,ROW()-4)="","",INDEX('Form Responses 1'!$N:$N,ROW()-4)),"")</f>
        <v/>
      </c>
      <c r="P266" s="6" t="str">
        <f t="array" ref="P266">IFERROR(IF(INDEX('Form Responses 1'!$D:$D,ROW()-4)="","",INDEX('Form Responses 1'!$O:$O,ROW()-4)),"")</f>
        <v/>
      </c>
      <c r="Q266" s="6" t="str">
        <f t="array" ref="Q266">IFERROR(IF(INDEX('Form Responses 1'!$D:$D,ROW()-4)="","",INDEX('Form Responses 1'!$P:$P,ROW()-4)),"")</f>
        <v/>
      </c>
      <c r="R266" s="6" t="str">
        <f t="array" ref="R266">IFERROR(IF(INDEX('Form Responses 1'!$D:$D,ROW()-4)="","",INDEX('Form Responses 1'!$Q:$Q,ROW()-4)),"")</f>
        <v/>
      </c>
      <c r="S266" s="6" t="str">
        <f t="array" ref="S266">IFERROR(IF(INDEX('Form Responses 1'!$D:$D,ROW()-4)="","",INDEX('Form Responses 1'!$R:$R,ROW()-4)),"")</f>
        <v/>
      </c>
      <c r="T266" s="6" t="str">
        <f t="array" ref="T266">IFERROR(IF(INDEX('Form Responses 1'!$D:$D,ROW()-4)="","",INDEX('Form Responses 1'!$S:$S,ROW()-4)),"")</f>
        <v/>
      </c>
      <c r="U266" s="6" t="str">
        <f t="array" ref="U266">IFERROR(IF(INDEX('Form Responses 1'!$D:$D,ROW()-4)="","",INDEX('Form Responses 1'!$T:$T,ROW()-4)),"")</f>
        <v/>
      </c>
      <c r="V266" s="6" t="str">
        <f t="shared" si="2"/>
        <v/>
      </c>
      <c r="W266" s="6" t="str">
        <f t="shared" si="3"/>
        <v/>
      </c>
      <c r="X266" s="6" t="str">
        <f t="shared" si="4"/>
        <v/>
      </c>
      <c r="Y266" s="6" t="str">
        <f t="array" ref="Y266">IFERROR(IF(INDEX('Form Responses 1'!$D:$D,ROW()-4)="","",INDEX('Form Responses 1'!$U:$U,ROW()-4)),"")</f>
        <v/>
      </c>
    </row>
    <row r="267" ht="15.75" customHeight="1">
      <c r="A267" s="6" t="str">
        <f t="shared" si="1"/>
        <v/>
      </c>
      <c r="B267" s="6" t="str">
        <f t="array" ref="B267">IFERROR(IF(INDEX('Form Responses 1'!$D:$D,ROW()-4)="","",INDEX('Form Responses 1'!$A:$A,ROW()-4)),"")</f>
        <v/>
      </c>
      <c r="C267" s="6" t="str">
        <f t="array" ref="C267">IFERROR(IF(INDEX('Form Responses 1'!$D:$D,ROW()-4)="","",INDEX('Form Responses 1'!$B:$B,ROW()-4)),"")</f>
        <v/>
      </c>
      <c r="D267" s="6" t="str">
        <f t="array" ref="D267">IFERROR(IF(INDEX('Form Responses 1'!$D:$D,ROW()-4)="","",INDEX('Form Responses 1'!$C:$C,ROW()-4)),"")</f>
        <v/>
      </c>
      <c r="E267" s="6" t="str">
        <f t="array" ref="E267">IFERROR(IF(INDEX('Form Responses 1'!$D:$D,ROW()-4)="","",INDEX('Form Responses 1'!$D:$D,ROW()-4)),"")</f>
        <v/>
      </c>
      <c r="F267" s="6" t="str">
        <f t="array" ref="F267">IFERROR(IF(INDEX('Form Responses 1'!$D:$D,ROW()-4)="","",INDEX('Form Responses 1'!$E:$E,ROW()-4)),"")</f>
        <v/>
      </c>
      <c r="G267" s="6" t="str">
        <f t="array" ref="G267">IFERROR(IF(INDEX('Form Responses 1'!$D:$D,ROW()-4)="","",INDEX('Form Responses 1'!$F:$F,ROW()-4)),"")</f>
        <v/>
      </c>
      <c r="H267" s="6" t="str">
        <f t="array" ref="H267">IFERROR(IF(INDEX('Form Responses 1'!$D:$D,ROW()-4)="","",INDEX('Form Responses 1'!$G:$G,ROW()-4)),"")</f>
        <v/>
      </c>
      <c r="I267" s="6" t="str">
        <f t="array" ref="I267">IFERROR(IF(INDEX('Form Responses 1'!$D:$D,ROW()-4)="","",INDEX('Form Responses 1'!$H:$H,ROW()-4)),"")</f>
        <v/>
      </c>
      <c r="J267" s="6" t="str">
        <f t="array" ref="J267">IFERROR(IF(INDEX('Form Responses 1'!$D:$D,ROW()-4)="","",INDEX('Form Responses 1'!$I:$I,ROW()-4)),"")</f>
        <v/>
      </c>
      <c r="K267" s="6" t="str">
        <f t="array" ref="K267">IFERROR(IF(INDEX('Form Responses 1'!$D:$D,ROW()-4)="","",INDEX('Form Responses 1'!$J:$J,ROW()-4)),"")</f>
        <v/>
      </c>
      <c r="L267" s="6" t="str">
        <f t="array" ref="L267">IFERROR(IF(INDEX('Form Responses 1'!$D:$D,ROW()-4)="","",INDEX('Form Responses 1'!$K:$K,ROW()-4)),"")</f>
        <v/>
      </c>
      <c r="M267" s="6" t="str">
        <f t="array" ref="M267">IFERROR(IF(INDEX('Form Responses 1'!$D:$D,ROW()-4)="","",INDEX('Form Responses 1'!$L:$L,ROW()-4)),"")</f>
        <v/>
      </c>
      <c r="N267" s="6" t="str">
        <f t="array" ref="N267">IFERROR(IF(INDEX('Form Responses 1'!$D:$D,ROW()-4)="","",INDEX('Form Responses 1'!$M:$M,ROW()-4)),"")</f>
        <v/>
      </c>
      <c r="O267" s="6" t="str">
        <f t="array" ref="O267">IFERROR(IF(INDEX('Form Responses 1'!$D:$D,ROW()-4)="","",INDEX('Form Responses 1'!$N:$N,ROW()-4)),"")</f>
        <v/>
      </c>
      <c r="P267" s="6" t="str">
        <f t="array" ref="P267">IFERROR(IF(INDEX('Form Responses 1'!$D:$D,ROW()-4)="","",INDEX('Form Responses 1'!$O:$O,ROW()-4)),"")</f>
        <v/>
      </c>
      <c r="Q267" s="6" t="str">
        <f t="array" ref="Q267">IFERROR(IF(INDEX('Form Responses 1'!$D:$D,ROW()-4)="","",INDEX('Form Responses 1'!$P:$P,ROW()-4)),"")</f>
        <v/>
      </c>
      <c r="R267" s="6" t="str">
        <f t="array" ref="R267">IFERROR(IF(INDEX('Form Responses 1'!$D:$D,ROW()-4)="","",INDEX('Form Responses 1'!$Q:$Q,ROW()-4)),"")</f>
        <v/>
      </c>
      <c r="S267" s="6" t="str">
        <f t="array" ref="S267">IFERROR(IF(INDEX('Form Responses 1'!$D:$D,ROW()-4)="","",INDEX('Form Responses 1'!$R:$R,ROW()-4)),"")</f>
        <v/>
      </c>
      <c r="T267" s="6" t="str">
        <f t="array" ref="T267">IFERROR(IF(INDEX('Form Responses 1'!$D:$D,ROW()-4)="","",INDEX('Form Responses 1'!$S:$S,ROW()-4)),"")</f>
        <v/>
      </c>
      <c r="U267" s="6" t="str">
        <f t="array" ref="U267">IFERROR(IF(INDEX('Form Responses 1'!$D:$D,ROW()-4)="","",INDEX('Form Responses 1'!$T:$T,ROW()-4)),"")</f>
        <v/>
      </c>
      <c r="V267" s="6" t="str">
        <f t="shared" si="2"/>
        <v/>
      </c>
      <c r="W267" s="6" t="str">
        <f t="shared" si="3"/>
        <v/>
      </c>
      <c r="X267" s="6" t="str">
        <f t="shared" si="4"/>
        <v/>
      </c>
      <c r="Y267" s="6" t="str">
        <f t="array" ref="Y267">IFERROR(IF(INDEX('Form Responses 1'!$D:$D,ROW()-4)="","",INDEX('Form Responses 1'!$U:$U,ROW()-4)),"")</f>
        <v/>
      </c>
    </row>
    <row r="268" ht="15.75" customHeight="1">
      <c r="A268" s="6" t="str">
        <f t="shared" si="1"/>
        <v/>
      </c>
      <c r="B268" s="6" t="str">
        <f t="array" ref="B268">IFERROR(IF(INDEX('Form Responses 1'!$D:$D,ROW()-4)="","",INDEX('Form Responses 1'!$A:$A,ROW()-4)),"")</f>
        <v/>
      </c>
      <c r="C268" s="6" t="str">
        <f t="array" ref="C268">IFERROR(IF(INDEX('Form Responses 1'!$D:$D,ROW()-4)="","",INDEX('Form Responses 1'!$B:$B,ROW()-4)),"")</f>
        <v/>
      </c>
      <c r="D268" s="6" t="str">
        <f t="array" ref="D268">IFERROR(IF(INDEX('Form Responses 1'!$D:$D,ROW()-4)="","",INDEX('Form Responses 1'!$C:$C,ROW()-4)),"")</f>
        <v/>
      </c>
      <c r="E268" s="6" t="str">
        <f t="array" ref="E268">IFERROR(IF(INDEX('Form Responses 1'!$D:$D,ROW()-4)="","",INDEX('Form Responses 1'!$D:$D,ROW()-4)),"")</f>
        <v/>
      </c>
      <c r="F268" s="6" t="str">
        <f t="array" ref="F268">IFERROR(IF(INDEX('Form Responses 1'!$D:$D,ROW()-4)="","",INDEX('Form Responses 1'!$E:$E,ROW()-4)),"")</f>
        <v/>
      </c>
      <c r="G268" s="6" t="str">
        <f t="array" ref="G268">IFERROR(IF(INDEX('Form Responses 1'!$D:$D,ROW()-4)="","",INDEX('Form Responses 1'!$F:$F,ROW()-4)),"")</f>
        <v/>
      </c>
      <c r="H268" s="6" t="str">
        <f t="array" ref="H268">IFERROR(IF(INDEX('Form Responses 1'!$D:$D,ROW()-4)="","",INDEX('Form Responses 1'!$G:$G,ROW()-4)),"")</f>
        <v/>
      </c>
      <c r="I268" s="6" t="str">
        <f t="array" ref="I268">IFERROR(IF(INDEX('Form Responses 1'!$D:$D,ROW()-4)="","",INDEX('Form Responses 1'!$H:$H,ROW()-4)),"")</f>
        <v/>
      </c>
      <c r="J268" s="6" t="str">
        <f t="array" ref="J268">IFERROR(IF(INDEX('Form Responses 1'!$D:$D,ROW()-4)="","",INDEX('Form Responses 1'!$I:$I,ROW()-4)),"")</f>
        <v/>
      </c>
      <c r="K268" s="6" t="str">
        <f t="array" ref="K268">IFERROR(IF(INDEX('Form Responses 1'!$D:$D,ROW()-4)="","",INDEX('Form Responses 1'!$J:$J,ROW()-4)),"")</f>
        <v/>
      </c>
      <c r="L268" s="6" t="str">
        <f t="array" ref="L268">IFERROR(IF(INDEX('Form Responses 1'!$D:$D,ROW()-4)="","",INDEX('Form Responses 1'!$K:$K,ROW()-4)),"")</f>
        <v/>
      </c>
      <c r="M268" s="6" t="str">
        <f t="array" ref="M268">IFERROR(IF(INDEX('Form Responses 1'!$D:$D,ROW()-4)="","",INDEX('Form Responses 1'!$L:$L,ROW()-4)),"")</f>
        <v/>
      </c>
      <c r="N268" s="6" t="str">
        <f t="array" ref="N268">IFERROR(IF(INDEX('Form Responses 1'!$D:$D,ROW()-4)="","",INDEX('Form Responses 1'!$M:$M,ROW()-4)),"")</f>
        <v/>
      </c>
      <c r="O268" s="6" t="str">
        <f t="array" ref="O268">IFERROR(IF(INDEX('Form Responses 1'!$D:$D,ROW()-4)="","",INDEX('Form Responses 1'!$N:$N,ROW()-4)),"")</f>
        <v/>
      </c>
      <c r="P268" s="6" t="str">
        <f t="array" ref="P268">IFERROR(IF(INDEX('Form Responses 1'!$D:$D,ROW()-4)="","",INDEX('Form Responses 1'!$O:$O,ROW()-4)),"")</f>
        <v/>
      </c>
      <c r="Q268" s="6" t="str">
        <f t="array" ref="Q268">IFERROR(IF(INDEX('Form Responses 1'!$D:$D,ROW()-4)="","",INDEX('Form Responses 1'!$P:$P,ROW()-4)),"")</f>
        <v/>
      </c>
      <c r="R268" s="6" t="str">
        <f t="array" ref="R268">IFERROR(IF(INDEX('Form Responses 1'!$D:$D,ROW()-4)="","",INDEX('Form Responses 1'!$Q:$Q,ROW()-4)),"")</f>
        <v/>
      </c>
      <c r="S268" s="6" t="str">
        <f t="array" ref="S268">IFERROR(IF(INDEX('Form Responses 1'!$D:$D,ROW()-4)="","",INDEX('Form Responses 1'!$R:$R,ROW()-4)),"")</f>
        <v/>
      </c>
      <c r="T268" s="6" t="str">
        <f t="array" ref="T268">IFERROR(IF(INDEX('Form Responses 1'!$D:$D,ROW()-4)="","",INDEX('Form Responses 1'!$S:$S,ROW()-4)),"")</f>
        <v/>
      </c>
      <c r="U268" s="6" t="str">
        <f t="array" ref="U268">IFERROR(IF(INDEX('Form Responses 1'!$D:$D,ROW()-4)="","",INDEX('Form Responses 1'!$T:$T,ROW()-4)),"")</f>
        <v/>
      </c>
      <c r="V268" s="6" t="str">
        <f t="shared" si="2"/>
        <v/>
      </c>
      <c r="W268" s="6" t="str">
        <f t="shared" si="3"/>
        <v/>
      </c>
      <c r="X268" s="6" t="str">
        <f t="shared" si="4"/>
        <v/>
      </c>
      <c r="Y268" s="6" t="str">
        <f t="array" ref="Y268">IFERROR(IF(INDEX('Form Responses 1'!$D:$D,ROW()-4)="","",INDEX('Form Responses 1'!$U:$U,ROW()-4)),"")</f>
        <v/>
      </c>
    </row>
    <row r="269" ht="15.75" customHeight="1">
      <c r="A269" s="6" t="str">
        <f t="shared" si="1"/>
        <v/>
      </c>
      <c r="B269" s="6" t="str">
        <f t="array" ref="B269">IFERROR(IF(INDEX('Form Responses 1'!$D:$D,ROW()-4)="","",INDEX('Form Responses 1'!$A:$A,ROW()-4)),"")</f>
        <v/>
      </c>
      <c r="C269" s="6" t="str">
        <f t="array" ref="C269">IFERROR(IF(INDEX('Form Responses 1'!$D:$D,ROW()-4)="","",INDEX('Form Responses 1'!$B:$B,ROW()-4)),"")</f>
        <v/>
      </c>
      <c r="D269" s="6" t="str">
        <f t="array" ref="D269">IFERROR(IF(INDEX('Form Responses 1'!$D:$D,ROW()-4)="","",INDEX('Form Responses 1'!$C:$C,ROW()-4)),"")</f>
        <v/>
      </c>
      <c r="E269" s="6" t="str">
        <f t="array" ref="E269">IFERROR(IF(INDEX('Form Responses 1'!$D:$D,ROW()-4)="","",INDEX('Form Responses 1'!$D:$D,ROW()-4)),"")</f>
        <v/>
      </c>
      <c r="F269" s="6" t="str">
        <f t="array" ref="F269">IFERROR(IF(INDEX('Form Responses 1'!$D:$D,ROW()-4)="","",INDEX('Form Responses 1'!$E:$E,ROW()-4)),"")</f>
        <v/>
      </c>
      <c r="G269" s="6" t="str">
        <f t="array" ref="G269">IFERROR(IF(INDEX('Form Responses 1'!$D:$D,ROW()-4)="","",INDEX('Form Responses 1'!$F:$F,ROW()-4)),"")</f>
        <v/>
      </c>
      <c r="H269" s="6" t="str">
        <f t="array" ref="H269">IFERROR(IF(INDEX('Form Responses 1'!$D:$D,ROW()-4)="","",INDEX('Form Responses 1'!$G:$G,ROW()-4)),"")</f>
        <v/>
      </c>
      <c r="I269" s="6" t="str">
        <f t="array" ref="I269">IFERROR(IF(INDEX('Form Responses 1'!$D:$D,ROW()-4)="","",INDEX('Form Responses 1'!$H:$H,ROW()-4)),"")</f>
        <v/>
      </c>
      <c r="J269" s="6" t="str">
        <f t="array" ref="J269">IFERROR(IF(INDEX('Form Responses 1'!$D:$D,ROW()-4)="","",INDEX('Form Responses 1'!$I:$I,ROW()-4)),"")</f>
        <v/>
      </c>
      <c r="K269" s="6" t="str">
        <f t="array" ref="K269">IFERROR(IF(INDEX('Form Responses 1'!$D:$D,ROW()-4)="","",INDEX('Form Responses 1'!$J:$J,ROW()-4)),"")</f>
        <v/>
      </c>
      <c r="L269" s="6" t="str">
        <f t="array" ref="L269">IFERROR(IF(INDEX('Form Responses 1'!$D:$D,ROW()-4)="","",INDEX('Form Responses 1'!$K:$K,ROW()-4)),"")</f>
        <v/>
      </c>
      <c r="M269" s="6" t="str">
        <f t="array" ref="M269">IFERROR(IF(INDEX('Form Responses 1'!$D:$D,ROW()-4)="","",INDEX('Form Responses 1'!$L:$L,ROW()-4)),"")</f>
        <v/>
      </c>
      <c r="N269" s="6" t="str">
        <f t="array" ref="N269">IFERROR(IF(INDEX('Form Responses 1'!$D:$D,ROW()-4)="","",INDEX('Form Responses 1'!$M:$M,ROW()-4)),"")</f>
        <v/>
      </c>
      <c r="O269" s="6" t="str">
        <f t="array" ref="O269">IFERROR(IF(INDEX('Form Responses 1'!$D:$D,ROW()-4)="","",INDEX('Form Responses 1'!$N:$N,ROW()-4)),"")</f>
        <v/>
      </c>
      <c r="P269" s="6" t="str">
        <f t="array" ref="P269">IFERROR(IF(INDEX('Form Responses 1'!$D:$D,ROW()-4)="","",INDEX('Form Responses 1'!$O:$O,ROW()-4)),"")</f>
        <v/>
      </c>
      <c r="Q269" s="6" t="str">
        <f t="array" ref="Q269">IFERROR(IF(INDEX('Form Responses 1'!$D:$D,ROW()-4)="","",INDEX('Form Responses 1'!$P:$P,ROW()-4)),"")</f>
        <v/>
      </c>
      <c r="R269" s="6" t="str">
        <f t="array" ref="R269">IFERROR(IF(INDEX('Form Responses 1'!$D:$D,ROW()-4)="","",INDEX('Form Responses 1'!$Q:$Q,ROW()-4)),"")</f>
        <v/>
      </c>
      <c r="S269" s="6" t="str">
        <f t="array" ref="S269">IFERROR(IF(INDEX('Form Responses 1'!$D:$D,ROW()-4)="","",INDEX('Form Responses 1'!$R:$R,ROW()-4)),"")</f>
        <v/>
      </c>
      <c r="T269" s="6" t="str">
        <f t="array" ref="T269">IFERROR(IF(INDEX('Form Responses 1'!$D:$D,ROW()-4)="","",INDEX('Form Responses 1'!$S:$S,ROW()-4)),"")</f>
        <v/>
      </c>
      <c r="U269" s="6" t="str">
        <f t="array" ref="U269">IFERROR(IF(INDEX('Form Responses 1'!$D:$D,ROW()-4)="","",INDEX('Form Responses 1'!$T:$T,ROW()-4)),"")</f>
        <v/>
      </c>
      <c r="V269" s="6" t="str">
        <f t="shared" si="2"/>
        <v/>
      </c>
      <c r="W269" s="6" t="str">
        <f t="shared" si="3"/>
        <v/>
      </c>
      <c r="X269" s="6" t="str">
        <f t="shared" si="4"/>
        <v/>
      </c>
      <c r="Y269" s="6" t="str">
        <f t="array" ref="Y269">IFERROR(IF(INDEX('Form Responses 1'!$D:$D,ROW()-4)="","",INDEX('Form Responses 1'!$U:$U,ROW()-4)),"")</f>
        <v/>
      </c>
    </row>
    <row r="270" ht="15.75" customHeight="1">
      <c r="A270" s="6" t="str">
        <f t="shared" si="1"/>
        <v/>
      </c>
      <c r="B270" s="6" t="str">
        <f t="array" ref="B270">IFERROR(IF(INDEX('Form Responses 1'!$D:$D,ROW()-4)="","",INDEX('Form Responses 1'!$A:$A,ROW()-4)),"")</f>
        <v/>
      </c>
      <c r="C270" s="6" t="str">
        <f t="array" ref="C270">IFERROR(IF(INDEX('Form Responses 1'!$D:$D,ROW()-4)="","",INDEX('Form Responses 1'!$B:$B,ROW()-4)),"")</f>
        <v/>
      </c>
      <c r="D270" s="6" t="str">
        <f t="array" ref="D270">IFERROR(IF(INDEX('Form Responses 1'!$D:$D,ROW()-4)="","",INDEX('Form Responses 1'!$C:$C,ROW()-4)),"")</f>
        <v/>
      </c>
      <c r="E270" s="6" t="str">
        <f t="array" ref="E270">IFERROR(IF(INDEX('Form Responses 1'!$D:$D,ROW()-4)="","",INDEX('Form Responses 1'!$D:$D,ROW()-4)),"")</f>
        <v/>
      </c>
      <c r="F270" s="6" t="str">
        <f t="array" ref="F270">IFERROR(IF(INDEX('Form Responses 1'!$D:$D,ROW()-4)="","",INDEX('Form Responses 1'!$E:$E,ROW()-4)),"")</f>
        <v/>
      </c>
      <c r="G270" s="6" t="str">
        <f t="array" ref="G270">IFERROR(IF(INDEX('Form Responses 1'!$D:$D,ROW()-4)="","",INDEX('Form Responses 1'!$F:$F,ROW()-4)),"")</f>
        <v/>
      </c>
      <c r="H270" s="6" t="str">
        <f t="array" ref="H270">IFERROR(IF(INDEX('Form Responses 1'!$D:$D,ROW()-4)="","",INDEX('Form Responses 1'!$G:$G,ROW()-4)),"")</f>
        <v/>
      </c>
      <c r="I270" s="6" t="str">
        <f t="array" ref="I270">IFERROR(IF(INDEX('Form Responses 1'!$D:$D,ROW()-4)="","",INDEX('Form Responses 1'!$H:$H,ROW()-4)),"")</f>
        <v/>
      </c>
      <c r="J270" s="6" t="str">
        <f t="array" ref="J270">IFERROR(IF(INDEX('Form Responses 1'!$D:$D,ROW()-4)="","",INDEX('Form Responses 1'!$I:$I,ROW()-4)),"")</f>
        <v/>
      </c>
      <c r="K270" s="6" t="str">
        <f t="array" ref="K270">IFERROR(IF(INDEX('Form Responses 1'!$D:$D,ROW()-4)="","",INDEX('Form Responses 1'!$J:$J,ROW()-4)),"")</f>
        <v/>
      </c>
      <c r="L270" s="6" t="str">
        <f t="array" ref="L270">IFERROR(IF(INDEX('Form Responses 1'!$D:$D,ROW()-4)="","",INDEX('Form Responses 1'!$K:$K,ROW()-4)),"")</f>
        <v/>
      </c>
      <c r="M270" s="6" t="str">
        <f t="array" ref="M270">IFERROR(IF(INDEX('Form Responses 1'!$D:$D,ROW()-4)="","",INDEX('Form Responses 1'!$L:$L,ROW()-4)),"")</f>
        <v/>
      </c>
      <c r="N270" s="6" t="str">
        <f t="array" ref="N270">IFERROR(IF(INDEX('Form Responses 1'!$D:$D,ROW()-4)="","",INDEX('Form Responses 1'!$M:$M,ROW()-4)),"")</f>
        <v/>
      </c>
      <c r="O270" s="6" t="str">
        <f t="array" ref="O270">IFERROR(IF(INDEX('Form Responses 1'!$D:$D,ROW()-4)="","",INDEX('Form Responses 1'!$N:$N,ROW()-4)),"")</f>
        <v/>
      </c>
      <c r="P270" s="6" t="str">
        <f t="array" ref="P270">IFERROR(IF(INDEX('Form Responses 1'!$D:$D,ROW()-4)="","",INDEX('Form Responses 1'!$O:$O,ROW()-4)),"")</f>
        <v/>
      </c>
      <c r="Q270" s="6" t="str">
        <f t="array" ref="Q270">IFERROR(IF(INDEX('Form Responses 1'!$D:$D,ROW()-4)="","",INDEX('Form Responses 1'!$P:$P,ROW()-4)),"")</f>
        <v/>
      </c>
      <c r="R270" s="6" t="str">
        <f t="array" ref="R270">IFERROR(IF(INDEX('Form Responses 1'!$D:$D,ROW()-4)="","",INDEX('Form Responses 1'!$Q:$Q,ROW()-4)),"")</f>
        <v/>
      </c>
      <c r="S270" s="6" t="str">
        <f t="array" ref="S270">IFERROR(IF(INDEX('Form Responses 1'!$D:$D,ROW()-4)="","",INDEX('Form Responses 1'!$R:$R,ROW()-4)),"")</f>
        <v/>
      </c>
      <c r="T270" s="6" t="str">
        <f t="array" ref="T270">IFERROR(IF(INDEX('Form Responses 1'!$D:$D,ROW()-4)="","",INDEX('Form Responses 1'!$S:$S,ROW()-4)),"")</f>
        <v/>
      </c>
      <c r="U270" s="6" t="str">
        <f t="array" ref="U270">IFERROR(IF(INDEX('Form Responses 1'!$D:$D,ROW()-4)="","",INDEX('Form Responses 1'!$T:$T,ROW()-4)),"")</f>
        <v/>
      </c>
      <c r="V270" s="6" t="str">
        <f t="shared" si="2"/>
        <v/>
      </c>
      <c r="W270" s="6" t="str">
        <f t="shared" si="3"/>
        <v/>
      </c>
      <c r="X270" s="6" t="str">
        <f t="shared" si="4"/>
        <v/>
      </c>
      <c r="Y270" s="6" t="str">
        <f t="array" ref="Y270">IFERROR(IF(INDEX('Form Responses 1'!$D:$D,ROW()-4)="","",INDEX('Form Responses 1'!$U:$U,ROW()-4)),"")</f>
        <v/>
      </c>
    </row>
    <row r="271" ht="15.75" customHeight="1">
      <c r="A271" s="6" t="str">
        <f t="shared" si="1"/>
        <v/>
      </c>
      <c r="B271" s="6" t="str">
        <f t="array" ref="B271">IFERROR(IF(INDEX('Form Responses 1'!$D:$D,ROW()-4)="","",INDEX('Form Responses 1'!$A:$A,ROW()-4)),"")</f>
        <v/>
      </c>
      <c r="C271" s="6" t="str">
        <f t="array" ref="C271">IFERROR(IF(INDEX('Form Responses 1'!$D:$D,ROW()-4)="","",INDEX('Form Responses 1'!$B:$B,ROW()-4)),"")</f>
        <v/>
      </c>
      <c r="D271" s="6" t="str">
        <f t="array" ref="D271">IFERROR(IF(INDEX('Form Responses 1'!$D:$D,ROW()-4)="","",INDEX('Form Responses 1'!$C:$C,ROW()-4)),"")</f>
        <v/>
      </c>
      <c r="E271" s="6" t="str">
        <f t="array" ref="E271">IFERROR(IF(INDEX('Form Responses 1'!$D:$D,ROW()-4)="","",INDEX('Form Responses 1'!$D:$D,ROW()-4)),"")</f>
        <v/>
      </c>
      <c r="F271" s="6" t="str">
        <f t="array" ref="F271">IFERROR(IF(INDEX('Form Responses 1'!$D:$D,ROW()-4)="","",INDEX('Form Responses 1'!$E:$E,ROW()-4)),"")</f>
        <v/>
      </c>
      <c r="G271" s="6" t="str">
        <f t="array" ref="G271">IFERROR(IF(INDEX('Form Responses 1'!$D:$D,ROW()-4)="","",INDEX('Form Responses 1'!$F:$F,ROW()-4)),"")</f>
        <v/>
      </c>
      <c r="H271" s="6" t="str">
        <f t="array" ref="H271">IFERROR(IF(INDEX('Form Responses 1'!$D:$D,ROW()-4)="","",INDEX('Form Responses 1'!$G:$G,ROW()-4)),"")</f>
        <v/>
      </c>
      <c r="I271" s="6" t="str">
        <f t="array" ref="I271">IFERROR(IF(INDEX('Form Responses 1'!$D:$D,ROW()-4)="","",INDEX('Form Responses 1'!$H:$H,ROW()-4)),"")</f>
        <v/>
      </c>
      <c r="J271" s="6" t="str">
        <f t="array" ref="J271">IFERROR(IF(INDEX('Form Responses 1'!$D:$D,ROW()-4)="","",INDEX('Form Responses 1'!$I:$I,ROW()-4)),"")</f>
        <v/>
      </c>
      <c r="K271" s="6" t="str">
        <f t="array" ref="K271">IFERROR(IF(INDEX('Form Responses 1'!$D:$D,ROW()-4)="","",INDEX('Form Responses 1'!$J:$J,ROW()-4)),"")</f>
        <v/>
      </c>
      <c r="L271" s="6" t="str">
        <f t="array" ref="L271">IFERROR(IF(INDEX('Form Responses 1'!$D:$D,ROW()-4)="","",INDEX('Form Responses 1'!$K:$K,ROW()-4)),"")</f>
        <v/>
      </c>
      <c r="M271" s="6" t="str">
        <f t="array" ref="M271">IFERROR(IF(INDEX('Form Responses 1'!$D:$D,ROW()-4)="","",INDEX('Form Responses 1'!$L:$L,ROW()-4)),"")</f>
        <v/>
      </c>
      <c r="N271" s="6" t="str">
        <f t="array" ref="N271">IFERROR(IF(INDEX('Form Responses 1'!$D:$D,ROW()-4)="","",INDEX('Form Responses 1'!$M:$M,ROW()-4)),"")</f>
        <v/>
      </c>
      <c r="O271" s="6" t="str">
        <f t="array" ref="O271">IFERROR(IF(INDEX('Form Responses 1'!$D:$D,ROW()-4)="","",INDEX('Form Responses 1'!$N:$N,ROW()-4)),"")</f>
        <v/>
      </c>
      <c r="P271" s="6" t="str">
        <f t="array" ref="P271">IFERROR(IF(INDEX('Form Responses 1'!$D:$D,ROW()-4)="","",INDEX('Form Responses 1'!$O:$O,ROW()-4)),"")</f>
        <v/>
      </c>
      <c r="Q271" s="6" t="str">
        <f t="array" ref="Q271">IFERROR(IF(INDEX('Form Responses 1'!$D:$D,ROW()-4)="","",INDEX('Form Responses 1'!$P:$P,ROW()-4)),"")</f>
        <v/>
      </c>
      <c r="R271" s="6" t="str">
        <f t="array" ref="R271">IFERROR(IF(INDEX('Form Responses 1'!$D:$D,ROW()-4)="","",INDEX('Form Responses 1'!$Q:$Q,ROW()-4)),"")</f>
        <v/>
      </c>
      <c r="S271" s="6" t="str">
        <f t="array" ref="S271">IFERROR(IF(INDEX('Form Responses 1'!$D:$D,ROW()-4)="","",INDEX('Form Responses 1'!$R:$R,ROW()-4)),"")</f>
        <v/>
      </c>
      <c r="T271" s="6" t="str">
        <f t="array" ref="T271">IFERROR(IF(INDEX('Form Responses 1'!$D:$D,ROW()-4)="","",INDEX('Form Responses 1'!$S:$S,ROW()-4)),"")</f>
        <v/>
      </c>
      <c r="U271" s="6" t="str">
        <f t="array" ref="U271">IFERROR(IF(INDEX('Form Responses 1'!$D:$D,ROW()-4)="","",INDEX('Form Responses 1'!$T:$T,ROW()-4)),"")</f>
        <v/>
      </c>
      <c r="V271" s="6" t="str">
        <f t="shared" si="2"/>
        <v/>
      </c>
      <c r="W271" s="6" t="str">
        <f t="shared" si="3"/>
        <v/>
      </c>
      <c r="X271" s="6" t="str">
        <f t="shared" si="4"/>
        <v/>
      </c>
      <c r="Y271" s="6" t="str">
        <f t="array" ref="Y271">IFERROR(IF(INDEX('Form Responses 1'!$D:$D,ROW()-4)="","",INDEX('Form Responses 1'!$U:$U,ROW()-4)),"")</f>
        <v/>
      </c>
    </row>
    <row r="272" ht="15.75" customHeight="1">
      <c r="A272" s="6" t="str">
        <f t="shared" si="1"/>
        <v/>
      </c>
      <c r="B272" s="6" t="str">
        <f t="array" ref="B272">IFERROR(IF(INDEX('Form Responses 1'!$D:$D,ROW()-4)="","",INDEX('Form Responses 1'!$A:$A,ROW()-4)),"")</f>
        <v/>
      </c>
      <c r="C272" s="6" t="str">
        <f t="array" ref="C272">IFERROR(IF(INDEX('Form Responses 1'!$D:$D,ROW()-4)="","",INDEX('Form Responses 1'!$B:$B,ROW()-4)),"")</f>
        <v/>
      </c>
      <c r="D272" s="6" t="str">
        <f t="array" ref="D272">IFERROR(IF(INDEX('Form Responses 1'!$D:$D,ROW()-4)="","",INDEX('Form Responses 1'!$C:$C,ROW()-4)),"")</f>
        <v/>
      </c>
      <c r="E272" s="6" t="str">
        <f t="array" ref="E272">IFERROR(IF(INDEX('Form Responses 1'!$D:$D,ROW()-4)="","",INDEX('Form Responses 1'!$D:$D,ROW()-4)),"")</f>
        <v/>
      </c>
      <c r="F272" s="6" t="str">
        <f t="array" ref="F272">IFERROR(IF(INDEX('Form Responses 1'!$D:$D,ROW()-4)="","",INDEX('Form Responses 1'!$E:$E,ROW()-4)),"")</f>
        <v/>
      </c>
      <c r="G272" s="6" t="str">
        <f t="array" ref="G272">IFERROR(IF(INDEX('Form Responses 1'!$D:$D,ROW()-4)="","",INDEX('Form Responses 1'!$F:$F,ROW()-4)),"")</f>
        <v/>
      </c>
      <c r="H272" s="6" t="str">
        <f t="array" ref="H272">IFERROR(IF(INDEX('Form Responses 1'!$D:$D,ROW()-4)="","",INDEX('Form Responses 1'!$G:$G,ROW()-4)),"")</f>
        <v/>
      </c>
      <c r="I272" s="6" t="str">
        <f t="array" ref="I272">IFERROR(IF(INDEX('Form Responses 1'!$D:$D,ROW()-4)="","",INDEX('Form Responses 1'!$H:$H,ROW()-4)),"")</f>
        <v/>
      </c>
      <c r="J272" s="6" t="str">
        <f t="array" ref="J272">IFERROR(IF(INDEX('Form Responses 1'!$D:$D,ROW()-4)="","",INDEX('Form Responses 1'!$I:$I,ROW()-4)),"")</f>
        <v/>
      </c>
      <c r="K272" s="6" t="str">
        <f t="array" ref="K272">IFERROR(IF(INDEX('Form Responses 1'!$D:$D,ROW()-4)="","",INDEX('Form Responses 1'!$J:$J,ROW()-4)),"")</f>
        <v/>
      </c>
      <c r="L272" s="6" t="str">
        <f t="array" ref="L272">IFERROR(IF(INDEX('Form Responses 1'!$D:$D,ROW()-4)="","",INDEX('Form Responses 1'!$K:$K,ROW()-4)),"")</f>
        <v/>
      </c>
      <c r="M272" s="6" t="str">
        <f t="array" ref="M272">IFERROR(IF(INDEX('Form Responses 1'!$D:$D,ROW()-4)="","",INDEX('Form Responses 1'!$L:$L,ROW()-4)),"")</f>
        <v/>
      </c>
      <c r="N272" s="6" t="str">
        <f t="array" ref="N272">IFERROR(IF(INDEX('Form Responses 1'!$D:$D,ROW()-4)="","",INDEX('Form Responses 1'!$M:$M,ROW()-4)),"")</f>
        <v/>
      </c>
      <c r="O272" s="6" t="str">
        <f t="array" ref="O272">IFERROR(IF(INDEX('Form Responses 1'!$D:$D,ROW()-4)="","",INDEX('Form Responses 1'!$N:$N,ROW()-4)),"")</f>
        <v/>
      </c>
      <c r="P272" s="6" t="str">
        <f t="array" ref="P272">IFERROR(IF(INDEX('Form Responses 1'!$D:$D,ROW()-4)="","",INDEX('Form Responses 1'!$O:$O,ROW()-4)),"")</f>
        <v/>
      </c>
      <c r="Q272" s="6" t="str">
        <f t="array" ref="Q272">IFERROR(IF(INDEX('Form Responses 1'!$D:$D,ROW()-4)="","",INDEX('Form Responses 1'!$P:$P,ROW()-4)),"")</f>
        <v/>
      </c>
      <c r="R272" s="6" t="str">
        <f t="array" ref="R272">IFERROR(IF(INDEX('Form Responses 1'!$D:$D,ROW()-4)="","",INDEX('Form Responses 1'!$Q:$Q,ROW()-4)),"")</f>
        <v/>
      </c>
      <c r="S272" s="6" t="str">
        <f t="array" ref="S272">IFERROR(IF(INDEX('Form Responses 1'!$D:$D,ROW()-4)="","",INDEX('Form Responses 1'!$R:$R,ROW()-4)),"")</f>
        <v/>
      </c>
      <c r="T272" s="6" t="str">
        <f t="array" ref="T272">IFERROR(IF(INDEX('Form Responses 1'!$D:$D,ROW()-4)="","",INDEX('Form Responses 1'!$S:$S,ROW()-4)),"")</f>
        <v/>
      </c>
      <c r="U272" s="6" t="str">
        <f t="array" ref="U272">IFERROR(IF(INDEX('Form Responses 1'!$D:$D,ROW()-4)="","",INDEX('Form Responses 1'!$T:$T,ROW()-4)),"")</f>
        <v/>
      </c>
      <c r="V272" s="6" t="str">
        <f t="shared" si="2"/>
        <v/>
      </c>
      <c r="W272" s="6" t="str">
        <f t="shared" si="3"/>
        <v/>
      </c>
      <c r="X272" s="6" t="str">
        <f t="shared" si="4"/>
        <v/>
      </c>
      <c r="Y272" s="6" t="str">
        <f t="array" ref="Y272">IFERROR(IF(INDEX('Form Responses 1'!$D:$D,ROW()-4)="","",INDEX('Form Responses 1'!$U:$U,ROW()-4)),"")</f>
        <v/>
      </c>
    </row>
    <row r="273" ht="15.75" customHeight="1">
      <c r="A273" s="6" t="str">
        <f t="shared" si="1"/>
        <v/>
      </c>
      <c r="B273" s="6" t="str">
        <f t="array" ref="B273">IFERROR(IF(INDEX('Form Responses 1'!$D:$D,ROW()-4)="","",INDEX('Form Responses 1'!$A:$A,ROW()-4)),"")</f>
        <v/>
      </c>
      <c r="C273" s="6" t="str">
        <f t="array" ref="C273">IFERROR(IF(INDEX('Form Responses 1'!$D:$D,ROW()-4)="","",INDEX('Form Responses 1'!$B:$B,ROW()-4)),"")</f>
        <v/>
      </c>
      <c r="D273" s="6" t="str">
        <f t="array" ref="D273">IFERROR(IF(INDEX('Form Responses 1'!$D:$D,ROW()-4)="","",INDEX('Form Responses 1'!$C:$C,ROW()-4)),"")</f>
        <v/>
      </c>
      <c r="E273" s="6" t="str">
        <f t="array" ref="E273">IFERROR(IF(INDEX('Form Responses 1'!$D:$D,ROW()-4)="","",INDEX('Form Responses 1'!$D:$D,ROW()-4)),"")</f>
        <v/>
      </c>
      <c r="F273" s="6" t="str">
        <f t="array" ref="F273">IFERROR(IF(INDEX('Form Responses 1'!$D:$D,ROW()-4)="","",INDEX('Form Responses 1'!$E:$E,ROW()-4)),"")</f>
        <v/>
      </c>
      <c r="G273" s="6" t="str">
        <f t="array" ref="G273">IFERROR(IF(INDEX('Form Responses 1'!$D:$D,ROW()-4)="","",INDEX('Form Responses 1'!$F:$F,ROW()-4)),"")</f>
        <v/>
      </c>
      <c r="H273" s="6" t="str">
        <f t="array" ref="H273">IFERROR(IF(INDEX('Form Responses 1'!$D:$D,ROW()-4)="","",INDEX('Form Responses 1'!$G:$G,ROW()-4)),"")</f>
        <v/>
      </c>
      <c r="I273" s="6" t="str">
        <f t="array" ref="I273">IFERROR(IF(INDEX('Form Responses 1'!$D:$D,ROW()-4)="","",INDEX('Form Responses 1'!$H:$H,ROW()-4)),"")</f>
        <v/>
      </c>
      <c r="J273" s="6" t="str">
        <f t="array" ref="J273">IFERROR(IF(INDEX('Form Responses 1'!$D:$D,ROW()-4)="","",INDEX('Form Responses 1'!$I:$I,ROW()-4)),"")</f>
        <v/>
      </c>
      <c r="K273" s="6" t="str">
        <f t="array" ref="K273">IFERROR(IF(INDEX('Form Responses 1'!$D:$D,ROW()-4)="","",INDEX('Form Responses 1'!$J:$J,ROW()-4)),"")</f>
        <v/>
      </c>
      <c r="L273" s="6" t="str">
        <f t="array" ref="L273">IFERROR(IF(INDEX('Form Responses 1'!$D:$D,ROW()-4)="","",INDEX('Form Responses 1'!$K:$K,ROW()-4)),"")</f>
        <v/>
      </c>
      <c r="M273" s="6" t="str">
        <f t="array" ref="M273">IFERROR(IF(INDEX('Form Responses 1'!$D:$D,ROW()-4)="","",INDEX('Form Responses 1'!$L:$L,ROW()-4)),"")</f>
        <v/>
      </c>
      <c r="N273" s="6" t="str">
        <f t="array" ref="N273">IFERROR(IF(INDEX('Form Responses 1'!$D:$D,ROW()-4)="","",INDEX('Form Responses 1'!$M:$M,ROW()-4)),"")</f>
        <v/>
      </c>
      <c r="O273" s="6" t="str">
        <f t="array" ref="O273">IFERROR(IF(INDEX('Form Responses 1'!$D:$D,ROW()-4)="","",INDEX('Form Responses 1'!$N:$N,ROW()-4)),"")</f>
        <v/>
      </c>
      <c r="P273" s="6" t="str">
        <f t="array" ref="P273">IFERROR(IF(INDEX('Form Responses 1'!$D:$D,ROW()-4)="","",INDEX('Form Responses 1'!$O:$O,ROW()-4)),"")</f>
        <v/>
      </c>
      <c r="Q273" s="6" t="str">
        <f t="array" ref="Q273">IFERROR(IF(INDEX('Form Responses 1'!$D:$D,ROW()-4)="","",INDEX('Form Responses 1'!$P:$P,ROW()-4)),"")</f>
        <v/>
      </c>
      <c r="R273" s="6" t="str">
        <f t="array" ref="R273">IFERROR(IF(INDEX('Form Responses 1'!$D:$D,ROW()-4)="","",INDEX('Form Responses 1'!$Q:$Q,ROW()-4)),"")</f>
        <v/>
      </c>
      <c r="S273" s="6" t="str">
        <f t="array" ref="S273">IFERROR(IF(INDEX('Form Responses 1'!$D:$D,ROW()-4)="","",INDEX('Form Responses 1'!$R:$R,ROW()-4)),"")</f>
        <v/>
      </c>
      <c r="T273" s="6" t="str">
        <f t="array" ref="T273">IFERROR(IF(INDEX('Form Responses 1'!$D:$D,ROW()-4)="","",INDEX('Form Responses 1'!$S:$S,ROW()-4)),"")</f>
        <v/>
      </c>
      <c r="U273" s="6" t="str">
        <f t="array" ref="U273">IFERROR(IF(INDEX('Form Responses 1'!$D:$D,ROW()-4)="","",INDEX('Form Responses 1'!$T:$T,ROW()-4)),"")</f>
        <v/>
      </c>
      <c r="V273" s="6" t="str">
        <f t="shared" si="2"/>
        <v/>
      </c>
      <c r="W273" s="6" t="str">
        <f t="shared" si="3"/>
        <v/>
      </c>
      <c r="X273" s="6" t="str">
        <f t="shared" si="4"/>
        <v/>
      </c>
      <c r="Y273" s="6" t="str">
        <f t="array" ref="Y273">IFERROR(IF(INDEX('Form Responses 1'!$D:$D,ROW()-4)="","",INDEX('Form Responses 1'!$U:$U,ROW()-4)),"")</f>
        <v/>
      </c>
    </row>
    <row r="274" ht="15.75" customHeight="1">
      <c r="A274" s="6" t="str">
        <f t="shared" si="1"/>
        <v/>
      </c>
      <c r="B274" s="6" t="str">
        <f t="array" ref="B274">IFERROR(IF(INDEX('Form Responses 1'!$D:$D,ROW()-4)="","",INDEX('Form Responses 1'!$A:$A,ROW()-4)),"")</f>
        <v/>
      </c>
      <c r="C274" s="6" t="str">
        <f t="array" ref="C274">IFERROR(IF(INDEX('Form Responses 1'!$D:$D,ROW()-4)="","",INDEX('Form Responses 1'!$B:$B,ROW()-4)),"")</f>
        <v/>
      </c>
      <c r="D274" s="6" t="str">
        <f t="array" ref="D274">IFERROR(IF(INDEX('Form Responses 1'!$D:$D,ROW()-4)="","",INDEX('Form Responses 1'!$C:$C,ROW()-4)),"")</f>
        <v/>
      </c>
      <c r="E274" s="6" t="str">
        <f t="array" ref="E274">IFERROR(IF(INDEX('Form Responses 1'!$D:$D,ROW()-4)="","",INDEX('Form Responses 1'!$D:$D,ROW()-4)),"")</f>
        <v/>
      </c>
      <c r="F274" s="6" t="str">
        <f t="array" ref="F274">IFERROR(IF(INDEX('Form Responses 1'!$D:$D,ROW()-4)="","",INDEX('Form Responses 1'!$E:$E,ROW()-4)),"")</f>
        <v/>
      </c>
      <c r="G274" s="6" t="str">
        <f t="array" ref="G274">IFERROR(IF(INDEX('Form Responses 1'!$D:$D,ROW()-4)="","",INDEX('Form Responses 1'!$F:$F,ROW()-4)),"")</f>
        <v/>
      </c>
      <c r="H274" s="6" t="str">
        <f t="array" ref="H274">IFERROR(IF(INDEX('Form Responses 1'!$D:$D,ROW()-4)="","",INDEX('Form Responses 1'!$G:$G,ROW()-4)),"")</f>
        <v/>
      </c>
      <c r="I274" s="6" t="str">
        <f t="array" ref="I274">IFERROR(IF(INDEX('Form Responses 1'!$D:$D,ROW()-4)="","",INDEX('Form Responses 1'!$H:$H,ROW()-4)),"")</f>
        <v/>
      </c>
      <c r="J274" s="6" t="str">
        <f t="array" ref="J274">IFERROR(IF(INDEX('Form Responses 1'!$D:$D,ROW()-4)="","",INDEX('Form Responses 1'!$I:$I,ROW()-4)),"")</f>
        <v/>
      </c>
      <c r="K274" s="6" t="str">
        <f t="array" ref="K274">IFERROR(IF(INDEX('Form Responses 1'!$D:$D,ROW()-4)="","",INDEX('Form Responses 1'!$J:$J,ROW()-4)),"")</f>
        <v/>
      </c>
      <c r="L274" s="6" t="str">
        <f t="array" ref="L274">IFERROR(IF(INDEX('Form Responses 1'!$D:$D,ROW()-4)="","",INDEX('Form Responses 1'!$K:$K,ROW()-4)),"")</f>
        <v/>
      </c>
      <c r="M274" s="6" t="str">
        <f t="array" ref="M274">IFERROR(IF(INDEX('Form Responses 1'!$D:$D,ROW()-4)="","",INDEX('Form Responses 1'!$L:$L,ROW()-4)),"")</f>
        <v/>
      </c>
      <c r="N274" s="6" t="str">
        <f t="array" ref="N274">IFERROR(IF(INDEX('Form Responses 1'!$D:$D,ROW()-4)="","",INDEX('Form Responses 1'!$M:$M,ROW()-4)),"")</f>
        <v/>
      </c>
      <c r="O274" s="6" t="str">
        <f t="array" ref="O274">IFERROR(IF(INDEX('Form Responses 1'!$D:$D,ROW()-4)="","",INDEX('Form Responses 1'!$N:$N,ROW()-4)),"")</f>
        <v/>
      </c>
      <c r="P274" s="6" t="str">
        <f t="array" ref="P274">IFERROR(IF(INDEX('Form Responses 1'!$D:$D,ROW()-4)="","",INDEX('Form Responses 1'!$O:$O,ROW()-4)),"")</f>
        <v/>
      </c>
      <c r="Q274" s="6" t="str">
        <f t="array" ref="Q274">IFERROR(IF(INDEX('Form Responses 1'!$D:$D,ROW()-4)="","",INDEX('Form Responses 1'!$P:$P,ROW()-4)),"")</f>
        <v/>
      </c>
      <c r="R274" s="6" t="str">
        <f t="array" ref="R274">IFERROR(IF(INDEX('Form Responses 1'!$D:$D,ROW()-4)="","",INDEX('Form Responses 1'!$Q:$Q,ROW()-4)),"")</f>
        <v/>
      </c>
      <c r="S274" s="6" t="str">
        <f t="array" ref="S274">IFERROR(IF(INDEX('Form Responses 1'!$D:$D,ROW()-4)="","",INDEX('Form Responses 1'!$R:$R,ROW()-4)),"")</f>
        <v/>
      </c>
      <c r="T274" s="6" t="str">
        <f t="array" ref="T274">IFERROR(IF(INDEX('Form Responses 1'!$D:$D,ROW()-4)="","",INDEX('Form Responses 1'!$S:$S,ROW()-4)),"")</f>
        <v/>
      </c>
      <c r="U274" s="6" t="str">
        <f t="array" ref="U274">IFERROR(IF(INDEX('Form Responses 1'!$D:$D,ROW()-4)="","",INDEX('Form Responses 1'!$T:$T,ROW()-4)),"")</f>
        <v/>
      </c>
      <c r="V274" s="6" t="str">
        <f t="shared" si="2"/>
        <v/>
      </c>
      <c r="W274" s="6" t="str">
        <f t="shared" si="3"/>
        <v/>
      </c>
      <c r="X274" s="6" t="str">
        <f t="shared" si="4"/>
        <v/>
      </c>
      <c r="Y274" s="6" t="str">
        <f t="array" ref="Y274">IFERROR(IF(INDEX('Form Responses 1'!$D:$D,ROW()-4)="","",INDEX('Form Responses 1'!$U:$U,ROW()-4)),"")</f>
        <v/>
      </c>
    </row>
    <row r="275" ht="15.75" customHeight="1">
      <c r="A275" s="6" t="str">
        <f t="shared" si="1"/>
        <v/>
      </c>
      <c r="B275" s="6" t="str">
        <f t="array" ref="B275">IFERROR(IF(INDEX('Form Responses 1'!$D:$D,ROW()-4)="","",INDEX('Form Responses 1'!$A:$A,ROW()-4)),"")</f>
        <v/>
      </c>
      <c r="C275" s="6" t="str">
        <f t="array" ref="C275">IFERROR(IF(INDEX('Form Responses 1'!$D:$D,ROW()-4)="","",INDEX('Form Responses 1'!$B:$B,ROW()-4)),"")</f>
        <v/>
      </c>
      <c r="D275" s="6" t="str">
        <f t="array" ref="D275">IFERROR(IF(INDEX('Form Responses 1'!$D:$D,ROW()-4)="","",INDEX('Form Responses 1'!$C:$C,ROW()-4)),"")</f>
        <v/>
      </c>
      <c r="E275" s="6" t="str">
        <f t="array" ref="E275">IFERROR(IF(INDEX('Form Responses 1'!$D:$D,ROW()-4)="","",INDEX('Form Responses 1'!$D:$D,ROW()-4)),"")</f>
        <v/>
      </c>
      <c r="F275" s="6" t="str">
        <f t="array" ref="F275">IFERROR(IF(INDEX('Form Responses 1'!$D:$D,ROW()-4)="","",INDEX('Form Responses 1'!$E:$E,ROW()-4)),"")</f>
        <v/>
      </c>
      <c r="G275" s="6" t="str">
        <f t="array" ref="G275">IFERROR(IF(INDEX('Form Responses 1'!$D:$D,ROW()-4)="","",INDEX('Form Responses 1'!$F:$F,ROW()-4)),"")</f>
        <v/>
      </c>
      <c r="H275" s="6" t="str">
        <f t="array" ref="H275">IFERROR(IF(INDEX('Form Responses 1'!$D:$D,ROW()-4)="","",INDEX('Form Responses 1'!$G:$G,ROW()-4)),"")</f>
        <v/>
      </c>
      <c r="I275" s="6" t="str">
        <f t="array" ref="I275">IFERROR(IF(INDEX('Form Responses 1'!$D:$D,ROW()-4)="","",INDEX('Form Responses 1'!$H:$H,ROW()-4)),"")</f>
        <v/>
      </c>
      <c r="J275" s="6" t="str">
        <f t="array" ref="J275">IFERROR(IF(INDEX('Form Responses 1'!$D:$D,ROW()-4)="","",INDEX('Form Responses 1'!$I:$I,ROW()-4)),"")</f>
        <v/>
      </c>
      <c r="K275" s="6" t="str">
        <f t="array" ref="K275">IFERROR(IF(INDEX('Form Responses 1'!$D:$D,ROW()-4)="","",INDEX('Form Responses 1'!$J:$J,ROW()-4)),"")</f>
        <v/>
      </c>
      <c r="L275" s="6" t="str">
        <f t="array" ref="L275">IFERROR(IF(INDEX('Form Responses 1'!$D:$D,ROW()-4)="","",INDEX('Form Responses 1'!$K:$K,ROW()-4)),"")</f>
        <v/>
      </c>
      <c r="M275" s="6" t="str">
        <f t="array" ref="M275">IFERROR(IF(INDEX('Form Responses 1'!$D:$D,ROW()-4)="","",INDEX('Form Responses 1'!$L:$L,ROW()-4)),"")</f>
        <v/>
      </c>
      <c r="N275" s="6" t="str">
        <f t="array" ref="N275">IFERROR(IF(INDEX('Form Responses 1'!$D:$D,ROW()-4)="","",INDEX('Form Responses 1'!$M:$M,ROW()-4)),"")</f>
        <v/>
      </c>
      <c r="O275" s="6" t="str">
        <f t="array" ref="O275">IFERROR(IF(INDEX('Form Responses 1'!$D:$D,ROW()-4)="","",INDEX('Form Responses 1'!$N:$N,ROW()-4)),"")</f>
        <v/>
      </c>
      <c r="P275" s="6" t="str">
        <f t="array" ref="P275">IFERROR(IF(INDEX('Form Responses 1'!$D:$D,ROW()-4)="","",INDEX('Form Responses 1'!$O:$O,ROW()-4)),"")</f>
        <v/>
      </c>
      <c r="Q275" s="6" t="str">
        <f t="array" ref="Q275">IFERROR(IF(INDEX('Form Responses 1'!$D:$D,ROW()-4)="","",INDEX('Form Responses 1'!$P:$P,ROW()-4)),"")</f>
        <v/>
      </c>
      <c r="R275" s="6" t="str">
        <f t="array" ref="R275">IFERROR(IF(INDEX('Form Responses 1'!$D:$D,ROW()-4)="","",INDEX('Form Responses 1'!$Q:$Q,ROW()-4)),"")</f>
        <v/>
      </c>
      <c r="S275" s="6" t="str">
        <f t="array" ref="S275">IFERROR(IF(INDEX('Form Responses 1'!$D:$D,ROW()-4)="","",INDEX('Form Responses 1'!$R:$R,ROW()-4)),"")</f>
        <v/>
      </c>
      <c r="T275" s="6" t="str">
        <f t="array" ref="T275">IFERROR(IF(INDEX('Form Responses 1'!$D:$D,ROW()-4)="","",INDEX('Form Responses 1'!$S:$S,ROW()-4)),"")</f>
        <v/>
      </c>
      <c r="U275" s="6" t="str">
        <f t="array" ref="U275">IFERROR(IF(INDEX('Form Responses 1'!$D:$D,ROW()-4)="","",INDEX('Form Responses 1'!$T:$T,ROW()-4)),"")</f>
        <v/>
      </c>
      <c r="V275" s="6" t="str">
        <f t="shared" si="2"/>
        <v/>
      </c>
      <c r="W275" s="6" t="str">
        <f t="shared" si="3"/>
        <v/>
      </c>
      <c r="X275" s="6" t="str">
        <f t="shared" si="4"/>
        <v/>
      </c>
      <c r="Y275" s="6" t="str">
        <f t="array" ref="Y275">IFERROR(IF(INDEX('Form Responses 1'!$D:$D,ROW()-4)="","",INDEX('Form Responses 1'!$U:$U,ROW()-4)),"")</f>
        <v/>
      </c>
    </row>
    <row r="276" ht="15.75" customHeight="1">
      <c r="A276" s="6" t="str">
        <f t="shared" si="1"/>
        <v/>
      </c>
      <c r="B276" s="6" t="str">
        <f t="array" ref="B276">IFERROR(IF(INDEX('Form Responses 1'!$D:$D,ROW()-4)="","",INDEX('Form Responses 1'!$A:$A,ROW()-4)),"")</f>
        <v/>
      </c>
      <c r="C276" s="6" t="str">
        <f t="array" ref="C276">IFERROR(IF(INDEX('Form Responses 1'!$D:$D,ROW()-4)="","",INDEX('Form Responses 1'!$B:$B,ROW()-4)),"")</f>
        <v/>
      </c>
      <c r="D276" s="6" t="str">
        <f t="array" ref="D276">IFERROR(IF(INDEX('Form Responses 1'!$D:$D,ROW()-4)="","",INDEX('Form Responses 1'!$C:$C,ROW()-4)),"")</f>
        <v/>
      </c>
      <c r="E276" s="6" t="str">
        <f t="array" ref="E276">IFERROR(IF(INDEX('Form Responses 1'!$D:$D,ROW()-4)="","",INDEX('Form Responses 1'!$D:$D,ROW()-4)),"")</f>
        <v/>
      </c>
      <c r="F276" s="6" t="str">
        <f t="array" ref="F276">IFERROR(IF(INDEX('Form Responses 1'!$D:$D,ROW()-4)="","",INDEX('Form Responses 1'!$E:$E,ROW()-4)),"")</f>
        <v/>
      </c>
      <c r="G276" s="6" t="str">
        <f t="array" ref="G276">IFERROR(IF(INDEX('Form Responses 1'!$D:$D,ROW()-4)="","",INDEX('Form Responses 1'!$F:$F,ROW()-4)),"")</f>
        <v/>
      </c>
      <c r="H276" s="6" t="str">
        <f t="array" ref="H276">IFERROR(IF(INDEX('Form Responses 1'!$D:$D,ROW()-4)="","",INDEX('Form Responses 1'!$G:$G,ROW()-4)),"")</f>
        <v/>
      </c>
      <c r="I276" s="6" t="str">
        <f t="array" ref="I276">IFERROR(IF(INDEX('Form Responses 1'!$D:$D,ROW()-4)="","",INDEX('Form Responses 1'!$H:$H,ROW()-4)),"")</f>
        <v/>
      </c>
      <c r="J276" s="6" t="str">
        <f t="array" ref="J276">IFERROR(IF(INDEX('Form Responses 1'!$D:$D,ROW()-4)="","",INDEX('Form Responses 1'!$I:$I,ROW()-4)),"")</f>
        <v/>
      </c>
      <c r="K276" s="6" t="str">
        <f t="array" ref="K276">IFERROR(IF(INDEX('Form Responses 1'!$D:$D,ROW()-4)="","",INDEX('Form Responses 1'!$J:$J,ROW()-4)),"")</f>
        <v/>
      </c>
      <c r="L276" s="6" t="str">
        <f t="array" ref="L276">IFERROR(IF(INDEX('Form Responses 1'!$D:$D,ROW()-4)="","",INDEX('Form Responses 1'!$K:$K,ROW()-4)),"")</f>
        <v/>
      </c>
      <c r="M276" s="6" t="str">
        <f t="array" ref="M276">IFERROR(IF(INDEX('Form Responses 1'!$D:$D,ROW()-4)="","",INDEX('Form Responses 1'!$L:$L,ROW()-4)),"")</f>
        <v/>
      </c>
      <c r="N276" s="6" t="str">
        <f t="array" ref="N276">IFERROR(IF(INDEX('Form Responses 1'!$D:$D,ROW()-4)="","",INDEX('Form Responses 1'!$M:$M,ROW()-4)),"")</f>
        <v/>
      </c>
      <c r="O276" s="6" t="str">
        <f t="array" ref="O276">IFERROR(IF(INDEX('Form Responses 1'!$D:$D,ROW()-4)="","",INDEX('Form Responses 1'!$N:$N,ROW()-4)),"")</f>
        <v/>
      </c>
      <c r="P276" s="6" t="str">
        <f t="array" ref="P276">IFERROR(IF(INDEX('Form Responses 1'!$D:$D,ROW()-4)="","",INDEX('Form Responses 1'!$O:$O,ROW()-4)),"")</f>
        <v/>
      </c>
      <c r="Q276" s="6" t="str">
        <f t="array" ref="Q276">IFERROR(IF(INDEX('Form Responses 1'!$D:$D,ROW()-4)="","",INDEX('Form Responses 1'!$P:$P,ROW()-4)),"")</f>
        <v/>
      </c>
      <c r="R276" s="6" t="str">
        <f t="array" ref="R276">IFERROR(IF(INDEX('Form Responses 1'!$D:$D,ROW()-4)="","",INDEX('Form Responses 1'!$Q:$Q,ROW()-4)),"")</f>
        <v/>
      </c>
      <c r="S276" s="6" t="str">
        <f t="array" ref="S276">IFERROR(IF(INDEX('Form Responses 1'!$D:$D,ROW()-4)="","",INDEX('Form Responses 1'!$R:$R,ROW()-4)),"")</f>
        <v/>
      </c>
      <c r="T276" s="6" t="str">
        <f t="array" ref="T276">IFERROR(IF(INDEX('Form Responses 1'!$D:$D,ROW()-4)="","",INDEX('Form Responses 1'!$S:$S,ROW()-4)),"")</f>
        <v/>
      </c>
      <c r="U276" s="6" t="str">
        <f t="array" ref="U276">IFERROR(IF(INDEX('Form Responses 1'!$D:$D,ROW()-4)="","",INDEX('Form Responses 1'!$T:$T,ROW()-4)),"")</f>
        <v/>
      </c>
      <c r="V276" s="6" t="str">
        <f t="shared" si="2"/>
        <v/>
      </c>
      <c r="W276" s="6" t="str">
        <f t="shared" si="3"/>
        <v/>
      </c>
      <c r="X276" s="6" t="str">
        <f t="shared" si="4"/>
        <v/>
      </c>
      <c r="Y276" s="6" t="str">
        <f t="array" ref="Y276">IFERROR(IF(INDEX('Form Responses 1'!$D:$D,ROW()-4)="","",INDEX('Form Responses 1'!$U:$U,ROW()-4)),"")</f>
        <v/>
      </c>
    </row>
    <row r="277" ht="15.75" customHeight="1">
      <c r="A277" s="6" t="str">
        <f t="shared" si="1"/>
        <v/>
      </c>
      <c r="B277" s="6" t="str">
        <f t="array" ref="B277">IFERROR(IF(INDEX('Form Responses 1'!$D:$D,ROW()-4)="","",INDEX('Form Responses 1'!$A:$A,ROW()-4)),"")</f>
        <v/>
      </c>
      <c r="C277" s="6" t="str">
        <f t="array" ref="C277">IFERROR(IF(INDEX('Form Responses 1'!$D:$D,ROW()-4)="","",INDEX('Form Responses 1'!$B:$B,ROW()-4)),"")</f>
        <v/>
      </c>
      <c r="D277" s="6" t="str">
        <f t="array" ref="D277">IFERROR(IF(INDEX('Form Responses 1'!$D:$D,ROW()-4)="","",INDEX('Form Responses 1'!$C:$C,ROW()-4)),"")</f>
        <v/>
      </c>
      <c r="E277" s="6" t="str">
        <f t="array" ref="E277">IFERROR(IF(INDEX('Form Responses 1'!$D:$D,ROW()-4)="","",INDEX('Form Responses 1'!$D:$D,ROW()-4)),"")</f>
        <v/>
      </c>
      <c r="F277" s="6" t="str">
        <f t="array" ref="F277">IFERROR(IF(INDEX('Form Responses 1'!$D:$D,ROW()-4)="","",INDEX('Form Responses 1'!$E:$E,ROW()-4)),"")</f>
        <v/>
      </c>
      <c r="G277" s="6" t="str">
        <f t="array" ref="G277">IFERROR(IF(INDEX('Form Responses 1'!$D:$D,ROW()-4)="","",INDEX('Form Responses 1'!$F:$F,ROW()-4)),"")</f>
        <v/>
      </c>
      <c r="H277" s="6" t="str">
        <f t="array" ref="H277">IFERROR(IF(INDEX('Form Responses 1'!$D:$D,ROW()-4)="","",INDEX('Form Responses 1'!$G:$G,ROW()-4)),"")</f>
        <v/>
      </c>
      <c r="I277" s="6" t="str">
        <f t="array" ref="I277">IFERROR(IF(INDEX('Form Responses 1'!$D:$D,ROW()-4)="","",INDEX('Form Responses 1'!$H:$H,ROW()-4)),"")</f>
        <v/>
      </c>
      <c r="J277" s="6" t="str">
        <f t="array" ref="J277">IFERROR(IF(INDEX('Form Responses 1'!$D:$D,ROW()-4)="","",INDEX('Form Responses 1'!$I:$I,ROW()-4)),"")</f>
        <v/>
      </c>
      <c r="K277" s="6" t="str">
        <f t="array" ref="K277">IFERROR(IF(INDEX('Form Responses 1'!$D:$D,ROW()-4)="","",INDEX('Form Responses 1'!$J:$J,ROW()-4)),"")</f>
        <v/>
      </c>
      <c r="L277" s="6" t="str">
        <f t="array" ref="L277">IFERROR(IF(INDEX('Form Responses 1'!$D:$D,ROW()-4)="","",INDEX('Form Responses 1'!$K:$K,ROW()-4)),"")</f>
        <v/>
      </c>
      <c r="M277" s="6" t="str">
        <f t="array" ref="M277">IFERROR(IF(INDEX('Form Responses 1'!$D:$D,ROW()-4)="","",INDEX('Form Responses 1'!$L:$L,ROW()-4)),"")</f>
        <v/>
      </c>
      <c r="N277" s="6" t="str">
        <f t="array" ref="N277">IFERROR(IF(INDEX('Form Responses 1'!$D:$D,ROW()-4)="","",INDEX('Form Responses 1'!$M:$M,ROW()-4)),"")</f>
        <v/>
      </c>
      <c r="O277" s="6" t="str">
        <f t="array" ref="O277">IFERROR(IF(INDEX('Form Responses 1'!$D:$D,ROW()-4)="","",INDEX('Form Responses 1'!$N:$N,ROW()-4)),"")</f>
        <v/>
      </c>
      <c r="P277" s="6" t="str">
        <f t="array" ref="P277">IFERROR(IF(INDEX('Form Responses 1'!$D:$D,ROW()-4)="","",INDEX('Form Responses 1'!$O:$O,ROW()-4)),"")</f>
        <v/>
      </c>
      <c r="Q277" s="6" t="str">
        <f t="array" ref="Q277">IFERROR(IF(INDEX('Form Responses 1'!$D:$D,ROW()-4)="","",INDEX('Form Responses 1'!$P:$P,ROW()-4)),"")</f>
        <v/>
      </c>
      <c r="R277" s="6" t="str">
        <f t="array" ref="R277">IFERROR(IF(INDEX('Form Responses 1'!$D:$D,ROW()-4)="","",INDEX('Form Responses 1'!$Q:$Q,ROW()-4)),"")</f>
        <v/>
      </c>
      <c r="S277" s="6" t="str">
        <f t="array" ref="S277">IFERROR(IF(INDEX('Form Responses 1'!$D:$D,ROW()-4)="","",INDEX('Form Responses 1'!$R:$R,ROW()-4)),"")</f>
        <v/>
      </c>
      <c r="T277" s="6" t="str">
        <f t="array" ref="T277">IFERROR(IF(INDEX('Form Responses 1'!$D:$D,ROW()-4)="","",INDEX('Form Responses 1'!$S:$S,ROW()-4)),"")</f>
        <v/>
      </c>
      <c r="U277" s="6" t="str">
        <f t="array" ref="U277">IFERROR(IF(INDEX('Form Responses 1'!$D:$D,ROW()-4)="","",INDEX('Form Responses 1'!$T:$T,ROW()-4)),"")</f>
        <v/>
      </c>
      <c r="V277" s="6" t="str">
        <f t="shared" si="2"/>
        <v/>
      </c>
      <c r="W277" s="6" t="str">
        <f t="shared" si="3"/>
        <v/>
      </c>
      <c r="X277" s="6" t="str">
        <f t="shared" si="4"/>
        <v/>
      </c>
      <c r="Y277" s="6" t="str">
        <f t="array" ref="Y277">IFERROR(IF(INDEX('Form Responses 1'!$D:$D,ROW()-4)="","",INDEX('Form Responses 1'!$U:$U,ROW()-4)),"")</f>
        <v/>
      </c>
    </row>
    <row r="278" ht="15.75" customHeight="1">
      <c r="A278" s="6" t="str">
        <f t="shared" si="1"/>
        <v/>
      </c>
      <c r="B278" s="6" t="str">
        <f t="array" ref="B278">IFERROR(IF(INDEX('Form Responses 1'!$D:$D,ROW()-4)="","",INDEX('Form Responses 1'!$A:$A,ROW()-4)),"")</f>
        <v/>
      </c>
      <c r="C278" s="6" t="str">
        <f t="array" ref="C278">IFERROR(IF(INDEX('Form Responses 1'!$D:$D,ROW()-4)="","",INDEX('Form Responses 1'!$B:$B,ROW()-4)),"")</f>
        <v/>
      </c>
      <c r="D278" s="6" t="str">
        <f t="array" ref="D278">IFERROR(IF(INDEX('Form Responses 1'!$D:$D,ROW()-4)="","",INDEX('Form Responses 1'!$C:$C,ROW()-4)),"")</f>
        <v/>
      </c>
      <c r="E278" s="6" t="str">
        <f t="array" ref="E278">IFERROR(IF(INDEX('Form Responses 1'!$D:$D,ROW()-4)="","",INDEX('Form Responses 1'!$D:$D,ROW()-4)),"")</f>
        <v/>
      </c>
      <c r="F278" s="6" t="str">
        <f t="array" ref="F278">IFERROR(IF(INDEX('Form Responses 1'!$D:$D,ROW()-4)="","",INDEX('Form Responses 1'!$E:$E,ROW()-4)),"")</f>
        <v/>
      </c>
      <c r="G278" s="6" t="str">
        <f t="array" ref="G278">IFERROR(IF(INDEX('Form Responses 1'!$D:$D,ROW()-4)="","",INDEX('Form Responses 1'!$F:$F,ROW()-4)),"")</f>
        <v/>
      </c>
      <c r="H278" s="6" t="str">
        <f t="array" ref="H278">IFERROR(IF(INDEX('Form Responses 1'!$D:$D,ROW()-4)="","",INDEX('Form Responses 1'!$G:$G,ROW()-4)),"")</f>
        <v/>
      </c>
      <c r="I278" s="6" t="str">
        <f t="array" ref="I278">IFERROR(IF(INDEX('Form Responses 1'!$D:$D,ROW()-4)="","",INDEX('Form Responses 1'!$H:$H,ROW()-4)),"")</f>
        <v/>
      </c>
      <c r="J278" s="6" t="str">
        <f t="array" ref="J278">IFERROR(IF(INDEX('Form Responses 1'!$D:$D,ROW()-4)="","",INDEX('Form Responses 1'!$I:$I,ROW()-4)),"")</f>
        <v/>
      </c>
      <c r="K278" s="6" t="str">
        <f t="array" ref="K278">IFERROR(IF(INDEX('Form Responses 1'!$D:$D,ROW()-4)="","",INDEX('Form Responses 1'!$J:$J,ROW()-4)),"")</f>
        <v/>
      </c>
      <c r="L278" s="6" t="str">
        <f t="array" ref="L278">IFERROR(IF(INDEX('Form Responses 1'!$D:$D,ROW()-4)="","",INDEX('Form Responses 1'!$K:$K,ROW()-4)),"")</f>
        <v/>
      </c>
      <c r="M278" s="6" t="str">
        <f t="array" ref="M278">IFERROR(IF(INDEX('Form Responses 1'!$D:$D,ROW()-4)="","",INDEX('Form Responses 1'!$L:$L,ROW()-4)),"")</f>
        <v/>
      </c>
      <c r="N278" s="6" t="str">
        <f t="array" ref="N278">IFERROR(IF(INDEX('Form Responses 1'!$D:$D,ROW()-4)="","",INDEX('Form Responses 1'!$M:$M,ROW()-4)),"")</f>
        <v/>
      </c>
      <c r="O278" s="6" t="str">
        <f t="array" ref="O278">IFERROR(IF(INDEX('Form Responses 1'!$D:$D,ROW()-4)="","",INDEX('Form Responses 1'!$N:$N,ROW()-4)),"")</f>
        <v/>
      </c>
      <c r="P278" s="6" t="str">
        <f t="array" ref="P278">IFERROR(IF(INDEX('Form Responses 1'!$D:$D,ROW()-4)="","",INDEX('Form Responses 1'!$O:$O,ROW()-4)),"")</f>
        <v/>
      </c>
      <c r="Q278" s="6" t="str">
        <f t="array" ref="Q278">IFERROR(IF(INDEX('Form Responses 1'!$D:$D,ROW()-4)="","",INDEX('Form Responses 1'!$P:$P,ROW()-4)),"")</f>
        <v/>
      </c>
      <c r="R278" s="6" t="str">
        <f t="array" ref="R278">IFERROR(IF(INDEX('Form Responses 1'!$D:$D,ROW()-4)="","",INDEX('Form Responses 1'!$Q:$Q,ROW()-4)),"")</f>
        <v/>
      </c>
      <c r="S278" s="6" t="str">
        <f t="array" ref="S278">IFERROR(IF(INDEX('Form Responses 1'!$D:$D,ROW()-4)="","",INDEX('Form Responses 1'!$R:$R,ROW()-4)),"")</f>
        <v/>
      </c>
      <c r="T278" s="6" t="str">
        <f t="array" ref="T278">IFERROR(IF(INDEX('Form Responses 1'!$D:$D,ROW()-4)="","",INDEX('Form Responses 1'!$S:$S,ROW()-4)),"")</f>
        <v/>
      </c>
      <c r="U278" s="6" t="str">
        <f t="array" ref="U278">IFERROR(IF(INDEX('Form Responses 1'!$D:$D,ROW()-4)="","",INDEX('Form Responses 1'!$T:$T,ROW()-4)),"")</f>
        <v/>
      </c>
      <c r="V278" s="6" t="str">
        <f t="shared" si="2"/>
        <v/>
      </c>
      <c r="W278" s="6" t="str">
        <f t="shared" si="3"/>
        <v/>
      </c>
      <c r="X278" s="6" t="str">
        <f t="shared" si="4"/>
        <v/>
      </c>
      <c r="Y278" s="6" t="str">
        <f t="array" ref="Y278">IFERROR(IF(INDEX('Form Responses 1'!$D:$D,ROW()-4)="","",INDEX('Form Responses 1'!$U:$U,ROW()-4)),"")</f>
        <v/>
      </c>
    </row>
    <row r="279" ht="15.75" customHeight="1">
      <c r="A279" s="6" t="str">
        <f t="shared" si="1"/>
        <v/>
      </c>
      <c r="B279" s="6" t="str">
        <f t="array" ref="B279">IFERROR(IF(INDEX('Form Responses 1'!$D:$D,ROW()-4)="","",INDEX('Form Responses 1'!$A:$A,ROW()-4)),"")</f>
        <v/>
      </c>
      <c r="C279" s="6" t="str">
        <f t="array" ref="C279">IFERROR(IF(INDEX('Form Responses 1'!$D:$D,ROW()-4)="","",INDEX('Form Responses 1'!$B:$B,ROW()-4)),"")</f>
        <v/>
      </c>
      <c r="D279" s="6" t="str">
        <f t="array" ref="D279">IFERROR(IF(INDEX('Form Responses 1'!$D:$D,ROW()-4)="","",INDEX('Form Responses 1'!$C:$C,ROW()-4)),"")</f>
        <v/>
      </c>
      <c r="E279" s="6" t="str">
        <f t="array" ref="E279">IFERROR(IF(INDEX('Form Responses 1'!$D:$D,ROW()-4)="","",INDEX('Form Responses 1'!$D:$D,ROW()-4)),"")</f>
        <v/>
      </c>
      <c r="F279" s="6" t="str">
        <f t="array" ref="F279">IFERROR(IF(INDEX('Form Responses 1'!$D:$D,ROW()-4)="","",INDEX('Form Responses 1'!$E:$E,ROW()-4)),"")</f>
        <v/>
      </c>
      <c r="G279" s="6" t="str">
        <f t="array" ref="G279">IFERROR(IF(INDEX('Form Responses 1'!$D:$D,ROW()-4)="","",INDEX('Form Responses 1'!$F:$F,ROW()-4)),"")</f>
        <v/>
      </c>
      <c r="H279" s="6" t="str">
        <f t="array" ref="H279">IFERROR(IF(INDEX('Form Responses 1'!$D:$D,ROW()-4)="","",INDEX('Form Responses 1'!$G:$G,ROW()-4)),"")</f>
        <v/>
      </c>
      <c r="I279" s="6" t="str">
        <f t="array" ref="I279">IFERROR(IF(INDEX('Form Responses 1'!$D:$D,ROW()-4)="","",INDEX('Form Responses 1'!$H:$H,ROW()-4)),"")</f>
        <v/>
      </c>
      <c r="J279" s="6" t="str">
        <f t="array" ref="J279">IFERROR(IF(INDEX('Form Responses 1'!$D:$D,ROW()-4)="","",INDEX('Form Responses 1'!$I:$I,ROW()-4)),"")</f>
        <v/>
      </c>
      <c r="K279" s="6" t="str">
        <f t="array" ref="K279">IFERROR(IF(INDEX('Form Responses 1'!$D:$D,ROW()-4)="","",INDEX('Form Responses 1'!$J:$J,ROW()-4)),"")</f>
        <v/>
      </c>
      <c r="L279" s="6" t="str">
        <f t="array" ref="L279">IFERROR(IF(INDEX('Form Responses 1'!$D:$D,ROW()-4)="","",INDEX('Form Responses 1'!$K:$K,ROW()-4)),"")</f>
        <v/>
      </c>
      <c r="M279" s="6" t="str">
        <f t="array" ref="M279">IFERROR(IF(INDEX('Form Responses 1'!$D:$D,ROW()-4)="","",INDEX('Form Responses 1'!$L:$L,ROW()-4)),"")</f>
        <v/>
      </c>
      <c r="N279" s="6" t="str">
        <f t="array" ref="N279">IFERROR(IF(INDEX('Form Responses 1'!$D:$D,ROW()-4)="","",INDEX('Form Responses 1'!$M:$M,ROW()-4)),"")</f>
        <v/>
      </c>
      <c r="O279" s="6" t="str">
        <f t="array" ref="O279">IFERROR(IF(INDEX('Form Responses 1'!$D:$D,ROW()-4)="","",INDEX('Form Responses 1'!$N:$N,ROW()-4)),"")</f>
        <v/>
      </c>
      <c r="P279" s="6" t="str">
        <f t="array" ref="P279">IFERROR(IF(INDEX('Form Responses 1'!$D:$D,ROW()-4)="","",INDEX('Form Responses 1'!$O:$O,ROW()-4)),"")</f>
        <v/>
      </c>
      <c r="Q279" s="6" t="str">
        <f t="array" ref="Q279">IFERROR(IF(INDEX('Form Responses 1'!$D:$D,ROW()-4)="","",INDEX('Form Responses 1'!$P:$P,ROW()-4)),"")</f>
        <v/>
      </c>
      <c r="R279" s="6" t="str">
        <f t="array" ref="R279">IFERROR(IF(INDEX('Form Responses 1'!$D:$D,ROW()-4)="","",INDEX('Form Responses 1'!$Q:$Q,ROW()-4)),"")</f>
        <v/>
      </c>
      <c r="S279" s="6" t="str">
        <f t="array" ref="S279">IFERROR(IF(INDEX('Form Responses 1'!$D:$D,ROW()-4)="","",INDEX('Form Responses 1'!$R:$R,ROW()-4)),"")</f>
        <v/>
      </c>
      <c r="T279" s="6" t="str">
        <f t="array" ref="T279">IFERROR(IF(INDEX('Form Responses 1'!$D:$D,ROW()-4)="","",INDEX('Form Responses 1'!$S:$S,ROW()-4)),"")</f>
        <v/>
      </c>
      <c r="U279" s="6" t="str">
        <f t="array" ref="U279">IFERROR(IF(INDEX('Form Responses 1'!$D:$D,ROW()-4)="","",INDEX('Form Responses 1'!$T:$T,ROW()-4)),"")</f>
        <v/>
      </c>
      <c r="V279" s="6" t="str">
        <f t="shared" si="2"/>
        <v/>
      </c>
      <c r="W279" s="6" t="str">
        <f t="shared" si="3"/>
        <v/>
      </c>
      <c r="X279" s="6" t="str">
        <f t="shared" si="4"/>
        <v/>
      </c>
      <c r="Y279" s="6" t="str">
        <f t="array" ref="Y279">IFERROR(IF(INDEX('Form Responses 1'!$D:$D,ROW()-4)="","",INDEX('Form Responses 1'!$U:$U,ROW()-4)),"")</f>
        <v/>
      </c>
    </row>
    <row r="280" ht="15.75" customHeight="1">
      <c r="A280" s="6" t="str">
        <f t="shared" si="1"/>
        <v/>
      </c>
      <c r="B280" s="6" t="str">
        <f t="array" ref="B280">IFERROR(IF(INDEX('Form Responses 1'!$D:$D,ROW()-4)="","",INDEX('Form Responses 1'!$A:$A,ROW()-4)),"")</f>
        <v/>
      </c>
      <c r="C280" s="6" t="str">
        <f t="array" ref="C280">IFERROR(IF(INDEX('Form Responses 1'!$D:$D,ROW()-4)="","",INDEX('Form Responses 1'!$B:$B,ROW()-4)),"")</f>
        <v/>
      </c>
      <c r="D280" s="6" t="str">
        <f t="array" ref="D280">IFERROR(IF(INDEX('Form Responses 1'!$D:$D,ROW()-4)="","",INDEX('Form Responses 1'!$C:$C,ROW()-4)),"")</f>
        <v/>
      </c>
      <c r="E280" s="6" t="str">
        <f t="array" ref="E280">IFERROR(IF(INDEX('Form Responses 1'!$D:$D,ROW()-4)="","",INDEX('Form Responses 1'!$D:$D,ROW()-4)),"")</f>
        <v/>
      </c>
      <c r="F280" s="6" t="str">
        <f t="array" ref="F280">IFERROR(IF(INDEX('Form Responses 1'!$D:$D,ROW()-4)="","",INDEX('Form Responses 1'!$E:$E,ROW()-4)),"")</f>
        <v/>
      </c>
      <c r="G280" s="6" t="str">
        <f t="array" ref="G280">IFERROR(IF(INDEX('Form Responses 1'!$D:$D,ROW()-4)="","",INDEX('Form Responses 1'!$F:$F,ROW()-4)),"")</f>
        <v/>
      </c>
      <c r="H280" s="6" t="str">
        <f t="array" ref="H280">IFERROR(IF(INDEX('Form Responses 1'!$D:$D,ROW()-4)="","",INDEX('Form Responses 1'!$G:$G,ROW()-4)),"")</f>
        <v/>
      </c>
      <c r="I280" s="6" t="str">
        <f t="array" ref="I280">IFERROR(IF(INDEX('Form Responses 1'!$D:$D,ROW()-4)="","",INDEX('Form Responses 1'!$H:$H,ROW()-4)),"")</f>
        <v/>
      </c>
      <c r="J280" s="6" t="str">
        <f t="array" ref="J280">IFERROR(IF(INDEX('Form Responses 1'!$D:$D,ROW()-4)="","",INDEX('Form Responses 1'!$I:$I,ROW()-4)),"")</f>
        <v/>
      </c>
      <c r="K280" s="6" t="str">
        <f t="array" ref="K280">IFERROR(IF(INDEX('Form Responses 1'!$D:$D,ROW()-4)="","",INDEX('Form Responses 1'!$J:$J,ROW()-4)),"")</f>
        <v/>
      </c>
      <c r="L280" s="6" t="str">
        <f t="array" ref="L280">IFERROR(IF(INDEX('Form Responses 1'!$D:$D,ROW()-4)="","",INDEX('Form Responses 1'!$K:$K,ROW()-4)),"")</f>
        <v/>
      </c>
      <c r="M280" s="6" t="str">
        <f t="array" ref="M280">IFERROR(IF(INDEX('Form Responses 1'!$D:$D,ROW()-4)="","",INDEX('Form Responses 1'!$L:$L,ROW()-4)),"")</f>
        <v/>
      </c>
      <c r="N280" s="6" t="str">
        <f t="array" ref="N280">IFERROR(IF(INDEX('Form Responses 1'!$D:$D,ROW()-4)="","",INDEX('Form Responses 1'!$M:$M,ROW()-4)),"")</f>
        <v/>
      </c>
      <c r="O280" s="6" t="str">
        <f t="array" ref="O280">IFERROR(IF(INDEX('Form Responses 1'!$D:$D,ROW()-4)="","",INDEX('Form Responses 1'!$N:$N,ROW()-4)),"")</f>
        <v/>
      </c>
      <c r="P280" s="6" t="str">
        <f t="array" ref="P280">IFERROR(IF(INDEX('Form Responses 1'!$D:$D,ROW()-4)="","",INDEX('Form Responses 1'!$O:$O,ROW()-4)),"")</f>
        <v/>
      </c>
      <c r="Q280" s="6" t="str">
        <f t="array" ref="Q280">IFERROR(IF(INDEX('Form Responses 1'!$D:$D,ROW()-4)="","",INDEX('Form Responses 1'!$P:$P,ROW()-4)),"")</f>
        <v/>
      </c>
      <c r="R280" s="6" t="str">
        <f t="array" ref="R280">IFERROR(IF(INDEX('Form Responses 1'!$D:$D,ROW()-4)="","",INDEX('Form Responses 1'!$Q:$Q,ROW()-4)),"")</f>
        <v/>
      </c>
      <c r="S280" s="6" t="str">
        <f t="array" ref="S280">IFERROR(IF(INDEX('Form Responses 1'!$D:$D,ROW()-4)="","",INDEX('Form Responses 1'!$R:$R,ROW()-4)),"")</f>
        <v/>
      </c>
      <c r="T280" s="6" t="str">
        <f t="array" ref="T280">IFERROR(IF(INDEX('Form Responses 1'!$D:$D,ROW()-4)="","",INDEX('Form Responses 1'!$S:$S,ROW()-4)),"")</f>
        <v/>
      </c>
      <c r="U280" s="6" t="str">
        <f t="array" ref="U280">IFERROR(IF(INDEX('Form Responses 1'!$D:$D,ROW()-4)="","",INDEX('Form Responses 1'!$T:$T,ROW()-4)),"")</f>
        <v/>
      </c>
      <c r="V280" s="6" t="str">
        <f t="shared" si="2"/>
        <v/>
      </c>
      <c r="W280" s="6" t="str">
        <f t="shared" si="3"/>
        <v/>
      </c>
      <c r="X280" s="6" t="str">
        <f t="shared" si="4"/>
        <v/>
      </c>
      <c r="Y280" s="6" t="str">
        <f t="array" ref="Y280">IFERROR(IF(INDEX('Form Responses 1'!$D:$D,ROW()-4)="","",INDEX('Form Responses 1'!$U:$U,ROW()-4)),"")</f>
        <v/>
      </c>
    </row>
    <row r="281" ht="15.75" customHeight="1">
      <c r="A281" s="6" t="str">
        <f t="shared" si="1"/>
        <v/>
      </c>
      <c r="B281" s="6" t="str">
        <f t="array" ref="B281">IFERROR(IF(INDEX('Form Responses 1'!$D:$D,ROW()-4)="","",INDEX('Form Responses 1'!$A:$A,ROW()-4)),"")</f>
        <v/>
      </c>
      <c r="C281" s="6" t="str">
        <f t="array" ref="C281">IFERROR(IF(INDEX('Form Responses 1'!$D:$D,ROW()-4)="","",INDEX('Form Responses 1'!$B:$B,ROW()-4)),"")</f>
        <v/>
      </c>
      <c r="D281" s="6" t="str">
        <f t="array" ref="D281">IFERROR(IF(INDEX('Form Responses 1'!$D:$D,ROW()-4)="","",INDEX('Form Responses 1'!$C:$C,ROW()-4)),"")</f>
        <v/>
      </c>
      <c r="E281" s="6" t="str">
        <f t="array" ref="E281">IFERROR(IF(INDEX('Form Responses 1'!$D:$D,ROW()-4)="","",INDEX('Form Responses 1'!$D:$D,ROW()-4)),"")</f>
        <v/>
      </c>
      <c r="F281" s="6" t="str">
        <f t="array" ref="F281">IFERROR(IF(INDEX('Form Responses 1'!$D:$D,ROW()-4)="","",INDEX('Form Responses 1'!$E:$E,ROW()-4)),"")</f>
        <v/>
      </c>
      <c r="G281" s="6" t="str">
        <f t="array" ref="G281">IFERROR(IF(INDEX('Form Responses 1'!$D:$D,ROW()-4)="","",INDEX('Form Responses 1'!$F:$F,ROW()-4)),"")</f>
        <v/>
      </c>
      <c r="H281" s="6" t="str">
        <f t="array" ref="H281">IFERROR(IF(INDEX('Form Responses 1'!$D:$D,ROW()-4)="","",INDEX('Form Responses 1'!$G:$G,ROW()-4)),"")</f>
        <v/>
      </c>
      <c r="I281" s="6" t="str">
        <f t="array" ref="I281">IFERROR(IF(INDEX('Form Responses 1'!$D:$D,ROW()-4)="","",INDEX('Form Responses 1'!$H:$H,ROW()-4)),"")</f>
        <v/>
      </c>
      <c r="J281" s="6" t="str">
        <f t="array" ref="J281">IFERROR(IF(INDEX('Form Responses 1'!$D:$D,ROW()-4)="","",INDEX('Form Responses 1'!$I:$I,ROW()-4)),"")</f>
        <v/>
      </c>
      <c r="K281" s="6" t="str">
        <f t="array" ref="K281">IFERROR(IF(INDEX('Form Responses 1'!$D:$D,ROW()-4)="","",INDEX('Form Responses 1'!$J:$J,ROW()-4)),"")</f>
        <v/>
      </c>
      <c r="L281" s="6" t="str">
        <f t="array" ref="L281">IFERROR(IF(INDEX('Form Responses 1'!$D:$D,ROW()-4)="","",INDEX('Form Responses 1'!$K:$K,ROW()-4)),"")</f>
        <v/>
      </c>
      <c r="M281" s="6" t="str">
        <f t="array" ref="M281">IFERROR(IF(INDEX('Form Responses 1'!$D:$D,ROW()-4)="","",INDEX('Form Responses 1'!$L:$L,ROW()-4)),"")</f>
        <v/>
      </c>
      <c r="N281" s="6" t="str">
        <f t="array" ref="N281">IFERROR(IF(INDEX('Form Responses 1'!$D:$D,ROW()-4)="","",INDEX('Form Responses 1'!$M:$M,ROW()-4)),"")</f>
        <v/>
      </c>
      <c r="O281" s="6" t="str">
        <f t="array" ref="O281">IFERROR(IF(INDEX('Form Responses 1'!$D:$D,ROW()-4)="","",INDEX('Form Responses 1'!$N:$N,ROW()-4)),"")</f>
        <v/>
      </c>
      <c r="P281" s="6" t="str">
        <f t="array" ref="P281">IFERROR(IF(INDEX('Form Responses 1'!$D:$D,ROW()-4)="","",INDEX('Form Responses 1'!$O:$O,ROW()-4)),"")</f>
        <v/>
      </c>
      <c r="Q281" s="6" t="str">
        <f t="array" ref="Q281">IFERROR(IF(INDEX('Form Responses 1'!$D:$D,ROW()-4)="","",INDEX('Form Responses 1'!$P:$P,ROW()-4)),"")</f>
        <v/>
      </c>
      <c r="R281" s="6" t="str">
        <f t="array" ref="R281">IFERROR(IF(INDEX('Form Responses 1'!$D:$D,ROW()-4)="","",INDEX('Form Responses 1'!$Q:$Q,ROW()-4)),"")</f>
        <v/>
      </c>
      <c r="S281" s="6" t="str">
        <f t="array" ref="S281">IFERROR(IF(INDEX('Form Responses 1'!$D:$D,ROW()-4)="","",INDEX('Form Responses 1'!$R:$R,ROW()-4)),"")</f>
        <v/>
      </c>
      <c r="T281" s="6" t="str">
        <f t="array" ref="T281">IFERROR(IF(INDEX('Form Responses 1'!$D:$D,ROW()-4)="","",INDEX('Form Responses 1'!$S:$S,ROW()-4)),"")</f>
        <v/>
      </c>
      <c r="U281" s="6" t="str">
        <f t="array" ref="U281">IFERROR(IF(INDEX('Form Responses 1'!$D:$D,ROW()-4)="","",INDEX('Form Responses 1'!$T:$T,ROW()-4)),"")</f>
        <v/>
      </c>
      <c r="V281" s="6" t="str">
        <f t="shared" si="2"/>
        <v/>
      </c>
      <c r="W281" s="6" t="str">
        <f t="shared" si="3"/>
        <v/>
      </c>
      <c r="X281" s="6" t="str">
        <f t="shared" si="4"/>
        <v/>
      </c>
      <c r="Y281" s="6" t="str">
        <f t="array" ref="Y281">IFERROR(IF(INDEX('Form Responses 1'!$D:$D,ROW()-4)="","",INDEX('Form Responses 1'!$U:$U,ROW()-4)),"")</f>
        <v/>
      </c>
    </row>
    <row r="282" ht="15.75" customHeight="1">
      <c r="A282" s="6" t="str">
        <f t="shared" si="1"/>
        <v/>
      </c>
      <c r="B282" s="6" t="str">
        <f t="array" ref="B282">IFERROR(IF(INDEX('Form Responses 1'!$D:$D,ROW()-4)="","",INDEX('Form Responses 1'!$A:$A,ROW()-4)),"")</f>
        <v/>
      </c>
      <c r="C282" s="6" t="str">
        <f t="array" ref="C282">IFERROR(IF(INDEX('Form Responses 1'!$D:$D,ROW()-4)="","",INDEX('Form Responses 1'!$B:$B,ROW()-4)),"")</f>
        <v/>
      </c>
      <c r="D282" s="6" t="str">
        <f t="array" ref="D282">IFERROR(IF(INDEX('Form Responses 1'!$D:$D,ROW()-4)="","",INDEX('Form Responses 1'!$C:$C,ROW()-4)),"")</f>
        <v/>
      </c>
      <c r="E282" s="6" t="str">
        <f t="array" ref="E282">IFERROR(IF(INDEX('Form Responses 1'!$D:$D,ROW()-4)="","",INDEX('Form Responses 1'!$D:$D,ROW()-4)),"")</f>
        <v/>
      </c>
      <c r="F282" s="6" t="str">
        <f t="array" ref="F282">IFERROR(IF(INDEX('Form Responses 1'!$D:$D,ROW()-4)="","",INDEX('Form Responses 1'!$E:$E,ROW()-4)),"")</f>
        <v/>
      </c>
      <c r="G282" s="6" t="str">
        <f t="array" ref="G282">IFERROR(IF(INDEX('Form Responses 1'!$D:$D,ROW()-4)="","",INDEX('Form Responses 1'!$F:$F,ROW()-4)),"")</f>
        <v/>
      </c>
      <c r="H282" s="6" t="str">
        <f t="array" ref="H282">IFERROR(IF(INDEX('Form Responses 1'!$D:$D,ROW()-4)="","",INDEX('Form Responses 1'!$G:$G,ROW()-4)),"")</f>
        <v/>
      </c>
      <c r="I282" s="6" t="str">
        <f t="array" ref="I282">IFERROR(IF(INDEX('Form Responses 1'!$D:$D,ROW()-4)="","",INDEX('Form Responses 1'!$H:$H,ROW()-4)),"")</f>
        <v/>
      </c>
      <c r="J282" s="6" t="str">
        <f t="array" ref="J282">IFERROR(IF(INDEX('Form Responses 1'!$D:$D,ROW()-4)="","",INDEX('Form Responses 1'!$I:$I,ROW()-4)),"")</f>
        <v/>
      </c>
      <c r="K282" s="6" t="str">
        <f t="array" ref="K282">IFERROR(IF(INDEX('Form Responses 1'!$D:$D,ROW()-4)="","",INDEX('Form Responses 1'!$J:$J,ROW()-4)),"")</f>
        <v/>
      </c>
      <c r="L282" s="6" t="str">
        <f t="array" ref="L282">IFERROR(IF(INDEX('Form Responses 1'!$D:$D,ROW()-4)="","",INDEX('Form Responses 1'!$K:$K,ROW()-4)),"")</f>
        <v/>
      </c>
      <c r="M282" s="6" t="str">
        <f t="array" ref="M282">IFERROR(IF(INDEX('Form Responses 1'!$D:$D,ROW()-4)="","",INDEX('Form Responses 1'!$L:$L,ROW()-4)),"")</f>
        <v/>
      </c>
      <c r="N282" s="6" t="str">
        <f t="array" ref="N282">IFERROR(IF(INDEX('Form Responses 1'!$D:$D,ROW()-4)="","",INDEX('Form Responses 1'!$M:$M,ROW()-4)),"")</f>
        <v/>
      </c>
      <c r="O282" s="6" t="str">
        <f t="array" ref="O282">IFERROR(IF(INDEX('Form Responses 1'!$D:$D,ROW()-4)="","",INDEX('Form Responses 1'!$N:$N,ROW()-4)),"")</f>
        <v/>
      </c>
      <c r="P282" s="6" t="str">
        <f t="array" ref="P282">IFERROR(IF(INDEX('Form Responses 1'!$D:$D,ROW()-4)="","",INDEX('Form Responses 1'!$O:$O,ROW()-4)),"")</f>
        <v/>
      </c>
      <c r="Q282" s="6" t="str">
        <f t="array" ref="Q282">IFERROR(IF(INDEX('Form Responses 1'!$D:$D,ROW()-4)="","",INDEX('Form Responses 1'!$P:$P,ROW()-4)),"")</f>
        <v/>
      </c>
      <c r="R282" s="6" t="str">
        <f t="array" ref="R282">IFERROR(IF(INDEX('Form Responses 1'!$D:$D,ROW()-4)="","",INDEX('Form Responses 1'!$Q:$Q,ROW()-4)),"")</f>
        <v/>
      </c>
      <c r="S282" s="6" t="str">
        <f t="array" ref="S282">IFERROR(IF(INDEX('Form Responses 1'!$D:$D,ROW()-4)="","",INDEX('Form Responses 1'!$R:$R,ROW()-4)),"")</f>
        <v/>
      </c>
      <c r="T282" s="6" t="str">
        <f t="array" ref="T282">IFERROR(IF(INDEX('Form Responses 1'!$D:$D,ROW()-4)="","",INDEX('Form Responses 1'!$S:$S,ROW()-4)),"")</f>
        <v/>
      </c>
      <c r="U282" s="6" t="str">
        <f t="array" ref="U282">IFERROR(IF(INDEX('Form Responses 1'!$D:$D,ROW()-4)="","",INDEX('Form Responses 1'!$T:$T,ROW()-4)),"")</f>
        <v/>
      </c>
      <c r="V282" s="6" t="str">
        <f t="shared" si="2"/>
        <v/>
      </c>
      <c r="W282" s="6" t="str">
        <f t="shared" si="3"/>
        <v/>
      </c>
      <c r="X282" s="6" t="str">
        <f t="shared" si="4"/>
        <v/>
      </c>
      <c r="Y282" s="6" t="str">
        <f t="array" ref="Y282">IFERROR(IF(INDEX('Form Responses 1'!$D:$D,ROW()-4)="","",INDEX('Form Responses 1'!$U:$U,ROW()-4)),"")</f>
        <v/>
      </c>
    </row>
    <row r="283" ht="15.75" customHeight="1">
      <c r="A283" s="6" t="str">
        <f t="shared" si="1"/>
        <v/>
      </c>
      <c r="B283" s="6" t="str">
        <f t="array" ref="B283">IFERROR(IF(INDEX('Form Responses 1'!$D:$D,ROW()-4)="","",INDEX('Form Responses 1'!$A:$A,ROW()-4)),"")</f>
        <v/>
      </c>
      <c r="C283" s="6" t="str">
        <f t="array" ref="C283">IFERROR(IF(INDEX('Form Responses 1'!$D:$D,ROW()-4)="","",INDEX('Form Responses 1'!$B:$B,ROW()-4)),"")</f>
        <v/>
      </c>
      <c r="D283" s="6" t="str">
        <f t="array" ref="D283">IFERROR(IF(INDEX('Form Responses 1'!$D:$D,ROW()-4)="","",INDEX('Form Responses 1'!$C:$C,ROW()-4)),"")</f>
        <v/>
      </c>
      <c r="E283" s="6" t="str">
        <f t="array" ref="E283">IFERROR(IF(INDEX('Form Responses 1'!$D:$D,ROW()-4)="","",INDEX('Form Responses 1'!$D:$D,ROW()-4)),"")</f>
        <v/>
      </c>
      <c r="F283" s="6" t="str">
        <f t="array" ref="F283">IFERROR(IF(INDEX('Form Responses 1'!$D:$D,ROW()-4)="","",INDEX('Form Responses 1'!$E:$E,ROW()-4)),"")</f>
        <v/>
      </c>
      <c r="G283" s="6" t="str">
        <f t="array" ref="G283">IFERROR(IF(INDEX('Form Responses 1'!$D:$D,ROW()-4)="","",INDEX('Form Responses 1'!$F:$F,ROW()-4)),"")</f>
        <v/>
      </c>
      <c r="H283" s="6" t="str">
        <f t="array" ref="H283">IFERROR(IF(INDEX('Form Responses 1'!$D:$D,ROW()-4)="","",INDEX('Form Responses 1'!$G:$G,ROW()-4)),"")</f>
        <v/>
      </c>
      <c r="I283" s="6" t="str">
        <f t="array" ref="I283">IFERROR(IF(INDEX('Form Responses 1'!$D:$D,ROW()-4)="","",INDEX('Form Responses 1'!$H:$H,ROW()-4)),"")</f>
        <v/>
      </c>
      <c r="J283" s="6" t="str">
        <f t="array" ref="J283">IFERROR(IF(INDEX('Form Responses 1'!$D:$D,ROW()-4)="","",INDEX('Form Responses 1'!$I:$I,ROW()-4)),"")</f>
        <v/>
      </c>
      <c r="K283" s="6" t="str">
        <f t="array" ref="K283">IFERROR(IF(INDEX('Form Responses 1'!$D:$D,ROW()-4)="","",INDEX('Form Responses 1'!$J:$J,ROW()-4)),"")</f>
        <v/>
      </c>
      <c r="L283" s="6" t="str">
        <f t="array" ref="L283">IFERROR(IF(INDEX('Form Responses 1'!$D:$D,ROW()-4)="","",INDEX('Form Responses 1'!$K:$K,ROW()-4)),"")</f>
        <v/>
      </c>
      <c r="M283" s="6" t="str">
        <f t="array" ref="M283">IFERROR(IF(INDEX('Form Responses 1'!$D:$D,ROW()-4)="","",INDEX('Form Responses 1'!$L:$L,ROW()-4)),"")</f>
        <v/>
      </c>
      <c r="N283" s="6" t="str">
        <f t="array" ref="N283">IFERROR(IF(INDEX('Form Responses 1'!$D:$D,ROW()-4)="","",INDEX('Form Responses 1'!$M:$M,ROW()-4)),"")</f>
        <v/>
      </c>
      <c r="O283" s="6" t="str">
        <f t="array" ref="O283">IFERROR(IF(INDEX('Form Responses 1'!$D:$D,ROW()-4)="","",INDEX('Form Responses 1'!$N:$N,ROW()-4)),"")</f>
        <v/>
      </c>
      <c r="P283" s="6" t="str">
        <f t="array" ref="P283">IFERROR(IF(INDEX('Form Responses 1'!$D:$D,ROW()-4)="","",INDEX('Form Responses 1'!$O:$O,ROW()-4)),"")</f>
        <v/>
      </c>
      <c r="Q283" s="6" t="str">
        <f t="array" ref="Q283">IFERROR(IF(INDEX('Form Responses 1'!$D:$D,ROW()-4)="","",INDEX('Form Responses 1'!$P:$P,ROW()-4)),"")</f>
        <v/>
      </c>
      <c r="R283" s="6" t="str">
        <f t="array" ref="R283">IFERROR(IF(INDEX('Form Responses 1'!$D:$D,ROW()-4)="","",INDEX('Form Responses 1'!$Q:$Q,ROW()-4)),"")</f>
        <v/>
      </c>
      <c r="S283" s="6" t="str">
        <f t="array" ref="S283">IFERROR(IF(INDEX('Form Responses 1'!$D:$D,ROW()-4)="","",INDEX('Form Responses 1'!$R:$R,ROW()-4)),"")</f>
        <v/>
      </c>
      <c r="T283" s="6" t="str">
        <f t="array" ref="T283">IFERROR(IF(INDEX('Form Responses 1'!$D:$D,ROW()-4)="","",INDEX('Form Responses 1'!$S:$S,ROW()-4)),"")</f>
        <v/>
      </c>
      <c r="U283" s="6" t="str">
        <f t="array" ref="U283">IFERROR(IF(INDEX('Form Responses 1'!$D:$D,ROW()-4)="","",INDEX('Form Responses 1'!$T:$T,ROW()-4)),"")</f>
        <v/>
      </c>
      <c r="V283" s="6" t="str">
        <f t="shared" si="2"/>
        <v/>
      </c>
      <c r="W283" s="6" t="str">
        <f t="shared" si="3"/>
        <v/>
      </c>
      <c r="X283" s="6" t="str">
        <f t="shared" si="4"/>
        <v/>
      </c>
      <c r="Y283" s="6" t="str">
        <f t="array" ref="Y283">IFERROR(IF(INDEX('Form Responses 1'!$D:$D,ROW()-4)="","",INDEX('Form Responses 1'!$U:$U,ROW()-4)),"")</f>
        <v/>
      </c>
    </row>
    <row r="284" ht="15.75" customHeight="1">
      <c r="A284" s="6" t="str">
        <f t="shared" si="1"/>
        <v/>
      </c>
      <c r="B284" s="6" t="str">
        <f t="array" ref="B284">IFERROR(IF(INDEX('Form Responses 1'!$D:$D,ROW()-4)="","",INDEX('Form Responses 1'!$A:$A,ROW()-4)),"")</f>
        <v/>
      </c>
      <c r="C284" s="6" t="str">
        <f t="array" ref="C284">IFERROR(IF(INDEX('Form Responses 1'!$D:$D,ROW()-4)="","",INDEX('Form Responses 1'!$B:$B,ROW()-4)),"")</f>
        <v/>
      </c>
      <c r="D284" s="6" t="str">
        <f t="array" ref="D284">IFERROR(IF(INDEX('Form Responses 1'!$D:$D,ROW()-4)="","",INDEX('Form Responses 1'!$C:$C,ROW()-4)),"")</f>
        <v/>
      </c>
      <c r="E284" s="6" t="str">
        <f t="array" ref="E284">IFERROR(IF(INDEX('Form Responses 1'!$D:$D,ROW()-4)="","",INDEX('Form Responses 1'!$D:$D,ROW()-4)),"")</f>
        <v/>
      </c>
      <c r="F284" s="6" t="str">
        <f t="array" ref="F284">IFERROR(IF(INDEX('Form Responses 1'!$D:$D,ROW()-4)="","",INDEX('Form Responses 1'!$E:$E,ROW()-4)),"")</f>
        <v/>
      </c>
      <c r="G284" s="6" t="str">
        <f t="array" ref="G284">IFERROR(IF(INDEX('Form Responses 1'!$D:$D,ROW()-4)="","",INDEX('Form Responses 1'!$F:$F,ROW()-4)),"")</f>
        <v/>
      </c>
      <c r="H284" s="6" t="str">
        <f t="array" ref="H284">IFERROR(IF(INDEX('Form Responses 1'!$D:$D,ROW()-4)="","",INDEX('Form Responses 1'!$G:$G,ROW()-4)),"")</f>
        <v/>
      </c>
      <c r="I284" s="6" t="str">
        <f t="array" ref="I284">IFERROR(IF(INDEX('Form Responses 1'!$D:$D,ROW()-4)="","",INDEX('Form Responses 1'!$H:$H,ROW()-4)),"")</f>
        <v/>
      </c>
      <c r="J284" s="6" t="str">
        <f t="array" ref="J284">IFERROR(IF(INDEX('Form Responses 1'!$D:$D,ROW()-4)="","",INDEX('Form Responses 1'!$I:$I,ROW()-4)),"")</f>
        <v/>
      </c>
      <c r="K284" s="6" t="str">
        <f t="array" ref="K284">IFERROR(IF(INDEX('Form Responses 1'!$D:$D,ROW()-4)="","",INDEX('Form Responses 1'!$J:$J,ROW()-4)),"")</f>
        <v/>
      </c>
      <c r="L284" s="6" t="str">
        <f t="array" ref="L284">IFERROR(IF(INDEX('Form Responses 1'!$D:$D,ROW()-4)="","",INDEX('Form Responses 1'!$K:$K,ROW()-4)),"")</f>
        <v/>
      </c>
      <c r="M284" s="6" t="str">
        <f t="array" ref="M284">IFERROR(IF(INDEX('Form Responses 1'!$D:$D,ROW()-4)="","",INDEX('Form Responses 1'!$L:$L,ROW()-4)),"")</f>
        <v/>
      </c>
      <c r="N284" s="6" t="str">
        <f t="array" ref="N284">IFERROR(IF(INDEX('Form Responses 1'!$D:$D,ROW()-4)="","",INDEX('Form Responses 1'!$M:$M,ROW()-4)),"")</f>
        <v/>
      </c>
      <c r="O284" s="6" t="str">
        <f t="array" ref="O284">IFERROR(IF(INDEX('Form Responses 1'!$D:$D,ROW()-4)="","",INDEX('Form Responses 1'!$N:$N,ROW()-4)),"")</f>
        <v/>
      </c>
      <c r="P284" s="6" t="str">
        <f t="array" ref="P284">IFERROR(IF(INDEX('Form Responses 1'!$D:$D,ROW()-4)="","",INDEX('Form Responses 1'!$O:$O,ROW()-4)),"")</f>
        <v/>
      </c>
      <c r="Q284" s="6" t="str">
        <f t="array" ref="Q284">IFERROR(IF(INDEX('Form Responses 1'!$D:$D,ROW()-4)="","",INDEX('Form Responses 1'!$P:$P,ROW()-4)),"")</f>
        <v/>
      </c>
      <c r="R284" s="6" t="str">
        <f t="array" ref="R284">IFERROR(IF(INDEX('Form Responses 1'!$D:$D,ROW()-4)="","",INDEX('Form Responses 1'!$Q:$Q,ROW()-4)),"")</f>
        <v/>
      </c>
      <c r="S284" s="6" t="str">
        <f t="array" ref="S284">IFERROR(IF(INDEX('Form Responses 1'!$D:$D,ROW()-4)="","",INDEX('Form Responses 1'!$R:$R,ROW()-4)),"")</f>
        <v/>
      </c>
      <c r="T284" s="6" t="str">
        <f t="array" ref="T284">IFERROR(IF(INDEX('Form Responses 1'!$D:$D,ROW()-4)="","",INDEX('Form Responses 1'!$S:$S,ROW()-4)),"")</f>
        <v/>
      </c>
      <c r="U284" s="6" t="str">
        <f t="array" ref="U284">IFERROR(IF(INDEX('Form Responses 1'!$D:$D,ROW()-4)="","",INDEX('Form Responses 1'!$T:$T,ROW()-4)),"")</f>
        <v/>
      </c>
      <c r="V284" s="6" t="str">
        <f t="shared" si="2"/>
        <v/>
      </c>
      <c r="W284" s="6" t="str">
        <f t="shared" si="3"/>
        <v/>
      </c>
      <c r="X284" s="6" t="str">
        <f t="shared" si="4"/>
        <v/>
      </c>
      <c r="Y284" s="6" t="str">
        <f t="array" ref="Y284">IFERROR(IF(INDEX('Form Responses 1'!$D:$D,ROW()-4)="","",INDEX('Form Responses 1'!$U:$U,ROW()-4)),"")</f>
        <v/>
      </c>
    </row>
    <row r="285" ht="15.75" customHeight="1">
      <c r="A285" s="6" t="str">
        <f t="shared" si="1"/>
        <v/>
      </c>
      <c r="B285" s="6" t="str">
        <f t="array" ref="B285">IFERROR(IF(INDEX('Form Responses 1'!$D:$D,ROW()-4)="","",INDEX('Form Responses 1'!$A:$A,ROW()-4)),"")</f>
        <v/>
      </c>
      <c r="C285" s="6" t="str">
        <f t="array" ref="C285">IFERROR(IF(INDEX('Form Responses 1'!$D:$D,ROW()-4)="","",INDEX('Form Responses 1'!$B:$B,ROW()-4)),"")</f>
        <v/>
      </c>
      <c r="D285" s="6" t="str">
        <f t="array" ref="D285">IFERROR(IF(INDEX('Form Responses 1'!$D:$D,ROW()-4)="","",INDEX('Form Responses 1'!$C:$C,ROW()-4)),"")</f>
        <v/>
      </c>
      <c r="E285" s="6" t="str">
        <f t="array" ref="E285">IFERROR(IF(INDEX('Form Responses 1'!$D:$D,ROW()-4)="","",INDEX('Form Responses 1'!$D:$D,ROW()-4)),"")</f>
        <v/>
      </c>
      <c r="F285" s="6" t="str">
        <f t="array" ref="F285">IFERROR(IF(INDEX('Form Responses 1'!$D:$D,ROW()-4)="","",INDEX('Form Responses 1'!$E:$E,ROW()-4)),"")</f>
        <v/>
      </c>
      <c r="G285" s="6" t="str">
        <f t="array" ref="G285">IFERROR(IF(INDEX('Form Responses 1'!$D:$D,ROW()-4)="","",INDEX('Form Responses 1'!$F:$F,ROW()-4)),"")</f>
        <v/>
      </c>
      <c r="H285" s="6" t="str">
        <f t="array" ref="H285">IFERROR(IF(INDEX('Form Responses 1'!$D:$D,ROW()-4)="","",INDEX('Form Responses 1'!$G:$G,ROW()-4)),"")</f>
        <v/>
      </c>
      <c r="I285" s="6" t="str">
        <f t="array" ref="I285">IFERROR(IF(INDEX('Form Responses 1'!$D:$D,ROW()-4)="","",INDEX('Form Responses 1'!$H:$H,ROW()-4)),"")</f>
        <v/>
      </c>
      <c r="J285" s="6" t="str">
        <f t="array" ref="J285">IFERROR(IF(INDEX('Form Responses 1'!$D:$D,ROW()-4)="","",INDEX('Form Responses 1'!$I:$I,ROW()-4)),"")</f>
        <v/>
      </c>
      <c r="K285" s="6" t="str">
        <f t="array" ref="K285">IFERROR(IF(INDEX('Form Responses 1'!$D:$D,ROW()-4)="","",INDEX('Form Responses 1'!$J:$J,ROW()-4)),"")</f>
        <v/>
      </c>
      <c r="L285" s="6" t="str">
        <f t="array" ref="L285">IFERROR(IF(INDEX('Form Responses 1'!$D:$D,ROW()-4)="","",INDEX('Form Responses 1'!$K:$K,ROW()-4)),"")</f>
        <v/>
      </c>
      <c r="M285" s="6" t="str">
        <f t="array" ref="M285">IFERROR(IF(INDEX('Form Responses 1'!$D:$D,ROW()-4)="","",INDEX('Form Responses 1'!$L:$L,ROW()-4)),"")</f>
        <v/>
      </c>
      <c r="N285" s="6" t="str">
        <f t="array" ref="N285">IFERROR(IF(INDEX('Form Responses 1'!$D:$D,ROW()-4)="","",INDEX('Form Responses 1'!$M:$M,ROW()-4)),"")</f>
        <v/>
      </c>
      <c r="O285" s="6" t="str">
        <f t="array" ref="O285">IFERROR(IF(INDEX('Form Responses 1'!$D:$D,ROW()-4)="","",INDEX('Form Responses 1'!$N:$N,ROW()-4)),"")</f>
        <v/>
      </c>
      <c r="P285" s="6" t="str">
        <f t="array" ref="P285">IFERROR(IF(INDEX('Form Responses 1'!$D:$D,ROW()-4)="","",INDEX('Form Responses 1'!$O:$O,ROW()-4)),"")</f>
        <v/>
      </c>
      <c r="Q285" s="6" t="str">
        <f t="array" ref="Q285">IFERROR(IF(INDEX('Form Responses 1'!$D:$D,ROW()-4)="","",INDEX('Form Responses 1'!$P:$P,ROW()-4)),"")</f>
        <v/>
      </c>
      <c r="R285" s="6" t="str">
        <f t="array" ref="R285">IFERROR(IF(INDEX('Form Responses 1'!$D:$D,ROW()-4)="","",INDEX('Form Responses 1'!$Q:$Q,ROW()-4)),"")</f>
        <v/>
      </c>
      <c r="S285" s="6" t="str">
        <f t="array" ref="S285">IFERROR(IF(INDEX('Form Responses 1'!$D:$D,ROW()-4)="","",INDEX('Form Responses 1'!$R:$R,ROW()-4)),"")</f>
        <v/>
      </c>
      <c r="T285" s="6" t="str">
        <f t="array" ref="T285">IFERROR(IF(INDEX('Form Responses 1'!$D:$D,ROW()-4)="","",INDEX('Form Responses 1'!$S:$S,ROW()-4)),"")</f>
        <v/>
      </c>
      <c r="U285" s="6" t="str">
        <f t="array" ref="U285">IFERROR(IF(INDEX('Form Responses 1'!$D:$D,ROW()-4)="","",INDEX('Form Responses 1'!$T:$T,ROW()-4)),"")</f>
        <v/>
      </c>
      <c r="V285" s="6" t="str">
        <f t="shared" si="2"/>
        <v/>
      </c>
      <c r="W285" s="6" t="str">
        <f t="shared" si="3"/>
        <v/>
      </c>
      <c r="X285" s="6" t="str">
        <f t="shared" si="4"/>
        <v/>
      </c>
      <c r="Y285" s="6" t="str">
        <f t="array" ref="Y285">IFERROR(IF(INDEX('Form Responses 1'!$D:$D,ROW()-4)="","",INDEX('Form Responses 1'!$U:$U,ROW()-4)),"")</f>
        <v/>
      </c>
    </row>
    <row r="286" ht="15.75" customHeight="1">
      <c r="A286" s="6" t="str">
        <f t="shared" si="1"/>
        <v/>
      </c>
      <c r="B286" s="6" t="str">
        <f t="array" ref="B286">IFERROR(IF(INDEX('Form Responses 1'!$D:$D,ROW()-4)="","",INDEX('Form Responses 1'!$A:$A,ROW()-4)),"")</f>
        <v/>
      </c>
      <c r="C286" s="6" t="str">
        <f t="array" ref="C286">IFERROR(IF(INDEX('Form Responses 1'!$D:$D,ROW()-4)="","",INDEX('Form Responses 1'!$B:$B,ROW()-4)),"")</f>
        <v/>
      </c>
      <c r="D286" s="6" t="str">
        <f t="array" ref="D286">IFERROR(IF(INDEX('Form Responses 1'!$D:$D,ROW()-4)="","",INDEX('Form Responses 1'!$C:$C,ROW()-4)),"")</f>
        <v/>
      </c>
      <c r="E286" s="6" t="str">
        <f t="array" ref="E286">IFERROR(IF(INDEX('Form Responses 1'!$D:$D,ROW()-4)="","",INDEX('Form Responses 1'!$D:$D,ROW()-4)),"")</f>
        <v/>
      </c>
      <c r="F286" s="6" t="str">
        <f t="array" ref="F286">IFERROR(IF(INDEX('Form Responses 1'!$D:$D,ROW()-4)="","",INDEX('Form Responses 1'!$E:$E,ROW()-4)),"")</f>
        <v/>
      </c>
      <c r="G286" s="6" t="str">
        <f t="array" ref="G286">IFERROR(IF(INDEX('Form Responses 1'!$D:$D,ROW()-4)="","",INDEX('Form Responses 1'!$F:$F,ROW()-4)),"")</f>
        <v/>
      </c>
      <c r="H286" s="6" t="str">
        <f t="array" ref="H286">IFERROR(IF(INDEX('Form Responses 1'!$D:$D,ROW()-4)="","",INDEX('Form Responses 1'!$G:$G,ROW()-4)),"")</f>
        <v/>
      </c>
      <c r="I286" s="6" t="str">
        <f t="array" ref="I286">IFERROR(IF(INDEX('Form Responses 1'!$D:$D,ROW()-4)="","",INDEX('Form Responses 1'!$H:$H,ROW()-4)),"")</f>
        <v/>
      </c>
      <c r="J286" s="6" t="str">
        <f t="array" ref="J286">IFERROR(IF(INDEX('Form Responses 1'!$D:$D,ROW()-4)="","",INDEX('Form Responses 1'!$I:$I,ROW()-4)),"")</f>
        <v/>
      </c>
      <c r="K286" s="6" t="str">
        <f t="array" ref="K286">IFERROR(IF(INDEX('Form Responses 1'!$D:$D,ROW()-4)="","",INDEX('Form Responses 1'!$J:$J,ROW()-4)),"")</f>
        <v/>
      </c>
      <c r="L286" s="6" t="str">
        <f t="array" ref="L286">IFERROR(IF(INDEX('Form Responses 1'!$D:$D,ROW()-4)="","",INDEX('Form Responses 1'!$K:$K,ROW()-4)),"")</f>
        <v/>
      </c>
      <c r="M286" s="6" t="str">
        <f t="array" ref="M286">IFERROR(IF(INDEX('Form Responses 1'!$D:$D,ROW()-4)="","",INDEX('Form Responses 1'!$L:$L,ROW()-4)),"")</f>
        <v/>
      </c>
      <c r="N286" s="6" t="str">
        <f t="array" ref="N286">IFERROR(IF(INDEX('Form Responses 1'!$D:$D,ROW()-4)="","",INDEX('Form Responses 1'!$M:$M,ROW()-4)),"")</f>
        <v/>
      </c>
      <c r="O286" s="6" t="str">
        <f t="array" ref="O286">IFERROR(IF(INDEX('Form Responses 1'!$D:$D,ROW()-4)="","",INDEX('Form Responses 1'!$N:$N,ROW()-4)),"")</f>
        <v/>
      </c>
      <c r="P286" s="6" t="str">
        <f t="array" ref="P286">IFERROR(IF(INDEX('Form Responses 1'!$D:$D,ROW()-4)="","",INDEX('Form Responses 1'!$O:$O,ROW()-4)),"")</f>
        <v/>
      </c>
      <c r="Q286" s="6" t="str">
        <f t="array" ref="Q286">IFERROR(IF(INDEX('Form Responses 1'!$D:$D,ROW()-4)="","",INDEX('Form Responses 1'!$P:$P,ROW()-4)),"")</f>
        <v/>
      </c>
      <c r="R286" s="6" t="str">
        <f t="array" ref="R286">IFERROR(IF(INDEX('Form Responses 1'!$D:$D,ROW()-4)="","",INDEX('Form Responses 1'!$Q:$Q,ROW()-4)),"")</f>
        <v/>
      </c>
      <c r="S286" s="6" t="str">
        <f t="array" ref="S286">IFERROR(IF(INDEX('Form Responses 1'!$D:$D,ROW()-4)="","",INDEX('Form Responses 1'!$R:$R,ROW()-4)),"")</f>
        <v/>
      </c>
      <c r="T286" s="6" t="str">
        <f t="array" ref="T286">IFERROR(IF(INDEX('Form Responses 1'!$D:$D,ROW()-4)="","",INDEX('Form Responses 1'!$S:$S,ROW()-4)),"")</f>
        <v/>
      </c>
      <c r="U286" s="6" t="str">
        <f t="array" ref="U286">IFERROR(IF(INDEX('Form Responses 1'!$D:$D,ROW()-4)="","",INDEX('Form Responses 1'!$T:$T,ROW()-4)),"")</f>
        <v/>
      </c>
      <c r="V286" s="6" t="str">
        <f t="shared" si="2"/>
        <v/>
      </c>
      <c r="W286" s="6" t="str">
        <f t="shared" si="3"/>
        <v/>
      </c>
      <c r="X286" s="6" t="str">
        <f t="shared" si="4"/>
        <v/>
      </c>
      <c r="Y286" s="6" t="str">
        <f t="array" ref="Y286">IFERROR(IF(INDEX('Form Responses 1'!$D:$D,ROW()-4)="","",INDEX('Form Responses 1'!$U:$U,ROW()-4)),"")</f>
        <v/>
      </c>
    </row>
    <row r="287" ht="15.75" customHeight="1">
      <c r="A287" s="6" t="str">
        <f t="shared" si="1"/>
        <v/>
      </c>
      <c r="B287" s="6" t="str">
        <f t="array" ref="B287">IFERROR(IF(INDEX('Form Responses 1'!$D:$D,ROW()-4)="","",INDEX('Form Responses 1'!$A:$A,ROW()-4)),"")</f>
        <v/>
      </c>
      <c r="C287" s="6" t="str">
        <f t="array" ref="C287">IFERROR(IF(INDEX('Form Responses 1'!$D:$D,ROW()-4)="","",INDEX('Form Responses 1'!$B:$B,ROW()-4)),"")</f>
        <v/>
      </c>
      <c r="D287" s="6" t="str">
        <f t="array" ref="D287">IFERROR(IF(INDEX('Form Responses 1'!$D:$D,ROW()-4)="","",INDEX('Form Responses 1'!$C:$C,ROW()-4)),"")</f>
        <v/>
      </c>
      <c r="E287" s="6" t="str">
        <f t="array" ref="E287">IFERROR(IF(INDEX('Form Responses 1'!$D:$D,ROW()-4)="","",INDEX('Form Responses 1'!$D:$D,ROW()-4)),"")</f>
        <v/>
      </c>
      <c r="F287" s="6" t="str">
        <f t="array" ref="F287">IFERROR(IF(INDEX('Form Responses 1'!$D:$D,ROW()-4)="","",INDEX('Form Responses 1'!$E:$E,ROW()-4)),"")</f>
        <v/>
      </c>
      <c r="G287" s="6" t="str">
        <f t="array" ref="G287">IFERROR(IF(INDEX('Form Responses 1'!$D:$D,ROW()-4)="","",INDEX('Form Responses 1'!$F:$F,ROW()-4)),"")</f>
        <v/>
      </c>
      <c r="H287" s="6" t="str">
        <f t="array" ref="H287">IFERROR(IF(INDEX('Form Responses 1'!$D:$D,ROW()-4)="","",INDEX('Form Responses 1'!$G:$G,ROW()-4)),"")</f>
        <v/>
      </c>
      <c r="I287" s="6" t="str">
        <f t="array" ref="I287">IFERROR(IF(INDEX('Form Responses 1'!$D:$D,ROW()-4)="","",INDEX('Form Responses 1'!$H:$H,ROW()-4)),"")</f>
        <v/>
      </c>
      <c r="J287" s="6" t="str">
        <f t="array" ref="J287">IFERROR(IF(INDEX('Form Responses 1'!$D:$D,ROW()-4)="","",INDEX('Form Responses 1'!$I:$I,ROW()-4)),"")</f>
        <v/>
      </c>
      <c r="K287" s="6" t="str">
        <f t="array" ref="K287">IFERROR(IF(INDEX('Form Responses 1'!$D:$D,ROW()-4)="","",INDEX('Form Responses 1'!$J:$J,ROW()-4)),"")</f>
        <v/>
      </c>
      <c r="L287" s="6" t="str">
        <f t="array" ref="L287">IFERROR(IF(INDEX('Form Responses 1'!$D:$D,ROW()-4)="","",INDEX('Form Responses 1'!$K:$K,ROW()-4)),"")</f>
        <v/>
      </c>
      <c r="M287" s="6" t="str">
        <f t="array" ref="M287">IFERROR(IF(INDEX('Form Responses 1'!$D:$D,ROW()-4)="","",INDEX('Form Responses 1'!$L:$L,ROW()-4)),"")</f>
        <v/>
      </c>
      <c r="N287" s="6" t="str">
        <f t="array" ref="N287">IFERROR(IF(INDEX('Form Responses 1'!$D:$D,ROW()-4)="","",INDEX('Form Responses 1'!$M:$M,ROW()-4)),"")</f>
        <v/>
      </c>
      <c r="O287" s="6" t="str">
        <f t="array" ref="O287">IFERROR(IF(INDEX('Form Responses 1'!$D:$D,ROW()-4)="","",INDEX('Form Responses 1'!$N:$N,ROW()-4)),"")</f>
        <v/>
      </c>
      <c r="P287" s="6" t="str">
        <f t="array" ref="P287">IFERROR(IF(INDEX('Form Responses 1'!$D:$D,ROW()-4)="","",INDEX('Form Responses 1'!$O:$O,ROW()-4)),"")</f>
        <v/>
      </c>
      <c r="Q287" s="6" t="str">
        <f t="array" ref="Q287">IFERROR(IF(INDEX('Form Responses 1'!$D:$D,ROW()-4)="","",INDEX('Form Responses 1'!$P:$P,ROW()-4)),"")</f>
        <v/>
      </c>
      <c r="R287" s="6" t="str">
        <f t="array" ref="R287">IFERROR(IF(INDEX('Form Responses 1'!$D:$D,ROW()-4)="","",INDEX('Form Responses 1'!$Q:$Q,ROW()-4)),"")</f>
        <v/>
      </c>
      <c r="S287" s="6" t="str">
        <f t="array" ref="S287">IFERROR(IF(INDEX('Form Responses 1'!$D:$D,ROW()-4)="","",INDEX('Form Responses 1'!$R:$R,ROW()-4)),"")</f>
        <v/>
      </c>
      <c r="T287" s="6" t="str">
        <f t="array" ref="T287">IFERROR(IF(INDEX('Form Responses 1'!$D:$D,ROW()-4)="","",INDEX('Form Responses 1'!$S:$S,ROW()-4)),"")</f>
        <v/>
      </c>
      <c r="U287" s="6" t="str">
        <f t="array" ref="U287">IFERROR(IF(INDEX('Form Responses 1'!$D:$D,ROW()-4)="","",INDEX('Form Responses 1'!$T:$T,ROW()-4)),"")</f>
        <v/>
      </c>
      <c r="V287" s="6" t="str">
        <f t="shared" si="2"/>
        <v/>
      </c>
      <c r="W287" s="6" t="str">
        <f t="shared" si="3"/>
        <v/>
      </c>
      <c r="X287" s="6" t="str">
        <f t="shared" si="4"/>
        <v/>
      </c>
      <c r="Y287" s="6" t="str">
        <f t="array" ref="Y287">IFERROR(IF(INDEX('Form Responses 1'!$D:$D,ROW()-4)="","",INDEX('Form Responses 1'!$U:$U,ROW()-4)),"")</f>
        <v/>
      </c>
    </row>
    <row r="288" ht="15.75" customHeight="1">
      <c r="A288" s="6" t="str">
        <f t="shared" si="1"/>
        <v/>
      </c>
      <c r="B288" s="6" t="str">
        <f t="array" ref="B288">IFERROR(IF(INDEX('Form Responses 1'!$D:$D,ROW()-4)="","",INDEX('Form Responses 1'!$A:$A,ROW()-4)),"")</f>
        <v/>
      </c>
      <c r="C288" s="6" t="str">
        <f t="array" ref="C288">IFERROR(IF(INDEX('Form Responses 1'!$D:$D,ROW()-4)="","",INDEX('Form Responses 1'!$B:$B,ROW()-4)),"")</f>
        <v/>
      </c>
      <c r="D288" s="6" t="str">
        <f t="array" ref="D288">IFERROR(IF(INDEX('Form Responses 1'!$D:$D,ROW()-4)="","",INDEX('Form Responses 1'!$C:$C,ROW()-4)),"")</f>
        <v/>
      </c>
      <c r="E288" s="6" t="str">
        <f t="array" ref="E288">IFERROR(IF(INDEX('Form Responses 1'!$D:$D,ROW()-4)="","",INDEX('Form Responses 1'!$D:$D,ROW()-4)),"")</f>
        <v/>
      </c>
      <c r="F288" s="6" t="str">
        <f t="array" ref="F288">IFERROR(IF(INDEX('Form Responses 1'!$D:$D,ROW()-4)="","",INDEX('Form Responses 1'!$E:$E,ROW()-4)),"")</f>
        <v/>
      </c>
      <c r="G288" s="6" t="str">
        <f t="array" ref="G288">IFERROR(IF(INDEX('Form Responses 1'!$D:$D,ROW()-4)="","",INDEX('Form Responses 1'!$F:$F,ROW()-4)),"")</f>
        <v/>
      </c>
      <c r="H288" s="6" t="str">
        <f t="array" ref="H288">IFERROR(IF(INDEX('Form Responses 1'!$D:$D,ROW()-4)="","",INDEX('Form Responses 1'!$G:$G,ROW()-4)),"")</f>
        <v/>
      </c>
      <c r="I288" s="6" t="str">
        <f t="array" ref="I288">IFERROR(IF(INDEX('Form Responses 1'!$D:$D,ROW()-4)="","",INDEX('Form Responses 1'!$H:$H,ROW()-4)),"")</f>
        <v/>
      </c>
      <c r="J288" s="6" t="str">
        <f t="array" ref="J288">IFERROR(IF(INDEX('Form Responses 1'!$D:$D,ROW()-4)="","",INDEX('Form Responses 1'!$I:$I,ROW()-4)),"")</f>
        <v/>
      </c>
      <c r="K288" s="6" t="str">
        <f t="array" ref="K288">IFERROR(IF(INDEX('Form Responses 1'!$D:$D,ROW()-4)="","",INDEX('Form Responses 1'!$J:$J,ROW()-4)),"")</f>
        <v/>
      </c>
      <c r="L288" s="6" t="str">
        <f t="array" ref="L288">IFERROR(IF(INDEX('Form Responses 1'!$D:$D,ROW()-4)="","",INDEX('Form Responses 1'!$K:$K,ROW()-4)),"")</f>
        <v/>
      </c>
      <c r="M288" s="6" t="str">
        <f t="array" ref="M288">IFERROR(IF(INDEX('Form Responses 1'!$D:$D,ROW()-4)="","",INDEX('Form Responses 1'!$L:$L,ROW()-4)),"")</f>
        <v/>
      </c>
      <c r="N288" s="6" t="str">
        <f t="array" ref="N288">IFERROR(IF(INDEX('Form Responses 1'!$D:$D,ROW()-4)="","",INDEX('Form Responses 1'!$M:$M,ROW()-4)),"")</f>
        <v/>
      </c>
      <c r="O288" s="6" t="str">
        <f t="array" ref="O288">IFERROR(IF(INDEX('Form Responses 1'!$D:$D,ROW()-4)="","",INDEX('Form Responses 1'!$N:$N,ROW()-4)),"")</f>
        <v/>
      </c>
      <c r="P288" s="6" t="str">
        <f t="array" ref="P288">IFERROR(IF(INDEX('Form Responses 1'!$D:$D,ROW()-4)="","",INDEX('Form Responses 1'!$O:$O,ROW()-4)),"")</f>
        <v/>
      </c>
      <c r="Q288" s="6" t="str">
        <f t="array" ref="Q288">IFERROR(IF(INDEX('Form Responses 1'!$D:$D,ROW()-4)="","",INDEX('Form Responses 1'!$P:$P,ROW()-4)),"")</f>
        <v/>
      </c>
      <c r="R288" s="6" t="str">
        <f t="array" ref="R288">IFERROR(IF(INDEX('Form Responses 1'!$D:$D,ROW()-4)="","",INDEX('Form Responses 1'!$Q:$Q,ROW()-4)),"")</f>
        <v/>
      </c>
      <c r="S288" s="6" t="str">
        <f t="array" ref="S288">IFERROR(IF(INDEX('Form Responses 1'!$D:$D,ROW()-4)="","",INDEX('Form Responses 1'!$R:$R,ROW()-4)),"")</f>
        <v/>
      </c>
      <c r="T288" s="6" t="str">
        <f t="array" ref="T288">IFERROR(IF(INDEX('Form Responses 1'!$D:$D,ROW()-4)="","",INDEX('Form Responses 1'!$S:$S,ROW()-4)),"")</f>
        <v/>
      </c>
      <c r="U288" s="6" t="str">
        <f t="array" ref="U288">IFERROR(IF(INDEX('Form Responses 1'!$D:$D,ROW()-4)="","",INDEX('Form Responses 1'!$T:$T,ROW()-4)),"")</f>
        <v/>
      </c>
      <c r="V288" s="6" t="str">
        <f t="shared" si="2"/>
        <v/>
      </c>
      <c r="W288" s="6" t="str">
        <f t="shared" si="3"/>
        <v/>
      </c>
      <c r="X288" s="6" t="str">
        <f t="shared" si="4"/>
        <v/>
      </c>
      <c r="Y288" s="6" t="str">
        <f t="array" ref="Y288">IFERROR(IF(INDEX('Form Responses 1'!$D:$D,ROW()-4)="","",INDEX('Form Responses 1'!$U:$U,ROW()-4)),"")</f>
        <v/>
      </c>
    </row>
    <row r="289" ht="15.75" customHeight="1">
      <c r="A289" s="6" t="str">
        <f t="shared" si="1"/>
        <v/>
      </c>
      <c r="B289" s="6" t="str">
        <f t="array" ref="B289">IFERROR(IF(INDEX('Form Responses 1'!$D:$D,ROW()-4)="","",INDEX('Form Responses 1'!$A:$A,ROW()-4)),"")</f>
        <v/>
      </c>
      <c r="C289" s="6" t="str">
        <f t="array" ref="C289">IFERROR(IF(INDEX('Form Responses 1'!$D:$D,ROW()-4)="","",INDEX('Form Responses 1'!$B:$B,ROW()-4)),"")</f>
        <v/>
      </c>
      <c r="D289" s="6" t="str">
        <f t="array" ref="D289">IFERROR(IF(INDEX('Form Responses 1'!$D:$D,ROW()-4)="","",INDEX('Form Responses 1'!$C:$C,ROW()-4)),"")</f>
        <v/>
      </c>
      <c r="E289" s="6" t="str">
        <f t="array" ref="E289">IFERROR(IF(INDEX('Form Responses 1'!$D:$D,ROW()-4)="","",INDEX('Form Responses 1'!$D:$D,ROW()-4)),"")</f>
        <v/>
      </c>
      <c r="F289" s="6" t="str">
        <f t="array" ref="F289">IFERROR(IF(INDEX('Form Responses 1'!$D:$D,ROW()-4)="","",INDEX('Form Responses 1'!$E:$E,ROW()-4)),"")</f>
        <v/>
      </c>
      <c r="G289" s="6" t="str">
        <f t="array" ref="G289">IFERROR(IF(INDEX('Form Responses 1'!$D:$D,ROW()-4)="","",INDEX('Form Responses 1'!$F:$F,ROW()-4)),"")</f>
        <v/>
      </c>
      <c r="H289" s="6" t="str">
        <f t="array" ref="H289">IFERROR(IF(INDEX('Form Responses 1'!$D:$D,ROW()-4)="","",INDEX('Form Responses 1'!$G:$G,ROW()-4)),"")</f>
        <v/>
      </c>
      <c r="I289" s="6" t="str">
        <f t="array" ref="I289">IFERROR(IF(INDEX('Form Responses 1'!$D:$D,ROW()-4)="","",INDEX('Form Responses 1'!$H:$H,ROW()-4)),"")</f>
        <v/>
      </c>
      <c r="J289" s="6" t="str">
        <f t="array" ref="J289">IFERROR(IF(INDEX('Form Responses 1'!$D:$D,ROW()-4)="","",INDEX('Form Responses 1'!$I:$I,ROW()-4)),"")</f>
        <v/>
      </c>
      <c r="K289" s="6" t="str">
        <f t="array" ref="K289">IFERROR(IF(INDEX('Form Responses 1'!$D:$D,ROW()-4)="","",INDEX('Form Responses 1'!$J:$J,ROW()-4)),"")</f>
        <v/>
      </c>
      <c r="L289" s="6" t="str">
        <f t="array" ref="L289">IFERROR(IF(INDEX('Form Responses 1'!$D:$D,ROW()-4)="","",INDEX('Form Responses 1'!$K:$K,ROW()-4)),"")</f>
        <v/>
      </c>
      <c r="M289" s="6" t="str">
        <f t="array" ref="M289">IFERROR(IF(INDEX('Form Responses 1'!$D:$D,ROW()-4)="","",INDEX('Form Responses 1'!$L:$L,ROW()-4)),"")</f>
        <v/>
      </c>
      <c r="N289" s="6" t="str">
        <f t="array" ref="N289">IFERROR(IF(INDEX('Form Responses 1'!$D:$D,ROW()-4)="","",INDEX('Form Responses 1'!$M:$M,ROW()-4)),"")</f>
        <v/>
      </c>
      <c r="O289" s="6" t="str">
        <f t="array" ref="O289">IFERROR(IF(INDEX('Form Responses 1'!$D:$D,ROW()-4)="","",INDEX('Form Responses 1'!$N:$N,ROW()-4)),"")</f>
        <v/>
      </c>
      <c r="P289" s="6" t="str">
        <f t="array" ref="P289">IFERROR(IF(INDEX('Form Responses 1'!$D:$D,ROW()-4)="","",INDEX('Form Responses 1'!$O:$O,ROW()-4)),"")</f>
        <v/>
      </c>
      <c r="Q289" s="6" t="str">
        <f t="array" ref="Q289">IFERROR(IF(INDEX('Form Responses 1'!$D:$D,ROW()-4)="","",INDEX('Form Responses 1'!$P:$P,ROW()-4)),"")</f>
        <v/>
      </c>
      <c r="R289" s="6" t="str">
        <f t="array" ref="R289">IFERROR(IF(INDEX('Form Responses 1'!$D:$D,ROW()-4)="","",INDEX('Form Responses 1'!$Q:$Q,ROW()-4)),"")</f>
        <v/>
      </c>
      <c r="S289" s="6" t="str">
        <f t="array" ref="S289">IFERROR(IF(INDEX('Form Responses 1'!$D:$D,ROW()-4)="","",INDEX('Form Responses 1'!$R:$R,ROW()-4)),"")</f>
        <v/>
      </c>
      <c r="T289" s="6" t="str">
        <f t="array" ref="T289">IFERROR(IF(INDEX('Form Responses 1'!$D:$D,ROW()-4)="","",INDEX('Form Responses 1'!$S:$S,ROW()-4)),"")</f>
        <v/>
      </c>
      <c r="U289" s="6" t="str">
        <f t="array" ref="U289">IFERROR(IF(INDEX('Form Responses 1'!$D:$D,ROW()-4)="","",INDEX('Form Responses 1'!$T:$T,ROW()-4)),"")</f>
        <v/>
      </c>
      <c r="V289" s="6" t="str">
        <f t="shared" si="2"/>
        <v/>
      </c>
      <c r="W289" s="6" t="str">
        <f t="shared" si="3"/>
        <v/>
      </c>
      <c r="X289" s="6" t="str">
        <f t="shared" si="4"/>
        <v/>
      </c>
      <c r="Y289" s="6" t="str">
        <f t="array" ref="Y289">IFERROR(IF(INDEX('Form Responses 1'!$D:$D,ROW()-4)="","",INDEX('Form Responses 1'!$U:$U,ROW()-4)),"")</f>
        <v/>
      </c>
    </row>
    <row r="290" ht="15.75" customHeight="1">
      <c r="A290" s="6" t="str">
        <f t="shared" si="1"/>
        <v/>
      </c>
      <c r="B290" s="6" t="str">
        <f t="array" ref="B290">IFERROR(IF(INDEX('Form Responses 1'!$D:$D,ROW()-4)="","",INDEX('Form Responses 1'!$A:$A,ROW()-4)),"")</f>
        <v/>
      </c>
      <c r="C290" s="6" t="str">
        <f t="array" ref="C290">IFERROR(IF(INDEX('Form Responses 1'!$D:$D,ROW()-4)="","",INDEX('Form Responses 1'!$B:$B,ROW()-4)),"")</f>
        <v/>
      </c>
      <c r="D290" s="6" t="str">
        <f t="array" ref="D290">IFERROR(IF(INDEX('Form Responses 1'!$D:$D,ROW()-4)="","",INDEX('Form Responses 1'!$C:$C,ROW()-4)),"")</f>
        <v/>
      </c>
      <c r="E290" s="6" t="str">
        <f t="array" ref="E290">IFERROR(IF(INDEX('Form Responses 1'!$D:$D,ROW()-4)="","",INDEX('Form Responses 1'!$D:$D,ROW()-4)),"")</f>
        <v/>
      </c>
      <c r="F290" s="6" t="str">
        <f t="array" ref="F290">IFERROR(IF(INDEX('Form Responses 1'!$D:$D,ROW()-4)="","",INDEX('Form Responses 1'!$E:$E,ROW()-4)),"")</f>
        <v/>
      </c>
      <c r="G290" s="6" t="str">
        <f t="array" ref="G290">IFERROR(IF(INDEX('Form Responses 1'!$D:$D,ROW()-4)="","",INDEX('Form Responses 1'!$F:$F,ROW()-4)),"")</f>
        <v/>
      </c>
      <c r="H290" s="6" t="str">
        <f t="array" ref="H290">IFERROR(IF(INDEX('Form Responses 1'!$D:$D,ROW()-4)="","",INDEX('Form Responses 1'!$G:$G,ROW()-4)),"")</f>
        <v/>
      </c>
      <c r="I290" s="6" t="str">
        <f t="array" ref="I290">IFERROR(IF(INDEX('Form Responses 1'!$D:$D,ROW()-4)="","",INDEX('Form Responses 1'!$H:$H,ROW()-4)),"")</f>
        <v/>
      </c>
      <c r="J290" s="6" t="str">
        <f t="array" ref="J290">IFERROR(IF(INDEX('Form Responses 1'!$D:$D,ROW()-4)="","",INDEX('Form Responses 1'!$I:$I,ROW()-4)),"")</f>
        <v/>
      </c>
      <c r="K290" s="6" t="str">
        <f t="array" ref="K290">IFERROR(IF(INDEX('Form Responses 1'!$D:$D,ROW()-4)="","",INDEX('Form Responses 1'!$J:$J,ROW()-4)),"")</f>
        <v/>
      </c>
      <c r="L290" s="6" t="str">
        <f t="array" ref="L290">IFERROR(IF(INDEX('Form Responses 1'!$D:$D,ROW()-4)="","",INDEX('Form Responses 1'!$K:$K,ROW()-4)),"")</f>
        <v/>
      </c>
      <c r="M290" s="6" t="str">
        <f t="array" ref="M290">IFERROR(IF(INDEX('Form Responses 1'!$D:$D,ROW()-4)="","",INDEX('Form Responses 1'!$L:$L,ROW()-4)),"")</f>
        <v/>
      </c>
      <c r="N290" s="6" t="str">
        <f t="array" ref="N290">IFERROR(IF(INDEX('Form Responses 1'!$D:$D,ROW()-4)="","",INDEX('Form Responses 1'!$M:$M,ROW()-4)),"")</f>
        <v/>
      </c>
      <c r="O290" s="6" t="str">
        <f t="array" ref="O290">IFERROR(IF(INDEX('Form Responses 1'!$D:$D,ROW()-4)="","",INDEX('Form Responses 1'!$N:$N,ROW()-4)),"")</f>
        <v/>
      </c>
      <c r="P290" s="6" t="str">
        <f t="array" ref="P290">IFERROR(IF(INDEX('Form Responses 1'!$D:$D,ROW()-4)="","",INDEX('Form Responses 1'!$O:$O,ROW()-4)),"")</f>
        <v/>
      </c>
      <c r="Q290" s="6" t="str">
        <f t="array" ref="Q290">IFERROR(IF(INDEX('Form Responses 1'!$D:$D,ROW()-4)="","",INDEX('Form Responses 1'!$P:$P,ROW()-4)),"")</f>
        <v/>
      </c>
      <c r="R290" s="6" t="str">
        <f t="array" ref="R290">IFERROR(IF(INDEX('Form Responses 1'!$D:$D,ROW()-4)="","",INDEX('Form Responses 1'!$Q:$Q,ROW()-4)),"")</f>
        <v/>
      </c>
      <c r="S290" s="6" t="str">
        <f t="array" ref="S290">IFERROR(IF(INDEX('Form Responses 1'!$D:$D,ROW()-4)="","",INDEX('Form Responses 1'!$R:$R,ROW()-4)),"")</f>
        <v/>
      </c>
      <c r="T290" s="6" t="str">
        <f t="array" ref="T290">IFERROR(IF(INDEX('Form Responses 1'!$D:$D,ROW()-4)="","",INDEX('Form Responses 1'!$S:$S,ROW()-4)),"")</f>
        <v/>
      </c>
      <c r="U290" s="6" t="str">
        <f t="array" ref="U290">IFERROR(IF(INDEX('Form Responses 1'!$D:$D,ROW()-4)="","",INDEX('Form Responses 1'!$T:$T,ROW()-4)),"")</f>
        <v/>
      </c>
      <c r="V290" s="6" t="str">
        <f t="shared" si="2"/>
        <v/>
      </c>
      <c r="W290" s="6" t="str">
        <f t="shared" si="3"/>
        <v/>
      </c>
      <c r="X290" s="6" t="str">
        <f t="shared" si="4"/>
        <v/>
      </c>
      <c r="Y290" s="6" t="str">
        <f t="array" ref="Y290">IFERROR(IF(INDEX('Form Responses 1'!$D:$D,ROW()-4)="","",INDEX('Form Responses 1'!$U:$U,ROW()-4)),"")</f>
        <v/>
      </c>
    </row>
    <row r="291" ht="15.75" customHeight="1">
      <c r="A291" s="6" t="str">
        <f t="shared" si="1"/>
        <v/>
      </c>
      <c r="B291" s="6" t="str">
        <f t="array" ref="B291">IFERROR(IF(INDEX('Form Responses 1'!$D:$D,ROW()-4)="","",INDEX('Form Responses 1'!$A:$A,ROW()-4)),"")</f>
        <v/>
      </c>
      <c r="C291" s="6" t="str">
        <f t="array" ref="C291">IFERROR(IF(INDEX('Form Responses 1'!$D:$D,ROW()-4)="","",INDEX('Form Responses 1'!$B:$B,ROW()-4)),"")</f>
        <v/>
      </c>
      <c r="D291" s="6" t="str">
        <f t="array" ref="D291">IFERROR(IF(INDEX('Form Responses 1'!$D:$D,ROW()-4)="","",INDEX('Form Responses 1'!$C:$C,ROW()-4)),"")</f>
        <v/>
      </c>
      <c r="E291" s="6" t="str">
        <f t="array" ref="E291">IFERROR(IF(INDEX('Form Responses 1'!$D:$D,ROW()-4)="","",INDEX('Form Responses 1'!$D:$D,ROW()-4)),"")</f>
        <v/>
      </c>
      <c r="F291" s="6" t="str">
        <f t="array" ref="F291">IFERROR(IF(INDEX('Form Responses 1'!$D:$D,ROW()-4)="","",INDEX('Form Responses 1'!$E:$E,ROW()-4)),"")</f>
        <v/>
      </c>
      <c r="G291" s="6" t="str">
        <f t="array" ref="G291">IFERROR(IF(INDEX('Form Responses 1'!$D:$D,ROW()-4)="","",INDEX('Form Responses 1'!$F:$F,ROW()-4)),"")</f>
        <v/>
      </c>
      <c r="H291" s="6" t="str">
        <f t="array" ref="H291">IFERROR(IF(INDEX('Form Responses 1'!$D:$D,ROW()-4)="","",INDEX('Form Responses 1'!$G:$G,ROW()-4)),"")</f>
        <v/>
      </c>
      <c r="I291" s="6" t="str">
        <f t="array" ref="I291">IFERROR(IF(INDEX('Form Responses 1'!$D:$D,ROW()-4)="","",INDEX('Form Responses 1'!$H:$H,ROW()-4)),"")</f>
        <v/>
      </c>
      <c r="J291" s="6" t="str">
        <f t="array" ref="J291">IFERROR(IF(INDEX('Form Responses 1'!$D:$D,ROW()-4)="","",INDEX('Form Responses 1'!$I:$I,ROW()-4)),"")</f>
        <v/>
      </c>
      <c r="K291" s="6" t="str">
        <f t="array" ref="K291">IFERROR(IF(INDEX('Form Responses 1'!$D:$D,ROW()-4)="","",INDEX('Form Responses 1'!$J:$J,ROW()-4)),"")</f>
        <v/>
      </c>
      <c r="L291" s="6" t="str">
        <f t="array" ref="L291">IFERROR(IF(INDEX('Form Responses 1'!$D:$D,ROW()-4)="","",INDEX('Form Responses 1'!$K:$K,ROW()-4)),"")</f>
        <v/>
      </c>
      <c r="M291" s="6" t="str">
        <f t="array" ref="M291">IFERROR(IF(INDEX('Form Responses 1'!$D:$D,ROW()-4)="","",INDEX('Form Responses 1'!$L:$L,ROW()-4)),"")</f>
        <v/>
      </c>
      <c r="N291" s="6" t="str">
        <f t="array" ref="N291">IFERROR(IF(INDEX('Form Responses 1'!$D:$D,ROW()-4)="","",INDEX('Form Responses 1'!$M:$M,ROW()-4)),"")</f>
        <v/>
      </c>
      <c r="O291" s="6" t="str">
        <f t="array" ref="O291">IFERROR(IF(INDEX('Form Responses 1'!$D:$D,ROW()-4)="","",INDEX('Form Responses 1'!$N:$N,ROW()-4)),"")</f>
        <v/>
      </c>
      <c r="P291" s="6" t="str">
        <f t="array" ref="P291">IFERROR(IF(INDEX('Form Responses 1'!$D:$D,ROW()-4)="","",INDEX('Form Responses 1'!$O:$O,ROW()-4)),"")</f>
        <v/>
      </c>
      <c r="Q291" s="6" t="str">
        <f t="array" ref="Q291">IFERROR(IF(INDEX('Form Responses 1'!$D:$D,ROW()-4)="","",INDEX('Form Responses 1'!$P:$P,ROW()-4)),"")</f>
        <v/>
      </c>
      <c r="R291" s="6" t="str">
        <f t="array" ref="R291">IFERROR(IF(INDEX('Form Responses 1'!$D:$D,ROW()-4)="","",INDEX('Form Responses 1'!$Q:$Q,ROW()-4)),"")</f>
        <v/>
      </c>
      <c r="S291" s="6" t="str">
        <f t="array" ref="S291">IFERROR(IF(INDEX('Form Responses 1'!$D:$D,ROW()-4)="","",INDEX('Form Responses 1'!$R:$R,ROW()-4)),"")</f>
        <v/>
      </c>
      <c r="T291" s="6" t="str">
        <f t="array" ref="T291">IFERROR(IF(INDEX('Form Responses 1'!$D:$D,ROW()-4)="","",INDEX('Form Responses 1'!$S:$S,ROW()-4)),"")</f>
        <v/>
      </c>
      <c r="U291" s="6" t="str">
        <f t="array" ref="U291">IFERROR(IF(INDEX('Form Responses 1'!$D:$D,ROW()-4)="","",INDEX('Form Responses 1'!$T:$T,ROW()-4)),"")</f>
        <v/>
      </c>
      <c r="V291" s="6" t="str">
        <f t="shared" si="2"/>
        <v/>
      </c>
      <c r="W291" s="6" t="str">
        <f t="shared" si="3"/>
        <v/>
      </c>
      <c r="X291" s="6" t="str">
        <f t="shared" si="4"/>
        <v/>
      </c>
      <c r="Y291" s="6" t="str">
        <f t="array" ref="Y291">IFERROR(IF(INDEX('Form Responses 1'!$D:$D,ROW()-4)="","",INDEX('Form Responses 1'!$U:$U,ROW()-4)),"")</f>
        <v/>
      </c>
    </row>
    <row r="292" ht="15.75" customHeight="1">
      <c r="A292" s="6" t="str">
        <f t="shared" si="1"/>
        <v/>
      </c>
      <c r="B292" s="6" t="str">
        <f t="array" ref="B292">IFERROR(IF(INDEX('Form Responses 1'!$D:$D,ROW()-4)="","",INDEX('Form Responses 1'!$A:$A,ROW()-4)),"")</f>
        <v/>
      </c>
      <c r="C292" s="6" t="str">
        <f t="array" ref="C292">IFERROR(IF(INDEX('Form Responses 1'!$D:$D,ROW()-4)="","",INDEX('Form Responses 1'!$B:$B,ROW()-4)),"")</f>
        <v/>
      </c>
      <c r="D292" s="6" t="str">
        <f t="array" ref="D292">IFERROR(IF(INDEX('Form Responses 1'!$D:$D,ROW()-4)="","",INDEX('Form Responses 1'!$C:$C,ROW()-4)),"")</f>
        <v/>
      </c>
      <c r="E292" s="6" t="str">
        <f t="array" ref="E292">IFERROR(IF(INDEX('Form Responses 1'!$D:$D,ROW()-4)="","",INDEX('Form Responses 1'!$D:$D,ROW()-4)),"")</f>
        <v/>
      </c>
      <c r="F292" s="6" t="str">
        <f t="array" ref="F292">IFERROR(IF(INDEX('Form Responses 1'!$D:$D,ROW()-4)="","",INDEX('Form Responses 1'!$E:$E,ROW()-4)),"")</f>
        <v/>
      </c>
      <c r="G292" s="6" t="str">
        <f t="array" ref="G292">IFERROR(IF(INDEX('Form Responses 1'!$D:$D,ROW()-4)="","",INDEX('Form Responses 1'!$F:$F,ROW()-4)),"")</f>
        <v/>
      </c>
      <c r="H292" s="6" t="str">
        <f t="array" ref="H292">IFERROR(IF(INDEX('Form Responses 1'!$D:$D,ROW()-4)="","",INDEX('Form Responses 1'!$G:$G,ROW()-4)),"")</f>
        <v/>
      </c>
      <c r="I292" s="6" t="str">
        <f t="array" ref="I292">IFERROR(IF(INDEX('Form Responses 1'!$D:$D,ROW()-4)="","",INDEX('Form Responses 1'!$H:$H,ROW()-4)),"")</f>
        <v/>
      </c>
      <c r="J292" s="6" t="str">
        <f t="array" ref="J292">IFERROR(IF(INDEX('Form Responses 1'!$D:$D,ROW()-4)="","",INDEX('Form Responses 1'!$I:$I,ROW()-4)),"")</f>
        <v/>
      </c>
      <c r="K292" s="6" t="str">
        <f t="array" ref="K292">IFERROR(IF(INDEX('Form Responses 1'!$D:$D,ROW()-4)="","",INDEX('Form Responses 1'!$J:$J,ROW()-4)),"")</f>
        <v/>
      </c>
      <c r="L292" s="6" t="str">
        <f t="array" ref="L292">IFERROR(IF(INDEX('Form Responses 1'!$D:$D,ROW()-4)="","",INDEX('Form Responses 1'!$K:$K,ROW()-4)),"")</f>
        <v/>
      </c>
      <c r="M292" s="6" t="str">
        <f t="array" ref="M292">IFERROR(IF(INDEX('Form Responses 1'!$D:$D,ROW()-4)="","",INDEX('Form Responses 1'!$L:$L,ROW()-4)),"")</f>
        <v/>
      </c>
      <c r="N292" s="6" t="str">
        <f t="array" ref="N292">IFERROR(IF(INDEX('Form Responses 1'!$D:$D,ROW()-4)="","",INDEX('Form Responses 1'!$M:$M,ROW()-4)),"")</f>
        <v/>
      </c>
      <c r="O292" s="6" t="str">
        <f t="array" ref="O292">IFERROR(IF(INDEX('Form Responses 1'!$D:$D,ROW()-4)="","",INDEX('Form Responses 1'!$N:$N,ROW()-4)),"")</f>
        <v/>
      </c>
      <c r="P292" s="6" t="str">
        <f t="array" ref="P292">IFERROR(IF(INDEX('Form Responses 1'!$D:$D,ROW()-4)="","",INDEX('Form Responses 1'!$O:$O,ROW()-4)),"")</f>
        <v/>
      </c>
      <c r="Q292" s="6" t="str">
        <f t="array" ref="Q292">IFERROR(IF(INDEX('Form Responses 1'!$D:$D,ROW()-4)="","",INDEX('Form Responses 1'!$P:$P,ROW()-4)),"")</f>
        <v/>
      </c>
      <c r="R292" s="6" t="str">
        <f t="array" ref="R292">IFERROR(IF(INDEX('Form Responses 1'!$D:$D,ROW()-4)="","",INDEX('Form Responses 1'!$Q:$Q,ROW()-4)),"")</f>
        <v/>
      </c>
      <c r="S292" s="6" t="str">
        <f t="array" ref="S292">IFERROR(IF(INDEX('Form Responses 1'!$D:$D,ROW()-4)="","",INDEX('Form Responses 1'!$R:$R,ROW()-4)),"")</f>
        <v/>
      </c>
      <c r="T292" s="6" t="str">
        <f t="array" ref="T292">IFERROR(IF(INDEX('Form Responses 1'!$D:$D,ROW()-4)="","",INDEX('Form Responses 1'!$S:$S,ROW()-4)),"")</f>
        <v/>
      </c>
      <c r="U292" s="6" t="str">
        <f t="array" ref="U292">IFERROR(IF(INDEX('Form Responses 1'!$D:$D,ROW()-4)="","",INDEX('Form Responses 1'!$T:$T,ROW()-4)),"")</f>
        <v/>
      </c>
      <c r="V292" s="6" t="str">
        <f t="shared" si="2"/>
        <v/>
      </c>
      <c r="W292" s="6" t="str">
        <f t="shared" si="3"/>
        <v/>
      </c>
      <c r="X292" s="6" t="str">
        <f t="shared" si="4"/>
        <v/>
      </c>
      <c r="Y292" s="6" t="str">
        <f t="array" ref="Y292">IFERROR(IF(INDEX('Form Responses 1'!$D:$D,ROW()-4)="","",INDEX('Form Responses 1'!$U:$U,ROW()-4)),"")</f>
        <v/>
      </c>
    </row>
    <row r="293" ht="15.75" customHeight="1">
      <c r="A293" s="6" t="str">
        <f t="shared" si="1"/>
        <v/>
      </c>
      <c r="B293" s="6" t="str">
        <f t="array" ref="B293">IFERROR(IF(INDEX('Form Responses 1'!$D:$D,ROW()-4)="","",INDEX('Form Responses 1'!$A:$A,ROW()-4)),"")</f>
        <v/>
      </c>
      <c r="C293" s="6" t="str">
        <f t="array" ref="C293">IFERROR(IF(INDEX('Form Responses 1'!$D:$D,ROW()-4)="","",INDEX('Form Responses 1'!$B:$B,ROW()-4)),"")</f>
        <v/>
      </c>
      <c r="D293" s="6" t="str">
        <f t="array" ref="D293">IFERROR(IF(INDEX('Form Responses 1'!$D:$D,ROW()-4)="","",INDEX('Form Responses 1'!$C:$C,ROW()-4)),"")</f>
        <v/>
      </c>
      <c r="E293" s="6" t="str">
        <f t="array" ref="E293">IFERROR(IF(INDEX('Form Responses 1'!$D:$D,ROW()-4)="","",INDEX('Form Responses 1'!$D:$D,ROW()-4)),"")</f>
        <v/>
      </c>
      <c r="F293" s="6" t="str">
        <f t="array" ref="F293">IFERROR(IF(INDEX('Form Responses 1'!$D:$D,ROW()-4)="","",INDEX('Form Responses 1'!$E:$E,ROW()-4)),"")</f>
        <v/>
      </c>
      <c r="G293" s="6" t="str">
        <f t="array" ref="G293">IFERROR(IF(INDEX('Form Responses 1'!$D:$D,ROW()-4)="","",INDEX('Form Responses 1'!$F:$F,ROW()-4)),"")</f>
        <v/>
      </c>
      <c r="H293" s="6" t="str">
        <f t="array" ref="H293">IFERROR(IF(INDEX('Form Responses 1'!$D:$D,ROW()-4)="","",INDEX('Form Responses 1'!$G:$G,ROW()-4)),"")</f>
        <v/>
      </c>
      <c r="I293" s="6" t="str">
        <f t="array" ref="I293">IFERROR(IF(INDEX('Form Responses 1'!$D:$D,ROW()-4)="","",INDEX('Form Responses 1'!$H:$H,ROW()-4)),"")</f>
        <v/>
      </c>
      <c r="J293" s="6" t="str">
        <f t="array" ref="J293">IFERROR(IF(INDEX('Form Responses 1'!$D:$D,ROW()-4)="","",INDEX('Form Responses 1'!$I:$I,ROW()-4)),"")</f>
        <v/>
      </c>
      <c r="K293" s="6" t="str">
        <f t="array" ref="K293">IFERROR(IF(INDEX('Form Responses 1'!$D:$D,ROW()-4)="","",INDEX('Form Responses 1'!$J:$J,ROW()-4)),"")</f>
        <v/>
      </c>
      <c r="L293" s="6" t="str">
        <f t="array" ref="L293">IFERROR(IF(INDEX('Form Responses 1'!$D:$D,ROW()-4)="","",INDEX('Form Responses 1'!$K:$K,ROW()-4)),"")</f>
        <v/>
      </c>
      <c r="M293" s="6" t="str">
        <f t="array" ref="M293">IFERROR(IF(INDEX('Form Responses 1'!$D:$D,ROW()-4)="","",INDEX('Form Responses 1'!$L:$L,ROW()-4)),"")</f>
        <v/>
      </c>
      <c r="N293" s="6" t="str">
        <f t="array" ref="N293">IFERROR(IF(INDEX('Form Responses 1'!$D:$D,ROW()-4)="","",INDEX('Form Responses 1'!$M:$M,ROW()-4)),"")</f>
        <v/>
      </c>
      <c r="O293" s="6" t="str">
        <f t="array" ref="O293">IFERROR(IF(INDEX('Form Responses 1'!$D:$D,ROW()-4)="","",INDEX('Form Responses 1'!$N:$N,ROW()-4)),"")</f>
        <v/>
      </c>
      <c r="P293" s="6" t="str">
        <f t="array" ref="P293">IFERROR(IF(INDEX('Form Responses 1'!$D:$D,ROW()-4)="","",INDEX('Form Responses 1'!$O:$O,ROW()-4)),"")</f>
        <v/>
      </c>
      <c r="Q293" s="6" t="str">
        <f t="array" ref="Q293">IFERROR(IF(INDEX('Form Responses 1'!$D:$D,ROW()-4)="","",INDEX('Form Responses 1'!$P:$P,ROW()-4)),"")</f>
        <v/>
      </c>
      <c r="R293" s="6" t="str">
        <f t="array" ref="R293">IFERROR(IF(INDEX('Form Responses 1'!$D:$D,ROW()-4)="","",INDEX('Form Responses 1'!$Q:$Q,ROW()-4)),"")</f>
        <v/>
      </c>
      <c r="S293" s="6" t="str">
        <f t="array" ref="S293">IFERROR(IF(INDEX('Form Responses 1'!$D:$D,ROW()-4)="","",INDEX('Form Responses 1'!$R:$R,ROW()-4)),"")</f>
        <v/>
      </c>
      <c r="T293" s="6" t="str">
        <f t="array" ref="T293">IFERROR(IF(INDEX('Form Responses 1'!$D:$D,ROW()-4)="","",INDEX('Form Responses 1'!$S:$S,ROW()-4)),"")</f>
        <v/>
      </c>
      <c r="U293" s="6" t="str">
        <f t="array" ref="U293">IFERROR(IF(INDEX('Form Responses 1'!$D:$D,ROW()-4)="","",INDEX('Form Responses 1'!$T:$T,ROW()-4)),"")</f>
        <v/>
      </c>
      <c r="V293" s="6" t="str">
        <f t="shared" si="2"/>
        <v/>
      </c>
      <c r="W293" s="6" t="str">
        <f t="shared" si="3"/>
        <v/>
      </c>
      <c r="X293" s="6" t="str">
        <f t="shared" si="4"/>
        <v/>
      </c>
      <c r="Y293" s="6" t="str">
        <f t="array" ref="Y293">IFERROR(IF(INDEX('Form Responses 1'!$D:$D,ROW()-4)="","",INDEX('Form Responses 1'!$U:$U,ROW()-4)),"")</f>
        <v/>
      </c>
    </row>
    <row r="294" ht="15.75" customHeight="1">
      <c r="A294" s="6" t="str">
        <f t="shared" si="1"/>
        <v/>
      </c>
      <c r="B294" s="6" t="str">
        <f t="array" ref="B294">IFERROR(IF(INDEX('Form Responses 1'!$D:$D,ROW()-4)="","",INDEX('Form Responses 1'!$A:$A,ROW()-4)),"")</f>
        <v/>
      </c>
      <c r="C294" s="6" t="str">
        <f t="array" ref="C294">IFERROR(IF(INDEX('Form Responses 1'!$D:$D,ROW()-4)="","",INDEX('Form Responses 1'!$B:$B,ROW()-4)),"")</f>
        <v/>
      </c>
      <c r="D294" s="6" t="str">
        <f t="array" ref="D294">IFERROR(IF(INDEX('Form Responses 1'!$D:$D,ROW()-4)="","",INDEX('Form Responses 1'!$C:$C,ROW()-4)),"")</f>
        <v/>
      </c>
      <c r="E294" s="6" t="str">
        <f t="array" ref="E294">IFERROR(IF(INDEX('Form Responses 1'!$D:$D,ROW()-4)="","",INDEX('Form Responses 1'!$D:$D,ROW()-4)),"")</f>
        <v/>
      </c>
      <c r="F294" s="6" t="str">
        <f t="array" ref="F294">IFERROR(IF(INDEX('Form Responses 1'!$D:$D,ROW()-4)="","",INDEX('Form Responses 1'!$E:$E,ROW()-4)),"")</f>
        <v/>
      </c>
      <c r="G294" s="6" t="str">
        <f t="array" ref="G294">IFERROR(IF(INDEX('Form Responses 1'!$D:$D,ROW()-4)="","",INDEX('Form Responses 1'!$F:$F,ROW()-4)),"")</f>
        <v/>
      </c>
      <c r="H294" s="6" t="str">
        <f t="array" ref="H294">IFERROR(IF(INDEX('Form Responses 1'!$D:$D,ROW()-4)="","",INDEX('Form Responses 1'!$G:$G,ROW()-4)),"")</f>
        <v/>
      </c>
      <c r="I294" s="6" t="str">
        <f t="array" ref="I294">IFERROR(IF(INDEX('Form Responses 1'!$D:$D,ROW()-4)="","",INDEX('Form Responses 1'!$H:$H,ROW()-4)),"")</f>
        <v/>
      </c>
      <c r="J294" s="6" t="str">
        <f t="array" ref="J294">IFERROR(IF(INDEX('Form Responses 1'!$D:$D,ROW()-4)="","",INDEX('Form Responses 1'!$I:$I,ROW()-4)),"")</f>
        <v/>
      </c>
      <c r="K294" s="6" t="str">
        <f t="array" ref="K294">IFERROR(IF(INDEX('Form Responses 1'!$D:$D,ROW()-4)="","",INDEX('Form Responses 1'!$J:$J,ROW()-4)),"")</f>
        <v/>
      </c>
      <c r="L294" s="6" t="str">
        <f t="array" ref="L294">IFERROR(IF(INDEX('Form Responses 1'!$D:$D,ROW()-4)="","",INDEX('Form Responses 1'!$K:$K,ROW()-4)),"")</f>
        <v/>
      </c>
      <c r="M294" s="6" t="str">
        <f t="array" ref="M294">IFERROR(IF(INDEX('Form Responses 1'!$D:$D,ROW()-4)="","",INDEX('Form Responses 1'!$L:$L,ROW()-4)),"")</f>
        <v/>
      </c>
      <c r="N294" s="6" t="str">
        <f t="array" ref="N294">IFERROR(IF(INDEX('Form Responses 1'!$D:$D,ROW()-4)="","",INDEX('Form Responses 1'!$M:$M,ROW()-4)),"")</f>
        <v/>
      </c>
      <c r="O294" s="6" t="str">
        <f t="array" ref="O294">IFERROR(IF(INDEX('Form Responses 1'!$D:$D,ROW()-4)="","",INDEX('Form Responses 1'!$N:$N,ROW()-4)),"")</f>
        <v/>
      </c>
      <c r="P294" s="6" t="str">
        <f t="array" ref="P294">IFERROR(IF(INDEX('Form Responses 1'!$D:$D,ROW()-4)="","",INDEX('Form Responses 1'!$O:$O,ROW()-4)),"")</f>
        <v/>
      </c>
      <c r="Q294" s="6" t="str">
        <f t="array" ref="Q294">IFERROR(IF(INDEX('Form Responses 1'!$D:$D,ROW()-4)="","",INDEX('Form Responses 1'!$P:$P,ROW()-4)),"")</f>
        <v/>
      </c>
      <c r="R294" s="6" t="str">
        <f t="array" ref="R294">IFERROR(IF(INDEX('Form Responses 1'!$D:$D,ROW()-4)="","",INDEX('Form Responses 1'!$Q:$Q,ROW()-4)),"")</f>
        <v/>
      </c>
      <c r="S294" s="6" t="str">
        <f t="array" ref="S294">IFERROR(IF(INDEX('Form Responses 1'!$D:$D,ROW()-4)="","",INDEX('Form Responses 1'!$R:$R,ROW()-4)),"")</f>
        <v/>
      </c>
      <c r="T294" s="6" t="str">
        <f t="array" ref="T294">IFERROR(IF(INDEX('Form Responses 1'!$D:$D,ROW()-4)="","",INDEX('Form Responses 1'!$S:$S,ROW()-4)),"")</f>
        <v/>
      </c>
      <c r="U294" s="6" t="str">
        <f t="array" ref="U294">IFERROR(IF(INDEX('Form Responses 1'!$D:$D,ROW()-4)="","",INDEX('Form Responses 1'!$T:$T,ROW()-4)),"")</f>
        <v/>
      </c>
      <c r="V294" s="6" t="str">
        <f t="shared" si="2"/>
        <v/>
      </c>
      <c r="W294" s="6" t="str">
        <f t="shared" si="3"/>
        <v/>
      </c>
      <c r="X294" s="6" t="str">
        <f t="shared" si="4"/>
        <v/>
      </c>
      <c r="Y294" s="6" t="str">
        <f t="array" ref="Y294">IFERROR(IF(INDEX('Form Responses 1'!$D:$D,ROW()-4)="","",INDEX('Form Responses 1'!$U:$U,ROW()-4)),"")</f>
        <v/>
      </c>
    </row>
    <row r="295" ht="15.75" customHeight="1">
      <c r="A295" s="6" t="str">
        <f t="shared" si="1"/>
        <v/>
      </c>
      <c r="B295" s="6" t="str">
        <f t="array" ref="B295">IFERROR(IF(INDEX('Form Responses 1'!$D:$D,ROW()-4)="","",INDEX('Form Responses 1'!$A:$A,ROW()-4)),"")</f>
        <v/>
      </c>
      <c r="C295" s="6" t="str">
        <f t="array" ref="C295">IFERROR(IF(INDEX('Form Responses 1'!$D:$D,ROW()-4)="","",INDEX('Form Responses 1'!$B:$B,ROW()-4)),"")</f>
        <v/>
      </c>
      <c r="D295" s="6" t="str">
        <f t="array" ref="D295">IFERROR(IF(INDEX('Form Responses 1'!$D:$D,ROW()-4)="","",INDEX('Form Responses 1'!$C:$C,ROW()-4)),"")</f>
        <v/>
      </c>
      <c r="E295" s="6" t="str">
        <f t="array" ref="E295">IFERROR(IF(INDEX('Form Responses 1'!$D:$D,ROW()-4)="","",INDEX('Form Responses 1'!$D:$D,ROW()-4)),"")</f>
        <v/>
      </c>
      <c r="F295" s="6" t="str">
        <f t="array" ref="F295">IFERROR(IF(INDEX('Form Responses 1'!$D:$D,ROW()-4)="","",INDEX('Form Responses 1'!$E:$E,ROW()-4)),"")</f>
        <v/>
      </c>
      <c r="G295" s="6" t="str">
        <f t="array" ref="G295">IFERROR(IF(INDEX('Form Responses 1'!$D:$D,ROW()-4)="","",INDEX('Form Responses 1'!$F:$F,ROW()-4)),"")</f>
        <v/>
      </c>
      <c r="H295" s="6" t="str">
        <f t="array" ref="H295">IFERROR(IF(INDEX('Form Responses 1'!$D:$D,ROW()-4)="","",INDEX('Form Responses 1'!$G:$G,ROW()-4)),"")</f>
        <v/>
      </c>
      <c r="I295" s="6" t="str">
        <f t="array" ref="I295">IFERROR(IF(INDEX('Form Responses 1'!$D:$D,ROW()-4)="","",INDEX('Form Responses 1'!$H:$H,ROW()-4)),"")</f>
        <v/>
      </c>
      <c r="J295" s="6" t="str">
        <f t="array" ref="J295">IFERROR(IF(INDEX('Form Responses 1'!$D:$D,ROW()-4)="","",INDEX('Form Responses 1'!$I:$I,ROW()-4)),"")</f>
        <v/>
      </c>
      <c r="K295" s="6" t="str">
        <f t="array" ref="K295">IFERROR(IF(INDEX('Form Responses 1'!$D:$D,ROW()-4)="","",INDEX('Form Responses 1'!$J:$J,ROW()-4)),"")</f>
        <v/>
      </c>
      <c r="L295" s="6" t="str">
        <f t="array" ref="L295">IFERROR(IF(INDEX('Form Responses 1'!$D:$D,ROW()-4)="","",INDEX('Form Responses 1'!$K:$K,ROW()-4)),"")</f>
        <v/>
      </c>
      <c r="M295" s="6" t="str">
        <f t="array" ref="M295">IFERROR(IF(INDEX('Form Responses 1'!$D:$D,ROW()-4)="","",INDEX('Form Responses 1'!$L:$L,ROW()-4)),"")</f>
        <v/>
      </c>
      <c r="N295" s="6" t="str">
        <f t="array" ref="N295">IFERROR(IF(INDEX('Form Responses 1'!$D:$D,ROW()-4)="","",INDEX('Form Responses 1'!$M:$M,ROW()-4)),"")</f>
        <v/>
      </c>
      <c r="O295" s="6" t="str">
        <f t="array" ref="O295">IFERROR(IF(INDEX('Form Responses 1'!$D:$D,ROW()-4)="","",INDEX('Form Responses 1'!$N:$N,ROW()-4)),"")</f>
        <v/>
      </c>
      <c r="P295" s="6" t="str">
        <f t="array" ref="P295">IFERROR(IF(INDEX('Form Responses 1'!$D:$D,ROW()-4)="","",INDEX('Form Responses 1'!$O:$O,ROW()-4)),"")</f>
        <v/>
      </c>
      <c r="Q295" s="6" t="str">
        <f t="array" ref="Q295">IFERROR(IF(INDEX('Form Responses 1'!$D:$D,ROW()-4)="","",INDEX('Form Responses 1'!$P:$P,ROW()-4)),"")</f>
        <v/>
      </c>
      <c r="R295" s="6" t="str">
        <f t="array" ref="R295">IFERROR(IF(INDEX('Form Responses 1'!$D:$D,ROW()-4)="","",INDEX('Form Responses 1'!$Q:$Q,ROW()-4)),"")</f>
        <v/>
      </c>
      <c r="S295" s="6" t="str">
        <f t="array" ref="S295">IFERROR(IF(INDEX('Form Responses 1'!$D:$D,ROW()-4)="","",INDEX('Form Responses 1'!$R:$R,ROW()-4)),"")</f>
        <v/>
      </c>
      <c r="T295" s="6" t="str">
        <f t="array" ref="T295">IFERROR(IF(INDEX('Form Responses 1'!$D:$D,ROW()-4)="","",INDEX('Form Responses 1'!$S:$S,ROW()-4)),"")</f>
        <v/>
      </c>
      <c r="U295" s="6" t="str">
        <f t="array" ref="U295">IFERROR(IF(INDEX('Form Responses 1'!$D:$D,ROW()-4)="","",INDEX('Form Responses 1'!$T:$T,ROW()-4)),"")</f>
        <v/>
      </c>
      <c r="V295" s="6" t="str">
        <f t="shared" si="2"/>
        <v/>
      </c>
      <c r="W295" s="6" t="str">
        <f t="shared" si="3"/>
        <v/>
      </c>
      <c r="X295" s="6" t="str">
        <f t="shared" si="4"/>
        <v/>
      </c>
      <c r="Y295" s="6" t="str">
        <f t="array" ref="Y295">IFERROR(IF(INDEX('Form Responses 1'!$D:$D,ROW()-4)="","",INDEX('Form Responses 1'!$U:$U,ROW()-4)),"")</f>
        <v/>
      </c>
    </row>
    <row r="296" ht="15.75" customHeight="1">
      <c r="A296" s="6" t="str">
        <f t="shared" si="1"/>
        <v/>
      </c>
      <c r="B296" s="6" t="str">
        <f t="array" ref="B296">IFERROR(IF(INDEX('Form Responses 1'!$D:$D,ROW()-4)="","",INDEX('Form Responses 1'!$A:$A,ROW()-4)),"")</f>
        <v/>
      </c>
      <c r="C296" s="6" t="str">
        <f t="array" ref="C296">IFERROR(IF(INDEX('Form Responses 1'!$D:$D,ROW()-4)="","",INDEX('Form Responses 1'!$B:$B,ROW()-4)),"")</f>
        <v/>
      </c>
      <c r="D296" s="6" t="str">
        <f t="array" ref="D296">IFERROR(IF(INDEX('Form Responses 1'!$D:$D,ROW()-4)="","",INDEX('Form Responses 1'!$C:$C,ROW()-4)),"")</f>
        <v/>
      </c>
      <c r="E296" s="6" t="str">
        <f t="array" ref="E296">IFERROR(IF(INDEX('Form Responses 1'!$D:$D,ROW()-4)="","",INDEX('Form Responses 1'!$D:$D,ROW()-4)),"")</f>
        <v/>
      </c>
      <c r="F296" s="6" t="str">
        <f t="array" ref="F296">IFERROR(IF(INDEX('Form Responses 1'!$D:$D,ROW()-4)="","",INDEX('Form Responses 1'!$E:$E,ROW()-4)),"")</f>
        <v/>
      </c>
      <c r="G296" s="6" t="str">
        <f t="array" ref="G296">IFERROR(IF(INDEX('Form Responses 1'!$D:$D,ROW()-4)="","",INDEX('Form Responses 1'!$F:$F,ROW()-4)),"")</f>
        <v/>
      </c>
      <c r="H296" s="6" t="str">
        <f t="array" ref="H296">IFERROR(IF(INDEX('Form Responses 1'!$D:$D,ROW()-4)="","",INDEX('Form Responses 1'!$G:$G,ROW()-4)),"")</f>
        <v/>
      </c>
      <c r="I296" s="6" t="str">
        <f t="array" ref="I296">IFERROR(IF(INDEX('Form Responses 1'!$D:$D,ROW()-4)="","",INDEX('Form Responses 1'!$H:$H,ROW()-4)),"")</f>
        <v/>
      </c>
      <c r="J296" s="6" t="str">
        <f t="array" ref="J296">IFERROR(IF(INDEX('Form Responses 1'!$D:$D,ROW()-4)="","",INDEX('Form Responses 1'!$I:$I,ROW()-4)),"")</f>
        <v/>
      </c>
      <c r="K296" s="6" t="str">
        <f t="array" ref="K296">IFERROR(IF(INDEX('Form Responses 1'!$D:$D,ROW()-4)="","",INDEX('Form Responses 1'!$J:$J,ROW()-4)),"")</f>
        <v/>
      </c>
      <c r="L296" s="6" t="str">
        <f t="array" ref="L296">IFERROR(IF(INDEX('Form Responses 1'!$D:$D,ROW()-4)="","",INDEX('Form Responses 1'!$K:$K,ROW()-4)),"")</f>
        <v/>
      </c>
      <c r="M296" s="6" t="str">
        <f t="array" ref="M296">IFERROR(IF(INDEX('Form Responses 1'!$D:$D,ROW()-4)="","",INDEX('Form Responses 1'!$L:$L,ROW()-4)),"")</f>
        <v/>
      </c>
      <c r="N296" s="6" t="str">
        <f t="array" ref="N296">IFERROR(IF(INDEX('Form Responses 1'!$D:$D,ROW()-4)="","",INDEX('Form Responses 1'!$M:$M,ROW()-4)),"")</f>
        <v/>
      </c>
      <c r="O296" s="6" t="str">
        <f t="array" ref="O296">IFERROR(IF(INDEX('Form Responses 1'!$D:$D,ROW()-4)="","",INDEX('Form Responses 1'!$N:$N,ROW()-4)),"")</f>
        <v/>
      </c>
      <c r="P296" s="6" t="str">
        <f t="array" ref="P296">IFERROR(IF(INDEX('Form Responses 1'!$D:$D,ROW()-4)="","",INDEX('Form Responses 1'!$O:$O,ROW()-4)),"")</f>
        <v/>
      </c>
      <c r="Q296" s="6" t="str">
        <f t="array" ref="Q296">IFERROR(IF(INDEX('Form Responses 1'!$D:$D,ROW()-4)="","",INDEX('Form Responses 1'!$P:$P,ROW()-4)),"")</f>
        <v/>
      </c>
      <c r="R296" s="6" t="str">
        <f t="array" ref="R296">IFERROR(IF(INDEX('Form Responses 1'!$D:$D,ROW()-4)="","",INDEX('Form Responses 1'!$Q:$Q,ROW()-4)),"")</f>
        <v/>
      </c>
      <c r="S296" s="6" t="str">
        <f t="array" ref="S296">IFERROR(IF(INDEX('Form Responses 1'!$D:$D,ROW()-4)="","",INDEX('Form Responses 1'!$R:$R,ROW()-4)),"")</f>
        <v/>
      </c>
      <c r="T296" s="6" t="str">
        <f t="array" ref="T296">IFERROR(IF(INDEX('Form Responses 1'!$D:$D,ROW()-4)="","",INDEX('Form Responses 1'!$S:$S,ROW()-4)),"")</f>
        <v/>
      </c>
      <c r="U296" s="6" t="str">
        <f t="array" ref="U296">IFERROR(IF(INDEX('Form Responses 1'!$D:$D,ROW()-4)="","",INDEX('Form Responses 1'!$T:$T,ROW()-4)),"")</f>
        <v/>
      </c>
      <c r="V296" s="6" t="str">
        <f t="shared" si="2"/>
        <v/>
      </c>
      <c r="W296" s="6" t="str">
        <f t="shared" si="3"/>
        <v/>
      </c>
      <c r="X296" s="6" t="str">
        <f t="shared" si="4"/>
        <v/>
      </c>
      <c r="Y296" s="6" t="str">
        <f t="array" ref="Y296">IFERROR(IF(INDEX('Form Responses 1'!$D:$D,ROW()-4)="","",INDEX('Form Responses 1'!$U:$U,ROW()-4)),"")</f>
        <v/>
      </c>
    </row>
    <row r="297" ht="15.75" customHeight="1">
      <c r="A297" s="6" t="str">
        <f t="shared" si="1"/>
        <v/>
      </c>
      <c r="B297" s="6" t="str">
        <f t="array" ref="B297">IFERROR(IF(INDEX('Form Responses 1'!$D:$D,ROW()-4)="","",INDEX('Form Responses 1'!$A:$A,ROW()-4)),"")</f>
        <v/>
      </c>
      <c r="C297" s="6" t="str">
        <f t="array" ref="C297">IFERROR(IF(INDEX('Form Responses 1'!$D:$D,ROW()-4)="","",INDEX('Form Responses 1'!$B:$B,ROW()-4)),"")</f>
        <v/>
      </c>
      <c r="D297" s="6" t="str">
        <f t="array" ref="D297">IFERROR(IF(INDEX('Form Responses 1'!$D:$D,ROW()-4)="","",INDEX('Form Responses 1'!$C:$C,ROW()-4)),"")</f>
        <v/>
      </c>
      <c r="E297" s="6" t="str">
        <f t="array" ref="E297">IFERROR(IF(INDEX('Form Responses 1'!$D:$D,ROW()-4)="","",INDEX('Form Responses 1'!$D:$D,ROW()-4)),"")</f>
        <v/>
      </c>
      <c r="F297" s="6" t="str">
        <f t="array" ref="F297">IFERROR(IF(INDEX('Form Responses 1'!$D:$D,ROW()-4)="","",INDEX('Form Responses 1'!$E:$E,ROW()-4)),"")</f>
        <v/>
      </c>
      <c r="G297" s="6" t="str">
        <f t="array" ref="G297">IFERROR(IF(INDEX('Form Responses 1'!$D:$D,ROW()-4)="","",INDEX('Form Responses 1'!$F:$F,ROW()-4)),"")</f>
        <v/>
      </c>
      <c r="H297" s="6" t="str">
        <f t="array" ref="H297">IFERROR(IF(INDEX('Form Responses 1'!$D:$D,ROW()-4)="","",INDEX('Form Responses 1'!$G:$G,ROW()-4)),"")</f>
        <v/>
      </c>
      <c r="I297" s="6" t="str">
        <f t="array" ref="I297">IFERROR(IF(INDEX('Form Responses 1'!$D:$D,ROW()-4)="","",INDEX('Form Responses 1'!$H:$H,ROW()-4)),"")</f>
        <v/>
      </c>
      <c r="J297" s="6" t="str">
        <f t="array" ref="J297">IFERROR(IF(INDEX('Form Responses 1'!$D:$D,ROW()-4)="","",INDEX('Form Responses 1'!$I:$I,ROW()-4)),"")</f>
        <v/>
      </c>
      <c r="K297" s="6" t="str">
        <f t="array" ref="K297">IFERROR(IF(INDEX('Form Responses 1'!$D:$D,ROW()-4)="","",INDEX('Form Responses 1'!$J:$J,ROW()-4)),"")</f>
        <v/>
      </c>
      <c r="L297" s="6" t="str">
        <f t="array" ref="L297">IFERROR(IF(INDEX('Form Responses 1'!$D:$D,ROW()-4)="","",INDEX('Form Responses 1'!$K:$K,ROW()-4)),"")</f>
        <v/>
      </c>
      <c r="M297" s="6" t="str">
        <f t="array" ref="M297">IFERROR(IF(INDEX('Form Responses 1'!$D:$D,ROW()-4)="","",INDEX('Form Responses 1'!$L:$L,ROW()-4)),"")</f>
        <v/>
      </c>
      <c r="N297" s="6" t="str">
        <f t="array" ref="N297">IFERROR(IF(INDEX('Form Responses 1'!$D:$D,ROW()-4)="","",INDEX('Form Responses 1'!$M:$M,ROW()-4)),"")</f>
        <v/>
      </c>
      <c r="O297" s="6" t="str">
        <f t="array" ref="O297">IFERROR(IF(INDEX('Form Responses 1'!$D:$D,ROW()-4)="","",INDEX('Form Responses 1'!$N:$N,ROW()-4)),"")</f>
        <v/>
      </c>
      <c r="P297" s="6" t="str">
        <f t="array" ref="P297">IFERROR(IF(INDEX('Form Responses 1'!$D:$D,ROW()-4)="","",INDEX('Form Responses 1'!$O:$O,ROW()-4)),"")</f>
        <v/>
      </c>
      <c r="Q297" s="6" t="str">
        <f t="array" ref="Q297">IFERROR(IF(INDEX('Form Responses 1'!$D:$D,ROW()-4)="","",INDEX('Form Responses 1'!$P:$P,ROW()-4)),"")</f>
        <v/>
      </c>
      <c r="R297" s="6" t="str">
        <f t="array" ref="R297">IFERROR(IF(INDEX('Form Responses 1'!$D:$D,ROW()-4)="","",INDEX('Form Responses 1'!$Q:$Q,ROW()-4)),"")</f>
        <v/>
      </c>
      <c r="S297" s="6" t="str">
        <f t="array" ref="S297">IFERROR(IF(INDEX('Form Responses 1'!$D:$D,ROW()-4)="","",INDEX('Form Responses 1'!$R:$R,ROW()-4)),"")</f>
        <v/>
      </c>
      <c r="T297" s="6" t="str">
        <f t="array" ref="T297">IFERROR(IF(INDEX('Form Responses 1'!$D:$D,ROW()-4)="","",INDEX('Form Responses 1'!$S:$S,ROW()-4)),"")</f>
        <v/>
      </c>
      <c r="U297" s="6" t="str">
        <f t="array" ref="U297">IFERROR(IF(INDEX('Form Responses 1'!$D:$D,ROW()-4)="","",INDEX('Form Responses 1'!$T:$T,ROW()-4)),"")</f>
        <v/>
      </c>
      <c r="V297" s="6" t="str">
        <f t="shared" si="2"/>
        <v/>
      </c>
      <c r="W297" s="6" t="str">
        <f t="shared" si="3"/>
        <v/>
      </c>
      <c r="X297" s="6" t="str">
        <f t="shared" si="4"/>
        <v/>
      </c>
      <c r="Y297" s="6" t="str">
        <f t="array" ref="Y297">IFERROR(IF(INDEX('Form Responses 1'!$D:$D,ROW()-4)="","",INDEX('Form Responses 1'!$U:$U,ROW()-4)),"")</f>
        <v/>
      </c>
    </row>
    <row r="298" ht="15.75" customHeight="1">
      <c r="A298" s="6" t="str">
        <f t="shared" si="1"/>
        <v/>
      </c>
      <c r="B298" s="6" t="str">
        <f t="array" ref="B298">IFERROR(IF(INDEX('Form Responses 1'!$D:$D,ROW()-4)="","",INDEX('Form Responses 1'!$A:$A,ROW()-4)),"")</f>
        <v/>
      </c>
      <c r="C298" s="6" t="str">
        <f t="array" ref="C298">IFERROR(IF(INDEX('Form Responses 1'!$D:$D,ROW()-4)="","",INDEX('Form Responses 1'!$B:$B,ROW()-4)),"")</f>
        <v/>
      </c>
      <c r="D298" s="6" t="str">
        <f t="array" ref="D298">IFERROR(IF(INDEX('Form Responses 1'!$D:$D,ROW()-4)="","",INDEX('Form Responses 1'!$C:$C,ROW()-4)),"")</f>
        <v/>
      </c>
      <c r="E298" s="6" t="str">
        <f t="array" ref="E298">IFERROR(IF(INDEX('Form Responses 1'!$D:$D,ROW()-4)="","",INDEX('Form Responses 1'!$D:$D,ROW()-4)),"")</f>
        <v/>
      </c>
      <c r="F298" s="6" t="str">
        <f t="array" ref="F298">IFERROR(IF(INDEX('Form Responses 1'!$D:$D,ROW()-4)="","",INDEX('Form Responses 1'!$E:$E,ROW()-4)),"")</f>
        <v/>
      </c>
      <c r="G298" s="6" t="str">
        <f t="array" ref="G298">IFERROR(IF(INDEX('Form Responses 1'!$D:$D,ROW()-4)="","",INDEX('Form Responses 1'!$F:$F,ROW()-4)),"")</f>
        <v/>
      </c>
      <c r="H298" s="6" t="str">
        <f t="array" ref="H298">IFERROR(IF(INDEX('Form Responses 1'!$D:$D,ROW()-4)="","",INDEX('Form Responses 1'!$G:$G,ROW()-4)),"")</f>
        <v/>
      </c>
      <c r="I298" s="6" t="str">
        <f t="array" ref="I298">IFERROR(IF(INDEX('Form Responses 1'!$D:$D,ROW()-4)="","",INDEX('Form Responses 1'!$H:$H,ROW()-4)),"")</f>
        <v/>
      </c>
      <c r="J298" s="6" t="str">
        <f t="array" ref="J298">IFERROR(IF(INDEX('Form Responses 1'!$D:$D,ROW()-4)="","",INDEX('Form Responses 1'!$I:$I,ROW()-4)),"")</f>
        <v/>
      </c>
      <c r="K298" s="6" t="str">
        <f t="array" ref="K298">IFERROR(IF(INDEX('Form Responses 1'!$D:$D,ROW()-4)="","",INDEX('Form Responses 1'!$J:$J,ROW()-4)),"")</f>
        <v/>
      </c>
      <c r="L298" s="6" t="str">
        <f t="array" ref="L298">IFERROR(IF(INDEX('Form Responses 1'!$D:$D,ROW()-4)="","",INDEX('Form Responses 1'!$K:$K,ROW()-4)),"")</f>
        <v/>
      </c>
      <c r="M298" s="6" t="str">
        <f t="array" ref="M298">IFERROR(IF(INDEX('Form Responses 1'!$D:$D,ROW()-4)="","",INDEX('Form Responses 1'!$L:$L,ROW()-4)),"")</f>
        <v/>
      </c>
      <c r="N298" s="6" t="str">
        <f t="array" ref="N298">IFERROR(IF(INDEX('Form Responses 1'!$D:$D,ROW()-4)="","",INDEX('Form Responses 1'!$M:$M,ROW()-4)),"")</f>
        <v/>
      </c>
      <c r="O298" s="6" t="str">
        <f t="array" ref="O298">IFERROR(IF(INDEX('Form Responses 1'!$D:$D,ROW()-4)="","",INDEX('Form Responses 1'!$N:$N,ROW()-4)),"")</f>
        <v/>
      </c>
      <c r="P298" s="6" t="str">
        <f t="array" ref="P298">IFERROR(IF(INDEX('Form Responses 1'!$D:$D,ROW()-4)="","",INDEX('Form Responses 1'!$O:$O,ROW()-4)),"")</f>
        <v/>
      </c>
      <c r="Q298" s="6" t="str">
        <f t="array" ref="Q298">IFERROR(IF(INDEX('Form Responses 1'!$D:$D,ROW()-4)="","",INDEX('Form Responses 1'!$P:$P,ROW()-4)),"")</f>
        <v/>
      </c>
      <c r="R298" s="6" t="str">
        <f t="array" ref="R298">IFERROR(IF(INDEX('Form Responses 1'!$D:$D,ROW()-4)="","",INDEX('Form Responses 1'!$Q:$Q,ROW()-4)),"")</f>
        <v/>
      </c>
      <c r="S298" s="6" t="str">
        <f t="array" ref="S298">IFERROR(IF(INDEX('Form Responses 1'!$D:$D,ROW()-4)="","",INDEX('Form Responses 1'!$R:$R,ROW()-4)),"")</f>
        <v/>
      </c>
      <c r="T298" s="6" t="str">
        <f t="array" ref="T298">IFERROR(IF(INDEX('Form Responses 1'!$D:$D,ROW()-4)="","",INDEX('Form Responses 1'!$S:$S,ROW()-4)),"")</f>
        <v/>
      </c>
      <c r="U298" s="6" t="str">
        <f t="array" ref="U298">IFERROR(IF(INDEX('Form Responses 1'!$D:$D,ROW()-4)="","",INDEX('Form Responses 1'!$T:$T,ROW()-4)),"")</f>
        <v/>
      </c>
      <c r="V298" s="6" t="str">
        <f t="shared" si="2"/>
        <v/>
      </c>
      <c r="W298" s="6" t="str">
        <f t="shared" si="3"/>
        <v/>
      </c>
      <c r="X298" s="6" t="str">
        <f t="shared" si="4"/>
        <v/>
      </c>
      <c r="Y298" s="6" t="str">
        <f t="array" ref="Y298">IFERROR(IF(INDEX('Form Responses 1'!$D:$D,ROW()-4)="","",INDEX('Form Responses 1'!$U:$U,ROW()-4)),"")</f>
        <v/>
      </c>
    </row>
    <row r="299" ht="15.75" customHeight="1">
      <c r="A299" s="6" t="str">
        <f t="shared" si="1"/>
        <v/>
      </c>
      <c r="B299" s="6" t="str">
        <f t="array" ref="B299">IFERROR(IF(INDEX('Form Responses 1'!$D:$D,ROW()-4)="","",INDEX('Form Responses 1'!$A:$A,ROW()-4)),"")</f>
        <v/>
      </c>
      <c r="C299" s="6" t="str">
        <f t="array" ref="C299">IFERROR(IF(INDEX('Form Responses 1'!$D:$D,ROW()-4)="","",INDEX('Form Responses 1'!$B:$B,ROW()-4)),"")</f>
        <v/>
      </c>
      <c r="D299" s="6" t="str">
        <f t="array" ref="D299">IFERROR(IF(INDEX('Form Responses 1'!$D:$D,ROW()-4)="","",INDEX('Form Responses 1'!$C:$C,ROW()-4)),"")</f>
        <v/>
      </c>
      <c r="E299" s="6" t="str">
        <f t="array" ref="E299">IFERROR(IF(INDEX('Form Responses 1'!$D:$D,ROW()-4)="","",INDEX('Form Responses 1'!$D:$D,ROW()-4)),"")</f>
        <v/>
      </c>
      <c r="F299" s="6" t="str">
        <f t="array" ref="F299">IFERROR(IF(INDEX('Form Responses 1'!$D:$D,ROW()-4)="","",INDEX('Form Responses 1'!$E:$E,ROW()-4)),"")</f>
        <v/>
      </c>
      <c r="G299" s="6" t="str">
        <f t="array" ref="G299">IFERROR(IF(INDEX('Form Responses 1'!$D:$D,ROW()-4)="","",INDEX('Form Responses 1'!$F:$F,ROW()-4)),"")</f>
        <v/>
      </c>
      <c r="H299" s="6" t="str">
        <f t="array" ref="H299">IFERROR(IF(INDEX('Form Responses 1'!$D:$D,ROW()-4)="","",INDEX('Form Responses 1'!$G:$G,ROW()-4)),"")</f>
        <v/>
      </c>
      <c r="I299" s="6" t="str">
        <f t="array" ref="I299">IFERROR(IF(INDEX('Form Responses 1'!$D:$D,ROW()-4)="","",INDEX('Form Responses 1'!$H:$H,ROW()-4)),"")</f>
        <v/>
      </c>
      <c r="J299" s="6" t="str">
        <f t="array" ref="J299">IFERROR(IF(INDEX('Form Responses 1'!$D:$D,ROW()-4)="","",INDEX('Form Responses 1'!$I:$I,ROW()-4)),"")</f>
        <v/>
      </c>
      <c r="K299" s="6" t="str">
        <f t="array" ref="K299">IFERROR(IF(INDEX('Form Responses 1'!$D:$D,ROW()-4)="","",INDEX('Form Responses 1'!$J:$J,ROW()-4)),"")</f>
        <v/>
      </c>
      <c r="L299" s="6" t="str">
        <f t="array" ref="L299">IFERROR(IF(INDEX('Form Responses 1'!$D:$D,ROW()-4)="","",INDEX('Form Responses 1'!$K:$K,ROW()-4)),"")</f>
        <v/>
      </c>
      <c r="M299" s="6" t="str">
        <f t="array" ref="M299">IFERROR(IF(INDEX('Form Responses 1'!$D:$D,ROW()-4)="","",INDEX('Form Responses 1'!$L:$L,ROW()-4)),"")</f>
        <v/>
      </c>
      <c r="N299" s="6" t="str">
        <f t="array" ref="N299">IFERROR(IF(INDEX('Form Responses 1'!$D:$D,ROW()-4)="","",INDEX('Form Responses 1'!$M:$M,ROW()-4)),"")</f>
        <v/>
      </c>
      <c r="O299" s="6" t="str">
        <f t="array" ref="O299">IFERROR(IF(INDEX('Form Responses 1'!$D:$D,ROW()-4)="","",INDEX('Form Responses 1'!$N:$N,ROW()-4)),"")</f>
        <v/>
      </c>
      <c r="P299" s="6" t="str">
        <f t="array" ref="P299">IFERROR(IF(INDEX('Form Responses 1'!$D:$D,ROW()-4)="","",INDEX('Form Responses 1'!$O:$O,ROW()-4)),"")</f>
        <v/>
      </c>
      <c r="Q299" s="6" t="str">
        <f t="array" ref="Q299">IFERROR(IF(INDEX('Form Responses 1'!$D:$D,ROW()-4)="","",INDEX('Form Responses 1'!$P:$P,ROW()-4)),"")</f>
        <v/>
      </c>
      <c r="R299" s="6" t="str">
        <f t="array" ref="R299">IFERROR(IF(INDEX('Form Responses 1'!$D:$D,ROW()-4)="","",INDEX('Form Responses 1'!$Q:$Q,ROW()-4)),"")</f>
        <v/>
      </c>
      <c r="S299" s="6" t="str">
        <f t="array" ref="S299">IFERROR(IF(INDEX('Form Responses 1'!$D:$D,ROW()-4)="","",INDEX('Form Responses 1'!$R:$R,ROW()-4)),"")</f>
        <v/>
      </c>
      <c r="T299" s="6" t="str">
        <f t="array" ref="T299">IFERROR(IF(INDEX('Form Responses 1'!$D:$D,ROW()-4)="","",INDEX('Form Responses 1'!$S:$S,ROW()-4)),"")</f>
        <v/>
      </c>
      <c r="U299" s="6" t="str">
        <f t="array" ref="U299">IFERROR(IF(INDEX('Form Responses 1'!$D:$D,ROW()-4)="","",INDEX('Form Responses 1'!$T:$T,ROW()-4)),"")</f>
        <v/>
      </c>
      <c r="V299" s="6" t="str">
        <f t="shared" si="2"/>
        <v/>
      </c>
      <c r="W299" s="6" t="str">
        <f t="shared" si="3"/>
        <v/>
      </c>
      <c r="X299" s="6" t="str">
        <f t="shared" si="4"/>
        <v/>
      </c>
      <c r="Y299" s="6" t="str">
        <f t="array" ref="Y299">IFERROR(IF(INDEX('Form Responses 1'!$D:$D,ROW()-4)="","",INDEX('Form Responses 1'!$U:$U,ROW()-4)),"")</f>
        <v/>
      </c>
    </row>
    <row r="300" ht="15.75" customHeight="1">
      <c r="A300" s="6" t="str">
        <f t="shared" si="1"/>
        <v/>
      </c>
      <c r="B300" s="6" t="str">
        <f t="array" ref="B300">IFERROR(IF(INDEX('Form Responses 1'!$D:$D,ROW()-4)="","",INDEX('Form Responses 1'!$A:$A,ROW()-4)),"")</f>
        <v/>
      </c>
      <c r="C300" s="6" t="str">
        <f t="array" ref="C300">IFERROR(IF(INDEX('Form Responses 1'!$D:$D,ROW()-4)="","",INDEX('Form Responses 1'!$B:$B,ROW()-4)),"")</f>
        <v/>
      </c>
      <c r="D300" s="6" t="str">
        <f t="array" ref="D300">IFERROR(IF(INDEX('Form Responses 1'!$D:$D,ROW()-4)="","",INDEX('Form Responses 1'!$C:$C,ROW()-4)),"")</f>
        <v/>
      </c>
      <c r="E300" s="6" t="str">
        <f t="array" ref="E300">IFERROR(IF(INDEX('Form Responses 1'!$D:$D,ROW()-4)="","",INDEX('Form Responses 1'!$D:$D,ROW()-4)),"")</f>
        <v/>
      </c>
      <c r="F300" s="6" t="str">
        <f t="array" ref="F300">IFERROR(IF(INDEX('Form Responses 1'!$D:$D,ROW()-4)="","",INDEX('Form Responses 1'!$E:$E,ROW()-4)),"")</f>
        <v/>
      </c>
      <c r="G300" s="6" t="str">
        <f t="array" ref="G300">IFERROR(IF(INDEX('Form Responses 1'!$D:$D,ROW()-4)="","",INDEX('Form Responses 1'!$F:$F,ROW()-4)),"")</f>
        <v/>
      </c>
      <c r="H300" s="6" t="str">
        <f t="array" ref="H300">IFERROR(IF(INDEX('Form Responses 1'!$D:$D,ROW()-4)="","",INDEX('Form Responses 1'!$G:$G,ROW()-4)),"")</f>
        <v/>
      </c>
      <c r="I300" s="6" t="str">
        <f t="array" ref="I300">IFERROR(IF(INDEX('Form Responses 1'!$D:$D,ROW()-4)="","",INDEX('Form Responses 1'!$H:$H,ROW()-4)),"")</f>
        <v/>
      </c>
      <c r="J300" s="6" t="str">
        <f t="array" ref="J300">IFERROR(IF(INDEX('Form Responses 1'!$D:$D,ROW()-4)="","",INDEX('Form Responses 1'!$I:$I,ROW()-4)),"")</f>
        <v/>
      </c>
      <c r="K300" s="6" t="str">
        <f t="array" ref="K300">IFERROR(IF(INDEX('Form Responses 1'!$D:$D,ROW()-4)="","",INDEX('Form Responses 1'!$J:$J,ROW()-4)),"")</f>
        <v/>
      </c>
      <c r="L300" s="6" t="str">
        <f t="array" ref="L300">IFERROR(IF(INDEX('Form Responses 1'!$D:$D,ROW()-4)="","",INDEX('Form Responses 1'!$K:$K,ROW()-4)),"")</f>
        <v/>
      </c>
      <c r="M300" s="6" t="str">
        <f t="array" ref="M300">IFERROR(IF(INDEX('Form Responses 1'!$D:$D,ROW()-4)="","",INDEX('Form Responses 1'!$L:$L,ROW()-4)),"")</f>
        <v/>
      </c>
      <c r="N300" s="6" t="str">
        <f t="array" ref="N300">IFERROR(IF(INDEX('Form Responses 1'!$D:$D,ROW()-4)="","",INDEX('Form Responses 1'!$M:$M,ROW()-4)),"")</f>
        <v/>
      </c>
      <c r="O300" s="6" t="str">
        <f t="array" ref="O300">IFERROR(IF(INDEX('Form Responses 1'!$D:$D,ROW()-4)="","",INDEX('Form Responses 1'!$N:$N,ROW()-4)),"")</f>
        <v/>
      </c>
      <c r="P300" s="6" t="str">
        <f t="array" ref="P300">IFERROR(IF(INDEX('Form Responses 1'!$D:$D,ROW()-4)="","",INDEX('Form Responses 1'!$O:$O,ROW()-4)),"")</f>
        <v/>
      </c>
      <c r="Q300" s="6" t="str">
        <f t="array" ref="Q300">IFERROR(IF(INDEX('Form Responses 1'!$D:$D,ROW()-4)="","",INDEX('Form Responses 1'!$P:$P,ROW()-4)),"")</f>
        <v/>
      </c>
      <c r="R300" s="6" t="str">
        <f t="array" ref="R300">IFERROR(IF(INDEX('Form Responses 1'!$D:$D,ROW()-4)="","",INDEX('Form Responses 1'!$Q:$Q,ROW()-4)),"")</f>
        <v/>
      </c>
      <c r="S300" s="6" t="str">
        <f t="array" ref="S300">IFERROR(IF(INDEX('Form Responses 1'!$D:$D,ROW()-4)="","",INDEX('Form Responses 1'!$R:$R,ROW()-4)),"")</f>
        <v/>
      </c>
      <c r="T300" s="6" t="str">
        <f t="array" ref="T300">IFERROR(IF(INDEX('Form Responses 1'!$D:$D,ROW()-4)="","",INDEX('Form Responses 1'!$S:$S,ROW()-4)),"")</f>
        <v/>
      </c>
      <c r="U300" s="6" t="str">
        <f t="array" ref="U300">IFERROR(IF(INDEX('Form Responses 1'!$D:$D,ROW()-4)="","",INDEX('Form Responses 1'!$T:$T,ROW()-4)),"")</f>
        <v/>
      </c>
      <c r="V300" s="6" t="str">
        <f t="shared" si="2"/>
        <v/>
      </c>
      <c r="W300" s="6" t="str">
        <f t="shared" si="3"/>
        <v/>
      </c>
      <c r="X300" s="6" t="str">
        <f t="shared" si="4"/>
        <v/>
      </c>
      <c r="Y300" s="6" t="str">
        <f t="array" ref="Y300">IFERROR(IF(INDEX('Form Responses 1'!$D:$D,ROW()-4)="","",INDEX('Form Responses 1'!$U:$U,ROW()-4)),"")</f>
        <v/>
      </c>
    </row>
    <row r="301" ht="15.75" customHeight="1">
      <c r="A301" s="6" t="str">
        <f t="shared" si="1"/>
        <v/>
      </c>
      <c r="B301" s="6" t="str">
        <f t="array" ref="B301">IFERROR(IF(INDEX('Form Responses 1'!$D:$D,ROW()-4)="","",INDEX('Form Responses 1'!$A:$A,ROW()-4)),"")</f>
        <v/>
      </c>
      <c r="C301" s="6" t="str">
        <f t="array" ref="C301">IFERROR(IF(INDEX('Form Responses 1'!$D:$D,ROW()-4)="","",INDEX('Form Responses 1'!$B:$B,ROW()-4)),"")</f>
        <v/>
      </c>
      <c r="D301" s="6" t="str">
        <f t="array" ref="D301">IFERROR(IF(INDEX('Form Responses 1'!$D:$D,ROW()-4)="","",INDEX('Form Responses 1'!$C:$C,ROW()-4)),"")</f>
        <v/>
      </c>
      <c r="E301" s="6" t="str">
        <f t="array" ref="E301">IFERROR(IF(INDEX('Form Responses 1'!$D:$D,ROW()-4)="","",INDEX('Form Responses 1'!$D:$D,ROW()-4)),"")</f>
        <v/>
      </c>
      <c r="F301" s="6" t="str">
        <f t="array" ref="F301">IFERROR(IF(INDEX('Form Responses 1'!$D:$D,ROW()-4)="","",INDEX('Form Responses 1'!$E:$E,ROW()-4)),"")</f>
        <v/>
      </c>
      <c r="G301" s="6" t="str">
        <f t="array" ref="G301">IFERROR(IF(INDEX('Form Responses 1'!$D:$D,ROW()-4)="","",INDEX('Form Responses 1'!$F:$F,ROW()-4)),"")</f>
        <v/>
      </c>
      <c r="H301" s="6" t="str">
        <f t="array" ref="H301">IFERROR(IF(INDEX('Form Responses 1'!$D:$D,ROW()-4)="","",INDEX('Form Responses 1'!$G:$G,ROW()-4)),"")</f>
        <v/>
      </c>
      <c r="I301" s="6" t="str">
        <f t="array" ref="I301">IFERROR(IF(INDEX('Form Responses 1'!$D:$D,ROW()-4)="","",INDEX('Form Responses 1'!$H:$H,ROW()-4)),"")</f>
        <v/>
      </c>
      <c r="J301" s="6" t="str">
        <f t="array" ref="J301">IFERROR(IF(INDEX('Form Responses 1'!$D:$D,ROW()-4)="","",INDEX('Form Responses 1'!$I:$I,ROW()-4)),"")</f>
        <v/>
      </c>
      <c r="K301" s="6" t="str">
        <f t="array" ref="K301">IFERROR(IF(INDEX('Form Responses 1'!$D:$D,ROW()-4)="","",INDEX('Form Responses 1'!$J:$J,ROW()-4)),"")</f>
        <v/>
      </c>
      <c r="L301" s="6" t="str">
        <f t="array" ref="L301">IFERROR(IF(INDEX('Form Responses 1'!$D:$D,ROW()-4)="","",INDEX('Form Responses 1'!$K:$K,ROW()-4)),"")</f>
        <v/>
      </c>
      <c r="M301" s="6" t="str">
        <f t="array" ref="M301">IFERROR(IF(INDEX('Form Responses 1'!$D:$D,ROW()-4)="","",INDEX('Form Responses 1'!$L:$L,ROW()-4)),"")</f>
        <v/>
      </c>
      <c r="N301" s="6" t="str">
        <f t="array" ref="N301">IFERROR(IF(INDEX('Form Responses 1'!$D:$D,ROW()-4)="","",INDEX('Form Responses 1'!$M:$M,ROW()-4)),"")</f>
        <v/>
      </c>
      <c r="O301" s="6" t="str">
        <f t="array" ref="O301">IFERROR(IF(INDEX('Form Responses 1'!$D:$D,ROW()-4)="","",INDEX('Form Responses 1'!$N:$N,ROW()-4)),"")</f>
        <v/>
      </c>
      <c r="P301" s="6" t="str">
        <f t="array" ref="P301">IFERROR(IF(INDEX('Form Responses 1'!$D:$D,ROW()-4)="","",INDEX('Form Responses 1'!$O:$O,ROW()-4)),"")</f>
        <v/>
      </c>
      <c r="Q301" s="6" t="str">
        <f t="array" ref="Q301">IFERROR(IF(INDEX('Form Responses 1'!$D:$D,ROW()-4)="","",INDEX('Form Responses 1'!$P:$P,ROW()-4)),"")</f>
        <v/>
      </c>
      <c r="R301" s="6" t="str">
        <f t="array" ref="R301">IFERROR(IF(INDEX('Form Responses 1'!$D:$D,ROW()-4)="","",INDEX('Form Responses 1'!$Q:$Q,ROW()-4)),"")</f>
        <v/>
      </c>
      <c r="S301" s="6" t="str">
        <f t="array" ref="S301">IFERROR(IF(INDEX('Form Responses 1'!$D:$D,ROW()-4)="","",INDEX('Form Responses 1'!$R:$R,ROW()-4)),"")</f>
        <v/>
      </c>
      <c r="T301" s="6" t="str">
        <f t="array" ref="T301">IFERROR(IF(INDEX('Form Responses 1'!$D:$D,ROW()-4)="","",INDEX('Form Responses 1'!$S:$S,ROW()-4)),"")</f>
        <v/>
      </c>
      <c r="U301" s="6" t="str">
        <f t="array" ref="U301">IFERROR(IF(INDEX('Form Responses 1'!$D:$D,ROW()-4)="","",INDEX('Form Responses 1'!$T:$T,ROW()-4)),"")</f>
        <v/>
      </c>
      <c r="V301" s="6" t="str">
        <f t="shared" si="2"/>
        <v/>
      </c>
      <c r="W301" s="6" t="str">
        <f t="shared" si="3"/>
        <v/>
      </c>
      <c r="X301" s="6" t="str">
        <f t="shared" si="4"/>
        <v/>
      </c>
      <c r="Y301" s="6" t="str">
        <f t="array" ref="Y301">IFERROR(IF(INDEX('Form Responses 1'!$D:$D,ROW()-4)="","",INDEX('Form Responses 1'!$U:$U,ROW()-4)),"")</f>
        <v/>
      </c>
    </row>
    <row r="302" ht="15.75" customHeight="1">
      <c r="A302" s="6" t="str">
        <f t="shared" si="1"/>
        <v/>
      </c>
      <c r="B302" s="6" t="str">
        <f t="array" ref="B302">IFERROR(IF(INDEX('Form Responses 1'!$D:$D,ROW()-4)="","",INDEX('Form Responses 1'!$A:$A,ROW()-4)),"")</f>
        <v/>
      </c>
      <c r="C302" s="6" t="str">
        <f t="array" ref="C302">IFERROR(IF(INDEX('Form Responses 1'!$D:$D,ROW()-4)="","",INDEX('Form Responses 1'!$B:$B,ROW()-4)),"")</f>
        <v/>
      </c>
      <c r="D302" s="6" t="str">
        <f t="array" ref="D302">IFERROR(IF(INDEX('Form Responses 1'!$D:$D,ROW()-4)="","",INDEX('Form Responses 1'!$C:$C,ROW()-4)),"")</f>
        <v/>
      </c>
      <c r="E302" s="6" t="str">
        <f t="array" ref="E302">IFERROR(IF(INDEX('Form Responses 1'!$D:$D,ROW()-4)="","",INDEX('Form Responses 1'!$D:$D,ROW()-4)),"")</f>
        <v/>
      </c>
      <c r="F302" s="6" t="str">
        <f t="array" ref="F302">IFERROR(IF(INDEX('Form Responses 1'!$D:$D,ROW()-4)="","",INDEX('Form Responses 1'!$E:$E,ROW()-4)),"")</f>
        <v/>
      </c>
      <c r="G302" s="6" t="str">
        <f t="array" ref="G302">IFERROR(IF(INDEX('Form Responses 1'!$D:$D,ROW()-4)="","",INDEX('Form Responses 1'!$F:$F,ROW()-4)),"")</f>
        <v/>
      </c>
      <c r="H302" s="6" t="str">
        <f t="array" ref="H302">IFERROR(IF(INDEX('Form Responses 1'!$D:$D,ROW()-4)="","",INDEX('Form Responses 1'!$G:$G,ROW()-4)),"")</f>
        <v/>
      </c>
      <c r="I302" s="6" t="str">
        <f t="array" ref="I302">IFERROR(IF(INDEX('Form Responses 1'!$D:$D,ROW()-4)="","",INDEX('Form Responses 1'!$H:$H,ROW()-4)),"")</f>
        <v/>
      </c>
      <c r="J302" s="6" t="str">
        <f t="array" ref="J302">IFERROR(IF(INDEX('Form Responses 1'!$D:$D,ROW()-4)="","",INDEX('Form Responses 1'!$I:$I,ROW()-4)),"")</f>
        <v/>
      </c>
      <c r="K302" s="6" t="str">
        <f t="array" ref="K302">IFERROR(IF(INDEX('Form Responses 1'!$D:$D,ROW()-4)="","",INDEX('Form Responses 1'!$J:$J,ROW()-4)),"")</f>
        <v/>
      </c>
      <c r="L302" s="6" t="str">
        <f t="array" ref="L302">IFERROR(IF(INDEX('Form Responses 1'!$D:$D,ROW()-4)="","",INDEX('Form Responses 1'!$K:$K,ROW()-4)),"")</f>
        <v/>
      </c>
      <c r="M302" s="6" t="str">
        <f t="array" ref="M302">IFERROR(IF(INDEX('Form Responses 1'!$D:$D,ROW()-4)="","",INDEX('Form Responses 1'!$L:$L,ROW()-4)),"")</f>
        <v/>
      </c>
      <c r="N302" s="6" t="str">
        <f t="array" ref="N302">IFERROR(IF(INDEX('Form Responses 1'!$D:$D,ROW()-4)="","",INDEX('Form Responses 1'!$M:$M,ROW()-4)),"")</f>
        <v/>
      </c>
      <c r="O302" s="6" t="str">
        <f t="array" ref="O302">IFERROR(IF(INDEX('Form Responses 1'!$D:$D,ROW()-4)="","",INDEX('Form Responses 1'!$N:$N,ROW()-4)),"")</f>
        <v/>
      </c>
      <c r="P302" s="6" t="str">
        <f t="array" ref="P302">IFERROR(IF(INDEX('Form Responses 1'!$D:$D,ROW()-4)="","",INDEX('Form Responses 1'!$O:$O,ROW()-4)),"")</f>
        <v/>
      </c>
      <c r="Q302" s="6" t="str">
        <f t="array" ref="Q302">IFERROR(IF(INDEX('Form Responses 1'!$D:$D,ROW()-4)="","",INDEX('Form Responses 1'!$P:$P,ROW()-4)),"")</f>
        <v/>
      </c>
      <c r="R302" s="6" t="str">
        <f t="array" ref="R302">IFERROR(IF(INDEX('Form Responses 1'!$D:$D,ROW()-4)="","",INDEX('Form Responses 1'!$Q:$Q,ROW()-4)),"")</f>
        <v/>
      </c>
      <c r="S302" s="6" t="str">
        <f t="array" ref="S302">IFERROR(IF(INDEX('Form Responses 1'!$D:$D,ROW()-4)="","",INDEX('Form Responses 1'!$R:$R,ROW()-4)),"")</f>
        <v/>
      </c>
      <c r="T302" s="6" t="str">
        <f t="array" ref="T302">IFERROR(IF(INDEX('Form Responses 1'!$D:$D,ROW()-4)="","",INDEX('Form Responses 1'!$S:$S,ROW()-4)),"")</f>
        <v/>
      </c>
      <c r="U302" s="6" t="str">
        <f t="array" ref="U302">IFERROR(IF(INDEX('Form Responses 1'!$D:$D,ROW()-4)="","",INDEX('Form Responses 1'!$T:$T,ROW()-4)),"")</f>
        <v/>
      </c>
      <c r="V302" s="6" t="str">
        <f t="shared" si="2"/>
        <v/>
      </c>
      <c r="W302" s="6" t="str">
        <f t="shared" si="3"/>
        <v/>
      </c>
      <c r="X302" s="6" t="str">
        <f t="shared" si="4"/>
        <v/>
      </c>
      <c r="Y302" s="6" t="str">
        <f t="array" ref="Y302">IFERROR(IF(INDEX('Form Responses 1'!$D:$D,ROW()-4)="","",INDEX('Form Responses 1'!$U:$U,ROW()-4)),"")</f>
        <v/>
      </c>
    </row>
    <row r="303" ht="15.75" customHeight="1">
      <c r="A303" s="6" t="str">
        <f t="shared" si="1"/>
        <v/>
      </c>
      <c r="B303" s="6" t="str">
        <f t="array" ref="B303">IFERROR(IF(INDEX('Form Responses 1'!$D:$D,ROW()-4)="","",INDEX('Form Responses 1'!$A:$A,ROW()-4)),"")</f>
        <v/>
      </c>
      <c r="C303" s="6" t="str">
        <f t="array" ref="C303">IFERROR(IF(INDEX('Form Responses 1'!$D:$D,ROW()-4)="","",INDEX('Form Responses 1'!$B:$B,ROW()-4)),"")</f>
        <v/>
      </c>
      <c r="D303" s="6" t="str">
        <f t="array" ref="D303">IFERROR(IF(INDEX('Form Responses 1'!$D:$D,ROW()-4)="","",INDEX('Form Responses 1'!$C:$C,ROW()-4)),"")</f>
        <v/>
      </c>
      <c r="E303" s="6" t="str">
        <f t="array" ref="E303">IFERROR(IF(INDEX('Form Responses 1'!$D:$D,ROW()-4)="","",INDEX('Form Responses 1'!$D:$D,ROW()-4)),"")</f>
        <v/>
      </c>
      <c r="F303" s="6" t="str">
        <f t="array" ref="F303">IFERROR(IF(INDEX('Form Responses 1'!$D:$D,ROW()-4)="","",INDEX('Form Responses 1'!$E:$E,ROW()-4)),"")</f>
        <v/>
      </c>
      <c r="G303" s="6" t="str">
        <f t="array" ref="G303">IFERROR(IF(INDEX('Form Responses 1'!$D:$D,ROW()-4)="","",INDEX('Form Responses 1'!$F:$F,ROW()-4)),"")</f>
        <v/>
      </c>
      <c r="H303" s="6" t="str">
        <f t="array" ref="H303">IFERROR(IF(INDEX('Form Responses 1'!$D:$D,ROW()-4)="","",INDEX('Form Responses 1'!$G:$G,ROW()-4)),"")</f>
        <v/>
      </c>
      <c r="I303" s="6" t="str">
        <f t="array" ref="I303">IFERROR(IF(INDEX('Form Responses 1'!$D:$D,ROW()-4)="","",INDEX('Form Responses 1'!$H:$H,ROW()-4)),"")</f>
        <v/>
      </c>
      <c r="J303" s="6" t="str">
        <f t="array" ref="J303">IFERROR(IF(INDEX('Form Responses 1'!$D:$D,ROW()-4)="","",INDEX('Form Responses 1'!$I:$I,ROW()-4)),"")</f>
        <v/>
      </c>
      <c r="K303" s="6" t="str">
        <f t="array" ref="K303">IFERROR(IF(INDEX('Form Responses 1'!$D:$D,ROW()-4)="","",INDEX('Form Responses 1'!$J:$J,ROW()-4)),"")</f>
        <v/>
      </c>
      <c r="L303" s="6" t="str">
        <f t="array" ref="L303">IFERROR(IF(INDEX('Form Responses 1'!$D:$D,ROW()-4)="","",INDEX('Form Responses 1'!$K:$K,ROW()-4)),"")</f>
        <v/>
      </c>
      <c r="M303" s="6" t="str">
        <f t="array" ref="M303">IFERROR(IF(INDEX('Form Responses 1'!$D:$D,ROW()-4)="","",INDEX('Form Responses 1'!$L:$L,ROW()-4)),"")</f>
        <v/>
      </c>
      <c r="N303" s="6" t="str">
        <f t="array" ref="N303">IFERROR(IF(INDEX('Form Responses 1'!$D:$D,ROW()-4)="","",INDEX('Form Responses 1'!$M:$M,ROW()-4)),"")</f>
        <v/>
      </c>
      <c r="O303" s="6" t="str">
        <f t="array" ref="O303">IFERROR(IF(INDEX('Form Responses 1'!$D:$D,ROW()-4)="","",INDEX('Form Responses 1'!$N:$N,ROW()-4)),"")</f>
        <v/>
      </c>
      <c r="P303" s="6" t="str">
        <f t="array" ref="P303">IFERROR(IF(INDEX('Form Responses 1'!$D:$D,ROW()-4)="","",INDEX('Form Responses 1'!$O:$O,ROW()-4)),"")</f>
        <v/>
      </c>
      <c r="Q303" s="6" t="str">
        <f t="array" ref="Q303">IFERROR(IF(INDEX('Form Responses 1'!$D:$D,ROW()-4)="","",INDEX('Form Responses 1'!$P:$P,ROW()-4)),"")</f>
        <v/>
      </c>
      <c r="R303" s="6" t="str">
        <f t="array" ref="R303">IFERROR(IF(INDEX('Form Responses 1'!$D:$D,ROW()-4)="","",INDEX('Form Responses 1'!$Q:$Q,ROW()-4)),"")</f>
        <v/>
      </c>
      <c r="S303" s="6" t="str">
        <f t="array" ref="S303">IFERROR(IF(INDEX('Form Responses 1'!$D:$D,ROW()-4)="","",INDEX('Form Responses 1'!$R:$R,ROW()-4)),"")</f>
        <v/>
      </c>
      <c r="T303" s="6" t="str">
        <f t="array" ref="T303">IFERROR(IF(INDEX('Form Responses 1'!$D:$D,ROW()-4)="","",INDEX('Form Responses 1'!$S:$S,ROW()-4)),"")</f>
        <v/>
      </c>
      <c r="U303" s="6" t="str">
        <f t="array" ref="U303">IFERROR(IF(INDEX('Form Responses 1'!$D:$D,ROW()-4)="","",INDEX('Form Responses 1'!$T:$T,ROW()-4)),"")</f>
        <v/>
      </c>
      <c r="V303" s="6" t="str">
        <f t="shared" si="2"/>
        <v/>
      </c>
      <c r="W303" s="6" t="str">
        <f t="shared" si="3"/>
        <v/>
      </c>
      <c r="X303" s="6" t="str">
        <f t="shared" si="4"/>
        <v/>
      </c>
      <c r="Y303" s="6" t="str">
        <f t="array" ref="Y303">IFERROR(IF(INDEX('Form Responses 1'!$D:$D,ROW()-4)="","",INDEX('Form Responses 1'!$U:$U,ROW()-4)),"")</f>
        <v/>
      </c>
    </row>
    <row r="304" ht="15.75" customHeight="1">
      <c r="A304" s="6" t="str">
        <f t="shared" si="1"/>
        <v/>
      </c>
      <c r="B304" s="6" t="str">
        <f t="array" ref="B304">IFERROR(IF(INDEX('Form Responses 1'!$D:$D,ROW()-4)="","",INDEX('Form Responses 1'!$A:$A,ROW()-4)),"")</f>
        <v/>
      </c>
      <c r="C304" s="6" t="str">
        <f t="array" ref="C304">IFERROR(IF(INDEX('Form Responses 1'!$D:$D,ROW()-4)="","",INDEX('Form Responses 1'!$B:$B,ROW()-4)),"")</f>
        <v/>
      </c>
      <c r="D304" s="6" t="str">
        <f t="array" ref="D304">IFERROR(IF(INDEX('Form Responses 1'!$D:$D,ROW()-4)="","",INDEX('Form Responses 1'!$C:$C,ROW()-4)),"")</f>
        <v/>
      </c>
      <c r="E304" s="6" t="str">
        <f t="array" ref="E304">IFERROR(IF(INDEX('Form Responses 1'!$D:$D,ROW()-4)="","",INDEX('Form Responses 1'!$D:$D,ROW()-4)),"")</f>
        <v/>
      </c>
      <c r="F304" s="6" t="str">
        <f t="array" ref="F304">IFERROR(IF(INDEX('Form Responses 1'!$D:$D,ROW()-4)="","",INDEX('Form Responses 1'!$E:$E,ROW()-4)),"")</f>
        <v/>
      </c>
      <c r="G304" s="6" t="str">
        <f t="array" ref="G304">IFERROR(IF(INDEX('Form Responses 1'!$D:$D,ROW()-4)="","",INDEX('Form Responses 1'!$F:$F,ROW()-4)),"")</f>
        <v/>
      </c>
      <c r="H304" s="6" t="str">
        <f t="array" ref="H304">IFERROR(IF(INDEX('Form Responses 1'!$D:$D,ROW()-4)="","",INDEX('Form Responses 1'!$G:$G,ROW()-4)),"")</f>
        <v/>
      </c>
      <c r="I304" s="6" t="str">
        <f t="array" ref="I304">IFERROR(IF(INDEX('Form Responses 1'!$D:$D,ROW()-4)="","",INDEX('Form Responses 1'!$H:$H,ROW()-4)),"")</f>
        <v/>
      </c>
      <c r="J304" s="6" t="str">
        <f t="array" ref="J304">IFERROR(IF(INDEX('Form Responses 1'!$D:$D,ROW()-4)="","",INDEX('Form Responses 1'!$I:$I,ROW()-4)),"")</f>
        <v/>
      </c>
      <c r="K304" s="6" t="str">
        <f t="array" ref="K304">IFERROR(IF(INDEX('Form Responses 1'!$D:$D,ROW()-4)="","",INDEX('Form Responses 1'!$J:$J,ROW()-4)),"")</f>
        <v/>
      </c>
      <c r="L304" s="6" t="str">
        <f t="array" ref="L304">IFERROR(IF(INDEX('Form Responses 1'!$D:$D,ROW()-4)="","",INDEX('Form Responses 1'!$K:$K,ROW()-4)),"")</f>
        <v/>
      </c>
      <c r="M304" s="6" t="str">
        <f t="array" ref="M304">IFERROR(IF(INDEX('Form Responses 1'!$D:$D,ROW()-4)="","",INDEX('Form Responses 1'!$L:$L,ROW()-4)),"")</f>
        <v/>
      </c>
      <c r="N304" s="6" t="str">
        <f t="array" ref="N304">IFERROR(IF(INDEX('Form Responses 1'!$D:$D,ROW()-4)="","",INDEX('Form Responses 1'!$M:$M,ROW()-4)),"")</f>
        <v/>
      </c>
      <c r="O304" s="6" t="str">
        <f t="array" ref="O304">IFERROR(IF(INDEX('Form Responses 1'!$D:$D,ROW()-4)="","",INDEX('Form Responses 1'!$N:$N,ROW()-4)),"")</f>
        <v/>
      </c>
      <c r="P304" s="6" t="str">
        <f t="array" ref="P304">IFERROR(IF(INDEX('Form Responses 1'!$D:$D,ROW()-4)="","",INDEX('Form Responses 1'!$O:$O,ROW()-4)),"")</f>
        <v/>
      </c>
      <c r="Q304" s="6" t="str">
        <f t="array" ref="Q304">IFERROR(IF(INDEX('Form Responses 1'!$D:$D,ROW()-4)="","",INDEX('Form Responses 1'!$P:$P,ROW()-4)),"")</f>
        <v/>
      </c>
      <c r="R304" s="6" t="str">
        <f t="array" ref="R304">IFERROR(IF(INDEX('Form Responses 1'!$D:$D,ROW()-4)="","",INDEX('Form Responses 1'!$Q:$Q,ROW()-4)),"")</f>
        <v/>
      </c>
      <c r="S304" s="6" t="str">
        <f t="array" ref="S304">IFERROR(IF(INDEX('Form Responses 1'!$D:$D,ROW()-4)="","",INDEX('Form Responses 1'!$R:$R,ROW()-4)),"")</f>
        <v/>
      </c>
      <c r="T304" s="6" t="str">
        <f t="array" ref="T304">IFERROR(IF(INDEX('Form Responses 1'!$D:$D,ROW()-4)="","",INDEX('Form Responses 1'!$S:$S,ROW()-4)),"")</f>
        <v/>
      </c>
      <c r="U304" s="6" t="str">
        <f t="array" ref="U304">IFERROR(IF(INDEX('Form Responses 1'!$D:$D,ROW()-4)="","",INDEX('Form Responses 1'!$T:$T,ROW()-4)),"")</f>
        <v/>
      </c>
      <c r="V304" s="6" t="str">
        <f t="shared" si="2"/>
        <v/>
      </c>
      <c r="W304" s="6" t="str">
        <f t="shared" si="3"/>
        <v/>
      </c>
      <c r="X304" s="6" t="str">
        <f t="shared" si="4"/>
        <v/>
      </c>
      <c r="Y304" s="6" t="str">
        <f t="array" ref="Y304">IFERROR(IF(INDEX('Form Responses 1'!$D:$D,ROW()-4)="","",INDEX('Form Responses 1'!$U:$U,ROW()-4)),"")</f>
        <v/>
      </c>
    </row>
    <row r="305" ht="15.75" customHeight="1">
      <c r="A305" s="6" t="str">
        <f t="shared" si="1"/>
        <v/>
      </c>
      <c r="B305" s="6" t="str">
        <f t="array" ref="B305">IFERROR(IF(INDEX('Form Responses 1'!$D:$D,ROW()-4)="","",INDEX('Form Responses 1'!$A:$A,ROW()-4)),"")</f>
        <v/>
      </c>
      <c r="C305" s="6" t="str">
        <f t="array" ref="C305">IFERROR(IF(INDEX('Form Responses 1'!$D:$D,ROW()-4)="","",INDEX('Form Responses 1'!$B:$B,ROW()-4)),"")</f>
        <v/>
      </c>
      <c r="D305" s="6" t="str">
        <f t="array" ref="D305">IFERROR(IF(INDEX('Form Responses 1'!$D:$D,ROW()-4)="","",INDEX('Form Responses 1'!$C:$C,ROW()-4)),"")</f>
        <v/>
      </c>
      <c r="E305" s="6" t="str">
        <f t="array" ref="E305">IFERROR(IF(INDEX('Form Responses 1'!$D:$D,ROW()-4)="","",INDEX('Form Responses 1'!$D:$D,ROW()-4)),"")</f>
        <v/>
      </c>
      <c r="F305" s="6" t="str">
        <f t="array" ref="F305">IFERROR(IF(INDEX('Form Responses 1'!$D:$D,ROW()-4)="","",INDEX('Form Responses 1'!$E:$E,ROW()-4)),"")</f>
        <v/>
      </c>
      <c r="G305" s="6" t="str">
        <f t="array" ref="G305">IFERROR(IF(INDEX('Form Responses 1'!$D:$D,ROW()-4)="","",INDEX('Form Responses 1'!$F:$F,ROW()-4)),"")</f>
        <v/>
      </c>
      <c r="H305" s="6" t="str">
        <f t="array" ref="H305">IFERROR(IF(INDEX('Form Responses 1'!$D:$D,ROW()-4)="","",INDEX('Form Responses 1'!$G:$G,ROW()-4)),"")</f>
        <v/>
      </c>
      <c r="I305" s="6" t="str">
        <f t="array" ref="I305">IFERROR(IF(INDEX('Form Responses 1'!$D:$D,ROW()-4)="","",INDEX('Form Responses 1'!$H:$H,ROW()-4)),"")</f>
        <v/>
      </c>
      <c r="J305" s="6" t="str">
        <f t="array" ref="J305">IFERROR(IF(INDEX('Form Responses 1'!$D:$D,ROW()-4)="","",INDEX('Form Responses 1'!$I:$I,ROW()-4)),"")</f>
        <v/>
      </c>
      <c r="K305" s="6" t="str">
        <f t="array" ref="K305">IFERROR(IF(INDEX('Form Responses 1'!$D:$D,ROW()-4)="","",INDEX('Form Responses 1'!$J:$J,ROW()-4)),"")</f>
        <v/>
      </c>
      <c r="L305" s="6" t="str">
        <f t="array" ref="L305">IFERROR(IF(INDEX('Form Responses 1'!$D:$D,ROW()-4)="","",INDEX('Form Responses 1'!$K:$K,ROW()-4)),"")</f>
        <v/>
      </c>
      <c r="M305" s="6" t="str">
        <f t="array" ref="M305">IFERROR(IF(INDEX('Form Responses 1'!$D:$D,ROW()-4)="","",INDEX('Form Responses 1'!$L:$L,ROW()-4)),"")</f>
        <v/>
      </c>
      <c r="N305" s="6" t="str">
        <f t="array" ref="N305">IFERROR(IF(INDEX('Form Responses 1'!$D:$D,ROW()-4)="","",INDEX('Form Responses 1'!$M:$M,ROW()-4)),"")</f>
        <v/>
      </c>
      <c r="O305" s="6" t="str">
        <f t="array" ref="O305">IFERROR(IF(INDEX('Form Responses 1'!$D:$D,ROW()-4)="","",INDEX('Form Responses 1'!$N:$N,ROW()-4)),"")</f>
        <v/>
      </c>
      <c r="P305" s="6" t="str">
        <f t="array" ref="P305">IFERROR(IF(INDEX('Form Responses 1'!$D:$D,ROW()-4)="","",INDEX('Form Responses 1'!$O:$O,ROW()-4)),"")</f>
        <v/>
      </c>
      <c r="Q305" s="6" t="str">
        <f t="array" ref="Q305">IFERROR(IF(INDEX('Form Responses 1'!$D:$D,ROW()-4)="","",INDEX('Form Responses 1'!$P:$P,ROW()-4)),"")</f>
        <v/>
      </c>
      <c r="R305" s="6" t="str">
        <f t="array" ref="R305">IFERROR(IF(INDEX('Form Responses 1'!$D:$D,ROW()-4)="","",INDEX('Form Responses 1'!$Q:$Q,ROW()-4)),"")</f>
        <v/>
      </c>
      <c r="S305" s="6" t="str">
        <f t="array" ref="S305">IFERROR(IF(INDEX('Form Responses 1'!$D:$D,ROW()-4)="","",INDEX('Form Responses 1'!$R:$R,ROW()-4)),"")</f>
        <v/>
      </c>
      <c r="T305" s="6" t="str">
        <f t="array" ref="T305">IFERROR(IF(INDEX('Form Responses 1'!$D:$D,ROW()-4)="","",INDEX('Form Responses 1'!$S:$S,ROW()-4)),"")</f>
        <v/>
      </c>
      <c r="U305" s="6" t="str">
        <f t="array" ref="U305">IFERROR(IF(INDEX('Form Responses 1'!$D:$D,ROW()-4)="","",INDEX('Form Responses 1'!$T:$T,ROW()-4)),"")</f>
        <v/>
      </c>
      <c r="V305" s="6" t="str">
        <f t="shared" si="2"/>
        <v/>
      </c>
      <c r="W305" s="6" t="str">
        <f t="shared" si="3"/>
        <v/>
      </c>
      <c r="X305" s="6" t="str">
        <f t="shared" si="4"/>
        <v/>
      </c>
      <c r="Y305" s="6" t="str">
        <f t="array" ref="Y305">IFERROR(IF(INDEX('Form Responses 1'!$D:$D,ROW()-4)="","",INDEX('Form Responses 1'!$U:$U,ROW()-4)),"")</f>
        <v/>
      </c>
    </row>
    <row r="306" ht="15.75" customHeight="1">
      <c r="A306" s="6" t="str">
        <f t="shared" si="1"/>
        <v/>
      </c>
      <c r="B306" s="6" t="str">
        <f t="array" ref="B306">IFERROR(IF(INDEX('Form Responses 1'!$D:$D,ROW()-4)="","",INDEX('Form Responses 1'!$A:$A,ROW()-4)),"")</f>
        <v/>
      </c>
      <c r="C306" s="6" t="str">
        <f t="array" ref="C306">IFERROR(IF(INDEX('Form Responses 1'!$D:$D,ROW()-4)="","",INDEX('Form Responses 1'!$B:$B,ROW()-4)),"")</f>
        <v/>
      </c>
      <c r="D306" s="6" t="str">
        <f t="array" ref="D306">IFERROR(IF(INDEX('Form Responses 1'!$D:$D,ROW()-4)="","",INDEX('Form Responses 1'!$C:$C,ROW()-4)),"")</f>
        <v/>
      </c>
      <c r="E306" s="6" t="str">
        <f t="array" ref="E306">IFERROR(IF(INDEX('Form Responses 1'!$D:$D,ROW()-4)="","",INDEX('Form Responses 1'!$D:$D,ROW()-4)),"")</f>
        <v/>
      </c>
      <c r="F306" s="6" t="str">
        <f t="array" ref="F306">IFERROR(IF(INDEX('Form Responses 1'!$D:$D,ROW()-4)="","",INDEX('Form Responses 1'!$E:$E,ROW()-4)),"")</f>
        <v/>
      </c>
      <c r="G306" s="6" t="str">
        <f t="array" ref="G306">IFERROR(IF(INDEX('Form Responses 1'!$D:$D,ROW()-4)="","",INDEX('Form Responses 1'!$F:$F,ROW()-4)),"")</f>
        <v/>
      </c>
      <c r="H306" s="6" t="str">
        <f t="array" ref="H306">IFERROR(IF(INDEX('Form Responses 1'!$D:$D,ROW()-4)="","",INDEX('Form Responses 1'!$G:$G,ROW()-4)),"")</f>
        <v/>
      </c>
      <c r="I306" s="6" t="str">
        <f t="array" ref="I306">IFERROR(IF(INDEX('Form Responses 1'!$D:$D,ROW()-4)="","",INDEX('Form Responses 1'!$H:$H,ROW()-4)),"")</f>
        <v/>
      </c>
      <c r="J306" s="6" t="str">
        <f t="array" ref="J306">IFERROR(IF(INDEX('Form Responses 1'!$D:$D,ROW()-4)="","",INDEX('Form Responses 1'!$I:$I,ROW()-4)),"")</f>
        <v/>
      </c>
      <c r="K306" s="6" t="str">
        <f t="array" ref="K306">IFERROR(IF(INDEX('Form Responses 1'!$D:$D,ROW()-4)="","",INDEX('Form Responses 1'!$J:$J,ROW()-4)),"")</f>
        <v/>
      </c>
      <c r="L306" s="6" t="str">
        <f t="array" ref="L306">IFERROR(IF(INDEX('Form Responses 1'!$D:$D,ROW()-4)="","",INDEX('Form Responses 1'!$K:$K,ROW()-4)),"")</f>
        <v/>
      </c>
      <c r="M306" s="6" t="str">
        <f t="array" ref="M306">IFERROR(IF(INDEX('Form Responses 1'!$D:$D,ROW()-4)="","",INDEX('Form Responses 1'!$L:$L,ROW()-4)),"")</f>
        <v/>
      </c>
      <c r="N306" s="6" t="str">
        <f t="array" ref="N306">IFERROR(IF(INDEX('Form Responses 1'!$D:$D,ROW()-4)="","",INDEX('Form Responses 1'!$M:$M,ROW()-4)),"")</f>
        <v/>
      </c>
      <c r="O306" s="6" t="str">
        <f t="array" ref="O306">IFERROR(IF(INDEX('Form Responses 1'!$D:$D,ROW()-4)="","",INDEX('Form Responses 1'!$N:$N,ROW()-4)),"")</f>
        <v/>
      </c>
      <c r="P306" s="6" t="str">
        <f t="array" ref="P306">IFERROR(IF(INDEX('Form Responses 1'!$D:$D,ROW()-4)="","",INDEX('Form Responses 1'!$O:$O,ROW()-4)),"")</f>
        <v/>
      </c>
      <c r="Q306" s="6" t="str">
        <f t="array" ref="Q306">IFERROR(IF(INDEX('Form Responses 1'!$D:$D,ROW()-4)="","",INDEX('Form Responses 1'!$P:$P,ROW()-4)),"")</f>
        <v/>
      </c>
      <c r="R306" s="6" t="str">
        <f t="array" ref="R306">IFERROR(IF(INDEX('Form Responses 1'!$D:$D,ROW()-4)="","",INDEX('Form Responses 1'!$Q:$Q,ROW()-4)),"")</f>
        <v/>
      </c>
      <c r="S306" s="6" t="str">
        <f t="array" ref="S306">IFERROR(IF(INDEX('Form Responses 1'!$D:$D,ROW()-4)="","",INDEX('Form Responses 1'!$R:$R,ROW()-4)),"")</f>
        <v/>
      </c>
      <c r="T306" s="6" t="str">
        <f t="array" ref="T306">IFERROR(IF(INDEX('Form Responses 1'!$D:$D,ROW()-4)="","",INDEX('Form Responses 1'!$S:$S,ROW()-4)),"")</f>
        <v/>
      </c>
      <c r="U306" s="6" t="str">
        <f t="array" ref="U306">IFERROR(IF(INDEX('Form Responses 1'!$D:$D,ROW()-4)="","",INDEX('Form Responses 1'!$T:$T,ROW()-4)),"")</f>
        <v/>
      </c>
      <c r="V306" s="6" t="str">
        <f t="shared" si="2"/>
        <v/>
      </c>
      <c r="W306" s="6" t="str">
        <f t="shared" si="3"/>
        <v/>
      </c>
      <c r="X306" s="6" t="str">
        <f t="shared" si="4"/>
        <v/>
      </c>
      <c r="Y306" s="6" t="str">
        <f t="array" ref="Y306">IFERROR(IF(INDEX('Form Responses 1'!$D:$D,ROW()-4)="","",INDEX('Form Responses 1'!$U:$U,ROW()-4)),"")</f>
        <v/>
      </c>
    </row>
    <row r="307" ht="15.75" customHeight="1">
      <c r="A307" s="6" t="str">
        <f t="shared" si="1"/>
        <v/>
      </c>
      <c r="B307" s="6" t="str">
        <f t="array" ref="B307">IFERROR(IF(INDEX('Form Responses 1'!$D:$D,ROW()-4)="","",INDEX('Form Responses 1'!$A:$A,ROW()-4)),"")</f>
        <v/>
      </c>
      <c r="C307" s="6" t="str">
        <f t="array" ref="C307">IFERROR(IF(INDEX('Form Responses 1'!$D:$D,ROW()-4)="","",INDEX('Form Responses 1'!$B:$B,ROW()-4)),"")</f>
        <v/>
      </c>
      <c r="D307" s="6" t="str">
        <f t="array" ref="D307">IFERROR(IF(INDEX('Form Responses 1'!$D:$D,ROW()-4)="","",INDEX('Form Responses 1'!$C:$C,ROW()-4)),"")</f>
        <v/>
      </c>
      <c r="E307" s="6" t="str">
        <f t="array" ref="E307">IFERROR(IF(INDEX('Form Responses 1'!$D:$D,ROW()-4)="","",INDEX('Form Responses 1'!$D:$D,ROW()-4)),"")</f>
        <v/>
      </c>
      <c r="F307" s="6" t="str">
        <f t="array" ref="F307">IFERROR(IF(INDEX('Form Responses 1'!$D:$D,ROW()-4)="","",INDEX('Form Responses 1'!$E:$E,ROW()-4)),"")</f>
        <v/>
      </c>
      <c r="G307" s="6" t="str">
        <f t="array" ref="G307">IFERROR(IF(INDEX('Form Responses 1'!$D:$D,ROW()-4)="","",INDEX('Form Responses 1'!$F:$F,ROW()-4)),"")</f>
        <v/>
      </c>
      <c r="H307" s="6" t="str">
        <f t="array" ref="H307">IFERROR(IF(INDEX('Form Responses 1'!$D:$D,ROW()-4)="","",INDEX('Form Responses 1'!$G:$G,ROW()-4)),"")</f>
        <v/>
      </c>
      <c r="I307" s="6" t="str">
        <f t="array" ref="I307">IFERROR(IF(INDEX('Form Responses 1'!$D:$D,ROW()-4)="","",INDEX('Form Responses 1'!$H:$H,ROW()-4)),"")</f>
        <v/>
      </c>
      <c r="J307" s="6" t="str">
        <f t="array" ref="J307">IFERROR(IF(INDEX('Form Responses 1'!$D:$D,ROW()-4)="","",INDEX('Form Responses 1'!$I:$I,ROW()-4)),"")</f>
        <v/>
      </c>
      <c r="K307" s="6" t="str">
        <f t="array" ref="K307">IFERROR(IF(INDEX('Form Responses 1'!$D:$D,ROW()-4)="","",INDEX('Form Responses 1'!$J:$J,ROW()-4)),"")</f>
        <v/>
      </c>
      <c r="L307" s="6" t="str">
        <f t="array" ref="L307">IFERROR(IF(INDEX('Form Responses 1'!$D:$D,ROW()-4)="","",INDEX('Form Responses 1'!$K:$K,ROW()-4)),"")</f>
        <v/>
      </c>
      <c r="M307" s="6" t="str">
        <f t="array" ref="M307">IFERROR(IF(INDEX('Form Responses 1'!$D:$D,ROW()-4)="","",INDEX('Form Responses 1'!$L:$L,ROW()-4)),"")</f>
        <v/>
      </c>
      <c r="N307" s="6" t="str">
        <f t="array" ref="N307">IFERROR(IF(INDEX('Form Responses 1'!$D:$D,ROW()-4)="","",INDEX('Form Responses 1'!$M:$M,ROW()-4)),"")</f>
        <v/>
      </c>
      <c r="O307" s="6" t="str">
        <f t="array" ref="O307">IFERROR(IF(INDEX('Form Responses 1'!$D:$D,ROW()-4)="","",INDEX('Form Responses 1'!$N:$N,ROW()-4)),"")</f>
        <v/>
      </c>
      <c r="P307" s="6" t="str">
        <f t="array" ref="P307">IFERROR(IF(INDEX('Form Responses 1'!$D:$D,ROW()-4)="","",INDEX('Form Responses 1'!$O:$O,ROW()-4)),"")</f>
        <v/>
      </c>
      <c r="Q307" s="6" t="str">
        <f t="array" ref="Q307">IFERROR(IF(INDEX('Form Responses 1'!$D:$D,ROW()-4)="","",INDEX('Form Responses 1'!$P:$P,ROW()-4)),"")</f>
        <v/>
      </c>
      <c r="R307" s="6" t="str">
        <f t="array" ref="R307">IFERROR(IF(INDEX('Form Responses 1'!$D:$D,ROW()-4)="","",INDEX('Form Responses 1'!$Q:$Q,ROW()-4)),"")</f>
        <v/>
      </c>
      <c r="S307" s="6" t="str">
        <f t="array" ref="S307">IFERROR(IF(INDEX('Form Responses 1'!$D:$D,ROW()-4)="","",INDEX('Form Responses 1'!$R:$R,ROW()-4)),"")</f>
        <v/>
      </c>
      <c r="T307" s="6" t="str">
        <f t="array" ref="T307">IFERROR(IF(INDEX('Form Responses 1'!$D:$D,ROW()-4)="","",INDEX('Form Responses 1'!$S:$S,ROW()-4)),"")</f>
        <v/>
      </c>
      <c r="U307" s="6" t="str">
        <f t="array" ref="U307">IFERROR(IF(INDEX('Form Responses 1'!$D:$D,ROW()-4)="","",INDEX('Form Responses 1'!$T:$T,ROW()-4)),"")</f>
        <v/>
      </c>
      <c r="V307" s="6" t="str">
        <f t="shared" si="2"/>
        <v/>
      </c>
      <c r="W307" s="6" t="str">
        <f t="shared" si="3"/>
        <v/>
      </c>
      <c r="X307" s="6" t="str">
        <f t="shared" si="4"/>
        <v/>
      </c>
      <c r="Y307" s="6" t="str">
        <f t="array" ref="Y307">IFERROR(IF(INDEX('Form Responses 1'!$D:$D,ROW()-4)="","",INDEX('Form Responses 1'!$U:$U,ROW()-4)),"")</f>
        <v/>
      </c>
    </row>
    <row r="308" ht="15.75" customHeight="1">
      <c r="A308" s="6" t="str">
        <f t="shared" si="1"/>
        <v/>
      </c>
      <c r="B308" s="6" t="str">
        <f t="array" ref="B308">IFERROR(IF(INDEX('Form Responses 1'!$D:$D,ROW()-4)="","",INDEX('Form Responses 1'!$A:$A,ROW()-4)),"")</f>
        <v/>
      </c>
      <c r="C308" s="6" t="str">
        <f t="array" ref="C308">IFERROR(IF(INDEX('Form Responses 1'!$D:$D,ROW()-4)="","",INDEX('Form Responses 1'!$B:$B,ROW()-4)),"")</f>
        <v/>
      </c>
      <c r="D308" s="6" t="str">
        <f t="array" ref="D308">IFERROR(IF(INDEX('Form Responses 1'!$D:$D,ROW()-4)="","",INDEX('Form Responses 1'!$C:$C,ROW()-4)),"")</f>
        <v/>
      </c>
      <c r="E308" s="6" t="str">
        <f t="array" ref="E308">IFERROR(IF(INDEX('Form Responses 1'!$D:$D,ROW()-4)="","",INDEX('Form Responses 1'!$D:$D,ROW()-4)),"")</f>
        <v/>
      </c>
      <c r="F308" s="6" t="str">
        <f t="array" ref="F308">IFERROR(IF(INDEX('Form Responses 1'!$D:$D,ROW()-4)="","",INDEX('Form Responses 1'!$E:$E,ROW()-4)),"")</f>
        <v/>
      </c>
      <c r="G308" s="6" t="str">
        <f t="array" ref="G308">IFERROR(IF(INDEX('Form Responses 1'!$D:$D,ROW()-4)="","",INDEX('Form Responses 1'!$F:$F,ROW()-4)),"")</f>
        <v/>
      </c>
      <c r="H308" s="6" t="str">
        <f t="array" ref="H308">IFERROR(IF(INDEX('Form Responses 1'!$D:$D,ROW()-4)="","",INDEX('Form Responses 1'!$G:$G,ROW()-4)),"")</f>
        <v/>
      </c>
      <c r="I308" s="6" t="str">
        <f t="array" ref="I308">IFERROR(IF(INDEX('Form Responses 1'!$D:$D,ROW()-4)="","",INDEX('Form Responses 1'!$H:$H,ROW()-4)),"")</f>
        <v/>
      </c>
      <c r="J308" s="6" t="str">
        <f t="array" ref="J308">IFERROR(IF(INDEX('Form Responses 1'!$D:$D,ROW()-4)="","",INDEX('Form Responses 1'!$I:$I,ROW()-4)),"")</f>
        <v/>
      </c>
      <c r="K308" s="6" t="str">
        <f t="array" ref="K308">IFERROR(IF(INDEX('Form Responses 1'!$D:$D,ROW()-4)="","",INDEX('Form Responses 1'!$J:$J,ROW()-4)),"")</f>
        <v/>
      </c>
      <c r="L308" s="6" t="str">
        <f t="array" ref="L308">IFERROR(IF(INDEX('Form Responses 1'!$D:$D,ROW()-4)="","",INDEX('Form Responses 1'!$K:$K,ROW()-4)),"")</f>
        <v/>
      </c>
      <c r="M308" s="6" t="str">
        <f t="array" ref="M308">IFERROR(IF(INDEX('Form Responses 1'!$D:$D,ROW()-4)="","",INDEX('Form Responses 1'!$L:$L,ROW()-4)),"")</f>
        <v/>
      </c>
      <c r="N308" s="6" t="str">
        <f t="array" ref="N308">IFERROR(IF(INDEX('Form Responses 1'!$D:$D,ROW()-4)="","",INDEX('Form Responses 1'!$M:$M,ROW()-4)),"")</f>
        <v/>
      </c>
      <c r="O308" s="6" t="str">
        <f t="array" ref="O308">IFERROR(IF(INDEX('Form Responses 1'!$D:$D,ROW()-4)="","",INDEX('Form Responses 1'!$N:$N,ROW()-4)),"")</f>
        <v/>
      </c>
      <c r="P308" s="6" t="str">
        <f t="array" ref="P308">IFERROR(IF(INDEX('Form Responses 1'!$D:$D,ROW()-4)="","",INDEX('Form Responses 1'!$O:$O,ROW()-4)),"")</f>
        <v/>
      </c>
      <c r="Q308" s="6" t="str">
        <f t="array" ref="Q308">IFERROR(IF(INDEX('Form Responses 1'!$D:$D,ROW()-4)="","",INDEX('Form Responses 1'!$P:$P,ROW()-4)),"")</f>
        <v/>
      </c>
      <c r="R308" s="6" t="str">
        <f t="array" ref="R308">IFERROR(IF(INDEX('Form Responses 1'!$D:$D,ROW()-4)="","",INDEX('Form Responses 1'!$Q:$Q,ROW()-4)),"")</f>
        <v/>
      </c>
      <c r="S308" s="6" t="str">
        <f t="array" ref="S308">IFERROR(IF(INDEX('Form Responses 1'!$D:$D,ROW()-4)="","",INDEX('Form Responses 1'!$R:$R,ROW()-4)),"")</f>
        <v/>
      </c>
      <c r="T308" s="6" t="str">
        <f t="array" ref="T308">IFERROR(IF(INDEX('Form Responses 1'!$D:$D,ROW()-4)="","",INDEX('Form Responses 1'!$S:$S,ROW()-4)),"")</f>
        <v/>
      </c>
      <c r="U308" s="6" t="str">
        <f t="array" ref="U308">IFERROR(IF(INDEX('Form Responses 1'!$D:$D,ROW()-4)="","",INDEX('Form Responses 1'!$T:$T,ROW()-4)),"")</f>
        <v/>
      </c>
      <c r="V308" s="6" t="str">
        <f t="shared" si="2"/>
        <v/>
      </c>
      <c r="W308" s="6" t="str">
        <f t="shared" si="3"/>
        <v/>
      </c>
      <c r="X308" s="6" t="str">
        <f t="shared" si="4"/>
        <v/>
      </c>
      <c r="Y308" s="6" t="str">
        <f t="array" ref="Y308">IFERROR(IF(INDEX('Form Responses 1'!$D:$D,ROW()-4)="","",INDEX('Form Responses 1'!$U:$U,ROW()-4)),"")</f>
        <v/>
      </c>
    </row>
    <row r="309" ht="15.75" customHeight="1">
      <c r="A309" s="6" t="str">
        <f t="shared" si="1"/>
        <v/>
      </c>
      <c r="B309" s="6" t="str">
        <f t="array" ref="B309">IFERROR(IF(INDEX('Form Responses 1'!$D:$D,ROW()-4)="","",INDEX('Form Responses 1'!$A:$A,ROW()-4)),"")</f>
        <v/>
      </c>
      <c r="C309" s="6" t="str">
        <f t="array" ref="C309">IFERROR(IF(INDEX('Form Responses 1'!$D:$D,ROW()-4)="","",INDEX('Form Responses 1'!$B:$B,ROW()-4)),"")</f>
        <v/>
      </c>
      <c r="D309" s="6" t="str">
        <f t="array" ref="D309">IFERROR(IF(INDEX('Form Responses 1'!$D:$D,ROW()-4)="","",INDEX('Form Responses 1'!$C:$C,ROW()-4)),"")</f>
        <v/>
      </c>
      <c r="E309" s="6" t="str">
        <f t="array" ref="E309">IFERROR(IF(INDEX('Form Responses 1'!$D:$D,ROW()-4)="","",INDEX('Form Responses 1'!$D:$D,ROW()-4)),"")</f>
        <v/>
      </c>
      <c r="F309" s="6" t="str">
        <f t="array" ref="F309">IFERROR(IF(INDEX('Form Responses 1'!$D:$D,ROW()-4)="","",INDEX('Form Responses 1'!$E:$E,ROW()-4)),"")</f>
        <v/>
      </c>
      <c r="G309" s="6" t="str">
        <f t="array" ref="G309">IFERROR(IF(INDEX('Form Responses 1'!$D:$D,ROW()-4)="","",INDEX('Form Responses 1'!$F:$F,ROW()-4)),"")</f>
        <v/>
      </c>
      <c r="H309" s="6" t="str">
        <f t="array" ref="H309">IFERROR(IF(INDEX('Form Responses 1'!$D:$D,ROW()-4)="","",INDEX('Form Responses 1'!$G:$G,ROW()-4)),"")</f>
        <v/>
      </c>
      <c r="I309" s="6" t="str">
        <f t="array" ref="I309">IFERROR(IF(INDEX('Form Responses 1'!$D:$D,ROW()-4)="","",INDEX('Form Responses 1'!$H:$H,ROW()-4)),"")</f>
        <v/>
      </c>
      <c r="J309" s="6" t="str">
        <f t="array" ref="J309">IFERROR(IF(INDEX('Form Responses 1'!$D:$D,ROW()-4)="","",INDEX('Form Responses 1'!$I:$I,ROW()-4)),"")</f>
        <v/>
      </c>
      <c r="K309" s="6" t="str">
        <f t="array" ref="K309">IFERROR(IF(INDEX('Form Responses 1'!$D:$D,ROW()-4)="","",INDEX('Form Responses 1'!$J:$J,ROW()-4)),"")</f>
        <v/>
      </c>
      <c r="L309" s="6" t="str">
        <f t="array" ref="L309">IFERROR(IF(INDEX('Form Responses 1'!$D:$D,ROW()-4)="","",INDEX('Form Responses 1'!$K:$K,ROW()-4)),"")</f>
        <v/>
      </c>
      <c r="M309" s="6" t="str">
        <f t="array" ref="M309">IFERROR(IF(INDEX('Form Responses 1'!$D:$D,ROW()-4)="","",INDEX('Form Responses 1'!$L:$L,ROW()-4)),"")</f>
        <v/>
      </c>
      <c r="N309" s="6" t="str">
        <f t="array" ref="N309">IFERROR(IF(INDEX('Form Responses 1'!$D:$D,ROW()-4)="","",INDEX('Form Responses 1'!$M:$M,ROW()-4)),"")</f>
        <v/>
      </c>
      <c r="O309" s="6" t="str">
        <f t="array" ref="O309">IFERROR(IF(INDEX('Form Responses 1'!$D:$D,ROW()-4)="","",INDEX('Form Responses 1'!$N:$N,ROW()-4)),"")</f>
        <v/>
      </c>
      <c r="P309" s="6" t="str">
        <f t="array" ref="P309">IFERROR(IF(INDEX('Form Responses 1'!$D:$D,ROW()-4)="","",INDEX('Form Responses 1'!$O:$O,ROW()-4)),"")</f>
        <v/>
      </c>
      <c r="Q309" s="6" t="str">
        <f t="array" ref="Q309">IFERROR(IF(INDEX('Form Responses 1'!$D:$D,ROW()-4)="","",INDEX('Form Responses 1'!$P:$P,ROW()-4)),"")</f>
        <v/>
      </c>
      <c r="R309" s="6" t="str">
        <f t="array" ref="R309">IFERROR(IF(INDEX('Form Responses 1'!$D:$D,ROW()-4)="","",INDEX('Form Responses 1'!$Q:$Q,ROW()-4)),"")</f>
        <v/>
      </c>
      <c r="S309" s="6" t="str">
        <f t="array" ref="S309">IFERROR(IF(INDEX('Form Responses 1'!$D:$D,ROW()-4)="","",INDEX('Form Responses 1'!$R:$R,ROW()-4)),"")</f>
        <v/>
      </c>
      <c r="T309" s="6" t="str">
        <f t="array" ref="T309">IFERROR(IF(INDEX('Form Responses 1'!$D:$D,ROW()-4)="","",INDEX('Form Responses 1'!$S:$S,ROW()-4)),"")</f>
        <v/>
      </c>
      <c r="U309" s="6" t="str">
        <f t="array" ref="U309">IFERROR(IF(INDEX('Form Responses 1'!$D:$D,ROW()-4)="","",INDEX('Form Responses 1'!$T:$T,ROW()-4)),"")</f>
        <v/>
      </c>
      <c r="V309" s="6" t="str">
        <f t="shared" si="2"/>
        <v/>
      </c>
      <c r="W309" s="6" t="str">
        <f t="shared" si="3"/>
        <v/>
      </c>
      <c r="X309" s="6" t="str">
        <f t="shared" si="4"/>
        <v/>
      </c>
      <c r="Y309" s="6" t="str">
        <f t="array" ref="Y309">IFERROR(IF(INDEX('Form Responses 1'!$D:$D,ROW()-4)="","",INDEX('Form Responses 1'!$U:$U,ROW()-4)),"")</f>
        <v/>
      </c>
    </row>
    <row r="310" ht="15.75" customHeight="1">
      <c r="A310" s="6" t="str">
        <f t="shared" si="1"/>
        <v/>
      </c>
      <c r="B310" s="6" t="str">
        <f t="array" ref="B310">IFERROR(IF(INDEX('Form Responses 1'!$D:$D,ROW()-4)="","",INDEX('Form Responses 1'!$A:$A,ROW()-4)),"")</f>
        <v/>
      </c>
      <c r="C310" s="6" t="str">
        <f t="array" ref="C310">IFERROR(IF(INDEX('Form Responses 1'!$D:$D,ROW()-4)="","",INDEX('Form Responses 1'!$B:$B,ROW()-4)),"")</f>
        <v/>
      </c>
      <c r="D310" s="6" t="str">
        <f t="array" ref="D310">IFERROR(IF(INDEX('Form Responses 1'!$D:$D,ROW()-4)="","",INDEX('Form Responses 1'!$C:$C,ROW()-4)),"")</f>
        <v/>
      </c>
      <c r="E310" s="6" t="str">
        <f t="array" ref="E310">IFERROR(IF(INDEX('Form Responses 1'!$D:$D,ROW()-4)="","",INDEX('Form Responses 1'!$D:$D,ROW()-4)),"")</f>
        <v/>
      </c>
      <c r="F310" s="6" t="str">
        <f t="array" ref="F310">IFERROR(IF(INDEX('Form Responses 1'!$D:$D,ROW()-4)="","",INDEX('Form Responses 1'!$E:$E,ROW()-4)),"")</f>
        <v/>
      </c>
      <c r="G310" s="6" t="str">
        <f t="array" ref="G310">IFERROR(IF(INDEX('Form Responses 1'!$D:$D,ROW()-4)="","",INDEX('Form Responses 1'!$F:$F,ROW()-4)),"")</f>
        <v/>
      </c>
      <c r="H310" s="6" t="str">
        <f t="array" ref="H310">IFERROR(IF(INDEX('Form Responses 1'!$D:$D,ROW()-4)="","",INDEX('Form Responses 1'!$G:$G,ROW()-4)),"")</f>
        <v/>
      </c>
      <c r="I310" s="6" t="str">
        <f t="array" ref="I310">IFERROR(IF(INDEX('Form Responses 1'!$D:$D,ROW()-4)="","",INDEX('Form Responses 1'!$H:$H,ROW()-4)),"")</f>
        <v/>
      </c>
      <c r="J310" s="6" t="str">
        <f t="array" ref="J310">IFERROR(IF(INDEX('Form Responses 1'!$D:$D,ROW()-4)="","",INDEX('Form Responses 1'!$I:$I,ROW()-4)),"")</f>
        <v/>
      </c>
      <c r="K310" s="6" t="str">
        <f t="array" ref="K310">IFERROR(IF(INDEX('Form Responses 1'!$D:$D,ROW()-4)="","",INDEX('Form Responses 1'!$J:$J,ROW()-4)),"")</f>
        <v/>
      </c>
      <c r="L310" s="6" t="str">
        <f t="array" ref="L310">IFERROR(IF(INDEX('Form Responses 1'!$D:$D,ROW()-4)="","",INDEX('Form Responses 1'!$K:$K,ROW()-4)),"")</f>
        <v/>
      </c>
      <c r="M310" s="6" t="str">
        <f t="array" ref="M310">IFERROR(IF(INDEX('Form Responses 1'!$D:$D,ROW()-4)="","",INDEX('Form Responses 1'!$L:$L,ROW()-4)),"")</f>
        <v/>
      </c>
      <c r="N310" s="6" t="str">
        <f t="array" ref="N310">IFERROR(IF(INDEX('Form Responses 1'!$D:$D,ROW()-4)="","",INDEX('Form Responses 1'!$M:$M,ROW()-4)),"")</f>
        <v/>
      </c>
      <c r="O310" s="6" t="str">
        <f t="array" ref="O310">IFERROR(IF(INDEX('Form Responses 1'!$D:$D,ROW()-4)="","",INDEX('Form Responses 1'!$N:$N,ROW()-4)),"")</f>
        <v/>
      </c>
      <c r="P310" s="6" t="str">
        <f t="array" ref="P310">IFERROR(IF(INDEX('Form Responses 1'!$D:$D,ROW()-4)="","",INDEX('Form Responses 1'!$O:$O,ROW()-4)),"")</f>
        <v/>
      </c>
      <c r="Q310" s="6" t="str">
        <f t="array" ref="Q310">IFERROR(IF(INDEX('Form Responses 1'!$D:$D,ROW()-4)="","",INDEX('Form Responses 1'!$P:$P,ROW()-4)),"")</f>
        <v/>
      </c>
      <c r="R310" s="6" t="str">
        <f t="array" ref="R310">IFERROR(IF(INDEX('Form Responses 1'!$D:$D,ROW()-4)="","",INDEX('Form Responses 1'!$Q:$Q,ROW()-4)),"")</f>
        <v/>
      </c>
      <c r="S310" s="6" t="str">
        <f t="array" ref="S310">IFERROR(IF(INDEX('Form Responses 1'!$D:$D,ROW()-4)="","",INDEX('Form Responses 1'!$R:$R,ROW()-4)),"")</f>
        <v/>
      </c>
      <c r="T310" s="6" t="str">
        <f t="array" ref="T310">IFERROR(IF(INDEX('Form Responses 1'!$D:$D,ROW()-4)="","",INDEX('Form Responses 1'!$S:$S,ROW()-4)),"")</f>
        <v/>
      </c>
      <c r="U310" s="6" t="str">
        <f t="array" ref="U310">IFERROR(IF(INDEX('Form Responses 1'!$D:$D,ROW()-4)="","",INDEX('Form Responses 1'!$T:$T,ROW()-4)),"")</f>
        <v/>
      </c>
      <c r="V310" s="6" t="str">
        <f t="shared" si="2"/>
        <v/>
      </c>
      <c r="W310" s="6" t="str">
        <f t="shared" si="3"/>
        <v/>
      </c>
      <c r="X310" s="6" t="str">
        <f t="shared" si="4"/>
        <v/>
      </c>
      <c r="Y310" s="6" t="str">
        <f t="array" ref="Y310">IFERROR(IF(INDEX('Form Responses 1'!$D:$D,ROW()-4)="","",INDEX('Form Responses 1'!$U:$U,ROW()-4)),"")</f>
        <v/>
      </c>
    </row>
    <row r="311" ht="15.75" customHeight="1">
      <c r="A311" s="6" t="str">
        <f t="shared" si="1"/>
        <v/>
      </c>
      <c r="B311" s="6" t="str">
        <f t="array" ref="B311">IFERROR(IF(INDEX('Form Responses 1'!$D:$D,ROW()-4)="","",INDEX('Form Responses 1'!$A:$A,ROW()-4)),"")</f>
        <v/>
      </c>
      <c r="C311" s="6" t="str">
        <f t="array" ref="C311">IFERROR(IF(INDEX('Form Responses 1'!$D:$D,ROW()-4)="","",INDEX('Form Responses 1'!$B:$B,ROW()-4)),"")</f>
        <v/>
      </c>
      <c r="D311" s="6" t="str">
        <f t="array" ref="D311">IFERROR(IF(INDEX('Form Responses 1'!$D:$D,ROW()-4)="","",INDEX('Form Responses 1'!$C:$C,ROW()-4)),"")</f>
        <v/>
      </c>
      <c r="E311" s="6" t="str">
        <f t="array" ref="E311">IFERROR(IF(INDEX('Form Responses 1'!$D:$D,ROW()-4)="","",INDEX('Form Responses 1'!$D:$D,ROW()-4)),"")</f>
        <v/>
      </c>
      <c r="F311" s="6" t="str">
        <f t="array" ref="F311">IFERROR(IF(INDEX('Form Responses 1'!$D:$D,ROW()-4)="","",INDEX('Form Responses 1'!$E:$E,ROW()-4)),"")</f>
        <v/>
      </c>
      <c r="G311" s="6" t="str">
        <f t="array" ref="G311">IFERROR(IF(INDEX('Form Responses 1'!$D:$D,ROW()-4)="","",INDEX('Form Responses 1'!$F:$F,ROW()-4)),"")</f>
        <v/>
      </c>
      <c r="H311" s="6" t="str">
        <f t="array" ref="H311">IFERROR(IF(INDEX('Form Responses 1'!$D:$D,ROW()-4)="","",INDEX('Form Responses 1'!$G:$G,ROW()-4)),"")</f>
        <v/>
      </c>
      <c r="I311" s="6" t="str">
        <f t="array" ref="I311">IFERROR(IF(INDEX('Form Responses 1'!$D:$D,ROW()-4)="","",INDEX('Form Responses 1'!$H:$H,ROW()-4)),"")</f>
        <v/>
      </c>
      <c r="J311" s="6" t="str">
        <f t="array" ref="J311">IFERROR(IF(INDEX('Form Responses 1'!$D:$D,ROW()-4)="","",INDEX('Form Responses 1'!$I:$I,ROW()-4)),"")</f>
        <v/>
      </c>
      <c r="K311" s="6" t="str">
        <f t="array" ref="K311">IFERROR(IF(INDEX('Form Responses 1'!$D:$D,ROW()-4)="","",INDEX('Form Responses 1'!$J:$J,ROW()-4)),"")</f>
        <v/>
      </c>
      <c r="L311" s="6" t="str">
        <f t="array" ref="L311">IFERROR(IF(INDEX('Form Responses 1'!$D:$D,ROW()-4)="","",INDEX('Form Responses 1'!$K:$K,ROW()-4)),"")</f>
        <v/>
      </c>
      <c r="M311" s="6" t="str">
        <f t="array" ref="M311">IFERROR(IF(INDEX('Form Responses 1'!$D:$D,ROW()-4)="","",INDEX('Form Responses 1'!$L:$L,ROW()-4)),"")</f>
        <v/>
      </c>
      <c r="N311" s="6" t="str">
        <f t="array" ref="N311">IFERROR(IF(INDEX('Form Responses 1'!$D:$D,ROW()-4)="","",INDEX('Form Responses 1'!$M:$M,ROW()-4)),"")</f>
        <v/>
      </c>
      <c r="O311" s="6" t="str">
        <f t="array" ref="O311">IFERROR(IF(INDEX('Form Responses 1'!$D:$D,ROW()-4)="","",INDEX('Form Responses 1'!$N:$N,ROW()-4)),"")</f>
        <v/>
      </c>
      <c r="P311" s="6" t="str">
        <f t="array" ref="P311">IFERROR(IF(INDEX('Form Responses 1'!$D:$D,ROW()-4)="","",INDEX('Form Responses 1'!$O:$O,ROW()-4)),"")</f>
        <v/>
      </c>
      <c r="Q311" s="6" t="str">
        <f t="array" ref="Q311">IFERROR(IF(INDEX('Form Responses 1'!$D:$D,ROW()-4)="","",INDEX('Form Responses 1'!$P:$P,ROW()-4)),"")</f>
        <v/>
      </c>
      <c r="R311" s="6" t="str">
        <f t="array" ref="R311">IFERROR(IF(INDEX('Form Responses 1'!$D:$D,ROW()-4)="","",INDEX('Form Responses 1'!$Q:$Q,ROW()-4)),"")</f>
        <v/>
      </c>
      <c r="S311" s="6" t="str">
        <f t="array" ref="S311">IFERROR(IF(INDEX('Form Responses 1'!$D:$D,ROW()-4)="","",INDEX('Form Responses 1'!$R:$R,ROW()-4)),"")</f>
        <v/>
      </c>
      <c r="T311" s="6" t="str">
        <f t="array" ref="T311">IFERROR(IF(INDEX('Form Responses 1'!$D:$D,ROW()-4)="","",INDEX('Form Responses 1'!$S:$S,ROW()-4)),"")</f>
        <v/>
      </c>
      <c r="U311" s="6" t="str">
        <f t="array" ref="U311">IFERROR(IF(INDEX('Form Responses 1'!$D:$D,ROW()-4)="","",INDEX('Form Responses 1'!$T:$T,ROW()-4)),"")</f>
        <v/>
      </c>
      <c r="V311" s="6" t="str">
        <f t="shared" si="2"/>
        <v/>
      </c>
      <c r="W311" s="6" t="str">
        <f t="shared" si="3"/>
        <v/>
      </c>
      <c r="X311" s="6" t="str">
        <f t="shared" si="4"/>
        <v/>
      </c>
      <c r="Y311" s="6" t="str">
        <f t="array" ref="Y311">IFERROR(IF(INDEX('Form Responses 1'!$D:$D,ROW()-4)="","",INDEX('Form Responses 1'!$U:$U,ROW()-4)),"")</f>
        <v/>
      </c>
    </row>
    <row r="312" ht="15.75" customHeight="1">
      <c r="A312" s="6" t="str">
        <f t="shared" si="1"/>
        <v/>
      </c>
      <c r="B312" s="6" t="str">
        <f t="array" ref="B312">IFERROR(IF(INDEX('Form Responses 1'!$D:$D,ROW()-4)="","",INDEX('Form Responses 1'!$A:$A,ROW()-4)),"")</f>
        <v/>
      </c>
      <c r="C312" s="6" t="str">
        <f t="array" ref="C312">IFERROR(IF(INDEX('Form Responses 1'!$D:$D,ROW()-4)="","",INDEX('Form Responses 1'!$B:$B,ROW()-4)),"")</f>
        <v/>
      </c>
      <c r="D312" s="6" t="str">
        <f t="array" ref="D312">IFERROR(IF(INDEX('Form Responses 1'!$D:$D,ROW()-4)="","",INDEX('Form Responses 1'!$C:$C,ROW()-4)),"")</f>
        <v/>
      </c>
      <c r="E312" s="6" t="str">
        <f t="array" ref="E312">IFERROR(IF(INDEX('Form Responses 1'!$D:$D,ROW()-4)="","",INDEX('Form Responses 1'!$D:$D,ROW()-4)),"")</f>
        <v/>
      </c>
      <c r="F312" s="6" t="str">
        <f t="array" ref="F312">IFERROR(IF(INDEX('Form Responses 1'!$D:$D,ROW()-4)="","",INDEX('Form Responses 1'!$E:$E,ROW()-4)),"")</f>
        <v/>
      </c>
      <c r="G312" s="6" t="str">
        <f t="array" ref="G312">IFERROR(IF(INDEX('Form Responses 1'!$D:$D,ROW()-4)="","",INDEX('Form Responses 1'!$F:$F,ROW()-4)),"")</f>
        <v/>
      </c>
      <c r="H312" s="6" t="str">
        <f t="array" ref="H312">IFERROR(IF(INDEX('Form Responses 1'!$D:$D,ROW()-4)="","",INDEX('Form Responses 1'!$G:$G,ROW()-4)),"")</f>
        <v/>
      </c>
      <c r="I312" s="6" t="str">
        <f t="array" ref="I312">IFERROR(IF(INDEX('Form Responses 1'!$D:$D,ROW()-4)="","",INDEX('Form Responses 1'!$H:$H,ROW()-4)),"")</f>
        <v/>
      </c>
      <c r="J312" s="6" t="str">
        <f t="array" ref="J312">IFERROR(IF(INDEX('Form Responses 1'!$D:$D,ROW()-4)="","",INDEX('Form Responses 1'!$I:$I,ROW()-4)),"")</f>
        <v/>
      </c>
      <c r="K312" s="6" t="str">
        <f t="array" ref="K312">IFERROR(IF(INDEX('Form Responses 1'!$D:$D,ROW()-4)="","",INDEX('Form Responses 1'!$J:$J,ROW()-4)),"")</f>
        <v/>
      </c>
      <c r="L312" s="6" t="str">
        <f t="array" ref="L312">IFERROR(IF(INDEX('Form Responses 1'!$D:$D,ROW()-4)="","",INDEX('Form Responses 1'!$K:$K,ROW()-4)),"")</f>
        <v/>
      </c>
      <c r="M312" s="6" t="str">
        <f t="array" ref="M312">IFERROR(IF(INDEX('Form Responses 1'!$D:$D,ROW()-4)="","",INDEX('Form Responses 1'!$L:$L,ROW()-4)),"")</f>
        <v/>
      </c>
      <c r="N312" s="6" t="str">
        <f t="array" ref="N312">IFERROR(IF(INDEX('Form Responses 1'!$D:$D,ROW()-4)="","",INDEX('Form Responses 1'!$M:$M,ROW()-4)),"")</f>
        <v/>
      </c>
      <c r="O312" s="6" t="str">
        <f t="array" ref="O312">IFERROR(IF(INDEX('Form Responses 1'!$D:$D,ROW()-4)="","",INDEX('Form Responses 1'!$N:$N,ROW()-4)),"")</f>
        <v/>
      </c>
      <c r="P312" s="6" t="str">
        <f t="array" ref="P312">IFERROR(IF(INDEX('Form Responses 1'!$D:$D,ROW()-4)="","",INDEX('Form Responses 1'!$O:$O,ROW()-4)),"")</f>
        <v/>
      </c>
      <c r="Q312" s="6" t="str">
        <f t="array" ref="Q312">IFERROR(IF(INDEX('Form Responses 1'!$D:$D,ROW()-4)="","",INDEX('Form Responses 1'!$P:$P,ROW()-4)),"")</f>
        <v/>
      </c>
      <c r="R312" s="6" t="str">
        <f t="array" ref="R312">IFERROR(IF(INDEX('Form Responses 1'!$D:$D,ROW()-4)="","",INDEX('Form Responses 1'!$Q:$Q,ROW()-4)),"")</f>
        <v/>
      </c>
      <c r="S312" s="6" t="str">
        <f t="array" ref="S312">IFERROR(IF(INDEX('Form Responses 1'!$D:$D,ROW()-4)="","",INDEX('Form Responses 1'!$R:$R,ROW()-4)),"")</f>
        <v/>
      </c>
      <c r="T312" s="6" t="str">
        <f t="array" ref="T312">IFERROR(IF(INDEX('Form Responses 1'!$D:$D,ROW()-4)="","",INDEX('Form Responses 1'!$S:$S,ROW()-4)),"")</f>
        <v/>
      </c>
      <c r="U312" s="6" t="str">
        <f t="array" ref="U312">IFERROR(IF(INDEX('Form Responses 1'!$D:$D,ROW()-4)="","",INDEX('Form Responses 1'!$T:$T,ROW()-4)),"")</f>
        <v/>
      </c>
      <c r="V312" s="6" t="str">
        <f t="shared" si="2"/>
        <v/>
      </c>
      <c r="W312" s="6" t="str">
        <f t="shared" si="3"/>
        <v/>
      </c>
      <c r="X312" s="6" t="str">
        <f t="shared" si="4"/>
        <v/>
      </c>
      <c r="Y312" s="6" t="str">
        <f t="array" ref="Y312">IFERROR(IF(INDEX('Form Responses 1'!$D:$D,ROW()-4)="","",INDEX('Form Responses 1'!$U:$U,ROW()-4)),"")</f>
        <v/>
      </c>
    </row>
    <row r="313" ht="15.75" customHeight="1">
      <c r="A313" s="6" t="str">
        <f t="shared" si="1"/>
        <v/>
      </c>
      <c r="B313" s="6" t="str">
        <f t="array" ref="B313">IFERROR(IF(INDEX('Form Responses 1'!$D:$D,ROW()-4)="","",INDEX('Form Responses 1'!$A:$A,ROW()-4)),"")</f>
        <v/>
      </c>
      <c r="C313" s="6" t="str">
        <f t="array" ref="C313">IFERROR(IF(INDEX('Form Responses 1'!$D:$D,ROW()-4)="","",INDEX('Form Responses 1'!$B:$B,ROW()-4)),"")</f>
        <v/>
      </c>
      <c r="D313" s="6" t="str">
        <f t="array" ref="D313">IFERROR(IF(INDEX('Form Responses 1'!$D:$D,ROW()-4)="","",INDEX('Form Responses 1'!$C:$C,ROW()-4)),"")</f>
        <v/>
      </c>
      <c r="E313" s="6" t="str">
        <f t="array" ref="E313">IFERROR(IF(INDEX('Form Responses 1'!$D:$D,ROW()-4)="","",INDEX('Form Responses 1'!$D:$D,ROW()-4)),"")</f>
        <v/>
      </c>
      <c r="F313" s="6" t="str">
        <f t="array" ref="F313">IFERROR(IF(INDEX('Form Responses 1'!$D:$D,ROW()-4)="","",INDEX('Form Responses 1'!$E:$E,ROW()-4)),"")</f>
        <v/>
      </c>
      <c r="G313" s="6" t="str">
        <f t="array" ref="G313">IFERROR(IF(INDEX('Form Responses 1'!$D:$D,ROW()-4)="","",INDEX('Form Responses 1'!$F:$F,ROW()-4)),"")</f>
        <v/>
      </c>
      <c r="H313" s="6" t="str">
        <f t="array" ref="H313">IFERROR(IF(INDEX('Form Responses 1'!$D:$D,ROW()-4)="","",INDEX('Form Responses 1'!$G:$G,ROW()-4)),"")</f>
        <v/>
      </c>
      <c r="I313" s="6" t="str">
        <f t="array" ref="I313">IFERROR(IF(INDEX('Form Responses 1'!$D:$D,ROW()-4)="","",INDEX('Form Responses 1'!$H:$H,ROW()-4)),"")</f>
        <v/>
      </c>
      <c r="J313" s="6" t="str">
        <f t="array" ref="J313">IFERROR(IF(INDEX('Form Responses 1'!$D:$D,ROW()-4)="","",INDEX('Form Responses 1'!$I:$I,ROW()-4)),"")</f>
        <v/>
      </c>
      <c r="K313" s="6" t="str">
        <f t="array" ref="K313">IFERROR(IF(INDEX('Form Responses 1'!$D:$D,ROW()-4)="","",INDEX('Form Responses 1'!$J:$J,ROW()-4)),"")</f>
        <v/>
      </c>
      <c r="L313" s="6" t="str">
        <f t="array" ref="L313">IFERROR(IF(INDEX('Form Responses 1'!$D:$D,ROW()-4)="","",INDEX('Form Responses 1'!$K:$K,ROW()-4)),"")</f>
        <v/>
      </c>
      <c r="M313" s="6" t="str">
        <f t="array" ref="M313">IFERROR(IF(INDEX('Form Responses 1'!$D:$D,ROW()-4)="","",INDEX('Form Responses 1'!$L:$L,ROW()-4)),"")</f>
        <v/>
      </c>
      <c r="N313" s="6" t="str">
        <f t="array" ref="N313">IFERROR(IF(INDEX('Form Responses 1'!$D:$D,ROW()-4)="","",INDEX('Form Responses 1'!$M:$M,ROW()-4)),"")</f>
        <v/>
      </c>
      <c r="O313" s="6" t="str">
        <f t="array" ref="O313">IFERROR(IF(INDEX('Form Responses 1'!$D:$D,ROW()-4)="","",INDEX('Form Responses 1'!$N:$N,ROW()-4)),"")</f>
        <v/>
      </c>
      <c r="P313" s="6" t="str">
        <f t="array" ref="P313">IFERROR(IF(INDEX('Form Responses 1'!$D:$D,ROW()-4)="","",INDEX('Form Responses 1'!$O:$O,ROW()-4)),"")</f>
        <v/>
      </c>
      <c r="Q313" s="6" t="str">
        <f t="array" ref="Q313">IFERROR(IF(INDEX('Form Responses 1'!$D:$D,ROW()-4)="","",INDEX('Form Responses 1'!$P:$P,ROW()-4)),"")</f>
        <v/>
      </c>
      <c r="R313" s="6" t="str">
        <f t="array" ref="R313">IFERROR(IF(INDEX('Form Responses 1'!$D:$D,ROW()-4)="","",INDEX('Form Responses 1'!$Q:$Q,ROW()-4)),"")</f>
        <v/>
      </c>
      <c r="S313" s="6" t="str">
        <f t="array" ref="S313">IFERROR(IF(INDEX('Form Responses 1'!$D:$D,ROW()-4)="","",INDEX('Form Responses 1'!$R:$R,ROW()-4)),"")</f>
        <v/>
      </c>
      <c r="T313" s="6" t="str">
        <f t="array" ref="T313">IFERROR(IF(INDEX('Form Responses 1'!$D:$D,ROW()-4)="","",INDEX('Form Responses 1'!$S:$S,ROW()-4)),"")</f>
        <v/>
      </c>
      <c r="U313" s="6" t="str">
        <f t="array" ref="U313">IFERROR(IF(INDEX('Form Responses 1'!$D:$D,ROW()-4)="","",INDEX('Form Responses 1'!$T:$T,ROW()-4)),"")</f>
        <v/>
      </c>
      <c r="V313" s="6" t="str">
        <f t="shared" si="2"/>
        <v/>
      </c>
      <c r="W313" s="6" t="str">
        <f t="shared" si="3"/>
        <v/>
      </c>
      <c r="X313" s="6" t="str">
        <f t="shared" si="4"/>
        <v/>
      </c>
      <c r="Y313" s="6" t="str">
        <f t="array" ref="Y313">IFERROR(IF(INDEX('Form Responses 1'!$D:$D,ROW()-4)="","",INDEX('Form Responses 1'!$U:$U,ROW()-4)),"")</f>
        <v/>
      </c>
    </row>
    <row r="314" ht="15.75" customHeight="1">
      <c r="A314" s="6" t="str">
        <f t="shared" si="1"/>
        <v/>
      </c>
      <c r="B314" s="6" t="str">
        <f t="array" ref="B314">IFERROR(IF(INDEX('Form Responses 1'!$D:$D,ROW()-4)="","",INDEX('Form Responses 1'!$A:$A,ROW()-4)),"")</f>
        <v/>
      </c>
      <c r="C314" s="6" t="str">
        <f t="array" ref="C314">IFERROR(IF(INDEX('Form Responses 1'!$D:$D,ROW()-4)="","",INDEX('Form Responses 1'!$B:$B,ROW()-4)),"")</f>
        <v/>
      </c>
      <c r="D314" s="6" t="str">
        <f t="array" ref="D314">IFERROR(IF(INDEX('Form Responses 1'!$D:$D,ROW()-4)="","",INDEX('Form Responses 1'!$C:$C,ROW()-4)),"")</f>
        <v/>
      </c>
      <c r="E314" s="6" t="str">
        <f t="array" ref="E314">IFERROR(IF(INDEX('Form Responses 1'!$D:$D,ROW()-4)="","",INDEX('Form Responses 1'!$D:$D,ROW()-4)),"")</f>
        <v/>
      </c>
      <c r="F314" s="6" t="str">
        <f t="array" ref="F314">IFERROR(IF(INDEX('Form Responses 1'!$D:$D,ROW()-4)="","",INDEX('Form Responses 1'!$E:$E,ROW()-4)),"")</f>
        <v/>
      </c>
      <c r="G314" s="6" t="str">
        <f t="array" ref="G314">IFERROR(IF(INDEX('Form Responses 1'!$D:$D,ROW()-4)="","",INDEX('Form Responses 1'!$F:$F,ROW()-4)),"")</f>
        <v/>
      </c>
      <c r="H314" s="6" t="str">
        <f t="array" ref="H314">IFERROR(IF(INDEX('Form Responses 1'!$D:$D,ROW()-4)="","",INDEX('Form Responses 1'!$G:$G,ROW()-4)),"")</f>
        <v/>
      </c>
      <c r="I314" s="6" t="str">
        <f t="array" ref="I314">IFERROR(IF(INDEX('Form Responses 1'!$D:$D,ROW()-4)="","",INDEX('Form Responses 1'!$H:$H,ROW()-4)),"")</f>
        <v/>
      </c>
      <c r="J314" s="6" t="str">
        <f t="array" ref="J314">IFERROR(IF(INDEX('Form Responses 1'!$D:$D,ROW()-4)="","",INDEX('Form Responses 1'!$I:$I,ROW()-4)),"")</f>
        <v/>
      </c>
      <c r="K314" s="6" t="str">
        <f t="array" ref="K314">IFERROR(IF(INDEX('Form Responses 1'!$D:$D,ROW()-4)="","",INDEX('Form Responses 1'!$J:$J,ROW()-4)),"")</f>
        <v/>
      </c>
      <c r="L314" s="6" t="str">
        <f t="array" ref="L314">IFERROR(IF(INDEX('Form Responses 1'!$D:$D,ROW()-4)="","",INDEX('Form Responses 1'!$K:$K,ROW()-4)),"")</f>
        <v/>
      </c>
      <c r="M314" s="6" t="str">
        <f t="array" ref="M314">IFERROR(IF(INDEX('Form Responses 1'!$D:$D,ROW()-4)="","",INDEX('Form Responses 1'!$L:$L,ROW()-4)),"")</f>
        <v/>
      </c>
      <c r="N314" s="6" t="str">
        <f t="array" ref="N314">IFERROR(IF(INDEX('Form Responses 1'!$D:$D,ROW()-4)="","",INDEX('Form Responses 1'!$M:$M,ROW()-4)),"")</f>
        <v/>
      </c>
      <c r="O314" s="6" t="str">
        <f t="array" ref="O314">IFERROR(IF(INDEX('Form Responses 1'!$D:$D,ROW()-4)="","",INDEX('Form Responses 1'!$N:$N,ROW()-4)),"")</f>
        <v/>
      </c>
      <c r="P314" s="6" t="str">
        <f t="array" ref="P314">IFERROR(IF(INDEX('Form Responses 1'!$D:$D,ROW()-4)="","",INDEX('Form Responses 1'!$O:$O,ROW()-4)),"")</f>
        <v/>
      </c>
      <c r="Q314" s="6" t="str">
        <f t="array" ref="Q314">IFERROR(IF(INDEX('Form Responses 1'!$D:$D,ROW()-4)="","",INDEX('Form Responses 1'!$P:$P,ROW()-4)),"")</f>
        <v/>
      </c>
      <c r="R314" s="6" t="str">
        <f t="array" ref="R314">IFERROR(IF(INDEX('Form Responses 1'!$D:$D,ROW()-4)="","",INDEX('Form Responses 1'!$Q:$Q,ROW()-4)),"")</f>
        <v/>
      </c>
      <c r="S314" s="6" t="str">
        <f t="array" ref="S314">IFERROR(IF(INDEX('Form Responses 1'!$D:$D,ROW()-4)="","",INDEX('Form Responses 1'!$R:$R,ROW()-4)),"")</f>
        <v/>
      </c>
      <c r="T314" s="6" t="str">
        <f t="array" ref="T314">IFERROR(IF(INDEX('Form Responses 1'!$D:$D,ROW()-4)="","",INDEX('Form Responses 1'!$S:$S,ROW()-4)),"")</f>
        <v/>
      </c>
      <c r="U314" s="6" t="str">
        <f t="array" ref="U314">IFERROR(IF(INDEX('Form Responses 1'!$D:$D,ROW()-4)="","",INDEX('Form Responses 1'!$T:$T,ROW()-4)),"")</f>
        <v/>
      </c>
      <c r="V314" s="6" t="str">
        <f t="shared" si="2"/>
        <v/>
      </c>
      <c r="W314" s="6" t="str">
        <f t="shared" si="3"/>
        <v/>
      </c>
      <c r="X314" s="6" t="str">
        <f t="shared" si="4"/>
        <v/>
      </c>
      <c r="Y314" s="6" t="str">
        <f t="array" ref="Y314">IFERROR(IF(INDEX('Form Responses 1'!$D:$D,ROW()-4)="","",INDEX('Form Responses 1'!$U:$U,ROW()-4)),"")</f>
        <v/>
      </c>
    </row>
    <row r="315" ht="15.75" customHeight="1">
      <c r="A315" s="6" t="str">
        <f t="shared" si="1"/>
        <v/>
      </c>
      <c r="B315" s="6" t="str">
        <f t="array" ref="B315">IFERROR(IF(INDEX('Form Responses 1'!$D:$D,ROW()-4)="","",INDEX('Form Responses 1'!$A:$A,ROW()-4)),"")</f>
        <v/>
      </c>
      <c r="C315" s="6" t="str">
        <f t="array" ref="C315">IFERROR(IF(INDEX('Form Responses 1'!$D:$D,ROW()-4)="","",INDEX('Form Responses 1'!$B:$B,ROW()-4)),"")</f>
        <v/>
      </c>
      <c r="D315" s="6" t="str">
        <f t="array" ref="D315">IFERROR(IF(INDEX('Form Responses 1'!$D:$D,ROW()-4)="","",INDEX('Form Responses 1'!$C:$C,ROW()-4)),"")</f>
        <v/>
      </c>
      <c r="E315" s="6" t="str">
        <f t="array" ref="E315">IFERROR(IF(INDEX('Form Responses 1'!$D:$D,ROW()-4)="","",INDEX('Form Responses 1'!$D:$D,ROW()-4)),"")</f>
        <v/>
      </c>
      <c r="F315" s="6" t="str">
        <f t="array" ref="F315">IFERROR(IF(INDEX('Form Responses 1'!$D:$D,ROW()-4)="","",INDEX('Form Responses 1'!$E:$E,ROW()-4)),"")</f>
        <v/>
      </c>
      <c r="G315" s="6" t="str">
        <f t="array" ref="G315">IFERROR(IF(INDEX('Form Responses 1'!$D:$D,ROW()-4)="","",INDEX('Form Responses 1'!$F:$F,ROW()-4)),"")</f>
        <v/>
      </c>
      <c r="H315" s="6" t="str">
        <f t="array" ref="H315">IFERROR(IF(INDEX('Form Responses 1'!$D:$D,ROW()-4)="","",INDEX('Form Responses 1'!$G:$G,ROW()-4)),"")</f>
        <v/>
      </c>
      <c r="I315" s="6" t="str">
        <f t="array" ref="I315">IFERROR(IF(INDEX('Form Responses 1'!$D:$D,ROW()-4)="","",INDEX('Form Responses 1'!$H:$H,ROW()-4)),"")</f>
        <v/>
      </c>
      <c r="J315" s="6" t="str">
        <f t="array" ref="J315">IFERROR(IF(INDEX('Form Responses 1'!$D:$D,ROW()-4)="","",INDEX('Form Responses 1'!$I:$I,ROW()-4)),"")</f>
        <v/>
      </c>
      <c r="K315" s="6" t="str">
        <f t="array" ref="K315">IFERROR(IF(INDEX('Form Responses 1'!$D:$D,ROW()-4)="","",INDEX('Form Responses 1'!$J:$J,ROW()-4)),"")</f>
        <v/>
      </c>
      <c r="L315" s="6" t="str">
        <f t="array" ref="L315">IFERROR(IF(INDEX('Form Responses 1'!$D:$D,ROW()-4)="","",INDEX('Form Responses 1'!$K:$K,ROW()-4)),"")</f>
        <v/>
      </c>
      <c r="M315" s="6" t="str">
        <f t="array" ref="M315">IFERROR(IF(INDEX('Form Responses 1'!$D:$D,ROW()-4)="","",INDEX('Form Responses 1'!$L:$L,ROW()-4)),"")</f>
        <v/>
      </c>
      <c r="N315" s="6" t="str">
        <f t="array" ref="N315">IFERROR(IF(INDEX('Form Responses 1'!$D:$D,ROW()-4)="","",INDEX('Form Responses 1'!$M:$M,ROW()-4)),"")</f>
        <v/>
      </c>
      <c r="O315" s="6" t="str">
        <f t="array" ref="O315">IFERROR(IF(INDEX('Form Responses 1'!$D:$D,ROW()-4)="","",INDEX('Form Responses 1'!$N:$N,ROW()-4)),"")</f>
        <v/>
      </c>
      <c r="P315" s="6" t="str">
        <f t="array" ref="P315">IFERROR(IF(INDEX('Form Responses 1'!$D:$D,ROW()-4)="","",INDEX('Form Responses 1'!$O:$O,ROW()-4)),"")</f>
        <v/>
      </c>
      <c r="Q315" s="6" t="str">
        <f t="array" ref="Q315">IFERROR(IF(INDEX('Form Responses 1'!$D:$D,ROW()-4)="","",INDEX('Form Responses 1'!$P:$P,ROW()-4)),"")</f>
        <v/>
      </c>
      <c r="R315" s="6" t="str">
        <f t="array" ref="R315">IFERROR(IF(INDEX('Form Responses 1'!$D:$D,ROW()-4)="","",INDEX('Form Responses 1'!$Q:$Q,ROW()-4)),"")</f>
        <v/>
      </c>
      <c r="S315" s="6" t="str">
        <f t="array" ref="S315">IFERROR(IF(INDEX('Form Responses 1'!$D:$D,ROW()-4)="","",INDEX('Form Responses 1'!$R:$R,ROW()-4)),"")</f>
        <v/>
      </c>
      <c r="T315" s="6" t="str">
        <f t="array" ref="T315">IFERROR(IF(INDEX('Form Responses 1'!$D:$D,ROW()-4)="","",INDEX('Form Responses 1'!$S:$S,ROW()-4)),"")</f>
        <v/>
      </c>
      <c r="U315" s="6" t="str">
        <f t="array" ref="U315">IFERROR(IF(INDEX('Form Responses 1'!$D:$D,ROW()-4)="","",INDEX('Form Responses 1'!$T:$T,ROW()-4)),"")</f>
        <v/>
      </c>
      <c r="V315" s="6" t="str">
        <f t="shared" si="2"/>
        <v/>
      </c>
      <c r="W315" s="6" t="str">
        <f t="shared" si="3"/>
        <v/>
      </c>
      <c r="X315" s="6" t="str">
        <f t="shared" si="4"/>
        <v/>
      </c>
      <c r="Y315" s="6" t="str">
        <f t="array" ref="Y315">IFERROR(IF(INDEX('Form Responses 1'!$D:$D,ROW()-4)="","",INDEX('Form Responses 1'!$U:$U,ROW()-4)),"")</f>
        <v/>
      </c>
    </row>
    <row r="316" ht="15.75" customHeight="1">
      <c r="A316" s="6" t="str">
        <f t="shared" si="1"/>
        <v/>
      </c>
      <c r="B316" s="6" t="str">
        <f t="array" ref="B316">IFERROR(IF(INDEX('Form Responses 1'!$D:$D,ROW()-4)="","",INDEX('Form Responses 1'!$A:$A,ROW()-4)),"")</f>
        <v/>
      </c>
      <c r="C316" s="6" t="str">
        <f t="array" ref="C316">IFERROR(IF(INDEX('Form Responses 1'!$D:$D,ROW()-4)="","",INDEX('Form Responses 1'!$B:$B,ROW()-4)),"")</f>
        <v/>
      </c>
      <c r="D316" s="6" t="str">
        <f t="array" ref="D316">IFERROR(IF(INDEX('Form Responses 1'!$D:$D,ROW()-4)="","",INDEX('Form Responses 1'!$C:$C,ROW()-4)),"")</f>
        <v/>
      </c>
      <c r="E316" s="6" t="str">
        <f t="array" ref="E316">IFERROR(IF(INDEX('Form Responses 1'!$D:$D,ROW()-4)="","",INDEX('Form Responses 1'!$D:$D,ROW()-4)),"")</f>
        <v/>
      </c>
      <c r="F316" s="6" t="str">
        <f t="array" ref="F316">IFERROR(IF(INDEX('Form Responses 1'!$D:$D,ROW()-4)="","",INDEX('Form Responses 1'!$E:$E,ROW()-4)),"")</f>
        <v/>
      </c>
      <c r="G316" s="6" t="str">
        <f t="array" ref="G316">IFERROR(IF(INDEX('Form Responses 1'!$D:$D,ROW()-4)="","",INDEX('Form Responses 1'!$F:$F,ROW()-4)),"")</f>
        <v/>
      </c>
      <c r="H316" s="6" t="str">
        <f t="array" ref="H316">IFERROR(IF(INDEX('Form Responses 1'!$D:$D,ROW()-4)="","",INDEX('Form Responses 1'!$G:$G,ROW()-4)),"")</f>
        <v/>
      </c>
      <c r="I316" s="6" t="str">
        <f t="array" ref="I316">IFERROR(IF(INDEX('Form Responses 1'!$D:$D,ROW()-4)="","",INDEX('Form Responses 1'!$H:$H,ROW()-4)),"")</f>
        <v/>
      </c>
      <c r="J316" s="6" t="str">
        <f t="array" ref="J316">IFERROR(IF(INDEX('Form Responses 1'!$D:$D,ROW()-4)="","",INDEX('Form Responses 1'!$I:$I,ROW()-4)),"")</f>
        <v/>
      </c>
      <c r="K316" s="6" t="str">
        <f t="array" ref="K316">IFERROR(IF(INDEX('Form Responses 1'!$D:$D,ROW()-4)="","",INDEX('Form Responses 1'!$J:$J,ROW()-4)),"")</f>
        <v/>
      </c>
      <c r="L316" s="6" t="str">
        <f t="array" ref="L316">IFERROR(IF(INDEX('Form Responses 1'!$D:$D,ROW()-4)="","",INDEX('Form Responses 1'!$K:$K,ROW()-4)),"")</f>
        <v/>
      </c>
      <c r="M316" s="6" t="str">
        <f t="array" ref="M316">IFERROR(IF(INDEX('Form Responses 1'!$D:$D,ROW()-4)="","",INDEX('Form Responses 1'!$L:$L,ROW()-4)),"")</f>
        <v/>
      </c>
      <c r="N316" s="6" t="str">
        <f t="array" ref="N316">IFERROR(IF(INDEX('Form Responses 1'!$D:$D,ROW()-4)="","",INDEX('Form Responses 1'!$M:$M,ROW()-4)),"")</f>
        <v/>
      </c>
      <c r="O316" s="6" t="str">
        <f t="array" ref="O316">IFERROR(IF(INDEX('Form Responses 1'!$D:$D,ROW()-4)="","",INDEX('Form Responses 1'!$N:$N,ROW()-4)),"")</f>
        <v/>
      </c>
      <c r="P316" s="6" t="str">
        <f t="array" ref="P316">IFERROR(IF(INDEX('Form Responses 1'!$D:$D,ROW()-4)="","",INDEX('Form Responses 1'!$O:$O,ROW()-4)),"")</f>
        <v/>
      </c>
      <c r="Q316" s="6" t="str">
        <f t="array" ref="Q316">IFERROR(IF(INDEX('Form Responses 1'!$D:$D,ROW()-4)="","",INDEX('Form Responses 1'!$P:$P,ROW()-4)),"")</f>
        <v/>
      </c>
      <c r="R316" s="6" t="str">
        <f t="array" ref="R316">IFERROR(IF(INDEX('Form Responses 1'!$D:$D,ROW()-4)="","",INDEX('Form Responses 1'!$Q:$Q,ROW()-4)),"")</f>
        <v/>
      </c>
      <c r="S316" s="6" t="str">
        <f t="array" ref="S316">IFERROR(IF(INDEX('Form Responses 1'!$D:$D,ROW()-4)="","",INDEX('Form Responses 1'!$R:$R,ROW()-4)),"")</f>
        <v/>
      </c>
      <c r="T316" s="6" t="str">
        <f t="array" ref="T316">IFERROR(IF(INDEX('Form Responses 1'!$D:$D,ROW()-4)="","",INDEX('Form Responses 1'!$S:$S,ROW()-4)),"")</f>
        <v/>
      </c>
      <c r="U316" s="6" t="str">
        <f t="array" ref="U316">IFERROR(IF(INDEX('Form Responses 1'!$D:$D,ROW()-4)="","",INDEX('Form Responses 1'!$T:$T,ROW()-4)),"")</f>
        <v/>
      </c>
      <c r="V316" s="6" t="str">
        <f t="shared" si="2"/>
        <v/>
      </c>
      <c r="W316" s="6" t="str">
        <f t="shared" si="3"/>
        <v/>
      </c>
      <c r="X316" s="6" t="str">
        <f t="shared" si="4"/>
        <v/>
      </c>
      <c r="Y316" s="6" t="str">
        <f t="array" ref="Y316">IFERROR(IF(INDEX('Form Responses 1'!$D:$D,ROW()-4)="","",INDEX('Form Responses 1'!$U:$U,ROW()-4)),"")</f>
        <v/>
      </c>
    </row>
    <row r="317" ht="15.75" customHeight="1">
      <c r="A317" s="6" t="str">
        <f t="shared" si="1"/>
        <v/>
      </c>
      <c r="B317" s="6" t="str">
        <f t="array" ref="B317">IFERROR(IF(INDEX('Form Responses 1'!$D:$D,ROW()-4)="","",INDEX('Form Responses 1'!$A:$A,ROW()-4)),"")</f>
        <v/>
      </c>
      <c r="C317" s="6" t="str">
        <f t="array" ref="C317">IFERROR(IF(INDEX('Form Responses 1'!$D:$D,ROW()-4)="","",INDEX('Form Responses 1'!$B:$B,ROW()-4)),"")</f>
        <v/>
      </c>
      <c r="D317" s="6" t="str">
        <f t="array" ref="D317">IFERROR(IF(INDEX('Form Responses 1'!$D:$D,ROW()-4)="","",INDEX('Form Responses 1'!$C:$C,ROW()-4)),"")</f>
        <v/>
      </c>
      <c r="E317" s="6" t="str">
        <f t="array" ref="E317">IFERROR(IF(INDEX('Form Responses 1'!$D:$D,ROW()-4)="","",INDEX('Form Responses 1'!$D:$D,ROW()-4)),"")</f>
        <v/>
      </c>
      <c r="F317" s="6" t="str">
        <f t="array" ref="F317">IFERROR(IF(INDEX('Form Responses 1'!$D:$D,ROW()-4)="","",INDEX('Form Responses 1'!$E:$E,ROW()-4)),"")</f>
        <v/>
      </c>
      <c r="G317" s="6" t="str">
        <f t="array" ref="G317">IFERROR(IF(INDEX('Form Responses 1'!$D:$D,ROW()-4)="","",INDEX('Form Responses 1'!$F:$F,ROW()-4)),"")</f>
        <v/>
      </c>
      <c r="H317" s="6" t="str">
        <f t="array" ref="H317">IFERROR(IF(INDEX('Form Responses 1'!$D:$D,ROW()-4)="","",INDEX('Form Responses 1'!$G:$G,ROW()-4)),"")</f>
        <v/>
      </c>
      <c r="I317" s="6" t="str">
        <f t="array" ref="I317">IFERROR(IF(INDEX('Form Responses 1'!$D:$D,ROW()-4)="","",INDEX('Form Responses 1'!$H:$H,ROW()-4)),"")</f>
        <v/>
      </c>
      <c r="J317" s="6" t="str">
        <f t="array" ref="J317">IFERROR(IF(INDEX('Form Responses 1'!$D:$D,ROW()-4)="","",INDEX('Form Responses 1'!$I:$I,ROW()-4)),"")</f>
        <v/>
      </c>
      <c r="K317" s="6" t="str">
        <f t="array" ref="K317">IFERROR(IF(INDEX('Form Responses 1'!$D:$D,ROW()-4)="","",INDEX('Form Responses 1'!$J:$J,ROW()-4)),"")</f>
        <v/>
      </c>
      <c r="L317" s="6" t="str">
        <f t="array" ref="L317">IFERROR(IF(INDEX('Form Responses 1'!$D:$D,ROW()-4)="","",INDEX('Form Responses 1'!$K:$K,ROW()-4)),"")</f>
        <v/>
      </c>
      <c r="M317" s="6" t="str">
        <f t="array" ref="M317">IFERROR(IF(INDEX('Form Responses 1'!$D:$D,ROW()-4)="","",INDEX('Form Responses 1'!$L:$L,ROW()-4)),"")</f>
        <v/>
      </c>
      <c r="N317" s="6" t="str">
        <f t="array" ref="N317">IFERROR(IF(INDEX('Form Responses 1'!$D:$D,ROW()-4)="","",INDEX('Form Responses 1'!$M:$M,ROW()-4)),"")</f>
        <v/>
      </c>
      <c r="O317" s="6" t="str">
        <f t="array" ref="O317">IFERROR(IF(INDEX('Form Responses 1'!$D:$D,ROW()-4)="","",INDEX('Form Responses 1'!$N:$N,ROW()-4)),"")</f>
        <v/>
      </c>
      <c r="P317" s="6" t="str">
        <f t="array" ref="P317">IFERROR(IF(INDEX('Form Responses 1'!$D:$D,ROW()-4)="","",INDEX('Form Responses 1'!$O:$O,ROW()-4)),"")</f>
        <v/>
      </c>
      <c r="Q317" s="6" t="str">
        <f t="array" ref="Q317">IFERROR(IF(INDEX('Form Responses 1'!$D:$D,ROW()-4)="","",INDEX('Form Responses 1'!$P:$P,ROW()-4)),"")</f>
        <v/>
      </c>
      <c r="R317" s="6" t="str">
        <f t="array" ref="R317">IFERROR(IF(INDEX('Form Responses 1'!$D:$D,ROW()-4)="","",INDEX('Form Responses 1'!$Q:$Q,ROW()-4)),"")</f>
        <v/>
      </c>
      <c r="S317" s="6" t="str">
        <f t="array" ref="S317">IFERROR(IF(INDEX('Form Responses 1'!$D:$D,ROW()-4)="","",INDEX('Form Responses 1'!$R:$R,ROW()-4)),"")</f>
        <v/>
      </c>
      <c r="T317" s="6" t="str">
        <f t="array" ref="T317">IFERROR(IF(INDEX('Form Responses 1'!$D:$D,ROW()-4)="","",INDEX('Form Responses 1'!$S:$S,ROW()-4)),"")</f>
        <v/>
      </c>
      <c r="U317" s="6" t="str">
        <f t="array" ref="U317">IFERROR(IF(INDEX('Form Responses 1'!$D:$D,ROW()-4)="","",INDEX('Form Responses 1'!$T:$T,ROW()-4)),"")</f>
        <v/>
      </c>
      <c r="V317" s="6" t="str">
        <f t="shared" si="2"/>
        <v/>
      </c>
      <c r="W317" s="6" t="str">
        <f t="shared" si="3"/>
        <v/>
      </c>
      <c r="X317" s="6" t="str">
        <f t="shared" si="4"/>
        <v/>
      </c>
      <c r="Y317" s="6" t="str">
        <f t="array" ref="Y317">IFERROR(IF(INDEX('Form Responses 1'!$D:$D,ROW()-4)="","",INDEX('Form Responses 1'!$U:$U,ROW()-4)),"")</f>
        <v/>
      </c>
    </row>
    <row r="318" ht="15.75" customHeight="1">
      <c r="A318" s="6" t="str">
        <f t="shared" si="1"/>
        <v/>
      </c>
      <c r="B318" s="6" t="str">
        <f t="array" ref="B318">IFERROR(IF(INDEX('Form Responses 1'!$D:$D,ROW()-4)="","",INDEX('Form Responses 1'!$A:$A,ROW()-4)),"")</f>
        <v/>
      </c>
      <c r="C318" s="6" t="str">
        <f t="array" ref="C318">IFERROR(IF(INDEX('Form Responses 1'!$D:$D,ROW()-4)="","",INDEX('Form Responses 1'!$B:$B,ROW()-4)),"")</f>
        <v/>
      </c>
      <c r="D318" s="6" t="str">
        <f t="array" ref="D318">IFERROR(IF(INDEX('Form Responses 1'!$D:$D,ROW()-4)="","",INDEX('Form Responses 1'!$C:$C,ROW()-4)),"")</f>
        <v/>
      </c>
      <c r="E318" s="6" t="str">
        <f t="array" ref="E318">IFERROR(IF(INDEX('Form Responses 1'!$D:$D,ROW()-4)="","",INDEX('Form Responses 1'!$D:$D,ROW()-4)),"")</f>
        <v/>
      </c>
      <c r="F318" s="6" t="str">
        <f t="array" ref="F318">IFERROR(IF(INDEX('Form Responses 1'!$D:$D,ROW()-4)="","",INDEX('Form Responses 1'!$E:$E,ROW()-4)),"")</f>
        <v/>
      </c>
      <c r="G318" s="6" t="str">
        <f t="array" ref="G318">IFERROR(IF(INDEX('Form Responses 1'!$D:$D,ROW()-4)="","",INDEX('Form Responses 1'!$F:$F,ROW()-4)),"")</f>
        <v/>
      </c>
      <c r="H318" s="6" t="str">
        <f t="array" ref="H318">IFERROR(IF(INDEX('Form Responses 1'!$D:$D,ROW()-4)="","",INDEX('Form Responses 1'!$G:$G,ROW()-4)),"")</f>
        <v/>
      </c>
      <c r="I318" s="6" t="str">
        <f t="array" ref="I318">IFERROR(IF(INDEX('Form Responses 1'!$D:$D,ROW()-4)="","",INDEX('Form Responses 1'!$H:$H,ROW()-4)),"")</f>
        <v/>
      </c>
      <c r="J318" s="6" t="str">
        <f t="array" ref="J318">IFERROR(IF(INDEX('Form Responses 1'!$D:$D,ROW()-4)="","",INDEX('Form Responses 1'!$I:$I,ROW()-4)),"")</f>
        <v/>
      </c>
      <c r="K318" s="6" t="str">
        <f t="array" ref="K318">IFERROR(IF(INDEX('Form Responses 1'!$D:$D,ROW()-4)="","",INDEX('Form Responses 1'!$J:$J,ROW()-4)),"")</f>
        <v/>
      </c>
      <c r="L318" s="6" t="str">
        <f t="array" ref="L318">IFERROR(IF(INDEX('Form Responses 1'!$D:$D,ROW()-4)="","",INDEX('Form Responses 1'!$K:$K,ROW()-4)),"")</f>
        <v/>
      </c>
      <c r="M318" s="6" t="str">
        <f t="array" ref="M318">IFERROR(IF(INDEX('Form Responses 1'!$D:$D,ROW()-4)="","",INDEX('Form Responses 1'!$L:$L,ROW()-4)),"")</f>
        <v/>
      </c>
      <c r="N318" s="6" t="str">
        <f t="array" ref="N318">IFERROR(IF(INDEX('Form Responses 1'!$D:$D,ROW()-4)="","",INDEX('Form Responses 1'!$M:$M,ROW()-4)),"")</f>
        <v/>
      </c>
      <c r="O318" s="6" t="str">
        <f t="array" ref="O318">IFERROR(IF(INDEX('Form Responses 1'!$D:$D,ROW()-4)="","",INDEX('Form Responses 1'!$N:$N,ROW()-4)),"")</f>
        <v/>
      </c>
      <c r="P318" s="6" t="str">
        <f t="array" ref="P318">IFERROR(IF(INDEX('Form Responses 1'!$D:$D,ROW()-4)="","",INDEX('Form Responses 1'!$O:$O,ROW()-4)),"")</f>
        <v/>
      </c>
      <c r="Q318" s="6" t="str">
        <f t="array" ref="Q318">IFERROR(IF(INDEX('Form Responses 1'!$D:$D,ROW()-4)="","",INDEX('Form Responses 1'!$P:$P,ROW()-4)),"")</f>
        <v/>
      </c>
      <c r="R318" s="6" t="str">
        <f t="array" ref="R318">IFERROR(IF(INDEX('Form Responses 1'!$D:$D,ROW()-4)="","",INDEX('Form Responses 1'!$Q:$Q,ROW()-4)),"")</f>
        <v/>
      </c>
      <c r="S318" s="6" t="str">
        <f t="array" ref="S318">IFERROR(IF(INDEX('Form Responses 1'!$D:$D,ROW()-4)="","",INDEX('Form Responses 1'!$R:$R,ROW()-4)),"")</f>
        <v/>
      </c>
      <c r="T318" s="6" t="str">
        <f t="array" ref="T318">IFERROR(IF(INDEX('Form Responses 1'!$D:$D,ROW()-4)="","",INDEX('Form Responses 1'!$S:$S,ROW()-4)),"")</f>
        <v/>
      </c>
      <c r="U318" s="6" t="str">
        <f t="array" ref="U318">IFERROR(IF(INDEX('Form Responses 1'!$D:$D,ROW()-4)="","",INDEX('Form Responses 1'!$T:$T,ROW()-4)),"")</f>
        <v/>
      </c>
      <c r="V318" s="6" t="str">
        <f t="shared" si="2"/>
        <v/>
      </c>
      <c r="W318" s="6" t="str">
        <f t="shared" si="3"/>
        <v/>
      </c>
      <c r="X318" s="6" t="str">
        <f t="shared" si="4"/>
        <v/>
      </c>
      <c r="Y318" s="6" t="str">
        <f t="array" ref="Y318">IFERROR(IF(INDEX('Form Responses 1'!$D:$D,ROW()-4)="","",INDEX('Form Responses 1'!$U:$U,ROW()-4)),"")</f>
        <v/>
      </c>
    </row>
    <row r="319" ht="15.75" customHeight="1">
      <c r="A319" s="6" t="str">
        <f t="shared" si="1"/>
        <v/>
      </c>
      <c r="B319" s="6" t="str">
        <f t="array" ref="B319">IFERROR(IF(INDEX('Form Responses 1'!$D:$D,ROW()-4)="","",INDEX('Form Responses 1'!$A:$A,ROW()-4)),"")</f>
        <v/>
      </c>
      <c r="C319" s="6" t="str">
        <f t="array" ref="C319">IFERROR(IF(INDEX('Form Responses 1'!$D:$D,ROW()-4)="","",INDEX('Form Responses 1'!$B:$B,ROW()-4)),"")</f>
        <v/>
      </c>
      <c r="D319" s="6" t="str">
        <f t="array" ref="D319">IFERROR(IF(INDEX('Form Responses 1'!$D:$D,ROW()-4)="","",INDEX('Form Responses 1'!$C:$C,ROW()-4)),"")</f>
        <v/>
      </c>
      <c r="E319" s="6" t="str">
        <f t="array" ref="E319">IFERROR(IF(INDEX('Form Responses 1'!$D:$D,ROW()-4)="","",INDEX('Form Responses 1'!$D:$D,ROW()-4)),"")</f>
        <v/>
      </c>
      <c r="F319" s="6" t="str">
        <f t="array" ref="F319">IFERROR(IF(INDEX('Form Responses 1'!$D:$D,ROW()-4)="","",INDEX('Form Responses 1'!$E:$E,ROW()-4)),"")</f>
        <v/>
      </c>
      <c r="G319" s="6" t="str">
        <f t="array" ref="G319">IFERROR(IF(INDEX('Form Responses 1'!$D:$D,ROW()-4)="","",INDEX('Form Responses 1'!$F:$F,ROW()-4)),"")</f>
        <v/>
      </c>
      <c r="H319" s="6" t="str">
        <f t="array" ref="H319">IFERROR(IF(INDEX('Form Responses 1'!$D:$D,ROW()-4)="","",INDEX('Form Responses 1'!$G:$G,ROW()-4)),"")</f>
        <v/>
      </c>
      <c r="I319" s="6" t="str">
        <f t="array" ref="I319">IFERROR(IF(INDEX('Form Responses 1'!$D:$D,ROW()-4)="","",INDEX('Form Responses 1'!$H:$H,ROW()-4)),"")</f>
        <v/>
      </c>
      <c r="J319" s="6" t="str">
        <f t="array" ref="J319">IFERROR(IF(INDEX('Form Responses 1'!$D:$D,ROW()-4)="","",INDEX('Form Responses 1'!$I:$I,ROW()-4)),"")</f>
        <v/>
      </c>
      <c r="K319" s="6" t="str">
        <f t="array" ref="K319">IFERROR(IF(INDEX('Form Responses 1'!$D:$D,ROW()-4)="","",INDEX('Form Responses 1'!$J:$J,ROW()-4)),"")</f>
        <v/>
      </c>
      <c r="L319" s="6" t="str">
        <f t="array" ref="L319">IFERROR(IF(INDEX('Form Responses 1'!$D:$D,ROW()-4)="","",INDEX('Form Responses 1'!$K:$K,ROW()-4)),"")</f>
        <v/>
      </c>
      <c r="M319" s="6" t="str">
        <f t="array" ref="M319">IFERROR(IF(INDEX('Form Responses 1'!$D:$D,ROW()-4)="","",INDEX('Form Responses 1'!$L:$L,ROW()-4)),"")</f>
        <v/>
      </c>
      <c r="N319" s="6" t="str">
        <f t="array" ref="N319">IFERROR(IF(INDEX('Form Responses 1'!$D:$D,ROW()-4)="","",INDEX('Form Responses 1'!$M:$M,ROW()-4)),"")</f>
        <v/>
      </c>
      <c r="O319" s="6" t="str">
        <f t="array" ref="O319">IFERROR(IF(INDEX('Form Responses 1'!$D:$D,ROW()-4)="","",INDEX('Form Responses 1'!$N:$N,ROW()-4)),"")</f>
        <v/>
      </c>
      <c r="P319" s="6" t="str">
        <f t="array" ref="P319">IFERROR(IF(INDEX('Form Responses 1'!$D:$D,ROW()-4)="","",INDEX('Form Responses 1'!$O:$O,ROW()-4)),"")</f>
        <v/>
      </c>
      <c r="Q319" s="6" t="str">
        <f t="array" ref="Q319">IFERROR(IF(INDEX('Form Responses 1'!$D:$D,ROW()-4)="","",INDEX('Form Responses 1'!$P:$P,ROW()-4)),"")</f>
        <v/>
      </c>
      <c r="R319" s="6" t="str">
        <f t="array" ref="R319">IFERROR(IF(INDEX('Form Responses 1'!$D:$D,ROW()-4)="","",INDEX('Form Responses 1'!$Q:$Q,ROW()-4)),"")</f>
        <v/>
      </c>
      <c r="S319" s="6" t="str">
        <f t="array" ref="S319">IFERROR(IF(INDEX('Form Responses 1'!$D:$D,ROW()-4)="","",INDEX('Form Responses 1'!$R:$R,ROW()-4)),"")</f>
        <v/>
      </c>
      <c r="T319" s="6" t="str">
        <f t="array" ref="T319">IFERROR(IF(INDEX('Form Responses 1'!$D:$D,ROW()-4)="","",INDEX('Form Responses 1'!$S:$S,ROW()-4)),"")</f>
        <v/>
      </c>
      <c r="U319" s="6" t="str">
        <f t="array" ref="U319">IFERROR(IF(INDEX('Form Responses 1'!$D:$D,ROW()-4)="","",INDEX('Form Responses 1'!$T:$T,ROW()-4)),"")</f>
        <v/>
      </c>
      <c r="V319" s="6" t="str">
        <f t="shared" si="2"/>
        <v/>
      </c>
      <c r="W319" s="6" t="str">
        <f t="shared" si="3"/>
        <v/>
      </c>
      <c r="X319" s="6" t="str">
        <f t="shared" si="4"/>
        <v/>
      </c>
      <c r="Y319" s="6" t="str">
        <f t="array" ref="Y319">IFERROR(IF(INDEX('Form Responses 1'!$D:$D,ROW()-4)="","",INDEX('Form Responses 1'!$U:$U,ROW()-4)),"")</f>
        <v/>
      </c>
    </row>
    <row r="320" ht="15.75" customHeight="1">
      <c r="A320" s="6" t="str">
        <f t="shared" si="1"/>
        <v/>
      </c>
      <c r="B320" s="6" t="str">
        <f t="array" ref="B320">IFERROR(IF(INDEX('Form Responses 1'!$D:$D,ROW()-4)="","",INDEX('Form Responses 1'!$A:$A,ROW()-4)),"")</f>
        <v/>
      </c>
      <c r="C320" s="6" t="str">
        <f t="array" ref="C320">IFERROR(IF(INDEX('Form Responses 1'!$D:$D,ROW()-4)="","",INDEX('Form Responses 1'!$B:$B,ROW()-4)),"")</f>
        <v/>
      </c>
      <c r="D320" s="6" t="str">
        <f t="array" ref="D320">IFERROR(IF(INDEX('Form Responses 1'!$D:$D,ROW()-4)="","",INDEX('Form Responses 1'!$C:$C,ROW()-4)),"")</f>
        <v/>
      </c>
      <c r="E320" s="6" t="str">
        <f t="array" ref="E320">IFERROR(IF(INDEX('Form Responses 1'!$D:$D,ROW()-4)="","",INDEX('Form Responses 1'!$D:$D,ROW()-4)),"")</f>
        <v/>
      </c>
      <c r="F320" s="6" t="str">
        <f t="array" ref="F320">IFERROR(IF(INDEX('Form Responses 1'!$D:$D,ROW()-4)="","",INDEX('Form Responses 1'!$E:$E,ROW()-4)),"")</f>
        <v/>
      </c>
      <c r="G320" s="6" t="str">
        <f t="array" ref="G320">IFERROR(IF(INDEX('Form Responses 1'!$D:$D,ROW()-4)="","",INDEX('Form Responses 1'!$F:$F,ROW()-4)),"")</f>
        <v/>
      </c>
      <c r="H320" s="6" t="str">
        <f t="array" ref="H320">IFERROR(IF(INDEX('Form Responses 1'!$D:$D,ROW()-4)="","",INDEX('Form Responses 1'!$G:$G,ROW()-4)),"")</f>
        <v/>
      </c>
      <c r="I320" s="6" t="str">
        <f t="array" ref="I320">IFERROR(IF(INDEX('Form Responses 1'!$D:$D,ROW()-4)="","",INDEX('Form Responses 1'!$H:$H,ROW()-4)),"")</f>
        <v/>
      </c>
      <c r="J320" s="6" t="str">
        <f t="array" ref="J320">IFERROR(IF(INDEX('Form Responses 1'!$D:$D,ROW()-4)="","",INDEX('Form Responses 1'!$I:$I,ROW()-4)),"")</f>
        <v/>
      </c>
      <c r="K320" s="6" t="str">
        <f t="array" ref="K320">IFERROR(IF(INDEX('Form Responses 1'!$D:$D,ROW()-4)="","",INDEX('Form Responses 1'!$J:$J,ROW()-4)),"")</f>
        <v/>
      </c>
      <c r="L320" s="6" t="str">
        <f t="array" ref="L320">IFERROR(IF(INDEX('Form Responses 1'!$D:$D,ROW()-4)="","",INDEX('Form Responses 1'!$K:$K,ROW()-4)),"")</f>
        <v/>
      </c>
      <c r="M320" s="6" t="str">
        <f t="array" ref="M320">IFERROR(IF(INDEX('Form Responses 1'!$D:$D,ROW()-4)="","",INDEX('Form Responses 1'!$L:$L,ROW()-4)),"")</f>
        <v/>
      </c>
      <c r="N320" s="6" t="str">
        <f t="array" ref="N320">IFERROR(IF(INDEX('Form Responses 1'!$D:$D,ROW()-4)="","",INDEX('Form Responses 1'!$M:$M,ROW()-4)),"")</f>
        <v/>
      </c>
      <c r="O320" s="6" t="str">
        <f t="array" ref="O320">IFERROR(IF(INDEX('Form Responses 1'!$D:$D,ROW()-4)="","",INDEX('Form Responses 1'!$N:$N,ROW()-4)),"")</f>
        <v/>
      </c>
      <c r="P320" s="6" t="str">
        <f t="array" ref="P320">IFERROR(IF(INDEX('Form Responses 1'!$D:$D,ROW()-4)="","",INDEX('Form Responses 1'!$O:$O,ROW()-4)),"")</f>
        <v/>
      </c>
      <c r="Q320" s="6" t="str">
        <f t="array" ref="Q320">IFERROR(IF(INDEX('Form Responses 1'!$D:$D,ROW()-4)="","",INDEX('Form Responses 1'!$P:$P,ROW()-4)),"")</f>
        <v/>
      </c>
      <c r="R320" s="6" t="str">
        <f t="array" ref="R320">IFERROR(IF(INDEX('Form Responses 1'!$D:$D,ROW()-4)="","",INDEX('Form Responses 1'!$Q:$Q,ROW()-4)),"")</f>
        <v/>
      </c>
      <c r="S320" s="6" t="str">
        <f t="array" ref="S320">IFERROR(IF(INDEX('Form Responses 1'!$D:$D,ROW()-4)="","",INDEX('Form Responses 1'!$R:$R,ROW()-4)),"")</f>
        <v/>
      </c>
      <c r="T320" s="6" t="str">
        <f t="array" ref="T320">IFERROR(IF(INDEX('Form Responses 1'!$D:$D,ROW()-4)="","",INDEX('Form Responses 1'!$S:$S,ROW()-4)),"")</f>
        <v/>
      </c>
      <c r="U320" s="6" t="str">
        <f t="array" ref="U320">IFERROR(IF(INDEX('Form Responses 1'!$D:$D,ROW()-4)="","",INDEX('Form Responses 1'!$T:$T,ROW()-4)),"")</f>
        <v/>
      </c>
      <c r="V320" s="6" t="str">
        <f t="shared" si="2"/>
        <v/>
      </c>
      <c r="W320" s="6" t="str">
        <f t="shared" si="3"/>
        <v/>
      </c>
      <c r="X320" s="6" t="str">
        <f t="shared" si="4"/>
        <v/>
      </c>
      <c r="Y320" s="6" t="str">
        <f t="array" ref="Y320">IFERROR(IF(INDEX('Form Responses 1'!$D:$D,ROW()-4)="","",INDEX('Form Responses 1'!$U:$U,ROW()-4)),"")</f>
        <v/>
      </c>
    </row>
    <row r="321" ht="15.75" customHeight="1">
      <c r="A321" s="6" t="str">
        <f t="shared" si="1"/>
        <v/>
      </c>
      <c r="B321" s="6" t="str">
        <f t="array" ref="B321">IFERROR(IF(INDEX('Form Responses 1'!$D:$D,ROW()-4)="","",INDEX('Form Responses 1'!$A:$A,ROW()-4)),"")</f>
        <v/>
      </c>
      <c r="C321" s="6" t="str">
        <f t="array" ref="C321">IFERROR(IF(INDEX('Form Responses 1'!$D:$D,ROW()-4)="","",INDEX('Form Responses 1'!$B:$B,ROW()-4)),"")</f>
        <v/>
      </c>
      <c r="D321" s="6" t="str">
        <f t="array" ref="D321">IFERROR(IF(INDEX('Form Responses 1'!$D:$D,ROW()-4)="","",INDEX('Form Responses 1'!$C:$C,ROW()-4)),"")</f>
        <v/>
      </c>
      <c r="E321" s="6" t="str">
        <f t="array" ref="E321">IFERROR(IF(INDEX('Form Responses 1'!$D:$D,ROW()-4)="","",INDEX('Form Responses 1'!$D:$D,ROW()-4)),"")</f>
        <v/>
      </c>
      <c r="F321" s="6" t="str">
        <f t="array" ref="F321">IFERROR(IF(INDEX('Form Responses 1'!$D:$D,ROW()-4)="","",INDEX('Form Responses 1'!$E:$E,ROW()-4)),"")</f>
        <v/>
      </c>
      <c r="G321" s="6" t="str">
        <f t="array" ref="G321">IFERROR(IF(INDEX('Form Responses 1'!$D:$D,ROW()-4)="","",INDEX('Form Responses 1'!$F:$F,ROW()-4)),"")</f>
        <v/>
      </c>
      <c r="H321" s="6" t="str">
        <f t="array" ref="H321">IFERROR(IF(INDEX('Form Responses 1'!$D:$D,ROW()-4)="","",INDEX('Form Responses 1'!$G:$G,ROW()-4)),"")</f>
        <v/>
      </c>
      <c r="I321" s="6" t="str">
        <f t="array" ref="I321">IFERROR(IF(INDEX('Form Responses 1'!$D:$D,ROW()-4)="","",INDEX('Form Responses 1'!$H:$H,ROW()-4)),"")</f>
        <v/>
      </c>
      <c r="J321" s="6" t="str">
        <f t="array" ref="J321">IFERROR(IF(INDEX('Form Responses 1'!$D:$D,ROW()-4)="","",INDEX('Form Responses 1'!$I:$I,ROW()-4)),"")</f>
        <v/>
      </c>
      <c r="K321" s="6" t="str">
        <f t="array" ref="K321">IFERROR(IF(INDEX('Form Responses 1'!$D:$D,ROW()-4)="","",INDEX('Form Responses 1'!$J:$J,ROW()-4)),"")</f>
        <v/>
      </c>
      <c r="L321" s="6" t="str">
        <f t="array" ref="L321">IFERROR(IF(INDEX('Form Responses 1'!$D:$D,ROW()-4)="","",INDEX('Form Responses 1'!$K:$K,ROW()-4)),"")</f>
        <v/>
      </c>
      <c r="M321" s="6" t="str">
        <f t="array" ref="M321">IFERROR(IF(INDEX('Form Responses 1'!$D:$D,ROW()-4)="","",INDEX('Form Responses 1'!$L:$L,ROW()-4)),"")</f>
        <v/>
      </c>
      <c r="N321" s="6" t="str">
        <f t="array" ref="N321">IFERROR(IF(INDEX('Form Responses 1'!$D:$D,ROW()-4)="","",INDEX('Form Responses 1'!$M:$M,ROW()-4)),"")</f>
        <v/>
      </c>
      <c r="O321" s="6" t="str">
        <f t="array" ref="O321">IFERROR(IF(INDEX('Form Responses 1'!$D:$D,ROW()-4)="","",INDEX('Form Responses 1'!$N:$N,ROW()-4)),"")</f>
        <v/>
      </c>
      <c r="P321" s="6" t="str">
        <f t="array" ref="P321">IFERROR(IF(INDEX('Form Responses 1'!$D:$D,ROW()-4)="","",INDEX('Form Responses 1'!$O:$O,ROW()-4)),"")</f>
        <v/>
      </c>
      <c r="Q321" s="6" t="str">
        <f t="array" ref="Q321">IFERROR(IF(INDEX('Form Responses 1'!$D:$D,ROW()-4)="","",INDEX('Form Responses 1'!$P:$P,ROW()-4)),"")</f>
        <v/>
      </c>
      <c r="R321" s="6" t="str">
        <f t="array" ref="R321">IFERROR(IF(INDEX('Form Responses 1'!$D:$D,ROW()-4)="","",INDEX('Form Responses 1'!$Q:$Q,ROW()-4)),"")</f>
        <v/>
      </c>
      <c r="S321" s="6" t="str">
        <f t="array" ref="S321">IFERROR(IF(INDEX('Form Responses 1'!$D:$D,ROW()-4)="","",INDEX('Form Responses 1'!$R:$R,ROW()-4)),"")</f>
        <v/>
      </c>
      <c r="T321" s="6" t="str">
        <f t="array" ref="T321">IFERROR(IF(INDEX('Form Responses 1'!$D:$D,ROW()-4)="","",INDEX('Form Responses 1'!$S:$S,ROW()-4)),"")</f>
        <v/>
      </c>
      <c r="U321" s="6" t="str">
        <f t="array" ref="U321">IFERROR(IF(INDEX('Form Responses 1'!$D:$D,ROW()-4)="","",INDEX('Form Responses 1'!$T:$T,ROW()-4)),"")</f>
        <v/>
      </c>
      <c r="V321" s="6" t="str">
        <f t="shared" si="2"/>
        <v/>
      </c>
      <c r="W321" s="6" t="str">
        <f t="shared" si="3"/>
        <v/>
      </c>
      <c r="X321" s="6" t="str">
        <f t="shared" si="4"/>
        <v/>
      </c>
      <c r="Y321" s="6" t="str">
        <f t="array" ref="Y321">IFERROR(IF(INDEX('Form Responses 1'!$D:$D,ROW()-4)="","",INDEX('Form Responses 1'!$U:$U,ROW()-4)),"")</f>
        <v/>
      </c>
    </row>
    <row r="322" ht="15.75" customHeight="1">
      <c r="A322" s="6" t="str">
        <f t="shared" si="1"/>
        <v/>
      </c>
      <c r="B322" s="6" t="str">
        <f t="array" ref="B322">IFERROR(IF(INDEX('Form Responses 1'!$D:$D,ROW()-4)="","",INDEX('Form Responses 1'!$A:$A,ROW()-4)),"")</f>
        <v/>
      </c>
      <c r="C322" s="6" t="str">
        <f t="array" ref="C322">IFERROR(IF(INDEX('Form Responses 1'!$D:$D,ROW()-4)="","",INDEX('Form Responses 1'!$B:$B,ROW()-4)),"")</f>
        <v/>
      </c>
      <c r="D322" s="6" t="str">
        <f t="array" ref="D322">IFERROR(IF(INDEX('Form Responses 1'!$D:$D,ROW()-4)="","",INDEX('Form Responses 1'!$C:$C,ROW()-4)),"")</f>
        <v/>
      </c>
      <c r="E322" s="6" t="str">
        <f t="array" ref="E322">IFERROR(IF(INDEX('Form Responses 1'!$D:$D,ROW()-4)="","",INDEX('Form Responses 1'!$D:$D,ROW()-4)),"")</f>
        <v/>
      </c>
      <c r="F322" s="6" t="str">
        <f t="array" ref="F322">IFERROR(IF(INDEX('Form Responses 1'!$D:$D,ROW()-4)="","",INDEX('Form Responses 1'!$E:$E,ROW()-4)),"")</f>
        <v/>
      </c>
      <c r="G322" s="6" t="str">
        <f t="array" ref="G322">IFERROR(IF(INDEX('Form Responses 1'!$D:$D,ROW()-4)="","",INDEX('Form Responses 1'!$F:$F,ROW()-4)),"")</f>
        <v/>
      </c>
      <c r="H322" s="6" t="str">
        <f t="array" ref="H322">IFERROR(IF(INDEX('Form Responses 1'!$D:$D,ROW()-4)="","",INDEX('Form Responses 1'!$G:$G,ROW()-4)),"")</f>
        <v/>
      </c>
      <c r="I322" s="6" t="str">
        <f t="array" ref="I322">IFERROR(IF(INDEX('Form Responses 1'!$D:$D,ROW()-4)="","",INDEX('Form Responses 1'!$H:$H,ROW()-4)),"")</f>
        <v/>
      </c>
      <c r="J322" s="6" t="str">
        <f t="array" ref="J322">IFERROR(IF(INDEX('Form Responses 1'!$D:$D,ROW()-4)="","",INDEX('Form Responses 1'!$I:$I,ROW()-4)),"")</f>
        <v/>
      </c>
      <c r="K322" s="6" t="str">
        <f t="array" ref="K322">IFERROR(IF(INDEX('Form Responses 1'!$D:$D,ROW()-4)="","",INDEX('Form Responses 1'!$J:$J,ROW()-4)),"")</f>
        <v/>
      </c>
      <c r="L322" s="6" t="str">
        <f t="array" ref="L322">IFERROR(IF(INDEX('Form Responses 1'!$D:$D,ROW()-4)="","",INDEX('Form Responses 1'!$K:$K,ROW()-4)),"")</f>
        <v/>
      </c>
      <c r="M322" s="6" t="str">
        <f t="array" ref="M322">IFERROR(IF(INDEX('Form Responses 1'!$D:$D,ROW()-4)="","",INDEX('Form Responses 1'!$L:$L,ROW()-4)),"")</f>
        <v/>
      </c>
      <c r="N322" s="6" t="str">
        <f t="array" ref="N322">IFERROR(IF(INDEX('Form Responses 1'!$D:$D,ROW()-4)="","",INDEX('Form Responses 1'!$M:$M,ROW()-4)),"")</f>
        <v/>
      </c>
      <c r="O322" s="6" t="str">
        <f t="array" ref="O322">IFERROR(IF(INDEX('Form Responses 1'!$D:$D,ROW()-4)="","",INDEX('Form Responses 1'!$N:$N,ROW()-4)),"")</f>
        <v/>
      </c>
      <c r="P322" s="6" t="str">
        <f t="array" ref="P322">IFERROR(IF(INDEX('Form Responses 1'!$D:$D,ROW()-4)="","",INDEX('Form Responses 1'!$O:$O,ROW()-4)),"")</f>
        <v/>
      </c>
      <c r="Q322" s="6" t="str">
        <f t="array" ref="Q322">IFERROR(IF(INDEX('Form Responses 1'!$D:$D,ROW()-4)="","",INDEX('Form Responses 1'!$P:$P,ROW()-4)),"")</f>
        <v/>
      </c>
      <c r="R322" s="6" t="str">
        <f t="array" ref="R322">IFERROR(IF(INDEX('Form Responses 1'!$D:$D,ROW()-4)="","",INDEX('Form Responses 1'!$Q:$Q,ROW()-4)),"")</f>
        <v/>
      </c>
      <c r="S322" s="6" t="str">
        <f t="array" ref="S322">IFERROR(IF(INDEX('Form Responses 1'!$D:$D,ROW()-4)="","",INDEX('Form Responses 1'!$R:$R,ROW()-4)),"")</f>
        <v/>
      </c>
      <c r="T322" s="6" t="str">
        <f t="array" ref="T322">IFERROR(IF(INDEX('Form Responses 1'!$D:$D,ROW()-4)="","",INDEX('Form Responses 1'!$S:$S,ROW()-4)),"")</f>
        <v/>
      </c>
      <c r="U322" s="6" t="str">
        <f t="array" ref="U322">IFERROR(IF(INDEX('Form Responses 1'!$D:$D,ROW()-4)="","",INDEX('Form Responses 1'!$T:$T,ROW()-4)),"")</f>
        <v/>
      </c>
      <c r="V322" s="6" t="str">
        <f t="shared" si="2"/>
        <v/>
      </c>
      <c r="W322" s="6" t="str">
        <f t="shared" si="3"/>
        <v/>
      </c>
      <c r="X322" s="6" t="str">
        <f t="shared" si="4"/>
        <v/>
      </c>
      <c r="Y322" s="6" t="str">
        <f t="array" ref="Y322">IFERROR(IF(INDEX('Form Responses 1'!$D:$D,ROW()-4)="","",INDEX('Form Responses 1'!$U:$U,ROW()-4)),"")</f>
        <v/>
      </c>
    </row>
    <row r="323" ht="15.75" customHeight="1">
      <c r="A323" s="6" t="str">
        <f t="shared" si="1"/>
        <v/>
      </c>
      <c r="B323" s="6" t="str">
        <f t="array" ref="B323">IFERROR(IF(INDEX('Form Responses 1'!$D:$D,ROW()-4)="","",INDEX('Form Responses 1'!$A:$A,ROW()-4)),"")</f>
        <v/>
      </c>
      <c r="C323" s="6" t="str">
        <f t="array" ref="C323">IFERROR(IF(INDEX('Form Responses 1'!$D:$D,ROW()-4)="","",INDEX('Form Responses 1'!$B:$B,ROW()-4)),"")</f>
        <v/>
      </c>
      <c r="D323" s="6" t="str">
        <f t="array" ref="D323">IFERROR(IF(INDEX('Form Responses 1'!$D:$D,ROW()-4)="","",INDEX('Form Responses 1'!$C:$C,ROW()-4)),"")</f>
        <v/>
      </c>
      <c r="E323" s="6" t="str">
        <f t="array" ref="E323">IFERROR(IF(INDEX('Form Responses 1'!$D:$D,ROW()-4)="","",INDEX('Form Responses 1'!$D:$D,ROW()-4)),"")</f>
        <v/>
      </c>
      <c r="F323" s="6" t="str">
        <f t="array" ref="F323">IFERROR(IF(INDEX('Form Responses 1'!$D:$D,ROW()-4)="","",INDEX('Form Responses 1'!$E:$E,ROW()-4)),"")</f>
        <v/>
      </c>
      <c r="G323" s="6" t="str">
        <f t="array" ref="G323">IFERROR(IF(INDEX('Form Responses 1'!$D:$D,ROW()-4)="","",INDEX('Form Responses 1'!$F:$F,ROW()-4)),"")</f>
        <v/>
      </c>
      <c r="H323" s="6" t="str">
        <f t="array" ref="H323">IFERROR(IF(INDEX('Form Responses 1'!$D:$D,ROW()-4)="","",INDEX('Form Responses 1'!$G:$G,ROW()-4)),"")</f>
        <v/>
      </c>
      <c r="I323" s="6" t="str">
        <f t="array" ref="I323">IFERROR(IF(INDEX('Form Responses 1'!$D:$D,ROW()-4)="","",INDEX('Form Responses 1'!$H:$H,ROW()-4)),"")</f>
        <v/>
      </c>
      <c r="J323" s="6" t="str">
        <f t="array" ref="J323">IFERROR(IF(INDEX('Form Responses 1'!$D:$D,ROW()-4)="","",INDEX('Form Responses 1'!$I:$I,ROW()-4)),"")</f>
        <v/>
      </c>
      <c r="K323" s="6" t="str">
        <f t="array" ref="K323">IFERROR(IF(INDEX('Form Responses 1'!$D:$D,ROW()-4)="","",INDEX('Form Responses 1'!$J:$J,ROW()-4)),"")</f>
        <v/>
      </c>
      <c r="L323" s="6" t="str">
        <f t="array" ref="L323">IFERROR(IF(INDEX('Form Responses 1'!$D:$D,ROW()-4)="","",INDEX('Form Responses 1'!$K:$K,ROW()-4)),"")</f>
        <v/>
      </c>
      <c r="M323" s="6" t="str">
        <f t="array" ref="M323">IFERROR(IF(INDEX('Form Responses 1'!$D:$D,ROW()-4)="","",INDEX('Form Responses 1'!$L:$L,ROW()-4)),"")</f>
        <v/>
      </c>
      <c r="N323" s="6" t="str">
        <f t="array" ref="N323">IFERROR(IF(INDEX('Form Responses 1'!$D:$D,ROW()-4)="","",INDEX('Form Responses 1'!$M:$M,ROW()-4)),"")</f>
        <v/>
      </c>
      <c r="O323" s="6" t="str">
        <f t="array" ref="O323">IFERROR(IF(INDEX('Form Responses 1'!$D:$D,ROW()-4)="","",INDEX('Form Responses 1'!$N:$N,ROW()-4)),"")</f>
        <v/>
      </c>
      <c r="P323" s="6" t="str">
        <f t="array" ref="P323">IFERROR(IF(INDEX('Form Responses 1'!$D:$D,ROW()-4)="","",INDEX('Form Responses 1'!$O:$O,ROW()-4)),"")</f>
        <v/>
      </c>
      <c r="Q323" s="6" t="str">
        <f t="array" ref="Q323">IFERROR(IF(INDEX('Form Responses 1'!$D:$D,ROW()-4)="","",INDEX('Form Responses 1'!$P:$P,ROW()-4)),"")</f>
        <v/>
      </c>
      <c r="R323" s="6" t="str">
        <f t="array" ref="R323">IFERROR(IF(INDEX('Form Responses 1'!$D:$D,ROW()-4)="","",INDEX('Form Responses 1'!$Q:$Q,ROW()-4)),"")</f>
        <v/>
      </c>
      <c r="S323" s="6" t="str">
        <f t="array" ref="S323">IFERROR(IF(INDEX('Form Responses 1'!$D:$D,ROW()-4)="","",INDEX('Form Responses 1'!$R:$R,ROW()-4)),"")</f>
        <v/>
      </c>
      <c r="T323" s="6" t="str">
        <f t="array" ref="T323">IFERROR(IF(INDEX('Form Responses 1'!$D:$D,ROW()-4)="","",INDEX('Form Responses 1'!$S:$S,ROW()-4)),"")</f>
        <v/>
      </c>
      <c r="U323" s="6" t="str">
        <f t="array" ref="U323">IFERROR(IF(INDEX('Form Responses 1'!$D:$D,ROW()-4)="","",INDEX('Form Responses 1'!$T:$T,ROW()-4)),"")</f>
        <v/>
      </c>
      <c r="V323" s="6" t="str">
        <f t="shared" si="2"/>
        <v/>
      </c>
      <c r="W323" s="6" t="str">
        <f t="shared" si="3"/>
        <v/>
      </c>
      <c r="X323" s="6" t="str">
        <f t="shared" si="4"/>
        <v/>
      </c>
      <c r="Y323" s="6" t="str">
        <f t="array" ref="Y323">IFERROR(IF(INDEX('Form Responses 1'!$D:$D,ROW()-4)="","",INDEX('Form Responses 1'!$U:$U,ROW()-4)),"")</f>
        <v/>
      </c>
    </row>
    <row r="324" ht="15.75" customHeight="1">
      <c r="A324" s="6" t="str">
        <f t="shared" si="1"/>
        <v/>
      </c>
      <c r="B324" s="6" t="str">
        <f t="array" ref="B324">IFERROR(IF(INDEX('Form Responses 1'!$D:$D,ROW()-4)="","",INDEX('Form Responses 1'!$A:$A,ROW()-4)),"")</f>
        <v/>
      </c>
      <c r="C324" s="6" t="str">
        <f t="array" ref="C324">IFERROR(IF(INDEX('Form Responses 1'!$D:$D,ROW()-4)="","",INDEX('Form Responses 1'!$B:$B,ROW()-4)),"")</f>
        <v/>
      </c>
      <c r="D324" s="6" t="str">
        <f t="array" ref="D324">IFERROR(IF(INDEX('Form Responses 1'!$D:$D,ROW()-4)="","",INDEX('Form Responses 1'!$C:$C,ROW()-4)),"")</f>
        <v/>
      </c>
      <c r="E324" s="6" t="str">
        <f t="array" ref="E324">IFERROR(IF(INDEX('Form Responses 1'!$D:$D,ROW()-4)="","",INDEX('Form Responses 1'!$D:$D,ROW()-4)),"")</f>
        <v/>
      </c>
      <c r="F324" s="6" t="str">
        <f t="array" ref="F324">IFERROR(IF(INDEX('Form Responses 1'!$D:$D,ROW()-4)="","",INDEX('Form Responses 1'!$E:$E,ROW()-4)),"")</f>
        <v/>
      </c>
      <c r="G324" s="6" t="str">
        <f t="array" ref="G324">IFERROR(IF(INDEX('Form Responses 1'!$D:$D,ROW()-4)="","",INDEX('Form Responses 1'!$F:$F,ROW()-4)),"")</f>
        <v/>
      </c>
      <c r="H324" s="6" t="str">
        <f t="array" ref="H324">IFERROR(IF(INDEX('Form Responses 1'!$D:$D,ROW()-4)="","",INDEX('Form Responses 1'!$G:$G,ROW()-4)),"")</f>
        <v/>
      </c>
      <c r="I324" s="6" t="str">
        <f t="array" ref="I324">IFERROR(IF(INDEX('Form Responses 1'!$D:$D,ROW()-4)="","",INDEX('Form Responses 1'!$H:$H,ROW()-4)),"")</f>
        <v/>
      </c>
      <c r="J324" s="6" t="str">
        <f t="array" ref="J324">IFERROR(IF(INDEX('Form Responses 1'!$D:$D,ROW()-4)="","",INDEX('Form Responses 1'!$I:$I,ROW()-4)),"")</f>
        <v/>
      </c>
      <c r="K324" s="6" t="str">
        <f t="array" ref="K324">IFERROR(IF(INDEX('Form Responses 1'!$D:$D,ROW()-4)="","",INDEX('Form Responses 1'!$J:$J,ROW()-4)),"")</f>
        <v/>
      </c>
      <c r="L324" s="6" t="str">
        <f t="array" ref="L324">IFERROR(IF(INDEX('Form Responses 1'!$D:$D,ROW()-4)="","",INDEX('Form Responses 1'!$K:$K,ROW()-4)),"")</f>
        <v/>
      </c>
      <c r="M324" s="6" t="str">
        <f t="array" ref="M324">IFERROR(IF(INDEX('Form Responses 1'!$D:$D,ROW()-4)="","",INDEX('Form Responses 1'!$L:$L,ROW()-4)),"")</f>
        <v/>
      </c>
      <c r="N324" s="6" t="str">
        <f t="array" ref="N324">IFERROR(IF(INDEX('Form Responses 1'!$D:$D,ROW()-4)="","",INDEX('Form Responses 1'!$M:$M,ROW()-4)),"")</f>
        <v/>
      </c>
      <c r="O324" s="6" t="str">
        <f t="array" ref="O324">IFERROR(IF(INDEX('Form Responses 1'!$D:$D,ROW()-4)="","",INDEX('Form Responses 1'!$N:$N,ROW()-4)),"")</f>
        <v/>
      </c>
      <c r="P324" s="6" t="str">
        <f t="array" ref="P324">IFERROR(IF(INDEX('Form Responses 1'!$D:$D,ROW()-4)="","",INDEX('Form Responses 1'!$O:$O,ROW()-4)),"")</f>
        <v/>
      </c>
      <c r="Q324" s="6" t="str">
        <f t="array" ref="Q324">IFERROR(IF(INDEX('Form Responses 1'!$D:$D,ROW()-4)="","",INDEX('Form Responses 1'!$P:$P,ROW()-4)),"")</f>
        <v/>
      </c>
      <c r="R324" s="6" t="str">
        <f t="array" ref="R324">IFERROR(IF(INDEX('Form Responses 1'!$D:$D,ROW()-4)="","",INDEX('Form Responses 1'!$Q:$Q,ROW()-4)),"")</f>
        <v/>
      </c>
      <c r="S324" s="6" t="str">
        <f t="array" ref="S324">IFERROR(IF(INDEX('Form Responses 1'!$D:$D,ROW()-4)="","",INDEX('Form Responses 1'!$R:$R,ROW()-4)),"")</f>
        <v/>
      </c>
      <c r="T324" s="6" t="str">
        <f t="array" ref="T324">IFERROR(IF(INDEX('Form Responses 1'!$D:$D,ROW()-4)="","",INDEX('Form Responses 1'!$S:$S,ROW()-4)),"")</f>
        <v/>
      </c>
      <c r="U324" s="6" t="str">
        <f t="array" ref="U324">IFERROR(IF(INDEX('Form Responses 1'!$D:$D,ROW()-4)="","",INDEX('Form Responses 1'!$T:$T,ROW()-4)),"")</f>
        <v/>
      </c>
      <c r="V324" s="6" t="str">
        <f t="shared" si="2"/>
        <v/>
      </c>
      <c r="W324" s="6" t="str">
        <f t="shared" si="3"/>
        <v/>
      </c>
      <c r="X324" s="6" t="str">
        <f t="shared" si="4"/>
        <v/>
      </c>
      <c r="Y324" s="6" t="str">
        <f t="array" ref="Y324">IFERROR(IF(INDEX('Form Responses 1'!$D:$D,ROW()-4)="","",INDEX('Form Responses 1'!$U:$U,ROW()-4)),"")</f>
        <v/>
      </c>
    </row>
    <row r="325" ht="15.75" customHeight="1">
      <c r="A325" s="6" t="str">
        <f t="shared" si="1"/>
        <v/>
      </c>
      <c r="B325" s="6" t="str">
        <f t="array" ref="B325">IFERROR(IF(INDEX('Form Responses 1'!$D:$D,ROW()-4)="","",INDEX('Form Responses 1'!$A:$A,ROW()-4)),"")</f>
        <v/>
      </c>
      <c r="C325" s="6" t="str">
        <f t="array" ref="C325">IFERROR(IF(INDEX('Form Responses 1'!$D:$D,ROW()-4)="","",INDEX('Form Responses 1'!$B:$B,ROW()-4)),"")</f>
        <v/>
      </c>
      <c r="D325" s="6" t="str">
        <f t="array" ref="D325">IFERROR(IF(INDEX('Form Responses 1'!$D:$D,ROW()-4)="","",INDEX('Form Responses 1'!$C:$C,ROW()-4)),"")</f>
        <v/>
      </c>
      <c r="E325" s="6" t="str">
        <f t="array" ref="E325">IFERROR(IF(INDEX('Form Responses 1'!$D:$D,ROW()-4)="","",INDEX('Form Responses 1'!$D:$D,ROW()-4)),"")</f>
        <v/>
      </c>
      <c r="F325" s="6" t="str">
        <f t="array" ref="F325">IFERROR(IF(INDEX('Form Responses 1'!$D:$D,ROW()-4)="","",INDEX('Form Responses 1'!$E:$E,ROW()-4)),"")</f>
        <v/>
      </c>
      <c r="G325" s="6" t="str">
        <f t="array" ref="G325">IFERROR(IF(INDEX('Form Responses 1'!$D:$D,ROW()-4)="","",INDEX('Form Responses 1'!$F:$F,ROW()-4)),"")</f>
        <v/>
      </c>
      <c r="H325" s="6" t="str">
        <f t="array" ref="H325">IFERROR(IF(INDEX('Form Responses 1'!$D:$D,ROW()-4)="","",INDEX('Form Responses 1'!$G:$G,ROW()-4)),"")</f>
        <v/>
      </c>
      <c r="I325" s="6" t="str">
        <f t="array" ref="I325">IFERROR(IF(INDEX('Form Responses 1'!$D:$D,ROW()-4)="","",INDEX('Form Responses 1'!$H:$H,ROW()-4)),"")</f>
        <v/>
      </c>
      <c r="J325" s="6" t="str">
        <f t="array" ref="J325">IFERROR(IF(INDEX('Form Responses 1'!$D:$D,ROW()-4)="","",INDEX('Form Responses 1'!$I:$I,ROW()-4)),"")</f>
        <v/>
      </c>
      <c r="K325" s="6" t="str">
        <f t="array" ref="K325">IFERROR(IF(INDEX('Form Responses 1'!$D:$D,ROW()-4)="","",INDEX('Form Responses 1'!$J:$J,ROW()-4)),"")</f>
        <v/>
      </c>
      <c r="L325" s="6" t="str">
        <f t="array" ref="L325">IFERROR(IF(INDEX('Form Responses 1'!$D:$D,ROW()-4)="","",INDEX('Form Responses 1'!$K:$K,ROW()-4)),"")</f>
        <v/>
      </c>
      <c r="M325" s="6" t="str">
        <f t="array" ref="M325">IFERROR(IF(INDEX('Form Responses 1'!$D:$D,ROW()-4)="","",INDEX('Form Responses 1'!$L:$L,ROW()-4)),"")</f>
        <v/>
      </c>
      <c r="N325" s="6" t="str">
        <f t="array" ref="N325">IFERROR(IF(INDEX('Form Responses 1'!$D:$D,ROW()-4)="","",INDEX('Form Responses 1'!$M:$M,ROW()-4)),"")</f>
        <v/>
      </c>
      <c r="O325" s="6" t="str">
        <f t="array" ref="O325">IFERROR(IF(INDEX('Form Responses 1'!$D:$D,ROW()-4)="","",INDEX('Form Responses 1'!$N:$N,ROW()-4)),"")</f>
        <v/>
      </c>
      <c r="P325" s="6" t="str">
        <f t="array" ref="P325">IFERROR(IF(INDEX('Form Responses 1'!$D:$D,ROW()-4)="","",INDEX('Form Responses 1'!$O:$O,ROW()-4)),"")</f>
        <v/>
      </c>
      <c r="Q325" s="6" t="str">
        <f t="array" ref="Q325">IFERROR(IF(INDEX('Form Responses 1'!$D:$D,ROW()-4)="","",INDEX('Form Responses 1'!$P:$P,ROW()-4)),"")</f>
        <v/>
      </c>
      <c r="R325" s="6" t="str">
        <f t="array" ref="R325">IFERROR(IF(INDEX('Form Responses 1'!$D:$D,ROW()-4)="","",INDEX('Form Responses 1'!$Q:$Q,ROW()-4)),"")</f>
        <v/>
      </c>
      <c r="S325" s="6" t="str">
        <f t="array" ref="S325">IFERROR(IF(INDEX('Form Responses 1'!$D:$D,ROW()-4)="","",INDEX('Form Responses 1'!$R:$R,ROW()-4)),"")</f>
        <v/>
      </c>
      <c r="T325" s="6" t="str">
        <f t="array" ref="T325">IFERROR(IF(INDEX('Form Responses 1'!$D:$D,ROW()-4)="","",INDEX('Form Responses 1'!$S:$S,ROW()-4)),"")</f>
        <v/>
      </c>
      <c r="U325" s="6" t="str">
        <f t="array" ref="U325">IFERROR(IF(INDEX('Form Responses 1'!$D:$D,ROW()-4)="","",INDEX('Form Responses 1'!$T:$T,ROW()-4)),"")</f>
        <v/>
      </c>
      <c r="V325" s="6" t="str">
        <f t="shared" si="2"/>
        <v/>
      </c>
      <c r="W325" s="6" t="str">
        <f t="shared" si="3"/>
        <v/>
      </c>
      <c r="X325" s="6" t="str">
        <f t="shared" si="4"/>
        <v/>
      </c>
      <c r="Y325" s="6" t="str">
        <f t="array" ref="Y325">IFERROR(IF(INDEX('Form Responses 1'!$D:$D,ROW()-4)="","",INDEX('Form Responses 1'!$U:$U,ROW()-4)),"")</f>
        <v/>
      </c>
    </row>
    <row r="326" ht="15.75" customHeight="1">
      <c r="A326" s="6" t="str">
        <f t="shared" si="1"/>
        <v/>
      </c>
      <c r="B326" s="6" t="str">
        <f t="array" ref="B326">IFERROR(IF(INDEX('Form Responses 1'!$D:$D,ROW()-4)="","",INDEX('Form Responses 1'!$A:$A,ROW()-4)),"")</f>
        <v/>
      </c>
      <c r="C326" s="6" t="str">
        <f t="array" ref="C326">IFERROR(IF(INDEX('Form Responses 1'!$D:$D,ROW()-4)="","",INDEX('Form Responses 1'!$B:$B,ROW()-4)),"")</f>
        <v/>
      </c>
      <c r="D326" s="6" t="str">
        <f t="array" ref="D326">IFERROR(IF(INDEX('Form Responses 1'!$D:$D,ROW()-4)="","",INDEX('Form Responses 1'!$C:$C,ROW()-4)),"")</f>
        <v/>
      </c>
      <c r="E326" s="6" t="str">
        <f t="array" ref="E326">IFERROR(IF(INDEX('Form Responses 1'!$D:$D,ROW()-4)="","",INDEX('Form Responses 1'!$D:$D,ROW()-4)),"")</f>
        <v/>
      </c>
      <c r="F326" s="6" t="str">
        <f t="array" ref="F326">IFERROR(IF(INDEX('Form Responses 1'!$D:$D,ROW()-4)="","",INDEX('Form Responses 1'!$E:$E,ROW()-4)),"")</f>
        <v/>
      </c>
      <c r="G326" s="6" t="str">
        <f t="array" ref="G326">IFERROR(IF(INDEX('Form Responses 1'!$D:$D,ROW()-4)="","",INDEX('Form Responses 1'!$F:$F,ROW()-4)),"")</f>
        <v/>
      </c>
      <c r="H326" s="6" t="str">
        <f t="array" ref="H326">IFERROR(IF(INDEX('Form Responses 1'!$D:$D,ROW()-4)="","",INDEX('Form Responses 1'!$G:$G,ROW()-4)),"")</f>
        <v/>
      </c>
      <c r="I326" s="6" t="str">
        <f t="array" ref="I326">IFERROR(IF(INDEX('Form Responses 1'!$D:$D,ROW()-4)="","",INDEX('Form Responses 1'!$H:$H,ROW()-4)),"")</f>
        <v/>
      </c>
      <c r="J326" s="6" t="str">
        <f t="array" ref="J326">IFERROR(IF(INDEX('Form Responses 1'!$D:$D,ROW()-4)="","",INDEX('Form Responses 1'!$I:$I,ROW()-4)),"")</f>
        <v/>
      </c>
      <c r="K326" s="6" t="str">
        <f t="array" ref="K326">IFERROR(IF(INDEX('Form Responses 1'!$D:$D,ROW()-4)="","",INDEX('Form Responses 1'!$J:$J,ROW()-4)),"")</f>
        <v/>
      </c>
      <c r="L326" s="6" t="str">
        <f t="array" ref="L326">IFERROR(IF(INDEX('Form Responses 1'!$D:$D,ROW()-4)="","",INDEX('Form Responses 1'!$K:$K,ROW()-4)),"")</f>
        <v/>
      </c>
      <c r="M326" s="6" t="str">
        <f t="array" ref="M326">IFERROR(IF(INDEX('Form Responses 1'!$D:$D,ROW()-4)="","",INDEX('Form Responses 1'!$L:$L,ROW()-4)),"")</f>
        <v/>
      </c>
      <c r="N326" s="6" t="str">
        <f t="array" ref="N326">IFERROR(IF(INDEX('Form Responses 1'!$D:$D,ROW()-4)="","",INDEX('Form Responses 1'!$M:$M,ROW()-4)),"")</f>
        <v/>
      </c>
      <c r="O326" s="6" t="str">
        <f t="array" ref="O326">IFERROR(IF(INDEX('Form Responses 1'!$D:$D,ROW()-4)="","",INDEX('Form Responses 1'!$N:$N,ROW()-4)),"")</f>
        <v/>
      </c>
      <c r="P326" s="6" t="str">
        <f t="array" ref="P326">IFERROR(IF(INDEX('Form Responses 1'!$D:$D,ROW()-4)="","",INDEX('Form Responses 1'!$O:$O,ROW()-4)),"")</f>
        <v/>
      </c>
      <c r="Q326" s="6" t="str">
        <f t="array" ref="Q326">IFERROR(IF(INDEX('Form Responses 1'!$D:$D,ROW()-4)="","",INDEX('Form Responses 1'!$P:$P,ROW()-4)),"")</f>
        <v/>
      </c>
      <c r="R326" s="6" t="str">
        <f t="array" ref="R326">IFERROR(IF(INDEX('Form Responses 1'!$D:$D,ROW()-4)="","",INDEX('Form Responses 1'!$Q:$Q,ROW()-4)),"")</f>
        <v/>
      </c>
      <c r="S326" s="6" t="str">
        <f t="array" ref="S326">IFERROR(IF(INDEX('Form Responses 1'!$D:$D,ROW()-4)="","",INDEX('Form Responses 1'!$R:$R,ROW()-4)),"")</f>
        <v/>
      </c>
      <c r="T326" s="6" t="str">
        <f t="array" ref="T326">IFERROR(IF(INDEX('Form Responses 1'!$D:$D,ROW()-4)="","",INDEX('Form Responses 1'!$S:$S,ROW()-4)),"")</f>
        <v/>
      </c>
      <c r="U326" s="6" t="str">
        <f t="array" ref="U326">IFERROR(IF(INDEX('Form Responses 1'!$D:$D,ROW()-4)="","",INDEX('Form Responses 1'!$T:$T,ROW()-4)),"")</f>
        <v/>
      </c>
      <c r="V326" s="6" t="str">
        <f t="shared" si="2"/>
        <v/>
      </c>
      <c r="W326" s="6" t="str">
        <f t="shared" si="3"/>
        <v/>
      </c>
      <c r="X326" s="6" t="str">
        <f t="shared" si="4"/>
        <v/>
      </c>
      <c r="Y326" s="6" t="str">
        <f t="array" ref="Y326">IFERROR(IF(INDEX('Form Responses 1'!$D:$D,ROW()-4)="","",INDEX('Form Responses 1'!$U:$U,ROW()-4)),"")</f>
        <v/>
      </c>
    </row>
    <row r="327" ht="15.75" customHeight="1">
      <c r="A327" s="6" t="str">
        <f t="shared" si="1"/>
        <v/>
      </c>
      <c r="B327" s="6" t="str">
        <f t="array" ref="B327">IFERROR(IF(INDEX('Form Responses 1'!$D:$D,ROW()-4)="","",INDEX('Form Responses 1'!$A:$A,ROW()-4)),"")</f>
        <v/>
      </c>
      <c r="C327" s="6" t="str">
        <f t="array" ref="C327">IFERROR(IF(INDEX('Form Responses 1'!$D:$D,ROW()-4)="","",INDEX('Form Responses 1'!$B:$B,ROW()-4)),"")</f>
        <v/>
      </c>
      <c r="D327" s="6" t="str">
        <f t="array" ref="D327">IFERROR(IF(INDEX('Form Responses 1'!$D:$D,ROW()-4)="","",INDEX('Form Responses 1'!$C:$C,ROW()-4)),"")</f>
        <v/>
      </c>
      <c r="E327" s="6" t="str">
        <f t="array" ref="E327">IFERROR(IF(INDEX('Form Responses 1'!$D:$D,ROW()-4)="","",INDEX('Form Responses 1'!$D:$D,ROW()-4)),"")</f>
        <v/>
      </c>
      <c r="F327" s="6" t="str">
        <f t="array" ref="F327">IFERROR(IF(INDEX('Form Responses 1'!$D:$D,ROW()-4)="","",INDEX('Form Responses 1'!$E:$E,ROW()-4)),"")</f>
        <v/>
      </c>
      <c r="G327" s="6" t="str">
        <f t="array" ref="G327">IFERROR(IF(INDEX('Form Responses 1'!$D:$D,ROW()-4)="","",INDEX('Form Responses 1'!$F:$F,ROW()-4)),"")</f>
        <v/>
      </c>
      <c r="H327" s="6" t="str">
        <f t="array" ref="H327">IFERROR(IF(INDEX('Form Responses 1'!$D:$D,ROW()-4)="","",INDEX('Form Responses 1'!$G:$G,ROW()-4)),"")</f>
        <v/>
      </c>
      <c r="I327" s="6" t="str">
        <f t="array" ref="I327">IFERROR(IF(INDEX('Form Responses 1'!$D:$D,ROW()-4)="","",INDEX('Form Responses 1'!$H:$H,ROW()-4)),"")</f>
        <v/>
      </c>
      <c r="J327" s="6" t="str">
        <f t="array" ref="J327">IFERROR(IF(INDEX('Form Responses 1'!$D:$D,ROW()-4)="","",INDEX('Form Responses 1'!$I:$I,ROW()-4)),"")</f>
        <v/>
      </c>
      <c r="K327" s="6" t="str">
        <f t="array" ref="K327">IFERROR(IF(INDEX('Form Responses 1'!$D:$D,ROW()-4)="","",INDEX('Form Responses 1'!$J:$J,ROW()-4)),"")</f>
        <v/>
      </c>
      <c r="L327" s="6" t="str">
        <f t="array" ref="L327">IFERROR(IF(INDEX('Form Responses 1'!$D:$D,ROW()-4)="","",INDEX('Form Responses 1'!$K:$K,ROW()-4)),"")</f>
        <v/>
      </c>
      <c r="M327" s="6" t="str">
        <f t="array" ref="M327">IFERROR(IF(INDEX('Form Responses 1'!$D:$D,ROW()-4)="","",INDEX('Form Responses 1'!$L:$L,ROW()-4)),"")</f>
        <v/>
      </c>
      <c r="N327" s="6" t="str">
        <f t="array" ref="N327">IFERROR(IF(INDEX('Form Responses 1'!$D:$D,ROW()-4)="","",INDEX('Form Responses 1'!$M:$M,ROW()-4)),"")</f>
        <v/>
      </c>
      <c r="O327" s="6" t="str">
        <f t="array" ref="O327">IFERROR(IF(INDEX('Form Responses 1'!$D:$D,ROW()-4)="","",INDEX('Form Responses 1'!$N:$N,ROW()-4)),"")</f>
        <v/>
      </c>
      <c r="P327" s="6" t="str">
        <f t="array" ref="P327">IFERROR(IF(INDEX('Form Responses 1'!$D:$D,ROW()-4)="","",INDEX('Form Responses 1'!$O:$O,ROW()-4)),"")</f>
        <v/>
      </c>
      <c r="Q327" s="6" t="str">
        <f t="array" ref="Q327">IFERROR(IF(INDEX('Form Responses 1'!$D:$D,ROW()-4)="","",INDEX('Form Responses 1'!$P:$P,ROW()-4)),"")</f>
        <v/>
      </c>
      <c r="R327" s="6" t="str">
        <f t="array" ref="R327">IFERROR(IF(INDEX('Form Responses 1'!$D:$D,ROW()-4)="","",INDEX('Form Responses 1'!$Q:$Q,ROW()-4)),"")</f>
        <v/>
      </c>
      <c r="S327" s="6" t="str">
        <f t="array" ref="S327">IFERROR(IF(INDEX('Form Responses 1'!$D:$D,ROW()-4)="","",INDEX('Form Responses 1'!$R:$R,ROW()-4)),"")</f>
        <v/>
      </c>
      <c r="T327" s="6" t="str">
        <f t="array" ref="T327">IFERROR(IF(INDEX('Form Responses 1'!$D:$D,ROW()-4)="","",INDEX('Form Responses 1'!$S:$S,ROW()-4)),"")</f>
        <v/>
      </c>
      <c r="U327" s="6" t="str">
        <f t="array" ref="U327">IFERROR(IF(INDEX('Form Responses 1'!$D:$D,ROW()-4)="","",INDEX('Form Responses 1'!$T:$T,ROW()-4)),"")</f>
        <v/>
      </c>
      <c r="V327" s="6" t="str">
        <f t="shared" si="2"/>
        <v/>
      </c>
      <c r="W327" s="6" t="str">
        <f t="shared" si="3"/>
        <v/>
      </c>
      <c r="X327" s="6" t="str">
        <f t="shared" si="4"/>
        <v/>
      </c>
      <c r="Y327" s="6" t="str">
        <f t="array" ref="Y327">IFERROR(IF(INDEX('Form Responses 1'!$D:$D,ROW()-4)="","",INDEX('Form Responses 1'!$U:$U,ROW()-4)),"")</f>
        <v/>
      </c>
    </row>
    <row r="328" ht="15.75" customHeight="1">
      <c r="A328" s="6" t="str">
        <f t="shared" si="1"/>
        <v/>
      </c>
      <c r="B328" s="6" t="str">
        <f t="array" ref="B328">IFERROR(IF(INDEX('Form Responses 1'!$D:$D,ROW()-4)="","",INDEX('Form Responses 1'!$A:$A,ROW()-4)),"")</f>
        <v/>
      </c>
      <c r="C328" s="6" t="str">
        <f t="array" ref="C328">IFERROR(IF(INDEX('Form Responses 1'!$D:$D,ROW()-4)="","",INDEX('Form Responses 1'!$B:$B,ROW()-4)),"")</f>
        <v/>
      </c>
      <c r="D328" s="6" t="str">
        <f t="array" ref="D328">IFERROR(IF(INDEX('Form Responses 1'!$D:$D,ROW()-4)="","",INDEX('Form Responses 1'!$C:$C,ROW()-4)),"")</f>
        <v/>
      </c>
      <c r="E328" s="6" t="str">
        <f t="array" ref="E328">IFERROR(IF(INDEX('Form Responses 1'!$D:$D,ROW()-4)="","",INDEX('Form Responses 1'!$D:$D,ROW()-4)),"")</f>
        <v/>
      </c>
      <c r="F328" s="6" t="str">
        <f t="array" ref="F328">IFERROR(IF(INDEX('Form Responses 1'!$D:$D,ROW()-4)="","",INDEX('Form Responses 1'!$E:$E,ROW()-4)),"")</f>
        <v/>
      </c>
      <c r="G328" s="6" t="str">
        <f t="array" ref="G328">IFERROR(IF(INDEX('Form Responses 1'!$D:$D,ROW()-4)="","",INDEX('Form Responses 1'!$F:$F,ROW()-4)),"")</f>
        <v/>
      </c>
      <c r="H328" s="6" t="str">
        <f t="array" ref="H328">IFERROR(IF(INDEX('Form Responses 1'!$D:$D,ROW()-4)="","",INDEX('Form Responses 1'!$G:$G,ROW()-4)),"")</f>
        <v/>
      </c>
      <c r="I328" s="6" t="str">
        <f t="array" ref="I328">IFERROR(IF(INDEX('Form Responses 1'!$D:$D,ROW()-4)="","",INDEX('Form Responses 1'!$H:$H,ROW()-4)),"")</f>
        <v/>
      </c>
      <c r="J328" s="6" t="str">
        <f t="array" ref="J328">IFERROR(IF(INDEX('Form Responses 1'!$D:$D,ROW()-4)="","",INDEX('Form Responses 1'!$I:$I,ROW()-4)),"")</f>
        <v/>
      </c>
      <c r="K328" s="6" t="str">
        <f t="array" ref="K328">IFERROR(IF(INDEX('Form Responses 1'!$D:$D,ROW()-4)="","",INDEX('Form Responses 1'!$J:$J,ROW()-4)),"")</f>
        <v/>
      </c>
      <c r="L328" s="6" t="str">
        <f t="array" ref="L328">IFERROR(IF(INDEX('Form Responses 1'!$D:$D,ROW()-4)="","",INDEX('Form Responses 1'!$K:$K,ROW()-4)),"")</f>
        <v/>
      </c>
      <c r="M328" s="6" t="str">
        <f t="array" ref="M328">IFERROR(IF(INDEX('Form Responses 1'!$D:$D,ROW()-4)="","",INDEX('Form Responses 1'!$L:$L,ROW()-4)),"")</f>
        <v/>
      </c>
      <c r="N328" s="6" t="str">
        <f t="array" ref="N328">IFERROR(IF(INDEX('Form Responses 1'!$D:$D,ROW()-4)="","",INDEX('Form Responses 1'!$M:$M,ROW()-4)),"")</f>
        <v/>
      </c>
      <c r="O328" s="6" t="str">
        <f t="array" ref="O328">IFERROR(IF(INDEX('Form Responses 1'!$D:$D,ROW()-4)="","",INDEX('Form Responses 1'!$N:$N,ROW()-4)),"")</f>
        <v/>
      </c>
      <c r="P328" s="6" t="str">
        <f t="array" ref="P328">IFERROR(IF(INDEX('Form Responses 1'!$D:$D,ROW()-4)="","",INDEX('Form Responses 1'!$O:$O,ROW()-4)),"")</f>
        <v/>
      </c>
      <c r="Q328" s="6" t="str">
        <f t="array" ref="Q328">IFERROR(IF(INDEX('Form Responses 1'!$D:$D,ROW()-4)="","",INDEX('Form Responses 1'!$P:$P,ROW()-4)),"")</f>
        <v/>
      </c>
      <c r="R328" s="6" t="str">
        <f t="array" ref="R328">IFERROR(IF(INDEX('Form Responses 1'!$D:$D,ROW()-4)="","",INDEX('Form Responses 1'!$Q:$Q,ROW()-4)),"")</f>
        <v/>
      </c>
      <c r="S328" s="6" t="str">
        <f t="array" ref="S328">IFERROR(IF(INDEX('Form Responses 1'!$D:$D,ROW()-4)="","",INDEX('Form Responses 1'!$R:$R,ROW()-4)),"")</f>
        <v/>
      </c>
      <c r="T328" s="6" t="str">
        <f t="array" ref="T328">IFERROR(IF(INDEX('Form Responses 1'!$D:$D,ROW()-4)="","",INDEX('Form Responses 1'!$S:$S,ROW()-4)),"")</f>
        <v/>
      </c>
      <c r="U328" s="6" t="str">
        <f t="array" ref="U328">IFERROR(IF(INDEX('Form Responses 1'!$D:$D,ROW()-4)="","",INDEX('Form Responses 1'!$T:$T,ROW()-4)),"")</f>
        <v/>
      </c>
      <c r="V328" s="6" t="str">
        <f t="shared" si="2"/>
        <v/>
      </c>
      <c r="W328" s="6" t="str">
        <f t="shared" si="3"/>
        <v/>
      </c>
      <c r="X328" s="6" t="str">
        <f t="shared" si="4"/>
        <v/>
      </c>
      <c r="Y328" s="6" t="str">
        <f t="array" ref="Y328">IFERROR(IF(INDEX('Form Responses 1'!$D:$D,ROW()-4)="","",INDEX('Form Responses 1'!$U:$U,ROW()-4)),"")</f>
        <v/>
      </c>
    </row>
    <row r="329" ht="15.75" customHeight="1">
      <c r="A329" s="6" t="str">
        <f t="shared" si="1"/>
        <v/>
      </c>
      <c r="B329" s="6" t="str">
        <f t="array" ref="B329">IFERROR(IF(INDEX('Form Responses 1'!$D:$D,ROW()-4)="","",INDEX('Form Responses 1'!$A:$A,ROW()-4)),"")</f>
        <v/>
      </c>
      <c r="C329" s="6" t="str">
        <f t="array" ref="C329">IFERROR(IF(INDEX('Form Responses 1'!$D:$D,ROW()-4)="","",INDEX('Form Responses 1'!$B:$B,ROW()-4)),"")</f>
        <v/>
      </c>
      <c r="D329" s="6" t="str">
        <f t="array" ref="D329">IFERROR(IF(INDEX('Form Responses 1'!$D:$D,ROW()-4)="","",INDEX('Form Responses 1'!$C:$C,ROW()-4)),"")</f>
        <v/>
      </c>
      <c r="E329" s="6" t="str">
        <f t="array" ref="E329">IFERROR(IF(INDEX('Form Responses 1'!$D:$D,ROW()-4)="","",INDEX('Form Responses 1'!$D:$D,ROW()-4)),"")</f>
        <v/>
      </c>
      <c r="F329" s="6" t="str">
        <f t="array" ref="F329">IFERROR(IF(INDEX('Form Responses 1'!$D:$D,ROW()-4)="","",INDEX('Form Responses 1'!$E:$E,ROW()-4)),"")</f>
        <v/>
      </c>
      <c r="G329" s="6" t="str">
        <f t="array" ref="G329">IFERROR(IF(INDEX('Form Responses 1'!$D:$D,ROW()-4)="","",INDEX('Form Responses 1'!$F:$F,ROW()-4)),"")</f>
        <v/>
      </c>
      <c r="H329" s="6" t="str">
        <f t="array" ref="H329">IFERROR(IF(INDEX('Form Responses 1'!$D:$D,ROW()-4)="","",INDEX('Form Responses 1'!$G:$G,ROW()-4)),"")</f>
        <v/>
      </c>
      <c r="I329" s="6" t="str">
        <f t="array" ref="I329">IFERROR(IF(INDEX('Form Responses 1'!$D:$D,ROW()-4)="","",INDEX('Form Responses 1'!$H:$H,ROW()-4)),"")</f>
        <v/>
      </c>
      <c r="J329" s="6" t="str">
        <f t="array" ref="J329">IFERROR(IF(INDEX('Form Responses 1'!$D:$D,ROW()-4)="","",INDEX('Form Responses 1'!$I:$I,ROW()-4)),"")</f>
        <v/>
      </c>
      <c r="K329" s="6" t="str">
        <f t="array" ref="K329">IFERROR(IF(INDEX('Form Responses 1'!$D:$D,ROW()-4)="","",INDEX('Form Responses 1'!$J:$J,ROW()-4)),"")</f>
        <v/>
      </c>
      <c r="L329" s="6" t="str">
        <f t="array" ref="L329">IFERROR(IF(INDEX('Form Responses 1'!$D:$D,ROW()-4)="","",INDEX('Form Responses 1'!$K:$K,ROW()-4)),"")</f>
        <v/>
      </c>
      <c r="M329" s="6" t="str">
        <f t="array" ref="M329">IFERROR(IF(INDEX('Form Responses 1'!$D:$D,ROW()-4)="","",INDEX('Form Responses 1'!$L:$L,ROW()-4)),"")</f>
        <v/>
      </c>
      <c r="N329" s="6" t="str">
        <f t="array" ref="N329">IFERROR(IF(INDEX('Form Responses 1'!$D:$D,ROW()-4)="","",INDEX('Form Responses 1'!$M:$M,ROW()-4)),"")</f>
        <v/>
      </c>
      <c r="O329" s="6" t="str">
        <f t="array" ref="O329">IFERROR(IF(INDEX('Form Responses 1'!$D:$D,ROW()-4)="","",INDEX('Form Responses 1'!$N:$N,ROW()-4)),"")</f>
        <v/>
      </c>
      <c r="P329" s="6" t="str">
        <f t="array" ref="P329">IFERROR(IF(INDEX('Form Responses 1'!$D:$D,ROW()-4)="","",INDEX('Form Responses 1'!$O:$O,ROW()-4)),"")</f>
        <v/>
      </c>
      <c r="Q329" s="6" t="str">
        <f t="array" ref="Q329">IFERROR(IF(INDEX('Form Responses 1'!$D:$D,ROW()-4)="","",INDEX('Form Responses 1'!$P:$P,ROW()-4)),"")</f>
        <v/>
      </c>
      <c r="R329" s="6" t="str">
        <f t="array" ref="R329">IFERROR(IF(INDEX('Form Responses 1'!$D:$D,ROW()-4)="","",INDEX('Form Responses 1'!$Q:$Q,ROW()-4)),"")</f>
        <v/>
      </c>
      <c r="S329" s="6" t="str">
        <f t="array" ref="S329">IFERROR(IF(INDEX('Form Responses 1'!$D:$D,ROW()-4)="","",INDEX('Form Responses 1'!$R:$R,ROW()-4)),"")</f>
        <v/>
      </c>
      <c r="T329" s="6" t="str">
        <f t="array" ref="T329">IFERROR(IF(INDEX('Form Responses 1'!$D:$D,ROW()-4)="","",INDEX('Form Responses 1'!$S:$S,ROW()-4)),"")</f>
        <v/>
      </c>
      <c r="U329" s="6" t="str">
        <f t="array" ref="U329">IFERROR(IF(INDEX('Form Responses 1'!$D:$D,ROW()-4)="","",INDEX('Form Responses 1'!$T:$T,ROW()-4)),"")</f>
        <v/>
      </c>
      <c r="V329" s="6" t="str">
        <f t="shared" si="2"/>
        <v/>
      </c>
      <c r="W329" s="6" t="str">
        <f t="shared" si="3"/>
        <v/>
      </c>
      <c r="X329" s="6" t="str">
        <f t="shared" si="4"/>
        <v/>
      </c>
      <c r="Y329" s="6" t="str">
        <f t="array" ref="Y329">IFERROR(IF(INDEX('Form Responses 1'!$D:$D,ROW()-4)="","",INDEX('Form Responses 1'!$U:$U,ROW()-4)),"")</f>
        <v/>
      </c>
    </row>
    <row r="330" ht="15.75" customHeight="1">
      <c r="A330" s="6" t="str">
        <f t="shared" si="1"/>
        <v/>
      </c>
      <c r="B330" s="6" t="str">
        <f t="array" ref="B330">IFERROR(IF(INDEX('Form Responses 1'!$D:$D,ROW()-4)="","",INDEX('Form Responses 1'!$A:$A,ROW()-4)),"")</f>
        <v/>
      </c>
      <c r="C330" s="6" t="str">
        <f t="array" ref="C330">IFERROR(IF(INDEX('Form Responses 1'!$D:$D,ROW()-4)="","",INDEX('Form Responses 1'!$B:$B,ROW()-4)),"")</f>
        <v/>
      </c>
      <c r="D330" s="6" t="str">
        <f t="array" ref="D330">IFERROR(IF(INDEX('Form Responses 1'!$D:$D,ROW()-4)="","",INDEX('Form Responses 1'!$C:$C,ROW()-4)),"")</f>
        <v/>
      </c>
      <c r="E330" s="6" t="str">
        <f t="array" ref="E330">IFERROR(IF(INDEX('Form Responses 1'!$D:$D,ROW()-4)="","",INDEX('Form Responses 1'!$D:$D,ROW()-4)),"")</f>
        <v/>
      </c>
      <c r="F330" s="6" t="str">
        <f t="array" ref="F330">IFERROR(IF(INDEX('Form Responses 1'!$D:$D,ROW()-4)="","",INDEX('Form Responses 1'!$E:$E,ROW()-4)),"")</f>
        <v/>
      </c>
      <c r="G330" s="6" t="str">
        <f t="array" ref="G330">IFERROR(IF(INDEX('Form Responses 1'!$D:$D,ROW()-4)="","",INDEX('Form Responses 1'!$F:$F,ROW()-4)),"")</f>
        <v/>
      </c>
      <c r="H330" s="6" t="str">
        <f t="array" ref="H330">IFERROR(IF(INDEX('Form Responses 1'!$D:$D,ROW()-4)="","",INDEX('Form Responses 1'!$G:$G,ROW()-4)),"")</f>
        <v/>
      </c>
      <c r="I330" s="6" t="str">
        <f t="array" ref="I330">IFERROR(IF(INDEX('Form Responses 1'!$D:$D,ROW()-4)="","",INDEX('Form Responses 1'!$H:$H,ROW()-4)),"")</f>
        <v/>
      </c>
      <c r="J330" s="6" t="str">
        <f t="array" ref="J330">IFERROR(IF(INDEX('Form Responses 1'!$D:$D,ROW()-4)="","",INDEX('Form Responses 1'!$I:$I,ROW()-4)),"")</f>
        <v/>
      </c>
      <c r="K330" s="6" t="str">
        <f t="array" ref="K330">IFERROR(IF(INDEX('Form Responses 1'!$D:$D,ROW()-4)="","",INDEX('Form Responses 1'!$J:$J,ROW()-4)),"")</f>
        <v/>
      </c>
      <c r="L330" s="6" t="str">
        <f t="array" ref="L330">IFERROR(IF(INDEX('Form Responses 1'!$D:$D,ROW()-4)="","",INDEX('Form Responses 1'!$K:$K,ROW()-4)),"")</f>
        <v/>
      </c>
      <c r="M330" s="6" t="str">
        <f t="array" ref="M330">IFERROR(IF(INDEX('Form Responses 1'!$D:$D,ROW()-4)="","",INDEX('Form Responses 1'!$L:$L,ROW()-4)),"")</f>
        <v/>
      </c>
      <c r="N330" s="6" t="str">
        <f t="array" ref="N330">IFERROR(IF(INDEX('Form Responses 1'!$D:$D,ROW()-4)="","",INDEX('Form Responses 1'!$M:$M,ROW()-4)),"")</f>
        <v/>
      </c>
      <c r="O330" s="6" t="str">
        <f t="array" ref="O330">IFERROR(IF(INDEX('Form Responses 1'!$D:$D,ROW()-4)="","",INDEX('Form Responses 1'!$N:$N,ROW()-4)),"")</f>
        <v/>
      </c>
      <c r="P330" s="6" t="str">
        <f t="array" ref="P330">IFERROR(IF(INDEX('Form Responses 1'!$D:$D,ROW()-4)="","",INDEX('Form Responses 1'!$O:$O,ROW()-4)),"")</f>
        <v/>
      </c>
      <c r="Q330" s="6" t="str">
        <f t="array" ref="Q330">IFERROR(IF(INDEX('Form Responses 1'!$D:$D,ROW()-4)="","",INDEX('Form Responses 1'!$P:$P,ROW()-4)),"")</f>
        <v/>
      </c>
      <c r="R330" s="6" t="str">
        <f t="array" ref="R330">IFERROR(IF(INDEX('Form Responses 1'!$D:$D,ROW()-4)="","",INDEX('Form Responses 1'!$Q:$Q,ROW()-4)),"")</f>
        <v/>
      </c>
      <c r="S330" s="6" t="str">
        <f t="array" ref="S330">IFERROR(IF(INDEX('Form Responses 1'!$D:$D,ROW()-4)="","",INDEX('Form Responses 1'!$R:$R,ROW()-4)),"")</f>
        <v/>
      </c>
      <c r="T330" s="6" t="str">
        <f t="array" ref="T330">IFERROR(IF(INDEX('Form Responses 1'!$D:$D,ROW()-4)="","",INDEX('Form Responses 1'!$S:$S,ROW()-4)),"")</f>
        <v/>
      </c>
      <c r="U330" s="6" t="str">
        <f t="array" ref="U330">IFERROR(IF(INDEX('Form Responses 1'!$D:$D,ROW()-4)="","",INDEX('Form Responses 1'!$T:$T,ROW()-4)),"")</f>
        <v/>
      </c>
      <c r="V330" s="6" t="str">
        <f t="shared" si="2"/>
        <v/>
      </c>
      <c r="W330" s="6" t="str">
        <f t="shared" si="3"/>
        <v/>
      </c>
      <c r="X330" s="6" t="str">
        <f t="shared" si="4"/>
        <v/>
      </c>
      <c r="Y330" s="6" t="str">
        <f t="array" ref="Y330">IFERROR(IF(INDEX('Form Responses 1'!$D:$D,ROW()-4)="","",INDEX('Form Responses 1'!$U:$U,ROW()-4)),"")</f>
        <v/>
      </c>
    </row>
    <row r="331" ht="15.75" customHeight="1">
      <c r="A331" s="6" t="str">
        <f t="shared" si="1"/>
        <v/>
      </c>
      <c r="B331" s="6" t="str">
        <f t="array" ref="B331">IFERROR(IF(INDEX('Form Responses 1'!$D:$D,ROW()-4)="","",INDEX('Form Responses 1'!$A:$A,ROW()-4)),"")</f>
        <v/>
      </c>
      <c r="C331" s="6" t="str">
        <f t="array" ref="C331">IFERROR(IF(INDEX('Form Responses 1'!$D:$D,ROW()-4)="","",INDEX('Form Responses 1'!$B:$B,ROW()-4)),"")</f>
        <v/>
      </c>
      <c r="D331" s="6" t="str">
        <f t="array" ref="D331">IFERROR(IF(INDEX('Form Responses 1'!$D:$D,ROW()-4)="","",INDEX('Form Responses 1'!$C:$C,ROW()-4)),"")</f>
        <v/>
      </c>
      <c r="E331" s="6" t="str">
        <f t="array" ref="E331">IFERROR(IF(INDEX('Form Responses 1'!$D:$D,ROW()-4)="","",INDEX('Form Responses 1'!$D:$D,ROW()-4)),"")</f>
        <v/>
      </c>
      <c r="F331" s="6" t="str">
        <f t="array" ref="F331">IFERROR(IF(INDEX('Form Responses 1'!$D:$D,ROW()-4)="","",INDEX('Form Responses 1'!$E:$E,ROW()-4)),"")</f>
        <v/>
      </c>
      <c r="G331" s="6" t="str">
        <f t="array" ref="G331">IFERROR(IF(INDEX('Form Responses 1'!$D:$D,ROW()-4)="","",INDEX('Form Responses 1'!$F:$F,ROW()-4)),"")</f>
        <v/>
      </c>
      <c r="H331" s="6" t="str">
        <f t="array" ref="H331">IFERROR(IF(INDEX('Form Responses 1'!$D:$D,ROW()-4)="","",INDEX('Form Responses 1'!$G:$G,ROW()-4)),"")</f>
        <v/>
      </c>
      <c r="I331" s="6" t="str">
        <f t="array" ref="I331">IFERROR(IF(INDEX('Form Responses 1'!$D:$D,ROW()-4)="","",INDEX('Form Responses 1'!$H:$H,ROW()-4)),"")</f>
        <v/>
      </c>
      <c r="J331" s="6" t="str">
        <f t="array" ref="J331">IFERROR(IF(INDEX('Form Responses 1'!$D:$D,ROW()-4)="","",INDEX('Form Responses 1'!$I:$I,ROW()-4)),"")</f>
        <v/>
      </c>
      <c r="K331" s="6" t="str">
        <f t="array" ref="K331">IFERROR(IF(INDEX('Form Responses 1'!$D:$D,ROW()-4)="","",INDEX('Form Responses 1'!$J:$J,ROW()-4)),"")</f>
        <v/>
      </c>
      <c r="L331" s="6" t="str">
        <f t="array" ref="L331">IFERROR(IF(INDEX('Form Responses 1'!$D:$D,ROW()-4)="","",INDEX('Form Responses 1'!$K:$K,ROW()-4)),"")</f>
        <v/>
      </c>
      <c r="M331" s="6" t="str">
        <f t="array" ref="M331">IFERROR(IF(INDEX('Form Responses 1'!$D:$D,ROW()-4)="","",INDEX('Form Responses 1'!$L:$L,ROW()-4)),"")</f>
        <v/>
      </c>
      <c r="N331" s="6" t="str">
        <f t="array" ref="N331">IFERROR(IF(INDEX('Form Responses 1'!$D:$D,ROW()-4)="","",INDEX('Form Responses 1'!$M:$M,ROW()-4)),"")</f>
        <v/>
      </c>
      <c r="O331" s="6" t="str">
        <f t="array" ref="O331">IFERROR(IF(INDEX('Form Responses 1'!$D:$D,ROW()-4)="","",INDEX('Form Responses 1'!$N:$N,ROW()-4)),"")</f>
        <v/>
      </c>
      <c r="P331" s="6" t="str">
        <f t="array" ref="P331">IFERROR(IF(INDEX('Form Responses 1'!$D:$D,ROW()-4)="","",INDEX('Form Responses 1'!$O:$O,ROW()-4)),"")</f>
        <v/>
      </c>
      <c r="Q331" s="6" t="str">
        <f t="array" ref="Q331">IFERROR(IF(INDEX('Form Responses 1'!$D:$D,ROW()-4)="","",INDEX('Form Responses 1'!$P:$P,ROW()-4)),"")</f>
        <v/>
      </c>
      <c r="R331" s="6" t="str">
        <f t="array" ref="R331">IFERROR(IF(INDEX('Form Responses 1'!$D:$D,ROW()-4)="","",INDEX('Form Responses 1'!$Q:$Q,ROW()-4)),"")</f>
        <v/>
      </c>
      <c r="S331" s="6" t="str">
        <f t="array" ref="S331">IFERROR(IF(INDEX('Form Responses 1'!$D:$D,ROW()-4)="","",INDEX('Form Responses 1'!$R:$R,ROW()-4)),"")</f>
        <v/>
      </c>
      <c r="T331" s="6" t="str">
        <f t="array" ref="T331">IFERROR(IF(INDEX('Form Responses 1'!$D:$D,ROW()-4)="","",INDEX('Form Responses 1'!$S:$S,ROW()-4)),"")</f>
        <v/>
      </c>
      <c r="U331" s="6" t="str">
        <f t="array" ref="U331">IFERROR(IF(INDEX('Form Responses 1'!$D:$D,ROW()-4)="","",INDEX('Form Responses 1'!$T:$T,ROW()-4)),"")</f>
        <v/>
      </c>
      <c r="V331" s="6" t="str">
        <f t="shared" si="2"/>
        <v/>
      </c>
      <c r="W331" s="6" t="str">
        <f t="shared" si="3"/>
        <v/>
      </c>
      <c r="X331" s="6" t="str">
        <f t="shared" si="4"/>
        <v/>
      </c>
      <c r="Y331" s="6" t="str">
        <f t="array" ref="Y331">IFERROR(IF(INDEX('Form Responses 1'!$D:$D,ROW()-4)="","",INDEX('Form Responses 1'!$U:$U,ROW()-4)),"")</f>
        <v/>
      </c>
    </row>
    <row r="332" ht="15.75" customHeight="1">
      <c r="A332" s="6" t="str">
        <f t="shared" si="1"/>
        <v/>
      </c>
      <c r="B332" s="6" t="str">
        <f t="array" ref="B332">IFERROR(IF(INDEX('Form Responses 1'!$D:$D,ROW()-4)="","",INDEX('Form Responses 1'!$A:$A,ROW()-4)),"")</f>
        <v/>
      </c>
      <c r="C332" s="6" t="str">
        <f t="array" ref="C332">IFERROR(IF(INDEX('Form Responses 1'!$D:$D,ROW()-4)="","",INDEX('Form Responses 1'!$B:$B,ROW()-4)),"")</f>
        <v/>
      </c>
      <c r="D332" s="6" t="str">
        <f t="array" ref="D332">IFERROR(IF(INDEX('Form Responses 1'!$D:$D,ROW()-4)="","",INDEX('Form Responses 1'!$C:$C,ROW()-4)),"")</f>
        <v/>
      </c>
      <c r="E332" s="6" t="str">
        <f t="array" ref="E332">IFERROR(IF(INDEX('Form Responses 1'!$D:$D,ROW()-4)="","",INDEX('Form Responses 1'!$D:$D,ROW()-4)),"")</f>
        <v/>
      </c>
      <c r="F332" s="6" t="str">
        <f t="array" ref="F332">IFERROR(IF(INDEX('Form Responses 1'!$D:$D,ROW()-4)="","",INDEX('Form Responses 1'!$E:$E,ROW()-4)),"")</f>
        <v/>
      </c>
      <c r="G332" s="6" t="str">
        <f t="array" ref="G332">IFERROR(IF(INDEX('Form Responses 1'!$D:$D,ROW()-4)="","",INDEX('Form Responses 1'!$F:$F,ROW()-4)),"")</f>
        <v/>
      </c>
      <c r="H332" s="6" t="str">
        <f t="array" ref="H332">IFERROR(IF(INDEX('Form Responses 1'!$D:$D,ROW()-4)="","",INDEX('Form Responses 1'!$G:$G,ROW()-4)),"")</f>
        <v/>
      </c>
      <c r="I332" s="6" t="str">
        <f t="array" ref="I332">IFERROR(IF(INDEX('Form Responses 1'!$D:$D,ROW()-4)="","",INDEX('Form Responses 1'!$H:$H,ROW()-4)),"")</f>
        <v/>
      </c>
      <c r="J332" s="6" t="str">
        <f t="array" ref="J332">IFERROR(IF(INDEX('Form Responses 1'!$D:$D,ROW()-4)="","",INDEX('Form Responses 1'!$I:$I,ROW()-4)),"")</f>
        <v/>
      </c>
      <c r="K332" s="6" t="str">
        <f t="array" ref="K332">IFERROR(IF(INDEX('Form Responses 1'!$D:$D,ROW()-4)="","",INDEX('Form Responses 1'!$J:$J,ROW()-4)),"")</f>
        <v/>
      </c>
      <c r="L332" s="6" t="str">
        <f t="array" ref="L332">IFERROR(IF(INDEX('Form Responses 1'!$D:$D,ROW()-4)="","",INDEX('Form Responses 1'!$K:$K,ROW()-4)),"")</f>
        <v/>
      </c>
      <c r="M332" s="6" t="str">
        <f t="array" ref="M332">IFERROR(IF(INDEX('Form Responses 1'!$D:$D,ROW()-4)="","",INDEX('Form Responses 1'!$L:$L,ROW()-4)),"")</f>
        <v/>
      </c>
      <c r="N332" s="6" t="str">
        <f t="array" ref="N332">IFERROR(IF(INDEX('Form Responses 1'!$D:$D,ROW()-4)="","",INDEX('Form Responses 1'!$M:$M,ROW()-4)),"")</f>
        <v/>
      </c>
      <c r="O332" s="6" t="str">
        <f t="array" ref="O332">IFERROR(IF(INDEX('Form Responses 1'!$D:$D,ROW()-4)="","",INDEX('Form Responses 1'!$N:$N,ROW()-4)),"")</f>
        <v/>
      </c>
      <c r="P332" s="6" t="str">
        <f t="array" ref="P332">IFERROR(IF(INDEX('Form Responses 1'!$D:$D,ROW()-4)="","",INDEX('Form Responses 1'!$O:$O,ROW()-4)),"")</f>
        <v/>
      </c>
      <c r="Q332" s="6" t="str">
        <f t="array" ref="Q332">IFERROR(IF(INDEX('Form Responses 1'!$D:$D,ROW()-4)="","",INDEX('Form Responses 1'!$P:$P,ROW()-4)),"")</f>
        <v/>
      </c>
      <c r="R332" s="6" t="str">
        <f t="array" ref="R332">IFERROR(IF(INDEX('Form Responses 1'!$D:$D,ROW()-4)="","",INDEX('Form Responses 1'!$Q:$Q,ROW()-4)),"")</f>
        <v/>
      </c>
      <c r="S332" s="6" t="str">
        <f t="array" ref="S332">IFERROR(IF(INDEX('Form Responses 1'!$D:$D,ROW()-4)="","",INDEX('Form Responses 1'!$R:$R,ROW()-4)),"")</f>
        <v/>
      </c>
      <c r="T332" s="6" t="str">
        <f t="array" ref="T332">IFERROR(IF(INDEX('Form Responses 1'!$D:$D,ROW()-4)="","",INDEX('Form Responses 1'!$S:$S,ROW()-4)),"")</f>
        <v/>
      </c>
      <c r="U332" s="6" t="str">
        <f t="array" ref="U332">IFERROR(IF(INDEX('Form Responses 1'!$D:$D,ROW()-4)="","",INDEX('Form Responses 1'!$T:$T,ROW()-4)),"")</f>
        <v/>
      </c>
      <c r="V332" s="6" t="str">
        <f t="shared" si="2"/>
        <v/>
      </c>
      <c r="W332" s="6" t="str">
        <f t="shared" si="3"/>
        <v/>
      </c>
      <c r="X332" s="6" t="str">
        <f t="shared" si="4"/>
        <v/>
      </c>
      <c r="Y332" s="6" t="str">
        <f t="array" ref="Y332">IFERROR(IF(INDEX('Form Responses 1'!$D:$D,ROW()-4)="","",INDEX('Form Responses 1'!$U:$U,ROW()-4)),"")</f>
        <v/>
      </c>
    </row>
    <row r="333" ht="15.75" customHeight="1">
      <c r="A333" s="6" t="str">
        <f t="shared" si="1"/>
        <v/>
      </c>
      <c r="B333" s="6" t="str">
        <f t="array" ref="B333">IFERROR(IF(INDEX('Form Responses 1'!$D:$D,ROW()-4)="","",INDEX('Form Responses 1'!$A:$A,ROW()-4)),"")</f>
        <v/>
      </c>
      <c r="C333" s="6" t="str">
        <f t="array" ref="C333">IFERROR(IF(INDEX('Form Responses 1'!$D:$D,ROW()-4)="","",INDEX('Form Responses 1'!$B:$B,ROW()-4)),"")</f>
        <v/>
      </c>
      <c r="D333" s="6" t="str">
        <f t="array" ref="D333">IFERROR(IF(INDEX('Form Responses 1'!$D:$D,ROW()-4)="","",INDEX('Form Responses 1'!$C:$C,ROW()-4)),"")</f>
        <v/>
      </c>
      <c r="E333" s="6" t="str">
        <f t="array" ref="E333">IFERROR(IF(INDEX('Form Responses 1'!$D:$D,ROW()-4)="","",INDEX('Form Responses 1'!$D:$D,ROW()-4)),"")</f>
        <v/>
      </c>
      <c r="F333" s="6" t="str">
        <f t="array" ref="F333">IFERROR(IF(INDEX('Form Responses 1'!$D:$D,ROW()-4)="","",INDEX('Form Responses 1'!$E:$E,ROW()-4)),"")</f>
        <v/>
      </c>
      <c r="G333" s="6" t="str">
        <f t="array" ref="G333">IFERROR(IF(INDEX('Form Responses 1'!$D:$D,ROW()-4)="","",INDEX('Form Responses 1'!$F:$F,ROW()-4)),"")</f>
        <v/>
      </c>
      <c r="H333" s="6" t="str">
        <f t="array" ref="H333">IFERROR(IF(INDEX('Form Responses 1'!$D:$D,ROW()-4)="","",INDEX('Form Responses 1'!$G:$G,ROW()-4)),"")</f>
        <v/>
      </c>
      <c r="I333" s="6" t="str">
        <f t="array" ref="I333">IFERROR(IF(INDEX('Form Responses 1'!$D:$D,ROW()-4)="","",INDEX('Form Responses 1'!$H:$H,ROW()-4)),"")</f>
        <v/>
      </c>
      <c r="J333" s="6" t="str">
        <f t="array" ref="J333">IFERROR(IF(INDEX('Form Responses 1'!$D:$D,ROW()-4)="","",INDEX('Form Responses 1'!$I:$I,ROW()-4)),"")</f>
        <v/>
      </c>
      <c r="K333" s="6" t="str">
        <f t="array" ref="K333">IFERROR(IF(INDEX('Form Responses 1'!$D:$D,ROW()-4)="","",INDEX('Form Responses 1'!$J:$J,ROW()-4)),"")</f>
        <v/>
      </c>
      <c r="L333" s="6" t="str">
        <f t="array" ref="L333">IFERROR(IF(INDEX('Form Responses 1'!$D:$D,ROW()-4)="","",INDEX('Form Responses 1'!$K:$K,ROW()-4)),"")</f>
        <v/>
      </c>
      <c r="M333" s="6" t="str">
        <f t="array" ref="M333">IFERROR(IF(INDEX('Form Responses 1'!$D:$D,ROW()-4)="","",INDEX('Form Responses 1'!$L:$L,ROW()-4)),"")</f>
        <v/>
      </c>
      <c r="N333" s="6" t="str">
        <f t="array" ref="N333">IFERROR(IF(INDEX('Form Responses 1'!$D:$D,ROW()-4)="","",INDEX('Form Responses 1'!$M:$M,ROW()-4)),"")</f>
        <v/>
      </c>
      <c r="O333" s="6" t="str">
        <f t="array" ref="O333">IFERROR(IF(INDEX('Form Responses 1'!$D:$D,ROW()-4)="","",INDEX('Form Responses 1'!$N:$N,ROW()-4)),"")</f>
        <v/>
      </c>
      <c r="P333" s="6" t="str">
        <f t="array" ref="P333">IFERROR(IF(INDEX('Form Responses 1'!$D:$D,ROW()-4)="","",INDEX('Form Responses 1'!$O:$O,ROW()-4)),"")</f>
        <v/>
      </c>
      <c r="Q333" s="6" t="str">
        <f t="array" ref="Q333">IFERROR(IF(INDEX('Form Responses 1'!$D:$D,ROW()-4)="","",INDEX('Form Responses 1'!$P:$P,ROW()-4)),"")</f>
        <v/>
      </c>
      <c r="R333" s="6" t="str">
        <f t="array" ref="R333">IFERROR(IF(INDEX('Form Responses 1'!$D:$D,ROW()-4)="","",INDEX('Form Responses 1'!$Q:$Q,ROW()-4)),"")</f>
        <v/>
      </c>
      <c r="S333" s="6" t="str">
        <f t="array" ref="S333">IFERROR(IF(INDEX('Form Responses 1'!$D:$D,ROW()-4)="","",INDEX('Form Responses 1'!$R:$R,ROW()-4)),"")</f>
        <v/>
      </c>
      <c r="T333" s="6" t="str">
        <f t="array" ref="T333">IFERROR(IF(INDEX('Form Responses 1'!$D:$D,ROW()-4)="","",INDEX('Form Responses 1'!$S:$S,ROW()-4)),"")</f>
        <v/>
      </c>
      <c r="U333" s="6" t="str">
        <f t="array" ref="U333">IFERROR(IF(INDEX('Form Responses 1'!$D:$D,ROW()-4)="","",INDEX('Form Responses 1'!$T:$T,ROW()-4)),"")</f>
        <v/>
      </c>
      <c r="V333" s="6" t="str">
        <f t="shared" si="2"/>
        <v/>
      </c>
      <c r="W333" s="6" t="str">
        <f t="shared" si="3"/>
        <v/>
      </c>
      <c r="X333" s="6" t="str">
        <f t="shared" si="4"/>
        <v/>
      </c>
      <c r="Y333" s="6" t="str">
        <f t="array" ref="Y333">IFERROR(IF(INDEX('Form Responses 1'!$D:$D,ROW()-4)="","",INDEX('Form Responses 1'!$U:$U,ROW()-4)),"")</f>
        <v/>
      </c>
    </row>
    <row r="334" ht="15.75" customHeight="1">
      <c r="A334" s="6" t="str">
        <f t="shared" si="1"/>
        <v/>
      </c>
      <c r="B334" s="6" t="str">
        <f t="array" ref="B334">IFERROR(IF(INDEX('Form Responses 1'!$D:$D,ROW()-4)="","",INDEX('Form Responses 1'!$A:$A,ROW()-4)),"")</f>
        <v/>
      </c>
      <c r="C334" s="6" t="str">
        <f t="array" ref="C334">IFERROR(IF(INDEX('Form Responses 1'!$D:$D,ROW()-4)="","",INDEX('Form Responses 1'!$B:$B,ROW()-4)),"")</f>
        <v/>
      </c>
      <c r="D334" s="6" t="str">
        <f t="array" ref="D334">IFERROR(IF(INDEX('Form Responses 1'!$D:$D,ROW()-4)="","",INDEX('Form Responses 1'!$C:$C,ROW()-4)),"")</f>
        <v/>
      </c>
      <c r="E334" s="6" t="str">
        <f t="array" ref="E334">IFERROR(IF(INDEX('Form Responses 1'!$D:$D,ROW()-4)="","",INDEX('Form Responses 1'!$D:$D,ROW()-4)),"")</f>
        <v/>
      </c>
      <c r="F334" s="6" t="str">
        <f t="array" ref="F334">IFERROR(IF(INDEX('Form Responses 1'!$D:$D,ROW()-4)="","",INDEX('Form Responses 1'!$E:$E,ROW()-4)),"")</f>
        <v/>
      </c>
      <c r="G334" s="6" t="str">
        <f t="array" ref="G334">IFERROR(IF(INDEX('Form Responses 1'!$D:$D,ROW()-4)="","",INDEX('Form Responses 1'!$F:$F,ROW()-4)),"")</f>
        <v/>
      </c>
      <c r="H334" s="6" t="str">
        <f t="array" ref="H334">IFERROR(IF(INDEX('Form Responses 1'!$D:$D,ROW()-4)="","",INDEX('Form Responses 1'!$G:$G,ROW()-4)),"")</f>
        <v/>
      </c>
      <c r="I334" s="6" t="str">
        <f t="array" ref="I334">IFERROR(IF(INDEX('Form Responses 1'!$D:$D,ROW()-4)="","",INDEX('Form Responses 1'!$H:$H,ROW()-4)),"")</f>
        <v/>
      </c>
      <c r="J334" s="6" t="str">
        <f t="array" ref="J334">IFERROR(IF(INDEX('Form Responses 1'!$D:$D,ROW()-4)="","",INDEX('Form Responses 1'!$I:$I,ROW()-4)),"")</f>
        <v/>
      </c>
      <c r="K334" s="6" t="str">
        <f t="array" ref="K334">IFERROR(IF(INDEX('Form Responses 1'!$D:$D,ROW()-4)="","",INDEX('Form Responses 1'!$J:$J,ROW()-4)),"")</f>
        <v/>
      </c>
      <c r="L334" s="6" t="str">
        <f t="array" ref="L334">IFERROR(IF(INDEX('Form Responses 1'!$D:$D,ROW()-4)="","",INDEX('Form Responses 1'!$K:$K,ROW()-4)),"")</f>
        <v/>
      </c>
      <c r="M334" s="6" t="str">
        <f t="array" ref="M334">IFERROR(IF(INDEX('Form Responses 1'!$D:$D,ROW()-4)="","",INDEX('Form Responses 1'!$L:$L,ROW()-4)),"")</f>
        <v/>
      </c>
      <c r="N334" s="6" t="str">
        <f t="array" ref="N334">IFERROR(IF(INDEX('Form Responses 1'!$D:$D,ROW()-4)="","",INDEX('Form Responses 1'!$M:$M,ROW()-4)),"")</f>
        <v/>
      </c>
      <c r="O334" s="6" t="str">
        <f t="array" ref="O334">IFERROR(IF(INDEX('Form Responses 1'!$D:$D,ROW()-4)="","",INDEX('Form Responses 1'!$N:$N,ROW()-4)),"")</f>
        <v/>
      </c>
      <c r="P334" s="6" t="str">
        <f t="array" ref="P334">IFERROR(IF(INDEX('Form Responses 1'!$D:$D,ROW()-4)="","",INDEX('Form Responses 1'!$O:$O,ROW()-4)),"")</f>
        <v/>
      </c>
      <c r="Q334" s="6" t="str">
        <f t="array" ref="Q334">IFERROR(IF(INDEX('Form Responses 1'!$D:$D,ROW()-4)="","",INDEX('Form Responses 1'!$P:$P,ROW()-4)),"")</f>
        <v/>
      </c>
      <c r="R334" s="6" t="str">
        <f t="array" ref="R334">IFERROR(IF(INDEX('Form Responses 1'!$D:$D,ROW()-4)="","",INDEX('Form Responses 1'!$Q:$Q,ROW()-4)),"")</f>
        <v/>
      </c>
      <c r="S334" s="6" t="str">
        <f t="array" ref="S334">IFERROR(IF(INDEX('Form Responses 1'!$D:$D,ROW()-4)="","",INDEX('Form Responses 1'!$R:$R,ROW()-4)),"")</f>
        <v/>
      </c>
      <c r="T334" s="6" t="str">
        <f t="array" ref="T334">IFERROR(IF(INDEX('Form Responses 1'!$D:$D,ROW()-4)="","",INDEX('Form Responses 1'!$S:$S,ROW()-4)),"")</f>
        <v/>
      </c>
      <c r="U334" s="6" t="str">
        <f t="array" ref="U334">IFERROR(IF(INDEX('Form Responses 1'!$D:$D,ROW()-4)="","",INDEX('Form Responses 1'!$T:$T,ROW()-4)),"")</f>
        <v/>
      </c>
      <c r="V334" s="6" t="str">
        <f t="shared" si="2"/>
        <v/>
      </c>
      <c r="W334" s="6" t="str">
        <f t="shared" si="3"/>
        <v/>
      </c>
      <c r="X334" s="6" t="str">
        <f t="shared" si="4"/>
        <v/>
      </c>
      <c r="Y334" s="6" t="str">
        <f t="array" ref="Y334">IFERROR(IF(INDEX('Form Responses 1'!$D:$D,ROW()-4)="","",INDEX('Form Responses 1'!$U:$U,ROW()-4)),"")</f>
        <v/>
      </c>
    </row>
    <row r="335" ht="15.75" customHeight="1">
      <c r="A335" s="6" t="str">
        <f t="shared" si="1"/>
        <v/>
      </c>
      <c r="B335" s="6" t="str">
        <f t="array" ref="B335">IFERROR(IF(INDEX('Form Responses 1'!$D:$D,ROW()-4)="","",INDEX('Form Responses 1'!$A:$A,ROW()-4)),"")</f>
        <v/>
      </c>
      <c r="C335" s="6" t="str">
        <f t="array" ref="C335">IFERROR(IF(INDEX('Form Responses 1'!$D:$D,ROW()-4)="","",INDEX('Form Responses 1'!$B:$B,ROW()-4)),"")</f>
        <v/>
      </c>
      <c r="D335" s="6" t="str">
        <f t="array" ref="D335">IFERROR(IF(INDEX('Form Responses 1'!$D:$D,ROW()-4)="","",INDEX('Form Responses 1'!$C:$C,ROW()-4)),"")</f>
        <v/>
      </c>
      <c r="E335" s="6" t="str">
        <f t="array" ref="E335">IFERROR(IF(INDEX('Form Responses 1'!$D:$D,ROW()-4)="","",INDEX('Form Responses 1'!$D:$D,ROW()-4)),"")</f>
        <v/>
      </c>
      <c r="F335" s="6" t="str">
        <f t="array" ref="F335">IFERROR(IF(INDEX('Form Responses 1'!$D:$D,ROW()-4)="","",INDEX('Form Responses 1'!$E:$E,ROW()-4)),"")</f>
        <v/>
      </c>
      <c r="G335" s="6" t="str">
        <f t="array" ref="G335">IFERROR(IF(INDEX('Form Responses 1'!$D:$D,ROW()-4)="","",INDEX('Form Responses 1'!$F:$F,ROW()-4)),"")</f>
        <v/>
      </c>
      <c r="H335" s="6" t="str">
        <f t="array" ref="H335">IFERROR(IF(INDEX('Form Responses 1'!$D:$D,ROW()-4)="","",INDEX('Form Responses 1'!$G:$G,ROW()-4)),"")</f>
        <v/>
      </c>
      <c r="I335" s="6" t="str">
        <f t="array" ref="I335">IFERROR(IF(INDEX('Form Responses 1'!$D:$D,ROW()-4)="","",INDEX('Form Responses 1'!$H:$H,ROW()-4)),"")</f>
        <v/>
      </c>
      <c r="J335" s="6" t="str">
        <f t="array" ref="J335">IFERROR(IF(INDEX('Form Responses 1'!$D:$D,ROW()-4)="","",INDEX('Form Responses 1'!$I:$I,ROW()-4)),"")</f>
        <v/>
      </c>
      <c r="K335" s="6" t="str">
        <f t="array" ref="K335">IFERROR(IF(INDEX('Form Responses 1'!$D:$D,ROW()-4)="","",INDEX('Form Responses 1'!$J:$J,ROW()-4)),"")</f>
        <v/>
      </c>
      <c r="L335" s="6" t="str">
        <f t="array" ref="L335">IFERROR(IF(INDEX('Form Responses 1'!$D:$D,ROW()-4)="","",INDEX('Form Responses 1'!$K:$K,ROW()-4)),"")</f>
        <v/>
      </c>
      <c r="M335" s="6" t="str">
        <f t="array" ref="M335">IFERROR(IF(INDEX('Form Responses 1'!$D:$D,ROW()-4)="","",INDEX('Form Responses 1'!$L:$L,ROW()-4)),"")</f>
        <v/>
      </c>
      <c r="N335" s="6" t="str">
        <f t="array" ref="N335">IFERROR(IF(INDEX('Form Responses 1'!$D:$D,ROW()-4)="","",INDEX('Form Responses 1'!$M:$M,ROW()-4)),"")</f>
        <v/>
      </c>
      <c r="O335" s="6" t="str">
        <f t="array" ref="O335">IFERROR(IF(INDEX('Form Responses 1'!$D:$D,ROW()-4)="","",INDEX('Form Responses 1'!$N:$N,ROW()-4)),"")</f>
        <v/>
      </c>
      <c r="P335" s="6" t="str">
        <f t="array" ref="P335">IFERROR(IF(INDEX('Form Responses 1'!$D:$D,ROW()-4)="","",INDEX('Form Responses 1'!$O:$O,ROW()-4)),"")</f>
        <v/>
      </c>
      <c r="Q335" s="6" t="str">
        <f t="array" ref="Q335">IFERROR(IF(INDEX('Form Responses 1'!$D:$D,ROW()-4)="","",INDEX('Form Responses 1'!$P:$P,ROW()-4)),"")</f>
        <v/>
      </c>
      <c r="R335" s="6" t="str">
        <f t="array" ref="R335">IFERROR(IF(INDEX('Form Responses 1'!$D:$D,ROW()-4)="","",INDEX('Form Responses 1'!$Q:$Q,ROW()-4)),"")</f>
        <v/>
      </c>
      <c r="S335" s="6" t="str">
        <f t="array" ref="S335">IFERROR(IF(INDEX('Form Responses 1'!$D:$D,ROW()-4)="","",INDEX('Form Responses 1'!$R:$R,ROW()-4)),"")</f>
        <v/>
      </c>
      <c r="T335" s="6" t="str">
        <f t="array" ref="T335">IFERROR(IF(INDEX('Form Responses 1'!$D:$D,ROW()-4)="","",INDEX('Form Responses 1'!$S:$S,ROW()-4)),"")</f>
        <v/>
      </c>
      <c r="U335" s="6" t="str">
        <f t="array" ref="U335">IFERROR(IF(INDEX('Form Responses 1'!$D:$D,ROW()-4)="","",INDEX('Form Responses 1'!$T:$T,ROW()-4)),"")</f>
        <v/>
      </c>
      <c r="V335" s="6" t="str">
        <f t="shared" si="2"/>
        <v/>
      </c>
      <c r="W335" s="6" t="str">
        <f t="shared" si="3"/>
        <v/>
      </c>
      <c r="X335" s="6" t="str">
        <f t="shared" si="4"/>
        <v/>
      </c>
      <c r="Y335" s="6" t="str">
        <f t="array" ref="Y335">IFERROR(IF(INDEX('Form Responses 1'!$D:$D,ROW()-4)="","",INDEX('Form Responses 1'!$U:$U,ROW()-4)),"")</f>
        <v/>
      </c>
    </row>
    <row r="336" ht="15.75" customHeight="1">
      <c r="A336" s="6" t="str">
        <f t="shared" si="1"/>
        <v/>
      </c>
      <c r="B336" s="6" t="str">
        <f t="array" ref="B336">IFERROR(IF(INDEX('Form Responses 1'!$D:$D,ROW()-4)="","",INDEX('Form Responses 1'!$A:$A,ROW()-4)),"")</f>
        <v/>
      </c>
      <c r="C336" s="6" t="str">
        <f t="array" ref="C336">IFERROR(IF(INDEX('Form Responses 1'!$D:$D,ROW()-4)="","",INDEX('Form Responses 1'!$B:$B,ROW()-4)),"")</f>
        <v/>
      </c>
      <c r="D336" s="6" t="str">
        <f t="array" ref="D336">IFERROR(IF(INDEX('Form Responses 1'!$D:$D,ROW()-4)="","",INDEX('Form Responses 1'!$C:$C,ROW()-4)),"")</f>
        <v/>
      </c>
      <c r="E336" s="6" t="str">
        <f t="array" ref="E336">IFERROR(IF(INDEX('Form Responses 1'!$D:$D,ROW()-4)="","",INDEX('Form Responses 1'!$D:$D,ROW()-4)),"")</f>
        <v/>
      </c>
      <c r="F336" s="6" t="str">
        <f t="array" ref="F336">IFERROR(IF(INDEX('Form Responses 1'!$D:$D,ROW()-4)="","",INDEX('Form Responses 1'!$E:$E,ROW()-4)),"")</f>
        <v/>
      </c>
      <c r="G336" s="6" t="str">
        <f t="array" ref="G336">IFERROR(IF(INDEX('Form Responses 1'!$D:$D,ROW()-4)="","",INDEX('Form Responses 1'!$F:$F,ROW()-4)),"")</f>
        <v/>
      </c>
      <c r="H336" s="6" t="str">
        <f t="array" ref="H336">IFERROR(IF(INDEX('Form Responses 1'!$D:$D,ROW()-4)="","",INDEX('Form Responses 1'!$G:$G,ROW()-4)),"")</f>
        <v/>
      </c>
      <c r="I336" s="6" t="str">
        <f t="array" ref="I336">IFERROR(IF(INDEX('Form Responses 1'!$D:$D,ROW()-4)="","",INDEX('Form Responses 1'!$H:$H,ROW()-4)),"")</f>
        <v/>
      </c>
      <c r="J336" s="6" t="str">
        <f t="array" ref="J336">IFERROR(IF(INDEX('Form Responses 1'!$D:$D,ROW()-4)="","",INDEX('Form Responses 1'!$I:$I,ROW()-4)),"")</f>
        <v/>
      </c>
      <c r="K336" s="6" t="str">
        <f t="array" ref="K336">IFERROR(IF(INDEX('Form Responses 1'!$D:$D,ROW()-4)="","",INDEX('Form Responses 1'!$J:$J,ROW()-4)),"")</f>
        <v/>
      </c>
      <c r="L336" s="6" t="str">
        <f t="array" ref="L336">IFERROR(IF(INDEX('Form Responses 1'!$D:$D,ROW()-4)="","",INDEX('Form Responses 1'!$K:$K,ROW()-4)),"")</f>
        <v/>
      </c>
      <c r="M336" s="6" t="str">
        <f t="array" ref="M336">IFERROR(IF(INDEX('Form Responses 1'!$D:$D,ROW()-4)="","",INDEX('Form Responses 1'!$L:$L,ROW()-4)),"")</f>
        <v/>
      </c>
      <c r="N336" s="6" t="str">
        <f t="array" ref="N336">IFERROR(IF(INDEX('Form Responses 1'!$D:$D,ROW()-4)="","",INDEX('Form Responses 1'!$M:$M,ROW()-4)),"")</f>
        <v/>
      </c>
      <c r="O336" s="6" t="str">
        <f t="array" ref="O336">IFERROR(IF(INDEX('Form Responses 1'!$D:$D,ROW()-4)="","",INDEX('Form Responses 1'!$N:$N,ROW()-4)),"")</f>
        <v/>
      </c>
      <c r="P336" s="6" t="str">
        <f t="array" ref="P336">IFERROR(IF(INDEX('Form Responses 1'!$D:$D,ROW()-4)="","",INDEX('Form Responses 1'!$O:$O,ROW()-4)),"")</f>
        <v/>
      </c>
      <c r="Q336" s="6" t="str">
        <f t="array" ref="Q336">IFERROR(IF(INDEX('Form Responses 1'!$D:$D,ROW()-4)="","",INDEX('Form Responses 1'!$P:$P,ROW()-4)),"")</f>
        <v/>
      </c>
      <c r="R336" s="6" t="str">
        <f t="array" ref="R336">IFERROR(IF(INDEX('Form Responses 1'!$D:$D,ROW()-4)="","",INDEX('Form Responses 1'!$Q:$Q,ROW()-4)),"")</f>
        <v/>
      </c>
      <c r="S336" s="6" t="str">
        <f t="array" ref="S336">IFERROR(IF(INDEX('Form Responses 1'!$D:$D,ROW()-4)="","",INDEX('Form Responses 1'!$R:$R,ROW()-4)),"")</f>
        <v/>
      </c>
      <c r="T336" s="6" t="str">
        <f t="array" ref="T336">IFERROR(IF(INDEX('Form Responses 1'!$D:$D,ROW()-4)="","",INDEX('Form Responses 1'!$S:$S,ROW()-4)),"")</f>
        <v/>
      </c>
      <c r="U336" s="6" t="str">
        <f t="array" ref="U336">IFERROR(IF(INDEX('Form Responses 1'!$D:$D,ROW()-4)="","",INDEX('Form Responses 1'!$T:$T,ROW()-4)),"")</f>
        <v/>
      </c>
      <c r="V336" s="6" t="str">
        <f t="shared" si="2"/>
        <v/>
      </c>
      <c r="W336" s="6" t="str">
        <f t="shared" si="3"/>
        <v/>
      </c>
      <c r="X336" s="6" t="str">
        <f t="shared" si="4"/>
        <v/>
      </c>
      <c r="Y336" s="6" t="str">
        <f t="array" ref="Y336">IFERROR(IF(INDEX('Form Responses 1'!$D:$D,ROW()-4)="","",INDEX('Form Responses 1'!$U:$U,ROW()-4)),"")</f>
        <v/>
      </c>
    </row>
    <row r="337" ht="15.75" customHeight="1">
      <c r="A337" s="6" t="str">
        <f t="shared" si="1"/>
        <v/>
      </c>
      <c r="B337" s="6" t="str">
        <f t="array" ref="B337">IFERROR(IF(INDEX('Form Responses 1'!$D:$D,ROW()-4)="","",INDEX('Form Responses 1'!$A:$A,ROW()-4)),"")</f>
        <v/>
      </c>
      <c r="C337" s="6" t="str">
        <f t="array" ref="C337">IFERROR(IF(INDEX('Form Responses 1'!$D:$D,ROW()-4)="","",INDEX('Form Responses 1'!$B:$B,ROW()-4)),"")</f>
        <v/>
      </c>
      <c r="D337" s="6" t="str">
        <f t="array" ref="D337">IFERROR(IF(INDEX('Form Responses 1'!$D:$D,ROW()-4)="","",INDEX('Form Responses 1'!$C:$C,ROW()-4)),"")</f>
        <v/>
      </c>
      <c r="E337" s="6" t="str">
        <f t="array" ref="E337">IFERROR(IF(INDEX('Form Responses 1'!$D:$D,ROW()-4)="","",INDEX('Form Responses 1'!$D:$D,ROW()-4)),"")</f>
        <v/>
      </c>
      <c r="F337" s="6" t="str">
        <f t="array" ref="F337">IFERROR(IF(INDEX('Form Responses 1'!$D:$D,ROW()-4)="","",INDEX('Form Responses 1'!$E:$E,ROW()-4)),"")</f>
        <v/>
      </c>
      <c r="G337" s="6" t="str">
        <f t="array" ref="G337">IFERROR(IF(INDEX('Form Responses 1'!$D:$D,ROW()-4)="","",INDEX('Form Responses 1'!$F:$F,ROW()-4)),"")</f>
        <v/>
      </c>
      <c r="H337" s="6" t="str">
        <f t="array" ref="H337">IFERROR(IF(INDEX('Form Responses 1'!$D:$D,ROW()-4)="","",INDEX('Form Responses 1'!$G:$G,ROW()-4)),"")</f>
        <v/>
      </c>
      <c r="I337" s="6" t="str">
        <f t="array" ref="I337">IFERROR(IF(INDEX('Form Responses 1'!$D:$D,ROW()-4)="","",INDEX('Form Responses 1'!$H:$H,ROW()-4)),"")</f>
        <v/>
      </c>
      <c r="J337" s="6" t="str">
        <f t="array" ref="J337">IFERROR(IF(INDEX('Form Responses 1'!$D:$D,ROW()-4)="","",INDEX('Form Responses 1'!$I:$I,ROW()-4)),"")</f>
        <v/>
      </c>
      <c r="K337" s="6" t="str">
        <f t="array" ref="K337">IFERROR(IF(INDEX('Form Responses 1'!$D:$D,ROW()-4)="","",INDEX('Form Responses 1'!$J:$J,ROW()-4)),"")</f>
        <v/>
      </c>
      <c r="L337" s="6" t="str">
        <f t="array" ref="L337">IFERROR(IF(INDEX('Form Responses 1'!$D:$D,ROW()-4)="","",INDEX('Form Responses 1'!$K:$K,ROW()-4)),"")</f>
        <v/>
      </c>
      <c r="M337" s="6" t="str">
        <f t="array" ref="M337">IFERROR(IF(INDEX('Form Responses 1'!$D:$D,ROW()-4)="","",INDEX('Form Responses 1'!$L:$L,ROW()-4)),"")</f>
        <v/>
      </c>
      <c r="N337" s="6" t="str">
        <f t="array" ref="N337">IFERROR(IF(INDEX('Form Responses 1'!$D:$D,ROW()-4)="","",INDEX('Form Responses 1'!$M:$M,ROW()-4)),"")</f>
        <v/>
      </c>
      <c r="O337" s="6" t="str">
        <f t="array" ref="O337">IFERROR(IF(INDEX('Form Responses 1'!$D:$D,ROW()-4)="","",INDEX('Form Responses 1'!$N:$N,ROW()-4)),"")</f>
        <v/>
      </c>
      <c r="P337" s="6" t="str">
        <f t="array" ref="P337">IFERROR(IF(INDEX('Form Responses 1'!$D:$D,ROW()-4)="","",INDEX('Form Responses 1'!$O:$O,ROW()-4)),"")</f>
        <v/>
      </c>
      <c r="Q337" s="6" t="str">
        <f t="array" ref="Q337">IFERROR(IF(INDEX('Form Responses 1'!$D:$D,ROW()-4)="","",INDEX('Form Responses 1'!$P:$P,ROW()-4)),"")</f>
        <v/>
      </c>
      <c r="R337" s="6" t="str">
        <f t="array" ref="R337">IFERROR(IF(INDEX('Form Responses 1'!$D:$D,ROW()-4)="","",INDEX('Form Responses 1'!$Q:$Q,ROW()-4)),"")</f>
        <v/>
      </c>
      <c r="S337" s="6" t="str">
        <f t="array" ref="S337">IFERROR(IF(INDEX('Form Responses 1'!$D:$D,ROW()-4)="","",INDEX('Form Responses 1'!$R:$R,ROW()-4)),"")</f>
        <v/>
      </c>
      <c r="T337" s="6" t="str">
        <f t="array" ref="T337">IFERROR(IF(INDEX('Form Responses 1'!$D:$D,ROW()-4)="","",INDEX('Form Responses 1'!$S:$S,ROW()-4)),"")</f>
        <v/>
      </c>
      <c r="U337" s="6" t="str">
        <f t="array" ref="U337">IFERROR(IF(INDEX('Form Responses 1'!$D:$D,ROW()-4)="","",INDEX('Form Responses 1'!$T:$T,ROW()-4)),"")</f>
        <v/>
      </c>
      <c r="V337" s="6" t="str">
        <f t="shared" si="2"/>
        <v/>
      </c>
      <c r="W337" s="6" t="str">
        <f t="shared" si="3"/>
        <v/>
      </c>
      <c r="X337" s="6" t="str">
        <f t="shared" si="4"/>
        <v/>
      </c>
      <c r="Y337" s="6" t="str">
        <f t="array" ref="Y337">IFERROR(IF(INDEX('Form Responses 1'!$D:$D,ROW()-4)="","",INDEX('Form Responses 1'!$U:$U,ROW()-4)),"")</f>
        <v/>
      </c>
    </row>
    <row r="338" ht="15.75" customHeight="1">
      <c r="A338" s="6" t="str">
        <f t="shared" si="1"/>
        <v/>
      </c>
      <c r="B338" s="6" t="str">
        <f t="array" ref="B338">IFERROR(IF(INDEX('Form Responses 1'!$D:$D,ROW()-4)="","",INDEX('Form Responses 1'!$A:$A,ROW()-4)),"")</f>
        <v/>
      </c>
      <c r="C338" s="6" t="str">
        <f t="array" ref="C338">IFERROR(IF(INDEX('Form Responses 1'!$D:$D,ROW()-4)="","",INDEX('Form Responses 1'!$B:$B,ROW()-4)),"")</f>
        <v/>
      </c>
      <c r="D338" s="6" t="str">
        <f t="array" ref="D338">IFERROR(IF(INDEX('Form Responses 1'!$D:$D,ROW()-4)="","",INDEX('Form Responses 1'!$C:$C,ROW()-4)),"")</f>
        <v/>
      </c>
      <c r="E338" s="6" t="str">
        <f t="array" ref="E338">IFERROR(IF(INDEX('Form Responses 1'!$D:$D,ROW()-4)="","",INDEX('Form Responses 1'!$D:$D,ROW()-4)),"")</f>
        <v/>
      </c>
      <c r="F338" s="6" t="str">
        <f t="array" ref="F338">IFERROR(IF(INDEX('Form Responses 1'!$D:$D,ROW()-4)="","",INDEX('Form Responses 1'!$E:$E,ROW()-4)),"")</f>
        <v/>
      </c>
      <c r="G338" s="6" t="str">
        <f t="array" ref="G338">IFERROR(IF(INDEX('Form Responses 1'!$D:$D,ROW()-4)="","",INDEX('Form Responses 1'!$F:$F,ROW()-4)),"")</f>
        <v/>
      </c>
      <c r="H338" s="6" t="str">
        <f t="array" ref="H338">IFERROR(IF(INDEX('Form Responses 1'!$D:$D,ROW()-4)="","",INDEX('Form Responses 1'!$G:$G,ROW()-4)),"")</f>
        <v/>
      </c>
      <c r="I338" s="6" t="str">
        <f t="array" ref="I338">IFERROR(IF(INDEX('Form Responses 1'!$D:$D,ROW()-4)="","",INDEX('Form Responses 1'!$H:$H,ROW()-4)),"")</f>
        <v/>
      </c>
      <c r="J338" s="6" t="str">
        <f t="array" ref="J338">IFERROR(IF(INDEX('Form Responses 1'!$D:$D,ROW()-4)="","",INDEX('Form Responses 1'!$I:$I,ROW()-4)),"")</f>
        <v/>
      </c>
      <c r="K338" s="6" t="str">
        <f t="array" ref="K338">IFERROR(IF(INDEX('Form Responses 1'!$D:$D,ROW()-4)="","",INDEX('Form Responses 1'!$J:$J,ROW()-4)),"")</f>
        <v/>
      </c>
      <c r="L338" s="6" t="str">
        <f t="array" ref="L338">IFERROR(IF(INDEX('Form Responses 1'!$D:$D,ROW()-4)="","",INDEX('Form Responses 1'!$K:$K,ROW()-4)),"")</f>
        <v/>
      </c>
      <c r="M338" s="6" t="str">
        <f t="array" ref="M338">IFERROR(IF(INDEX('Form Responses 1'!$D:$D,ROW()-4)="","",INDEX('Form Responses 1'!$L:$L,ROW()-4)),"")</f>
        <v/>
      </c>
      <c r="N338" s="6" t="str">
        <f t="array" ref="N338">IFERROR(IF(INDEX('Form Responses 1'!$D:$D,ROW()-4)="","",INDEX('Form Responses 1'!$M:$M,ROW()-4)),"")</f>
        <v/>
      </c>
      <c r="O338" s="6" t="str">
        <f t="array" ref="O338">IFERROR(IF(INDEX('Form Responses 1'!$D:$D,ROW()-4)="","",INDEX('Form Responses 1'!$N:$N,ROW()-4)),"")</f>
        <v/>
      </c>
      <c r="P338" s="6" t="str">
        <f t="array" ref="P338">IFERROR(IF(INDEX('Form Responses 1'!$D:$D,ROW()-4)="","",INDEX('Form Responses 1'!$O:$O,ROW()-4)),"")</f>
        <v/>
      </c>
      <c r="Q338" s="6" t="str">
        <f t="array" ref="Q338">IFERROR(IF(INDEX('Form Responses 1'!$D:$D,ROW()-4)="","",INDEX('Form Responses 1'!$P:$P,ROW()-4)),"")</f>
        <v/>
      </c>
      <c r="R338" s="6" t="str">
        <f t="array" ref="R338">IFERROR(IF(INDEX('Form Responses 1'!$D:$D,ROW()-4)="","",INDEX('Form Responses 1'!$Q:$Q,ROW()-4)),"")</f>
        <v/>
      </c>
      <c r="S338" s="6" t="str">
        <f t="array" ref="S338">IFERROR(IF(INDEX('Form Responses 1'!$D:$D,ROW()-4)="","",INDEX('Form Responses 1'!$R:$R,ROW()-4)),"")</f>
        <v/>
      </c>
      <c r="T338" s="6" t="str">
        <f t="array" ref="T338">IFERROR(IF(INDEX('Form Responses 1'!$D:$D,ROW()-4)="","",INDEX('Form Responses 1'!$S:$S,ROW()-4)),"")</f>
        <v/>
      </c>
      <c r="U338" s="6" t="str">
        <f t="array" ref="U338">IFERROR(IF(INDEX('Form Responses 1'!$D:$D,ROW()-4)="","",INDEX('Form Responses 1'!$T:$T,ROW()-4)),"")</f>
        <v/>
      </c>
      <c r="V338" s="6" t="str">
        <f t="shared" si="2"/>
        <v/>
      </c>
      <c r="W338" s="6" t="str">
        <f t="shared" si="3"/>
        <v/>
      </c>
      <c r="X338" s="6" t="str">
        <f t="shared" si="4"/>
        <v/>
      </c>
      <c r="Y338" s="6" t="str">
        <f t="array" ref="Y338">IFERROR(IF(INDEX('Form Responses 1'!$D:$D,ROW()-4)="","",INDEX('Form Responses 1'!$U:$U,ROW()-4)),"")</f>
        <v/>
      </c>
    </row>
    <row r="339" ht="15.75" customHeight="1">
      <c r="A339" s="6" t="str">
        <f t="shared" si="1"/>
        <v/>
      </c>
      <c r="B339" s="6" t="str">
        <f t="array" ref="B339">IFERROR(IF(INDEX('Form Responses 1'!$D:$D,ROW()-4)="","",INDEX('Form Responses 1'!$A:$A,ROW()-4)),"")</f>
        <v/>
      </c>
      <c r="C339" s="6" t="str">
        <f t="array" ref="C339">IFERROR(IF(INDEX('Form Responses 1'!$D:$D,ROW()-4)="","",INDEX('Form Responses 1'!$B:$B,ROW()-4)),"")</f>
        <v/>
      </c>
      <c r="D339" s="6" t="str">
        <f t="array" ref="D339">IFERROR(IF(INDEX('Form Responses 1'!$D:$D,ROW()-4)="","",INDEX('Form Responses 1'!$C:$C,ROW()-4)),"")</f>
        <v/>
      </c>
      <c r="E339" s="6" t="str">
        <f t="array" ref="E339">IFERROR(IF(INDEX('Form Responses 1'!$D:$D,ROW()-4)="","",INDEX('Form Responses 1'!$D:$D,ROW()-4)),"")</f>
        <v/>
      </c>
      <c r="F339" s="6" t="str">
        <f t="array" ref="F339">IFERROR(IF(INDEX('Form Responses 1'!$D:$D,ROW()-4)="","",INDEX('Form Responses 1'!$E:$E,ROW()-4)),"")</f>
        <v/>
      </c>
      <c r="G339" s="6" t="str">
        <f t="array" ref="G339">IFERROR(IF(INDEX('Form Responses 1'!$D:$D,ROW()-4)="","",INDEX('Form Responses 1'!$F:$F,ROW()-4)),"")</f>
        <v/>
      </c>
      <c r="H339" s="6" t="str">
        <f t="array" ref="H339">IFERROR(IF(INDEX('Form Responses 1'!$D:$D,ROW()-4)="","",INDEX('Form Responses 1'!$G:$G,ROW()-4)),"")</f>
        <v/>
      </c>
      <c r="I339" s="6" t="str">
        <f t="array" ref="I339">IFERROR(IF(INDEX('Form Responses 1'!$D:$D,ROW()-4)="","",INDEX('Form Responses 1'!$H:$H,ROW()-4)),"")</f>
        <v/>
      </c>
      <c r="J339" s="6" t="str">
        <f t="array" ref="J339">IFERROR(IF(INDEX('Form Responses 1'!$D:$D,ROW()-4)="","",INDEX('Form Responses 1'!$I:$I,ROW()-4)),"")</f>
        <v/>
      </c>
      <c r="K339" s="6" t="str">
        <f t="array" ref="K339">IFERROR(IF(INDEX('Form Responses 1'!$D:$D,ROW()-4)="","",INDEX('Form Responses 1'!$J:$J,ROW()-4)),"")</f>
        <v/>
      </c>
      <c r="L339" s="6" t="str">
        <f t="array" ref="L339">IFERROR(IF(INDEX('Form Responses 1'!$D:$D,ROW()-4)="","",INDEX('Form Responses 1'!$K:$K,ROW()-4)),"")</f>
        <v/>
      </c>
      <c r="M339" s="6" t="str">
        <f t="array" ref="M339">IFERROR(IF(INDEX('Form Responses 1'!$D:$D,ROW()-4)="","",INDEX('Form Responses 1'!$L:$L,ROW()-4)),"")</f>
        <v/>
      </c>
      <c r="N339" s="6" t="str">
        <f t="array" ref="N339">IFERROR(IF(INDEX('Form Responses 1'!$D:$D,ROW()-4)="","",INDEX('Form Responses 1'!$M:$M,ROW()-4)),"")</f>
        <v/>
      </c>
      <c r="O339" s="6" t="str">
        <f t="array" ref="O339">IFERROR(IF(INDEX('Form Responses 1'!$D:$D,ROW()-4)="","",INDEX('Form Responses 1'!$N:$N,ROW()-4)),"")</f>
        <v/>
      </c>
      <c r="P339" s="6" t="str">
        <f t="array" ref="P339">IFERROR(IF(INDEX('Form Responses 1'!$D:$D,ROW()-4)="","",INDEX('Form Responses 1'!$O:$O,ROW()-4)),"")</f>
        <v/>
      </c>
      <c r="Q339" s="6" t="str">
        <f t="array" ref="Q339">IFERROR(IF(INDEX('Form Responses 1'!$D:$D,ROW()-4)="","",INDEX('Form Responses 1'!$P:$P,ROW()-4)),"")</f>
        <v/>
      </c>
      <c r="R339" s="6" t="str">
        <f t="array" ref="R339">IFERROR(IF(INDEX('Form Responses 1'!$D:$D,ROW()-4)="","",INDEX('Form Responses 1'!$Q:$Q,ROW()-4)),"")</f>
        <v/>
      </c>
      <c r="S339" s="6" t="str">
        <f t="array" ref="S339">IFERROR(IF(INDEX('Form Responses 1'!$D:$D,ROW()-4)="","",INDEX('Form Responses 1'!$R:$R,ROW()-4)),"")</f>
        <v/>
      </c>
      <c r="T339" s="6" t="str">
        <f t="array" ref="T339">IFERROR(IF(INDEX('Form Responses 1'!$D:$D,ROW()-4)="","",INDEX('Form Responses 1'!$S:$S,ROW()-4)),"")</f>
        <v/>
      </c>
      <c r="U339" s="6" t="str">
        <f t="array" ref="U339">IFERROR(IF(INDEX('Form Responses 1'!$D:$D,ROW()-4)="","",INDEX('Form Responses 1'!$T:$T,ROW()-4)),"")</f>
        <v/>
      </c>
      <c r="V339" s="6" t="str">
        <f t="shared" si="2"/>
        <v/>
      </c>
      <c r="W339" s="6" t="str">
        <f t="shared" si="3"/>
        <v/>
      </c>
      <c r="X339" s="6" t="str">
        <f t="shared" si="4"/>
        <v/>
      </c>
      <c r="Y339" s="6" t="str">
        <f t="array" ref="Y339">IFERROR(IF(INDEX('Form Responses 1'!$D:$D,ROW()-4)="","",INDEX('Form Responses 1'!$U:$U,ROW()-4)),"")</f>
        <v/>
      </c>
    </row>
    <row r="340" ht="15.75" customHeight="1">
      <c r="A340" s="6" t="str">
        <f t="shared" si="1"/>
        <v/>
      </c>
      <c r="B340" s="6" t="str">
        <f t="array" ref="B340">IFERROR(IF(INDEX('Form Responses 1'!$D:$D,ROW()-4)="","",INDEX('Form Responses 1'!$A:$A,ROW()-4)),"")</f>
        <v/>
      </c>
      <c r="C340" s="6" t="str">
        <f t="array" ref="C340">IFERROR(IF(INDEX('Form Responses 1'!$D:$D,ROW()-4)="","",INDEX('Form Responses 1'!$B:$B,ROW()-4)),"")</f>
        <v/>
      </c>
      <c r="D340" s="6" t="str">
        <f t="array" ref="D340">IFERROR(IF(INDEX('Form Responses 1'!$D:$D,ROW()-4)="","",INDEX('Form Responses 1'!$C:$C,ROW()-4)),"")</f>
        <v/>
      </c>
      <c r="E340" s="6" t="str">
        <f t="array" ref="E340">IFERROR(IF(INDEX('Form Responses 1'!$D:$D,ROW()-4)="","",INDEX('Form Responses 1'!$D:$D,ROW()-4)),"")</f>
        <v/>
      </c>
      <c r="F340" s="6" t="str">
        <f t="array" ref="F340">IFERROR(IF(INDEX('Form Responses 1'!$D:$D,ROW()-4)="","",INDEX('Form Responses 1'!$E:$E,ROW()-4)),"")</f>
        <v/>
      </c>
      <c r="G340" s="6" t="str">
        <f t="array" ref="G340">IFERROR(IF(INDEX('Form Responses 1'!$D:$D,ROW()-4)="","",INDEX('Form Responses 1'!$F:$F,ROW()-4)),"")</f>
        <v/>
      </c>
      <c r="H340" s="6" t="str">
        <f t="array" ref="H340">IFERROR(IF(INDEX('Form Responses 1'!$D:$D,ROW()-4)="","",INDEX('Form Responses 1'!$G:$G,ROW()-4)),"")</f>
        <v/>
      </c>
      <c r="I340" s="6" t="str">
        <f t="array" ref="I340">IFERROR(IF(INDEX('Form Responses 1'!$D:$D,ROW()-4)="","",INDEX('Form Responses 1'!$H:$H,ROW()-4)),"")</f>
        <v/>
      </c>
      <c r="J340" s="6" t="str">
        <f t="array" ref="J340">IFERROR(IF(INDEX('Form Responses 1'!$D:$D,ROW()-4)="","",INDEX('Form Responses 1'!$I:$I,ROW()-4)),"")</f>
        <v/>
      </c>
      <c r="K340" s="6" t="str">
        <f t="array" ref="K340">IFERROR(IF(INDEX('Form Responses 1'!$D:$D,ROW()-4)="","",INDEX('Form Responses 1'!$J:$J,ROW()-4)),"")</f>
        <v/>
      </c>
      <c r="L340" s="6" t="str">
        <f t="array" ref="L340">IFERROR(IF(INDEX('Form Responses 1'!$D:$D,ROW()-4)="","",INDEX('Form Responses 1'!$K:$K,ROW()-4)),"")</f>
        <v/>
      </c>
      <c r="M340" s="6" t="str">
        <f t="array" ref="M340">IFERROR(IF(INDEX('Form Responses 1'!$D:$D,ROW()-4)="","",INDEX('Form Responses 1'!$L:$L,ROW()-4)),"")</f>
        <v/>
      </c>
      <c r="N340" s="6" t="str">
        <f t="array" ref="N340">IFERROR(IF(INDEX('Form Responses 1'!$D:$D,ROW()-4)="","",INDEX('Form Responses 1'!$M:$M,ROW()-4)),"")</f>
        <v/>
      </c>
      <c r="O340" s="6" t="str">
        <f t="array" ref="O340">IFERROR(IF(INDEX('Form Responses 1'!$D:$D,ROW()-4)="","",INDEX('Form Responses 1'!$N:$N,ROW()-4)),"")</f>
        <v/>
      </c>
      <c r="P340" s="6" t="str">
        <f t="array" ref="P340">IFERROR(IF(INDEX('Form Responses 1'!$D:$D,ROW()-4)="","",INDEX('Form Responses 1'!$O:$O,ROW()-4)),"")</f>
        <v/>
      </c>
      <c r="Q340" s="6" t="str">
        <f t="array" ref="Q340">IFERROR(IF(INDEX('Form Responses 1'!$D:$D,ROW()-4)="","",INDEX('Form Responses 1'!$P:$P,ROW()-4)),"")</f>
        <v/>
      </c>
      <c r="R340" s="6" t="str">
        <f t="array" ref="R340">IFERROR(IF(INDEX('Form Responses 1'!$D:$D,ROW()-4)="","",INDEX('Form Responses 1'!$Q:$Q,ROW()-4)),"")</f>
        <v/>
      </c>
      <c r="S340" s="6" t="str">
        <f t="array" ref="S340">IFERROR(IF(INDEX('Form Responses 1'!$D:$D,ROW()-4)="","",INDEX('Form Responses 1'!$R:$R,ROW()-4)),"")</f>
        <v/>
      </c>
      <c r="T340" s="6" t="str">
        <f t="array" ref="T340">IFERROR(IF(INDEX('Form Responses 1'!$D:$D,ROW()-4)="","",INDEX('Form Responses 1'!$S:$S,ROW()-4)),"")</f>
        <v/>
      </c>
      <c r="U340" s="6" t="str">
        <f t="array" ref="U340">IFERROR(IF(INDEX('Form Responses 1'!$D:$D,ROW()-4)="","",INDEX('Form Responses 1'!$T:$T,ROW()-4)),"")</f>
        <v/>
      </c>
      <c r="V340" s="6" t="str">
        <f t="shared" si="2"/>
        <v/>
      </c>
      <c r="W340" s="6" t="str">
        <f t="shared" si="3"/>
        <v/>
      </c>
      <c r="X340" s="6" t="str">
        <f t="shared" si="4"/>
        <v/>
      </c>
      <c r="Y340" s="6" t="str">
        <f t="array" ref="Y340">IFERROR(IF(INDEX('Form Responses 1'!$D:$D,ROW()-4)="","",INDEX('Form Responses 1'!$U:$U,ROW()-4)),"")</f>
        <v/>
      </c>
    </row>
    <row r="341" ht="15.75" customHeight="1">
      <c r="A341" s="6" t="str">
        <f t="shared" si="1"/>
        <v/>
      </c>
      <c r="B341" s="6" t="str">
        <f t="array" ref="B341">IFERROR(IF(INDEX('Form Responses 1'!$D:$D,ROW()-4)="","",INDEX('Form Responses 1'!$A:$A,ROW()-4)),"")</f>
        <v/>
      </c>
      <c r="C341" s="6" t="str">
        <f t="array" ref="C341">IFERROR(IF(INDEX('Form Responses 1'!$D:$D,ROW()-4)="","",INDEX('Form Responses 1'!$B:$B,ROW()-4)),"")</f>
        <v/>
      </c>
      <c r="D341" s="6" t="str">
        <f t="array" ref="D341">IFERROR(IF(INDEX('Form Responses 1'!$D:$D,ROW()-4)="","",INDEX('Form Responses 1'!$C:$C,ROW()-4)),"")</f>
        <v/>
      </c>
      <c r="E341" s="6" t="str">
        <f t="array" ref="E341">IFERROR(IF(INDEX('Form Responses 1'!$D:$D,ROW()-4)="","",INDEX('Form Responses 1'!$D:$D,ROW()-4)),"")</f>
        <v/>
      </c>
      <c r="F341" s="6" t="str">
        <f t="array" ref="F341">IFERROR(IF(INDEX('Form Responses 1'!$D:$D,ROW()-4)="","",INDEX('Form Responses 1'!$E:$E,ROW()-4)),"")</f>
        <v/>
      </c>
      <c r="G341" s="6" t="str">
        <f t="array" ref="G341">IFERROR(IF(INDEX('Form Responses 1'!$D:$D,ROW()-4)="","",INDEX('Form Responses 1'!$F:$F,ROW()-4)),"")</f>
        <v/>
      </c>
      <c r="H341" s="6" t="str">
        <f t="array" ref="H341">IFERROR(IF(INDEX('Form Responses 1'!$D:$D,ROW()-4)="","",INDEX('Form Responses 1'!$G:$G,ROW()-4)),"")</f>
        <v/>
      </c>
      <c r="I341" s="6" t="str">
        <f t="array" ref="I341">IFERROR(IF(INDEX('Form Responses 1'!$D:$D,ROW()-4)="","",INDEX('Form Responses 1'!$H:$H,ROW()-4)),"")</f>
        <v/>
      </c>
      <c r="J341" s="6" t="str">
        <f t="array" ref="J341">IFERROR(IF(INDEX('Form Responses 1'!$D:$D,ROW()-4)="","",INDEX('Form Responses 1'!$I:$I,ROW()-4)),"")</f>
        <v/>
      </c>
      <c r="K341" s="6" t="str">
        <f t="array" ref="K341">IFERROR(IF(INDEX('Form Responses 1'!$D:$D,ROW()-4)="","",INDEX('Form Responses 1'!$J:$J,ROW()-4)),"")</f>
        <v/>
      </c>
      <c r="L341" s="6" t="str">
        <f t="array" ref="L341">IFERROR(IF(INDEX('Form Responses 1'!$D:$D,ROW()-4)="","",INDEX('Form Responses 1'!$K:$K,ROW()-4)),"")</f>
        <v/>
      </c>
      <c r="M341" s="6" t="str">
        <f t="array" ref="M341">IFERROR(IF(INDEX('Form Responses 1'!$D:$D,ROW()-4)="","",INDEX('Form Responses 1'!$L:$L,ROW()-4)),"")</f>
        <v/>
      </c>
      <c r="N341" s="6" t="str">
        <f t="array" ref="N341">IFERROR(IF(INDEX('Form Responses 1'!$D:$D,ROW()-4)="","",INDEX('Form Responses 1'!$M:$M,ROW()-4)),"")</f>
        <v/>
      </c>
      <c r="O341" s="6" t="str">
        <f t="array" ref="O341">IFERROR(IF(INDEX('Form Responses 1'!$D:$D,ROW()-4)="","",INDEX('Form Responses 1'!$N:$N,ROW()-4)),"")</f>
        <v/>
      </c>
      <c r="P341" s="6" t="str">
        <f t="array" ref="P341">IFERROR(IF(INDEX('Form Responses 1'!$D:$D,ROW()-4)="","",INDEX('Form Responses 1'!$O:$O,ROW()-4)),"")</f>
        <v/>
      </c>
      <c r="Q341" s="6" t="str">
        <f t="array" ref="Q341">IFERROR(IF(INDEX('Form Responses 1'!$D:$D,ROW()-4)="","",INDEX('Form Responses 1'!$P:$P,ROW()-4)),"")</f>
        <v/>
      </c>
      <c r="R341" s="6" t="str">
        <f t="array" ref="R341">IFERROR(IF(INDEX('Form Responses 1'!$D:$D,ROW()-4)="","",INDEX('Form Responses 1'!$Q:$Q,ROW()-4)),"")</f>
        <v/>
      </c>
      <c r="S341" s="6" t="str">
        <f t="array" ref="S341">IFERROR(IF(INDEX('Form Responses 1'!$D:$D,ROW()-4)="","",INDEX('Form Responses 1'!$R:$R,ROW()-4)),"")</f>
        <v/>
      </c>
      <c r="T341" s="6" t="str">
        <f t="array" ref="T341">IFERROR(IF(INDEX('Form Responses 1'!$D:$D,ROW()-4)="","",INDEX('Form Responses 1'!$S:$S,ROW()-4)),"")</f>
        <v/>
      </c>
      <c r="U341" s="6" t="str">
        <f t="array" ref="U341">IFERROR(IF(INDEX('Form Responses 1'!$D:$D,ROW()-4)="","",INDEX('Form Responses 1'!$T:$T,ROW()-4)),"")</f>
        <v/>
      </c>
      <c r="V341" s="6" t="str">
        <f t="shared" si="2"/>
        <v/>
      </c>
      <c r="W341" s="6" t="str">
        <f t="shared" si="3"/>
        <v/>
      </c>
      <c r="X341" s="6" t="str">
        <f t="shared" si="4"/>
        <v/>
      </c>
      <c r="Y341" s="6" t="str">
        <f t="array" ref="Y341">IFERROR(IF(INDEX('Form Responses 1'!$D:$D,ROW()-4)="","",INDEX('Form Responses 1'!$U:$U,ROW()-4)),"")</f>
        <v/>
      </c>
    </row>
    <row r="342" ht="15.75" customHeight="1">
      <c r="A342" s="6" t="str">
        <f t="shared" si="1"/>
        <v/>
      </c>
      <c r="B342" s="6" t="str">
        <f t="array" ref="B342">IFERROR(IF(INDEX('Form Responses 1'!$D:$D,ROW()-4)="","",INDEX('Form Responses 1'!$A:$A,ROW()-4)),"")</f>
        <v/>
      </c>
      <c r="C342" s="6" t="str">
        <f t="array" ref="C342">IFERROR(IF(INDEX('Form Responses 1'!$D:$D,ROW()-4)="","",INDEX('Form Responses 1'!$B:$B,ROW()-4)),"")</f>
        <v/>
      </c>
      <c r="D342" s="6" t="str">
        <f t="array" ref="D342">IFERROR(IF(INDEX('Form Responses 1'!$D:$D,ROW()-4)="","",INDEX('Form Responses 1'!$C:$C,ROW()-4)),"")</f>
        <v/>
      </c>
      <c r="E342" s="6" t="str">
        <f t="array" ref="E342">IFERROR(IF(INDEX('Form Responses 1'!$D:$D,ROW()-4)="","",INDEX('Form Responses 1'!$D:$D,ROW()-4)),"")</f>
        <v/>
      </c>
      <c r="F342" s="6" t="str">
        <f t="array" ref="F342">IFERROR(IF(INDEX('Form Responses 1'!$D:$D,ROW()-4)="","",INDEX('Form Responses 1'!$E:$E,ROW()-4)),"")</f>
        <v/>
      </c>
      <c r="G342" s="6" t="str">
        <f t="array" ref="G342">IFERROR(IF(INDEX('Form Responses 1'!$D:$D,ROW()-4)="","",INDEX('Form Responses 1'!$F:$F,ROW()-4)),"")</f>
        <v/>
      </c>
      <c r="H342" s="6" t="str">
        <f t="array" ref="H342">IFERROR(IF(INDEX('Form Responses 1'!$D:$D,ROW()-4)="","",INDEX('Form Responses 1'!$G:$G,ROW()-4)),"")</f>
        <v/>
      </c>
      <c r="I342" s="6" t="str">
        <f t="array" ref="I342">IFERROR(IF(INDEX('Form Responses 1'!$D:$D,ROW()-4)="","",INDEX('Form Responses 1'!$H:$H,ROW()-4)),"")</f>
        <v/>
      </c>
      <c r="J342" s="6" t="str">
        <f t="array" ref="J342">IFERROR(IF(INDEX('Form Responses 1'!$D:$D,ROW()-4)="","",INDEX('Form Responses 1'!$I:$I,ROW()-4)),"")</f>
        <v/>
      </c>
      <c r="K342" s="6" t="str">
        <f t="array" ref="K342">IFERROR(IF(INDEX('Form Responses 1'!$D:$D,ROW()-4)="","",INDEX('Form Responses 1'!$J:$J,ROW()-4)),"")</f>
        <v/>
      </c>
      <c r="L342" s="6" t="str">
        <f t="array" ref="L342">IFERROR(IF(INDEX('Form Responses 1'!$D:$D,ROW()-4)="","",INDEX('Form Responses 1'!$K:$K,ROW()-4)),"")</f>
        <v/>
      </c>
      <c r="M342" s="6" t="str">
        <f t="array" ref="M342">IFERROR(IF(INDEX('Form Responses 1'!$D:$D,ROW()-4)="","",INDEX('Form Responses 1'!$L:$L,ROW()-4)),"")</f>
        <v/>
      </c>
      <c r="N342" s="6" t="str">
        <f t="array" ref="N342">IFERROR(IF(INDEX('Form Responses 1'!$D:$D,ROW()-4)="","",INDEX('Form Responses 1'!$M:$M,ROW()-4)),"")</f>
        <v/>
      </c>
      <c r="O342" s="6" t="str">
        <f t="array" ref="O342">IFERROR(IF(INDEX('Form Responses 1'!$D:$D,ROW()-4)="","",INDEX('Form Responses 1'!$N:$N,ROW()-4)),"")</f>
        <v/>
      </c>
      <c r="P342" s="6" t="str">
        <f t="array" ref="P342">IFERROR(IF(INDEX('Form Responses 1'!$D:$D,ROW()-4)="","",INDEX('Form Responses 1'!$O:$O,ROW()-4)),"")</f>
        <v/>
      </c>
      <c r="Q342" s="6" t="str">
        <f t="array" ref="Q342">IFERROR(IF(INDEX('Form Responses 1'!$D:$D,ROW()-4)="","",INDEX('Form Responses 1'!$P:$P,ROW()-4)),"")</f>
        <v/>
      </c>
      <c r="R342" s="6" t="str">
        <f t="array" ref="R342">IFERROR(IF(INDEX('Form Responses 1'!$D:$D,ROW()-4)="","",INDEX('Form Responses 1'!$Q:$Q,ROW()-4)),"")</f>
        <v/>
      </c>
      <c r="S342" s="6" t="str">
        <f t="array" ref="S342">IFERROR(IF(INDEX('Form Responses 1'!$D:$D,ROW()-4)="","",INDEX('Form Responses 1'!$R:$R,ROW()-4)),"")</f>
        <v/>
      </c>
      <c r="T342" s="6" t="str">
        <f t="array" ref="T342">IFERROR(IF(INDEX('Form Responses 1'!$D:$D,ROW()-4)="","",INDEX('Form Responses 1'!$S:$S,ROW()-4)),"")</f>
        <v/>
      </c>
      <c r="U342" s="6" t="str">
        <f t="array" ref="U342">IFERROR(IF(INDEX('Form Responses 1'!$D:$D,ROW()-4)="","",INDEX('Form Responses 1'!$T:$T,ROW()-4)),"")</f>
        <v/>
      </c>
      <c r="V342" s="6" t="str">
        <f t="shared" si="2"/>
        <v/>
      </c>
      <c r="W342" s="6" t="str">
        <f t="shared" si="3"/>
        <v/>
      </c>
      <c r="X342" s="6" t="str">
        <f t="shared" si="4"/>
        <v/>
      </c>
      <c r="Y342" s="6" t="str">
        <f t="array" ref="Y342">IFERROR(IF(INDEX('Form Responses 1'!$D:$D,ROW()-4)="","",INDEX('Form Responses 1'!$U:$U,ROW()-4)),"")</f>
        <v/>
      </c>
    </row>
    <row r="343" ht="15.75" customHeight="1">
      <c r="A343" s="6" t="str">
        <f t="shared" si="1"/>
        <v/>
      </c>
      <c r="B343" s="6" t="str">
        <f t="array" ref="B343">IFERROR(IF(INDEX('Form Responses 1'!$D:$D,ROW()-4)="","",INDEX('Form Responses 1'!$A:$A,ROW()-4)),"")</f>
        <v/>
      </c>
      <c r="C343" s="6" t="str">
        <f t="array" ref="C343">IFERROR(IF(INDEX('Form Responses 1'!$D:$D,ROW()-4)="","",INDEX('Form Responses 1'!$B:$B,ROW()-4)),"")</f>
        <v/>
      </c>
      <c r="D343" s="6" t="str">
        <f t="array" ref="D343">IFERROR(IF(INDEX('Form Responses 1'!$D:$D,ROW()-4)="","",INDEX('Form Responses 1'!$C:$C,ROW()-4)),"")</f>
        <v/>
      </c>
      <c r="E343" s="6" t="str">
        <f t="array" ref="E343">IFERROR(IF(INDEX('Form Responses 1'!$D:$D,ROW()-4)="","",INDEX('Form Responses 1'!$D:$D,ROW()-4)),"")</f>
        <v/>
      </c>
      <c r="F343" s="6" t="str">
        <f t="array" ref="F343">IFERROR(IF(INDEX('Form Responses 1'!$D:$D,ROW()-4)="","",INDEX('Form Responses 1'!$E:$E,ROW()-4)),"")</f>
        <v/>
      </c>
      <c r="G343" s="6" t="str">
        <f t="array" ref="G343">IFERROR(IF(INDEX('Form Responses 1'!$D:$D,ROW()-4)="","",INDEX('Form Responses 1'!$F:$F,ROW()-4)),"")</f>
        <v/>
      </c>
      <c r="H343" s="6" t="str">
        <f t="array" ref="H343">IFERROR(IF(INDEX('Form Responses 1'!$D:$D,ROW()-4)="","",INDEX('Form Responses 1'!$G:$G,ROW()-4)),"")</f>
        <v/>
      </c>
      <c r="I343" s="6" t="str">
        <f t="array" ref="I343">IFERROR(IF(INDEX('Form Responses 1'!$D:$D,ROW()-4)="","",INDEX('Form Responses 1'!$H:$H,ROW()-4)),"")</f>
        <v/>
      </c>
      <c r="J343" s="6" t="str">
        <f t="array" ref="J343">IFERROR(IF(INDEX('Form Responses 1'!$D:$D,ROW()-4)="","",INDEX('Form Responses 1'!$I:$I,ROW()-4)),"")</f>
        <v/>
      </c>
      <c r="K343" s="6" t="str">
        <f t="array" ref="K343">IFERROR(IF(INDEX('Form Responses 1'!$D:$D,ROW()-4)="","",INDEX('Form Responses 1'!$J:$J,ROW()-4)),"")</f>
        <v/>
      </c>
      <c r="L343" s="6" t="str">
        <f t="array" ref="L343">IFERROR(IF(INDEX('Form Responses 1'!$D:$D,ROW()-4)="","",INDEX('Form Responses 1'!$K:$K,ROW()-4)),"")</f>
        <v/>
      </c>
      <c r="M343" s="6" t="str">
        <f t="array" ref="M343">IFERROR(IF(INDEX('Form Responses 1'!$D:$D,ROW()-4)="","",INDEX('Form Responses 1'!$L:$L,ROW()-4)),"")</f>
        <v/>
      </c>
      <c r="N343" s="6" t="str">
        <f t="array" ref="N343">IFERROR(IF(INDEX('Form Responses 1'!$D:$D,ROW()-4)="","",INDEX('Form Responses 1'!$M:$M,ROW()-4)),"")</f>
        <v/>
      </c>
      <c r="O343" s="6" t="str">
        <f t="array" ref="O343">IFERROR(IF(INDEX('Form Responses 1'!$D:$D,ROW()-4)="","",INDEX('Form Responses 1'!$N:$N,ROW()-4)),"")</f>
        <v/>
      </c>
      <c r="P343" s="6" t="str">
        <f t="array" ref="P343">IFERROR(IF(INDEX('Form Responses 1'!$D:$D,ROW()-4)="","",INDEX('Form Responses 1'!$O:$O,ROW()-4)),"")</f>
        <v/>
      </c>
      <c r="Q343" s="6" t="str">
        <f t="array" ref="Q343">IFERROR(IF(INDEX('Form Responses 1'!$D:$D,ROW()-4)="","",INDEX('Form Responses 1'!$P:$P,ROW()-4)),"")</f>
        <v/>
      </c>
      <c r="R343" s="6" t="str">
        <f t="array" ref="R343">IFERROR(IF(INDEX('Form Responses 1'!$D:$D,ROW()-4)="","",INDEX('Form Responses 1'!$Q:$Q,ROW()-4)),"")</f>
        <v/>
      </c>
      <c r="S343" s="6" t="str">
        <f t="array" ref="S343">IFERROR(IF(INDEX('Form Responses 1'!$D:$D,ROW()-4)="","",INDEX('Form Responses 1'!$R:$R,ROW()-4)),"")</f>
        <v/>
      </c>
      <c r="T343" s="6" t="str">
        <f t="array" ref="T343">IFERROR(IF(INDEX('Form Responses 1'!$D:$D,ROW()-4)="","",INDEX('Form Responses 1'!$S:$S,ROW()-4)),"")</f>
        <v/>
      </c>
      <c r="U343" s="6" t="str">
        <f t="array" ref="U343">IFERROR(IF(INDEX('Form Responses 1'!$D:$D,ROW()-4)="","",INDEX('Form Responses 1'!$T:$T,ROW()-4)),"")</f>
        <v/>
      </c>
      <c r="V343" s="6" t="str">
        <f t="shared" si="2"/>
        <v/>
      </c>
      <c r="W343" s="6" t="str">
        <f t="shared" si="3"/>
        <v/>
      </c>
      <c r="X343" s="6" t="str">
        <f t="shared" si="4"/>
        <v/>
      </c>
      <c r="Y343" s="6" t="str">
        <f t="array" ref="Y343">IFERROR(IF(INDEX('Form Responses 1'!$D:$D,ROW()-4)="","",INDEX('Form Responses 1'!$U:$U,ROW()-4)),"")</f>
        <v/>
      </c>
    </row>
    <row r="344" ht="15.75" customHeight="1">
      <c r="A344" s="6" t="str">
        <f t="shared" si="1"/>
        <v/>
      </c>
      <c r="B344" s="6" t="str">
        <f t="array" ref="B344">IFERROR(IF(INDEX('Form Responses 1'!$D:$D,ROW()-4)="","",INDEX('Form Responses 1'!$A:$A,ROW()-4)),"")</f>
        <v/>
      </c>
      <c r="C344" s="6" t="str">
        <f t="array" ref="C344">IFERROR(IF(INDEX('Form Responses 1'!$D:$D,ROW()-4)="","",INDEX('Form Responses 1'!$B:$B,ROW()-4)),"")</f>
        <v/>
      </c>
      <c r="D344" s="6" t="str">
        <f t="array" ref="D344">IFERROR(IF(INDEX('Form Responses 1'!$D:$D,ROW()-4)="","",INDEX('Form Responses 1'!$C:$C,ROW()-4)),"")</f>
        <v/>
      </c>
      <c r="E344" s="6" t="str">
        <f t="array" ref="E344">IFERROR(IF(INDEX('Form Responses 1'!$D:$D,ROW()-4)="","",INDEX('Form Responses 1'!$D:$D,ROW()-4)),"")</f>
        <v/>
      </c>
      <c r="F344" s="6" t="str">
        <f t="array" ref="F344">IFERROR(IF(INDEX('Form Responses 1'!$D:$D,ROW()-4)="","",INDEX('Form Responses 1'!$E:$E,ROW()-4)),"")</f>
        <v/>
      </c>
      <c r="G344" s="6" t="str">
        <f t="array" ref="G344">IFERROR(IF(INDEX('Form Responses 1'!$D:$D,ROW()-4)="","",INDEX('Form Responses 1'!$F:$F,ROW()-4)),"")</f>
        <v/>
      </c>
      <c r="H344" s="6" t="str">
        <f t="array" ref="H344">IFERROR(IF(INDEX('Form Responses 1'!$D:$D,ROW()-4)="","",INDEX('Form Responses 1'!$G:$G,ROW()-4)),"")</f>
        <v/>
      </c>
      <c r="I344" s="6" t="str">
        <f t="array" ref="I344">IFERROR(IF(INDEX('Form Responses 1'!$D:$D,ROW()-4)="","",INDEX('Form Responses 1'!$H:$H,ROW()-4)),"")</f>
        <v/>
      </c>
      <c r="J344" s="6" t="str">
        <f t="array" ref="J344">IFERROR(IF(INDEX('Form Responses 1'!$D:$D,ROW()-4)="","",INDEX('Form Responses 1'!$I:$I,ROW()-4)),"")</f>
        <v/>
      </c>
      <c r="K344" s="6" t="str">
        <f t="array" ref="K344">IFERROR(IF(INDEX('Form Responses 1'!$D:$D,ROW()-4)="","",INDEX('Form Responses 1'!$J:$J,ROW()-4)),"")</f>
        <v/>
      </c>
      <c r="L344" s="6" t="str">
        <f t="array" ref="L344">IFERROR(IF(INDEX('Form Responses 1'!$D:$D,ROW()-4)="","",INDEX('Form Responses 1'!$K:$K,ROW()-4)),"")</f>
        <v/>
      </c>
      <c r="M344" s="6" t="str">
        <f t="array" ref="M344">IFERROR(IF(INDEX('Form Responses 1'!$D:$D,ROW()-4)="","",INDEX('Form Responses 1'!$L:$L,ROW()-4)),"")</f>
        <v/>
      </c>
      <c r="N344" s="6" t="str">
        <f t="array" ref="N344">IFERROR(IF(INDEX('Form Responses 1'!$D:$D,ROW()-4)="","",INDEX('Form Responses 1'!$M:$M,ROW()-4)),"")</f>
        <v/>
      </c>
      <c r="O344" s="6" t="str">
        <f t="array" ref="O344">IFERROR(IF(INDEX('Form Responses 1'!$D:$D,ROW()-4)="","",INDEX('Form Responses 1'!$N:$N,ROW()-4)),"")</f>
        <v/>
      </c>
      <c r="P344" s="6" t="str">
        <f t="array" ref="P344">IFERROR(IF(INDEX('Form Responses 1'!$D:$D,ROW()-4)="","",INDEX('Form Responses 1'!$O:$O,ROW()-4)),"")</f>
        <v/>
      </c>
      <c r="Q344" s="6" t="str">
        <f t="array" ref="Q344">IFERROR(IF(INDEX('Form Responses 1'!$D:$D,ROW()-4)="","",INDEX('Form Responses 1'!$P:$P,ROW()-4)),"")</f>
        <v/>
      </c>
      <c r="R344" s="6" t="str">
        <f t="array" ref="R344">IFERROR(IF(INDEX('Form Responses 1'!$D:$D,ROW()-4)="","",INDEX('Form Responses 1'!$Q:$Q,ROW()-4)),"")</f>
        <v/>
      </c>
      <c r="S344" s="6" t="str">
        <f t="array" ref="S344">IFERROR(IF(INDEX('Form Responses 1'!$D:$D,ROW()-4)="","",INDEX('Form Responses 1'!$R:$R,ROW()-4)),"")</f>
        <v/>
      </c>
      <c r="T344" s="6" t="str">
        <f t="array" ref="T344">IFERROR(IF(INDEX('Form Responses 1'!$D:$D,ROW()-4)="","",INDEX('Form Responses 1'!$S:$S,ROW()-4)),"")</f>
        <v/>
      </c>
      <c r="U344" s="6" t="str">
        <f t="array" ref="U344">IFERROR(IF(INDEX('Form Responses 1'!$D:$D,ROW()-4)="","",INDEX('Form Responses 1'!$T:$T,ROW()-4)),"")</f>
        <v/>
      </c>
      <c r="V344" s="6" t="str">
        <f t="shared" si="2"/>
        <v/>
      </c>
      <c r="W344" s="6" t="str">
        <f t="shared" si="3"/>
        <v/>
      </c>
      <c r="X344" s="6" t="str">
        <f t="shared" si="4"/>
        <v/>
      </c>
      <c r="Y344" s="6" t="str">
        <f t="array" ref="Y344">IFERROR(IF(INDEX('Form Responses 1'!$D:$D,ROW()-4)="","",INDEX('Form Responses 1'!$U:$U,ROW()-4)),"")</f>
        <v/>
      </c>
    </row>
    <row r="345" ht="15.75" customHeight="1">
      <c r="A345" s="6" t="str">
        <f t="shared" si="1"/>
        <v/>
      </c>
      <c r="B345" s="6" t="str">
        <f t="array" ref="B345">IFERROR(IF(INDEX('Form Responses 1'!$D:$D,ROW()-4)="","",INDEX('Form Responses 1'!$A:$A,ROW()-4)),"")</f>
        <v/>
      </c>
      <c r="C345" s="6" t="str">
        <f t="array" ref="C345">IFERROR(IF(INDEX('Form Responses 1'!$D:$D,ROW()-4)="","",INDEX('Form Responses 1'!$B:$B,ROW()-4)),"")</f>
        <v/>
      </c>
      <c r="D345" s="6" t="str">
        <f t="array" ref="D345">IFERROR(IF(INDEX('Form Responses 1'!$D:$D,ROW()-4)="","",INDEX('Form Responses 1'!$C:$C,ROW()-4)),"")</f>
        <v/>
      </c>
      <c r="E345" s="6" t="str">
        <f t="array" ref="E345">IFERROR(IF(INDEX('Form Responses 1'!$D:$D,ROW()-4)="","",INDEX('Form Responses 1'!$D:$D,ROW()-4)),"")</f>
        <v/>
      </c>
      <c r="F345" s="6" t="str">
        <f t="array" ref="F345">IFERROR(IF(INDEX('Form Responses 1'!$D:$D,ROW()-4)="","",INDEX('Form Responses 1'!$E:$E,ROW()-4)),"")</f>
        <v/>
      </c>
      <c r="G345" s="6" t="str">
        <f t="array" ref="G345">IFERROR(IF(INDEX('Form Responses 1'!$D:$D,ROW()-4)="","",INDEX('Form Responses 1'!$F:$F,ROW()-4)),"")</f>
        <v/>
      </c>
      <c r="H345" s="6" t="str">
        <f t="array" ref="H345">IFERROR(IF(INDEX('Form Responses 1'!$D:$D,ROW()-4)="","",INDEX('Form Responses 1'!$G:$G,ROW()-4)),"")</f>
        <v/>
      </c>
      <c r="I345" s="6" t="str">
        <f t="array" ref="I345">IFERROR(IF(INDEX('Form Responses 1'!$D:$D,ROW()-4)="","",INDEX('Form Responses 1'!$H:$H,ROW()-4)),"")</f>
        <v/>
      </c>
      <c r="J345" s="6" t="str">
        <f t="array" ref="J345">IFERROR(IF(INDEX('Form Responses 1'!$D:$D,ROW()-4)="","",INDEX('Form Responses 1'!$I:$I,ROW()-4)),"")</f>
        <v/>
      </c>
      <c r="K345" s="6" t="str">
        <f t="array" ref="K345">IFERROR(IF(INDEX('Form Responses 1'!$D:$D,ROW()-4)="","",INDEX('Form Responses 1'!$J:$J,ROW()-4)),"")</f>
        <v/>
      </c>
      <c r="L345" s="6" t="str">
        <f t="array" ref="L345">IFERROR(IF(INDEX('Form Responses 1'!$D:$D,ROW()-4)="","",INDEX('Form Responses 1'!$K:$K,ROW()-4)),"")</f>
        <v/>
      </c>
      <c r="M345" s="6" t="str">
        <f t="array" ref="M345">IFERROR(IF(INDEX('Form Responses 1'!$D:$D,ROW()-4)="","",INDEX('Form Responses 1'!$L:$L,ROW()-4)),"")</f>
        <v/>
      </c>
      <c r="N345" s="6" t="str">
        <f t="array" ref="N345">IFERROR(IF(INDEX('Form Responses 1'!$D:$D,ROW()-4)="","",INDEX('Form Responses 1'!$M:$M,ROW()-4)),"")</f>
        <v/>
      </c>
      <c r="O345" s="6" t="str">
        <f t="array" ref="O345">IFERROR(IF(INDEX('Form Responses 1'!$D:$D,ROW()-4)="","",INDEX('Form Responses 1'!$N:$N,ROW()-4)),"")</f>
        <v/>
      </c>
      <c r="P345" s="6" t="str">
        <f t="array" ref="P345">IFERROR(IF(INDEX('Form Responses 1'!$D:$D,ROW()-4)="","",INDEX('Form Responses 1'!$O:$O,ROW()-4)),"")</f>
        <v/>
      </c>
      <c r="Q345" s="6" t="str">
        <f t="array" ref="Q345">IFERROR(IF(INDEX('Form Responses 1'!$D:$D,ROW()-4)="","",INDEX('Form Responses 1'!$P:$P,ROW()-4)),"")</f>
        <v/>
      </c>
      <c r="R345" s="6" t="str">
        <f t="array" ref="R345">IFERROR(IF(INDEX('Form Responses 1'!$D:$D,ROW()-4)="","",INDEX('Form Responses 1'!$Q:$Q,ROW()-4)),"")</f>
        <v/>
      </c>
      <c r="S345" s="6" t="str">
        <f t="array" ref="S345">IFERROR(IF(INDEX('Form Responses 1'!$D:$D,ROW()-4)="","",INDEX('Form Responses 1'!$R:$R,ROW()-4)),"")</f>
        <v/>
      </c>
      <c r="T345" s="6" t="str">
        <f t="array" ref="T345">IFERROR(IF(INDEX('Form Responses 1'!$D:$D,ROW()-4)="","",INDEX('Form Responses 1'!$S:$S,ROW()-4)),"")</f>
        <v/>
      </c>
      <c r="U345" s="6" t="str">
        <f t="array" ref="U345">IFERROR(IF(INDEX('Form Responses 1'!$D:$D,ROW()-4)="","",INDEX('Form Responses 1'!$T:$T,ROW()-4)),"")</f>
        <v/>
      </c>
      <c r="V345" s="6" t="str">
        <f t="shared" si="2"/>
        <v/>
      </c>
      <c r="W345" s="6" t="str">
        <f t="shared" si="3"/>
        <v/>
      </c>
      <c r="X345" s="6" t="str">
        <f t="shared" si="4"/>
        <v/>
      </c>
      <c r="Y345" s="6" t="str">
        <f t="array" ref="Y345">IFERROR(IF(INDEX('Form Responses 1'!$D:$D,ROW()-4)="","",INDEX('Form Responses 1'!$U:$U,ROW()-4)),"")</f>
        <v/>
      </c>
    </row>
    <row r="346" ht="15.75" customHeight="1">
      <c r="A346" s="6" t="str">
        <f t="shared" si="1"/>
        <v/>
      </c>
      <c r="B346" s="6" t="str">
        <f t="array" ref="B346">IFERROR(IF(INDEX('Form Responses 1'!$D:$D,ROW()-4)="","",INDEX('Form Responses 1'!$A:$A,ROW()-4)),"")</f>
        <v/>
      </c>
      <c r="C346" s="6" t="str">
        <f t="array" ref="C346">IFERROR(IF(INDEX('Form Responses 1'!$D:$D,ROW()-4)="","",INDEX('Form Responses 1'!$B:$B,ROW()-4)),"")</f>
        <v/>
      </c>
      <c r="D346" s="6" t="str">
        <f t="array" ref="D346">IFERROR(IF(INDEX('Form Responses 1'!$D:$D,ROW()-4)="","",INDEX('Form Responses 1'!$C:$C,ROW()-4)),"")</f>
        <v/>
      </c>
      <c r="E346" s="6" t="str">
        <f t="array" ref="E346">IFERROR(IF(INDEX('Form Responses 1'!$D:$D,ROW()-4)="","",INDEX('Form Responses 1'!$D:$D,ROW()-4)),"")</f>
        <v/>
      </c>
      <c r="F346" s="6" t="str">
        <f t="array" ref="F346">IFERROR(IF(INDEX('Form Responses 1'!$D:$D,ROW()-4)="","",INDEX('Form Responses 1'!$E:$E,ROW()-4)),"")</f>
        <v/>
      </c>
      <c r="G346" s="6" t="str">
        <f t="array" ref="G346">IFERROR(IF(INDEX('Form Responses 1'!$D:$D,ROW()-4)="","",INDEX('Form Responses 1'!$F:$F,ROW()-4)),"")</f>
        <v/>
      </c>
      <c r="H346" s="6" t="str">
        <f t="array" ref="H346">IFERROR(IF(INDEX('Form Responses 1'!$D:$D,ROW()-4)="","",INDEX('Form Responses 1'!$G:$G,ROW()-4)),"")</f>
        <v/>
      </c>
      <c r="I346" s="6" t="str">
        <f t="array" ref="I346">IFERROR(IF(INDEX('Form Responses 1'!$D:$D,ROW()-4)="","",INDEX('Form Responses 1'!$H:$H,ROW()-4)),"")</f>
        <v/>
      </c>
      <c r="J346" s="6" t="str">
        <f t="array" ref="J346">IFERROR(IF(INDEX('Form Responses 1'!$D:$D,ROW()-4)="","",INDEX('Form Responses 1'!$I:$I,ROW()-4)),"")</f>
        <v/>
      </c>
      <c r="K346" s="6" t="str">
        <f t="array" ref="K346">IFERROR(IF(INDEX('Form Responses 1'!$D:$D,ROW()-4)="","",INDEX('Form Responses 1'!$J:$J,ROW()-4)),"")</f>
        <v/>
      </c>
      <c r="L346" s="6" t="str">
        <f t="array" ref="L346">IFERROR(IF(INDEX('Form Responses 1'!$D:$D,ROW()-4)="","",INDEX('Form Responses 1'!$K:$K,ROW()-4)),"")</f>
        <v/>
      </c>
      <c r="M346" s="6" t="str">
        <f t="array" ref="M346">IFERROR(IF(INDEX('Form Responses 1'!$D:$D,ROW()-4)="","",INDEX('Form Responses 1'!$L:$L,ROW()-4)),"")</f>
        <v/>
      </c>
      <c r="N346" s="6" t="str">
        <f t="array" ref="N346">IFERROR(IF(INDEX('Form Responses 1'!$D:$D,ROW()-4)="","",INDEX('Form Responses 1'!$M:$M,ROW()-4)),"")</f>
        <v/>
      </c>
      <c r="O346" s="6" t="str">
        <f t="array" ref="O346">IFERROR(IF(INDEX('Form Responses 1'!$D:$D,ROW()-4)="","",INDEX('Form Responses 1'!$N:$N,ROW()-4)),"")</f>
        <v/>
      </c>
      <c r="P346" s="6" t="str">
        <f t="array" ref="P346">IFERROR(IF(INDEX('Form Responses 1'!$D:$D,ROW()-4)="","",INDEX('Form Responses 1'!$O:$O,ROW()-4)),"")</f>
        <v/>
      </c>
      <c r="Q346" s="6" t="str">
        <f t="array" ref="Q346">IFERROR(IF(INDEX('Form Responses 1'!$D:$D,ROW()-4)="","",INDEX('Form Responses 1'!$P:$P,ROW()-4)),"")</f>
        <v/>
      </c>
      <c r="R346" s="6" t="str">
        <f t="array" ref="R346">IFERROR(IF(INDEX('Form Responses 1'!$D:$D,ROW()-4)="","",INDEX('Form Responses 1'!$Q:$Q,ROW()-4)),"")</f>
        <v/>
      </c>
      <c r="S346" s="6" t="str">
        <f t="array" ref="S346">IFERROR(IF(INDEX('Form Responses 1'!$D:$D,ROW()-4)="","",INDEX('Form Responses 1'!$R:$R,ROW()-4)),"")</f>
        <v/>
      </c>
      <c r="T346" s="6" t="str">
        <f t="array" ref="T346">IFERROR(IF(INDEX('Form Responses 1'!$D:$D,ROW()-4)="","",INDEX('Form Responses 1'!$S:$S,ROW()-4)),"")</f>
        <v/>
      </c>
      <c r="U346" s="6" t="str">
        <f t="array" ref="U346">IFERROR(IF(INDEX('Form Responses 1'!$D:$D,ROW()-4)="","",INDEX('Form Responses 1'!$T:$T,ROW()-4)),"")</f>
        <v/>
      </c>
      <c r="V346" s="6" t="str">
        <f t="shared" si="2"/>
        <v/>
      </c>
      <c r="W346" s="6" t="str">
        <f t="shared" si="3"/>
        <v/>
      </c>
      <c r="X346" s="6" t="str">
        <f t="shared" si="4"/>
        <v/>
      </c>
      <c r="Y346" s="6" t="str">
        <f t="array" ref="Y346">IFERROR(IF(INDEX('Form Responses 1'!$D:$D,ROW()-4)="","",INDEX('Form Responses 1'!$U:$U,ROW()-4)),"")</f>
        <v/>
      </c>
    </row>
    <row r="347" ht="15.75" customHeight="1">
      <c r="A347" s="6" t="str">
        <f t="shared" si="1"/>
        <v/>
      </c>
      <c r="B347" s="6" t="str">
        <f t="array" ref="B347">IFERROR(IF(INDEX('Form Responses 1'!$D:$D,ROW()-4)="","",INDEX('Form Responses 1'!$A:$A,ROW()-4)),"")</f>
        <v/>
      </c>
      <c r="C347" s="6" t="str">
        <f t="array" ref="C347">IFERROR(IF(INDEX('Form Responses 1'!$D:$D,ROW()-4)="","",INDEX('Form Responses 1'!$B:$B,ROW()-4)),"")</f>
        <v/>
      </c>
      <c r="D347" s="6" t="str">
        <f t="array" ref="D347">IFERROR(IF(INDEX('Form Responses 1'!$D:$D,ROW()-4)="","",INDEX('Form Responses 1'!$C:$C,ROW()-4)),"")</f>
        <v/>
      </c>
      <c r="E347" s="6" t="str">
        <f t="array" ref="E347">IFERROR(IF(INDEX('Form Responses 1'!$D:$D,ROW()-4)="","",INDEX('Form Responses 1'!$D:$D,ROW()-4)),"")</f>
        <v/>
      </c>
      <c r="F347" s="6" t="str">
        <f t="array" ref="F347">IFERROR(IF(INDEX('Form Responses 1'!$D:$D,ROW()-4)="","",INDEX('Form Responses 1'!$E:$E,ROW()-4)),"")</f>
        <v/>
      </c>
      <c r="G347" s="6" t="str">
        <f t="array" ref="G347">IFERROR(IF(INDEX('Form Responses 1'!$D:$D,ROW()-4)="","",INDEX('Form Responses 1'!$F:$F,ROW()-4)),"")</f>
        <v/>
      </c>
      <c r="H347" s="6" t="str">
        <f t="array" ref="H347">IFERROR(IF(INDEX('Form Responses 1'!$D:$D,ROW()-4)="","",INDEX('Form Responses 1'!$G:$G,ROW()-4)),"")</f>
        <v/>
      </c>
      <c r="I347" s="6" t="str">
        <f t="array" ref="I347">IFERROR(IF(INDEX('Form Responses 1'!$D:$D,ROW()-4)="","",INDEX('Form Responses 1'!$H:$H,ROW()-4)),"")</f>
        <v/>
      </c>
      <c r="J347" s="6" t="str">
        <f t="array" ref="J347">IFERROR(IF(INDEX('Form Responses 1'!$D:$D,ROW()-4)="","",INDEX('Form Responses 1'!$I:$I,ROW()-4)),"")</f>
        <v/>
      </c>
      <c r="K347" s="6" t="str">
        <f t="array" ref="K347">IFERROR(IF(INDEX('Form Responses 1'!$D:$D,ROW()-4)="","",INDEX('Form Responses 1'!$J:$J,ROW()-4)),"")</f>
        <v/>
      </c>
      <c r="L347" s="6" t="str">
        <f t="array" ref="L347">IFERROR(IF(INDEX('Form Responses 1'!$D:$D,ROW()-4)="","",INDEX('Form Responses 1'!$K:$K,ROW()-4)),"")</f>
        <v/>
      </c>
      <c r="M347" s="6" t="str">
        <f t="array" ref="M347">IFERROR(IF(INDEX('Form Responses 1'!$D:$D,ROW()-4)="","",INDEX('Form Responses 1'!$L:$L,ROW()-4)),"")</f>
        <v/>
      </c>
      <c r="N347" s="6" t="str">
        <f t="array" ref="N347">IFERROR(IF(INDEX('Form Responses 1'!$D:$D,ROW()-4)="","",INDEX('Form Responses 1'!$M:$M,ROW()-4)),"")</f>
        <v/>
      </c>
      <c r="O347" s="6" t="str">
        <f t="array" ref="O347">IFERROR(IF(INDEX('Form Responses 1'!$D:$D,ROW()-4)="","",INDEX('Form Responses 1'!$N:$N,ROW()-4)),"")</f>
        <v/>
      </c>
      <c r="P347" s="6" t="str">
        <f t="array" ref="P347">IFERROR(IF(INDEX('Form Responses 1'!$D:$D,ROW()-4)="","",INDEX('Form Responses 1'!$O:$O,ROW()-4)),"")</f>
        <v/>
      </c>
      <c r="Q347" s="6" t="str">
        <f t="array" ref="Q347">IFERROR(IF(INDEX('Form Responses 1'!$D:$D,ROW()-4)="","",INDEX('Form Responses 1'!$P:$P,ROW()-4)),"")</f>
        <v/>
      </c>
      <c r="R347" s="6" t="str">
        <f t="array" ref="R347">IFERROR(IF(INDEX('Form Responses 1'!$D:$D,ROW()-4)="","",INDEX('Form Responses 1'!$Q:$Q,ROW()-4)),"")</f>
        <v/>
      </c>
      <c r="S347" s="6" t="str">
        <f t="array" ref="S347">IFERROR(IF(INDEX('Form Responses 1'!$D:$D,ROW()-4)="","",INDEX('Form Responses 1'!$R:$R,ROW()-4)),"")</f>
        <v/>
      </c>
      <c r="T347" s="6" t="str">
        <f t="array" ref="T347">IFERROR(IF(INDEX('Form Responses 1'!$D:$D,ROW()-4)="","",INDEX('Form Responses 1'!$S:$S,ROW()-4)),"")</f>
        <v/>
      </c>
      <c r="U347" s="6" t="str">
        <f t="array" ref="U347">IFERROR(IF(INDEX('Form Responses 1'!$D:$D,ROW()-4)="","",INDEX('Form Responses 1'!$T:$T,ROW()-4)),"")</f>
        <v/>
      </c>
      <c r="V347" s="6" t="str">
        <f t="shared" si="2"/>
        <v/>
      </c>
      <c r="W347" s="6" t="str">
        <f t="shared" si="3"/>
        <v/>
      </c>
      <c r="X347" s="6" t="str">
        <f t="shared" si="4"/>
        <v/>
      </c>
      <c r="Y347" s="6" t="str">
        <f t="array" ref="Y347">IFERROR(IF(INDEX('Form Responses 1'!$D:$D,ROW()-4)="","",INDEX('Form Responses 1'!$U:$U,ROW()-4)),"")</f>
        <v/>
      </c>
    </row>
    <row r="348" ht="15.75" customHeight="1">
      <c r="A348" s="6" t="str">
        <f t="shared" si="1"/>
        <v/>
      </c>
      <c r="B348" s="6" t="str">
        <f t="array" ref="B348">IFERROR(IF(INDEX('Form Responses 1'!$D:$D,ROW()-4)="","",INDEX('Form Responses 1'!$A:$A,ROW()-4)),"")</f>
        <v/>
      </c>
      <c r="C348" s="6" t="str">
        <f t="array" ref="C348">IFERROR(IF(INDEX('Form Responses 1'!$D:$D,ROW()-4)="","",INDEX('Form Responses 1'!$B:$B,ROW()-4)),"")</f>
        <v/>
      </c>
      <c r="D348" s="6" t="str">
        <f t="array" ref="D348">IFERROR(IF(INDEX('Form Responses 1'!$D:$D,ROW()-4)="","",INDEX('Form Responses 1'!$C:$C,ROW()-4)),"")</f>
        <v/>
      </c>
      <c r="E348" s="6" t="str">
        <f t="array" ref="E348">IFERROR(IF(INDEX('Form Responses 1'!$D:$D,ROW()-4)="","",INDEX('Form Responses 1'!$D:$D,ROW()-4)),"")</f>
        <v/>
      </c>
      <c r="F348" s="6" t="str">
        <f t="array" ref="F348">IFERROR(IF(INDEX('Form Responses 1'!$D:$D,ROW()-4)="","",INDEX('Form Responses 1'!$E:$E,ROW()-4)),"")</f>
        <v/>
      </c>
      <c r="G348" s="6" t="str">
        <f t="array" ref="G348">IFERROR(IF(INDEX('Form Responses 1'!$D:$D,ROW()-4)="","",INDEX('Form Responses 1'!$F:$F,ROW()-4)),"")</f>
        <v/>
      </c>
      <c r="H348" s="6" t="str">
        <f t="array" ref="H348">IFERROR(IF(INDEX('Form Responses 1'!$D:$D,ROW()-4)="","",INDEX('Form Responses 1'!$G:$G,ROW()-4)),"")</f>
        <v/>
      </c>
      <c r="I348" s="6" t="str">
        <f t="array" ref="I348">IFERROR(IF(INDEX('Form Responses 1'!$D:$D,ROW()-4)="","",INDEX('Form Responses 1'!$H:$H,ROW()-4)),"")</f>
        <v/>
      </c>
      <c r="J348" s="6" t="str">
        <f t="array" ref="J348">IFERROR(IF(INDEX('Form Responses 1'!$D:$D,ROW()-4)="","",INDEX('Form Responses 1'!$I:$I,ROW()-4)),"")</f>
        <v/>
      </c>
      <c r="K348" s="6" t="str">
        <f t="array" ref="K348">IFERROR(IF(INDEX('Form Responses 1'!$D:$D,ROW()-4)="","",INDEX('Form Responses 1'!$J:$J,ROW()-4)),"")</f>
        <v/>
      </c>
      <c r="L348" s="6" t="str">
        <f t="array" ref="L348">IFERROR(IF(INDEX('Form Responses 1'!$D:$D,ROW()-4)="","",INDEX('Form Responses 1'!$K:$K,ROW()-4)),"")</f>
        <v/>
      </c>
      <c r="M348" s="6" t="str">
        <f t="array" ref="M348">IFERROR(IF(INDEX('Form Responses 1'!$D:$D,ROW()-4)="","",INDEX('Form Responses 1'!$L:$L,ROW()-4)),"")</f>
        <v/>
      </c>
      <c r="N348" s="6" t="str">
        <f t="array" ref="N348">IFERROR(IF(INDEX('Form Responses 1'!$D:$D,ROW()-4)="","",INDEX('Form Responses 1'!$M:$M,ROW()-4)),"")</f>
        <v/>
      </c>
      <c r="O348" s="6" t="str">
        <f t="array" ref="O348">IFERROR(IF(INDEX('Form Responses 1'!$D:$D,ROW()-4)="","",INDEX('Form Responses 1'!$N:$N,ROW()-4)),"")</f>
        <v/>
      </c>
      <c r="P348" s="6" t="str">
        <f t="array" ref="P348">IFERROR(IF(INDEX('Form Responses 1'!$D:$D,ROW()-4)="","",INDEX('Form Responses 1'!$O:$O,ROW()-4)),"")</f>
        <v/>
      </c>
      <c r="Q348" s="6" t="str">
        <f t="array" ref="Q348">IFERROR(IF(INDEX('Form Responses 1'!$D:$D,ROW()-4)="","",INDEX('Form Responses 1'!$P:$P,ROW()-4)),"")</f>
        <v/>
      </c>
      <c r="R348" s="6" t="str">
        <f t="array" ref="R348">IFERROR(IF(INDEX('Form Responses 1'!$D:$D,ROW()-4)="","",INDEX('Form Responses 1'!$Q:$Q,ROW()-4)),"")</f>
        <v/>
      </c>
      <c r="S348" s="6" t="str">
        <f t="array" ref="S348">IFERROR(IF(INDEX('Form Responses 1'!$D:$D,ROW()-4)="","",INDEX('Form Responses 1'!$R:$R,ROW()-4)),"")</f>
        <v/>
      </c>
      <c r="T348" s="6" t="str">
        <f t="array" ref="T348">IFERROR(IF(INDEX('Form Responses 1'!$D:$D,ROW()-4)="","",INDEX('Form Responses 1'!$S:$S,ROW()-4)),"")</f>
        <v/>
      </c>
      <c r="U348" s="6" t="str">
        <f t="array" ref="U348">IFERROR(IF(INDEX('Form Responses 1'!$D:$D,ROW()-4)="","",INDEX('Form Responses 1'!$T:$T,ROW()-4)),"")</f>
        <v/>
      </c>
      <c r="V348" s="6" t="str">
        <f t="shared" si="2"/>
        <v/>
      </c>
      <c r="W348" s="6" t="str">
        <f t="shared" si="3"/>
        <v/>
      </c>
      <c r="X348" s="6" t="str">
        <f t="shared" si="4"/>
        <v/>
      </c>
      <c r="Y348" s="6" t="str">
        <f t="array" ref="Y348">IFERROR(IF(INDEX('Form Responses 1'!$D:$D,ROW()-4)="","",INDEX('Form Responses 1'!$U:$U,ROW()-4)),"")</f>
        <v/>
      </c>
    </row>
    <row r="349" ht="15.75" customHeight="1">
      <c r="A349" s="6" t="str">
        <f t="shared" si="1"/>
        <v/>
      </c>
      <c r="B349" s="6" t="str">
        <f t="array" ref="B349">IFERROR(IF(INDEX('Form Responses 1'!$D:$D,ROW()-4)="","",INDEX('Form Responses 1'!$A:$A,ROW()-4)),"")</f>
        <v/>
      </c>
      <c r="C349" s="6" t="str">
        <f t="array" ref="C349">IFERROR(IF(INDEX('Form Responses 1'!$D:$D,ROW()-4)="","",INDEX('Form Responses 1'!$B:$B,ROW()-4)),"")</f>
        <v/>
      </c>
      <c r="D349" s="6" t="str">
        <f t="array" ref="D349">IFERROR(IF(INDEX('Form Responses 1'!$D:$D,ROW()-4)="","",INDEX('Form Responses 1'!$C:$C,ROW()-4)),"")</f>
        <v/>
      </c>
      <c r="E349" s="6" t="str">
        <f t="array" ref="E349">IFERROR(IF(INDEX('Form Responses 1'!$D:$D,ROW()-4)="","",INDEX('Form Responses 1'!$D:$D,ROW()-4)),"")</f>
        <v/>
      </c>
      <c r="F349" s="6" t="str">
        <f t="array" ref="F349">IFERROR(IF(INDEX('Form Responses 1'!$D:$D,ROW()-4)="","",INDEX('Form Responses 1'!$E:$E,ROW()-4)),"")</f>
        <v/>
      </c>
      <c r="G349" s="6" t="str">
        <f t="array" ref="G349">IFERROR(IF(INDEX('Form Responses 1'!$D:$D,ROW()-4)="","",INDEX('Form Responses 1'!$F:$F,ROW()-4)),"")</f>
        <v/>
      </c>
      <c r="H349" s="6" t="str">
        <f t="array" ref="H349">IFERROR(IF(INDEX('Form Responses 1'!$D:$D,ROW()-4)="","",INDEX('Form Responses 1'!$G:$G,ROW()-4)),"")</f>
        <v/>
      </c>
      <c r="I349" s="6" t="str">
        <f t="array" ref="I349">IFERROR(IF(INDEX('Form Responses 1'!$D:$D,ROW()-4)="","",INDEX('Form Responses 1'!$H:$H,ROW()-4)),"")</f>
        <v/>
      </c>
      <c r="J349" s="6" t="str">
        <f t="array" ref="J349">IFERROR(IF(INDEX('Form Responses 1'!$D:$D,ROW()-4)="","",INDEX('Form Responses 1'!$I:$I,ROW()-4)),"")</f>
        <v/>
      </c>
      <c r="K349" s="6" t="str">
        <f t="array" ref="K349">IFERROR(IF(INDEX('Form Responses 1'!$D:$D,ROW()-4)="","",INDEX('Form Responses 1'!$J:$J,ROW()-4)),"")</f>
        <v/>
      </c>
      <c r="L349" s="6" t="str">
        <f t="array" ref="L349">IFERROR(IF(INDEX('Form Responses 1'!$D:$D,ROW()-4)="","",INDEX('Form Responses 1'!$K:$K,ROW()-4)),"")</f>
        <v/>
      </c>
      <c r="M349" s="6" t="str">
        <f t="array" ref="M349">IFERROR(IF(INDEX('Form Responses 1'!$D:$D,ROW()-4)="","",INDEX('Form Responses 1'!$L:$L,ROW()-4)),"")</f>
        <v/>
      </c>
      <c r="N349" s="6" t="str">
        <f t="array" ref="N349">IFERROR(IF(INDEX('Form Responses 1'!$D:$D,ROW()-4)="","",INDEX('Form Responses 1'!$M:$M,ROW()-4)),"")</f>
        <v/>
      </c>
      <c r="O349" s="6" t="str">
        <f t="array" ref="O349">IFERROR(IF(INDEX('Form Responses 1'!$D:$D,ROW()-4)="","",INDEX('Form Responses 1'!$N:$N,ROW()-4)),"")</f>
        <v/>
      </c>
      <c r="P349" s="6" t="str">
        <f t="array" ref="P349">IFERROR(IF(INDEX('Form Responses 1'!$D:$D,ROW()-4)="","",INDEX('Form Responses 1'!$O:$O,ROW()-4)),"")</f>
        <v/>
      </c>
      <c r="Q349" s="6" t="str">
        <f t="array" ref="Q349">IFERROR(IF(INDEX('Form Responses 1'!$D:$D,ROW()-4)="","",INDEX('Form Responses 1'!$P:$P,ROW()-4)),"")</f>
        <v/>
      </c>
      <c r="R349" s="6" t="str">
        <f t="array" ref="R349">IFERROR(IF(INDEX('Form Responses 1'!$D:$D,ROW()-4)="","",INDEX('Form Responses 1'!$Q:$Q,ROW()-4)),"")</f>
        <v/>
      </c>
      <c r="S349" s="6" t="str">
        <f t="array" ref="S349">IFERROR(IF(INDEX('Form Responses 1'!$D:$D,ROW()-4)="","",INDEX('Form Responses 1'!$R:$R,ROW()-4)),"")</f>
        <v/>
      </c>
      <c r="T349" s="6" t="str">
        <f t="array" ref="T349">IFERROR(IF(INDEX('Form Responses 1'!$D:$D,ROW()-4)="","",INDEX('Form Responses 1'!$S:$S,ROW()-4)),"")</f>
        <v/>
      </c>
      <c r="U349" s="6" t="str">
        <f t="array" ref="U349">IFERROR(IF(INDEX('Form Responses 1'!$D:$D,ROW()-4)="","",INDEX('Form Responses 1'!$T:$T,ROW()-4)),"")</f>
        <v/>
      </c>
      <c r="V349" s="6" t="str">
        <f t="shared" si="2"/>
        <v/>
      </c>
      <c r="W349" s="6" t="str">
        <f t="shared" si="3"/>
        <v/>
      </c>
      <c r="X349" s="6" t="str">
        <f t="shared" si="4"/>
        <v/>
      </c>
      <c r="Y349" s="6" t="str">
        <f t="array" ref="Y349">IFERROR(IF(INDEX('Form Responses 1'!$D:$D,ROW()-4)="","",INDEX('Form Responses 1'!$U:$U,ROW()-4)),"")</f>
        <v/>
      </c>
    </row>
    <row r="350" ht="15.75" customHeight="1">
      <c r="A350" s="6" t="str">
        <f t="shared" si="1"/>
        <v/>
      </c>
      <c r="B350" s="6" t="str">
        <f t="array" ref="B350">IFERROR(IF(INDEX('Form Responses 1'!$D:$D,ROW()-4)="","",INDEX('Form Responses 1'!$A:$A,ROW()-4)),"")</f>
        <v/>
      </c>
      <c r="C350" s="6" t="str">
        <f t="array" ref="C350">IFERROR(IF(INDEX('Form Responses 1'!$D:$D,ROW()-4)="","",INDEX('Form Responses 1'!$B:$B,ROW()-4)),"")</f>
        <v/>
      </c>
      <c r="D350" s="6" t="str">
        <f t="array" ref="D350">IFERROR(IF(INDEX('Form Responses 1'!$D:$D,ROW()-4)="","",INDEX('Form Responses 1'!$C:$C,ROW()-4)),"")</f>
        <v/>
      </c>
      <c r="E350" s="6" t="str">
        <f t="array" ref="E350">IFERROR(IF(INDEX('Form Responses 1'!$D:$D,ROW()-4)="","",INDEX('Form Responses 1'!$D:$D,ROW()-4)),"")</f>
        <v/>
      </c>
      <c r="F350" s="6" t="str">
        <f t="array" ref="F350">IFERROR(IF(INDEX('Form Responses 1'!$D:$D,ROW()-4)="","",INDEX('Form Responses 1'!$E:$E,ROW()-4)),"")</f>
        <v/>
      </c>
      <c r="G350" s="6" t="str">
        <f t="array" ref="G350">IFERROR(IF(INDEX('Form Responses 1'!$D:$D,ROW()-4)="","",INDEX('Form Responses 1'!$F:$F,ROW()-4)),"")</f>
        <v/>
      </c>
      <c r="H350" s="6" t="str">
        <f t="array" ref="H350">IFERROR(IF(INDEX('Form Responses 1'!$D:$D,ROW()-4)="","",INDEX('Form Responses 1'!$G:$G,ROW()-4)),"")</f>
        <v/>
      </c>
      <c r="I350" s="6" t="str">
        <f t="array" ref="I350">IFERROR(IF(INDEX('Form Responses 1'!$D:$D,ROW()-4)="","",INDEX('Form Responses 1'!$H:$H,ROW()-4)),"")</f>
        <v/>
      </c>
      <c r="J350" s="6" t="str">
        <f t="array" ref="J350">IFERROR(IF(INDEX('Form Responses 1'!$D:$D,ROW()-4)="","",INDEX('Form Responses 1'!$I:$I,ROW()-4)),"")</f>
        <v/>
      </c>
      <c r="K350" s="6" t="str">
        <f t="array" ref="K350">IFERROR(IF(INDEX('Form Responses 1'!$D:$D,ROW()-4)="","",INDEX('Form Responses 1'!$J:$J,ROW()-4)),"")</f>
        <v/>
      </c>
      <c r="L350" s="6" t="str">
        <f t="array" ref="L350">IFERROR(IF(INDEX('Form Responses 1'!$D:$D,ROW()-4)="","",INDEX('Form Responses 1'!$K:$K,ROW()-4)),"")</f>
        <v/>
      </c>
      <c r="M350" s="6" t="str">
        <f t="array" ref="M350">IFERROR(IF(INDEX('Form Responses 1'!$D:$D,ROW()-4)="","",INDEX('Form Responses 1'!$L:$L,ROW()-4)),"")</f>
        <v/>
      </c>
      <c r="N350" s="6" t="str">
        <f t="array" ref="N350">IFERROR(IF(INDEX('Form Responses 1'!$D:$D,ROW()-4)="","",INDEX('Form Responses 1'!$M:$M,ROW()-4)),"")</f>
        <v/>
      </c>
      <c r="O350" s="6" t="str">
        <f t="array" ref="O350">IFERROR(IF(INDEX('Form Responses 1'!$D:$D,ROW()-4)="","",INDEX('Form Responses 1'!$N:$N,ROW()-4)),"")</f>
        <v/>
      </c>
      <c r="P350" s="6" t="str">
        <f t="array" ref="P350">IFERROR(IF(INDEX('Form Responses 1'!$D:$D,ROW()-4)="","",INDEX('Form Responses 1'!$O:$O,ROW()-4)),"")</f>
        <v/>
      </c>
      <c r="Q350" s="6" t="str">
        <f t="array" ref="Q350">IFERROR(IF(INDEX('Form Responses 1'!$D:$D,ROW()-4)="","",INDEX('Form Responses 1'!$P:$P,ROW()-4)),"")</f>
        <v/>
      </c>
      <c r="R350" s="6" t="str">
        <f t="array" ref="R350">IFERROR(IF(INDEX('Form Responses 1'!$D:$D,ROW()-4)="","",INDEX('Form Responses 1'!$Q:$Q,ROW()-4)),"")</f>
        <v/>
      </c>
      <c r="S350" s="6" t="str">
        <f t="array" ref="S350">IFERROR(IF(INDEX('Form Responses 1'!$D:$D,ROW()-4)="","",INDEX('Form Responses 1'!$R:$R,ROW()-4)),"")</f>
        <v/>
      </c>
      <c r="T350" s="6" t="str">
        <f t="array" ref="T350">IFERROR(IF(INDEX('Form Responses 1'!$D:$D,ROW()-4)="","",INDEX('Form Responses 1'!$S:$S,ROW()-4)),"")</f>
        <v/>
      </c>
      <c r="U350" s="6" t="str">
        <f t="array" ref="U350">IFERROR(IF(INDEX('Form Responses 1'!$D:$D,ROW()-4)="","",INDEX('Form Responses 1'!$T:$T,ROW()-4)),"")</f>
        <v/>
      </c>
      <c r="V350" s="6" t="str">
        <f t="shared" si="2"/>
        <v/>
      </c>
      <c r="W350" s="6" t="str">
        <f t="shared" si="3"/>
        <v/>
      </c>
      <c r="X350" s="6" t="str">
        <f t="shared" si="4"/>
        <v/>
      </c>
      <c r="Y350" s="6" t="str">
        <f t="array" ref="Y350">IFERROR(IF(INDEX('Form Responses 1'!$D:$D,ROW()-4)="","",INDEX('Form Responses 1'!$U:$U,ROW()-4)),"")</f>
        <v/>
      </c>
    </row>
    <row r="351" ht="15.75" customHeight="1">
      <c r="A351" s="6" t="str">
        <f t="shared" si="1"/>
        <v/>
      </c>
      <c r="B351" s="6" t="str">
        <f t="array" ref="B351">IFERROR(IF(INDEX('Form Responses 1'!$D:$D,ROW()-4)="","",INDEX('Form Responses 1'!$A:$A,ROW()-4)),"")</f>
        <v/>
      </c>
      <c r="C351" s="6" t="str">
        <f t="array" ref="C351">IFERROR(IF(INDEX('Form Responses 1'!$D:$D,ROW()-4)="","",INDEX('Form Responses 1'!$B:$B,ROW()-4)),"")</f>
        <v/>
      </c>
      <c r="D351" s="6" t="str">
        <f t="array" ref="D351">IFERROR(IF(INDEX('Form Responses 1'!$D:$D,ROW()-4)="","",INDEX('Form Responses 1'!$C:$C,ROW()-4)),"")</f>
        <v/>
      </c>
      <c r="E351" s="6" t="str">
        <f t="array" ref="E351">IFERROR(IF(INDEX('Form Responses 1'!$D:$D,ROW()-4)="","",INDEX('Form Responses 1'!$D:$D,ROW()-4)),"")</f>
        <v/>
      </c>
      <c r="F351" s="6" t="str">
        <f t="array" ref="F351">IFERROR(IF(INDEX('Form Responses 1'!$D:$D,ROW()-4)="","",INDEX('Form Responses 1'!$E:$E,ROW()-4)),"")</f>
        <v/>
      </c>
      <c r="G351" s="6" t="str">
        <f t="array" ref="G351">IFERROR(IF(INDEX('Form Responses 1'!$D:$D,ROW()-4)="","",INDEX('Form Responses 1'!$F:$F,ROW()-4)),"")</f>
        <v/>
      </c>
      <c r="H351" s="6" t="str">
        <f t="array" ref="H351">IFERROR(IF(INDEX('Form Responses 1'!$D:$D,ROW()-4)="","",INDEX('Form Responses 1'!$G:$G,ROW()-4)),"")</f>
        <v/>
      </c>
      <c r="I351" s="6" t="str">
        <f t="array" ref="I351">IFERROR(IF(INDEX('Form Responses 1'!$D:$D,ROW()-4)="","",INDEX('Form Responses 1'!$H:$H,ROW()-4)),"")</f>
        <v/>
      </c>
      <c r="J351" s="6" t="str">
        <f t="array" ref="J351">IFERROR(IF(INDEX('Form Responses 1'!$D:$D,ROW()-4)="","",INDEX('Form Responses 1'!$I:$I,ROW()-4)),"")</f>
        <v/>
      </c>
      <c r="K351" s="6" t="str">
        <f t="array" ref="K351">IFERROR(IF(INDEX('Form Responses 1'!$D:$D,ROW()-4)="","",INDEX('Form Responses 1'!$J:$J,ROW()-4)),"")</f>
        <v/>
      </c>
      <c r="L351" s="6" t="str">
        <f t="array" ref="L351">IFERROR(IF(INDEX('Form Responses 1'!$D:$D,ROW()-4)="","",INDEX('Form Responses 1'!$K:$K,ROW()-4)),"")</f>
        <v/>
      </c>
      <c r="M351" s="6" t="str">
        <f t="array" ref="M351">IFERROR(IF(INDEX('Form Responses 1'!$D:$D,ROW()-4)="","",INDEX('Form Responses 1'!$L:$L,ROW()-4)),"")</f>
        <v/>
      </c>
      <c r="N351" s="6" t="str">
        <f t="array" ref="N351">IFERROR(IF(INDEX('Form Responses 1'!$D:$D,ROW()-4)="","",INDEX('Form Responses 1'!$M:$M,ROW()-4)),"")</f>
        <v/>
      </c>
      <c r="O351" s="6" t="str">
        <f t="array" ref="O351">IFERROR(IF(INDEX('Form Responses 1'!$D:$D,ROW()-4)="","",INDEX('Form Responses 1'!$N:$N,ROW()-4)),"")</f>
        <v/>
      </c>
      <c r="P351" s="6" t="str">
        <f t="array" ref="P351">IFERROR(IF(INDEX('Form Responses 1'!$D:$D,ROW()-4)="","",INDEX('Form Responses 1'!$O:$O,ROW()-4)),"")</f>
        <v/>
      </c>
      <c r="Q351" s="6" t="str">
        <f t="array" ref="Q351">IFERROR(IF(INDEX('Form Responses 1'!$D:$D,ROW()-4)="","",INDEX('Form Responses 1'!$P:$P,ROW()-4)),"")</f>
        <v/>
      </c>
      <c r="R351" s="6" t="str">
        <f t="array" ref="R351">IFERROR(IF(INDEX('Form Responses 1'!$D:$D,ROW()-4)="","",INDEX('Form Responses 1'!$Q:$Q,ROW()-4)),"")</f>
        <v/>
      </c>
      <c r="S351" s="6" t="str">
        <f t="array" ref="S351">IFERROR(IF(INDEX('Form Responses 1'!$D:$D,ROW()-4)="","",INDEX('Form Responses 1'!$R:$R,ROW()-4)),"")</f>
        <v/>
      </c>
      <c r="T351" s="6" t="str">
        <f t="array" ref="T351">IFERROR(IF(INDEX('Form Responses 1'!$D:$D,ROW()-4)="","",INDEX('Form Responses 1'!$S:$S,ROW()-4)),"")</f>
        <v/>
      </c>
      <c r="U351" s="6" t="str">
        <f t="array" ref="U351">IFERROR(IF(INDEX('Form Responses 1'!$D:$D,ROW()-4)="","",INDEX('Form Responses 1'!$T:$T,ROW()-4)),"")</f>
        <v/>
      </c>
      <c r="V351" s="6" t="str">
        <f t="shared" si="2"/>
        <v/>
      </c>
      <c r="W351" s="6" t="str">
        <f t="shared" si="3"/>
        <v/>
      </c>
      <c r="X351" s="6" t="str">
        <f t="shared" si="4"/>
        <v/>
      </c>
      <c r="Y351" s="6" t="str">
        <f t="array" ref="Y351">IFERROR(IF(INDEX('Form Responses 1'!$D:$D,ROW()-4)="","",INDEX('Form Responses 1'!$U:$U,ROW()-4)),"")</f>
        <v/>
      </c>
    </row>
    <row r="352" ht="15.75" customHeight="1">
      <c r="A352" s="6" t="str">
        <f t="shared" si="1"/>
        <v/>
      </c>
      <c r="B352" s="6" t="str">
        <f t="array" ref="B352">IFERROR(IF(INDEX('Form Responses 1'!$D:$D,ROW()-4)="","",INDEX('Form Responses 1'!$A:$A,ROW()-4)),"")</f>
        <v/>
      </c>
      <c r="C352" s="6" t="str">
        <f t="array" ref="C352">IFERROR(IF(INDEX('Form Responses 1'!$D:$D,ROW()-4)="","",INDEX('Form Responses 1'!$B:$B,ROW()-4)),"")</f>
        <v/>
      </c>
      <c r="D352" s="6" t="str">
        <f t="array" ref="D352">IFERROR(IF(INDEX('Form Responses 1'!$D:$D,ROW()-4)="","",INDEX('Form Responses 1'!$C:$C,ROW()-4)),"")</f>
        <v/>
      </c>
      <c r="E352" s="6" t="str">
        <f t="array" ref="E352">IFERROR(IF(INDEX('Form Responses 1'!$D:$D,ROW()-4)="","",INDEX('Form Responses 1'!$D:$D,ROW()-4)),"")</f>
        <v/>
      </c>
      <c r="F352" s="6" t="str">
        <f t="array" ref="F352">IFERROR(IF(INDEX('Form Responses 1'!$D:$D,ROW()-4)="","",INDEX('Form Responses 1'!$E:$E,ROW()-4)),"")</f>
        <v/>
      </c>
      <c r="G352" s="6" t="str">
        <f t="array" ref="G352">IFERROR(IF(INDEX('Form Responses 1'!$D:$D,ROW()-4)="","",INDEX('Form Responses 1'!$F:$F,ROW()-4)),"")</f>
        <v/>
      </c>
      <c r="H352" s="6" t="str">
        <f t="array" ref="H352">IFERROR(IF(INDEX('Form Responses 1'!$D:$D,ROW()-4)="","",INDEX('Form Responses 1'!$G:$G,ROW()-4)),"")</f>
        <v/>
      </c>
      <c r="I352" s="6" t="str">
        <f t="array" ref="I352">IFERROR(IF(INDEX('Form Responses 1'!$D:$D,ROW()-4)="","",INDEX('Form Responses 1'!$H:$H,ROW()-4)),"")</f>
        <v/>
      </c>
      <c r="J352" s="6" t="str">
        <f t="array" ref="J352">IFERROR(IF(INDEX('Form Responses 1'!$D:$D,ROW()-4)="","",INDEX('Form Responses 1'!$I:$I,ROW()-4)),"")</f>
        <v/>
      </c>
      <c r="K352" s="6" t="str">
        <f t="array" ref="K352">IFERROR(IF(INDEX('Form Responses 1'!$D:$D,ROW()-4)="","",INDEX('Form Responses 1'!$J:$J,ROW()-4)),"")</f>
        <v/>
      </c>
      <c r="L352" s="6" t="str">
        <f t="array" ref="L352">IFERROR(IF(INDEX('Form Responses 1'!$D:$D,ROW()-4)="","",INDEX('Form Responses 1'!$K:$K,ROW()-4)),"")</f>
        <v/>
      </c>
      <c r="M352" s="6" t="str">
        <f t="array" ref="M352">IFERROR(IF(INDEX('Form Responses 1'!$D:$D,ROW()-4)="","",INDEX('Form Responses 1'!$L:$L,ROW()-4)),"")</f>
        <v/>
      </c>
      <c r="N352" s="6" t="str">
        <f t="array" ref="N352">IFERROR(IF(INDEX('Form Responses 1'!$D:$D,ROW()-4)="","",INDEX('Form Responses 1'!$M:$M,ROW()-4)),"")</f>
        <v/>
      </c>
      <c r="O352" s="6" t="str">
        <f t="array" ref="O352">IFERROR(IF(INDEX('Form Responses 1'!$D:$D,ROW()-4)="","",INDEX('Form Responses 1'!$N:$N,ROW()-4)),"")</f>
        <v/>
      </c>
      <c r="P352" s="6" t="str">
        <f t="array" ref="P352">IFERROR(IF(INDEX('Form Responses 1'!$D:$D,ROW()-4)="","",INDEX('Form Responses 1'!$O:$O,ROW()-4)),"")</f>
        <v/>
      </c>
      <c r="Q352" s="6" t="str">
        <f t="array" ref="Q352">IFERROR(IF(INDEX('Form Responses 1'!$D:$D,ROW()-4)="","",INDEX('Form Responses 1'!$P:$P,ROW()-4)),"")</f>
        <v/>
      </c>
      <c r="R352" s="6" t="str">
        <f t="array" ref="R352">IFERROR(IF(INDEX('Form Responses 1'!$D:$D,ROW()-4)="","",INDEX('Form Responses 1'!$Q:$Q,ROW()-4)),"")</f>
        <v/>
      </c>
      <c r="S352" s="6" t="str">
        <f t="array" ref="S352">IFERROR(IF(INDEX('Form Responses 1'!$D:$D,ROW()-4)="","",INDEX('Form Responses 1'!$R:$R,ROW()-4)),"")</f>
        <v/>
      </c>
      <c r="T352" s="6" t="str">
        <f t="array" ref="T352">IFERROR(IF(INDEX('Form Responses 1'!$D:$D,ROW()-4)="","",INDEX('Form Responses 1'!$S:$S,ROW()-4)),"")</f>
        <v/>
      </c>
      <c r="U352" s="6" t="str">
        <f t="array" ref="U352">IFERROR(IF(INDEX('Form Responses 1'!$D:$D,ROW()-4)="","",INDEX('Form Responses 1'!$T:$T,ROW()-4)),"")</f>
        <v/>
      </c>
      <c r="V352" s="6" t="str">
        <f t="shared" si="2"/>
        <v/>
      </c>
      <c r="W352" s="6" t="str">
        <f t="shared" si="3"/>
        <v/>
      </c>
      <c r="X352" s="6" t="str">
        <f t="shared" si="4"/>
        <v/>
      </c>
      <c r="Y352" s="6" t="str">
        <f t="array" ref="Y352">IFERROR(IF(INDEX('Form Responses 1'!$D:$D,ROW()-4)="","",INDEX('Form Responses 1'!$U:$U,ROW()-4)),"")</f>
        <v/>
      </c>
    </row>
    <row r="353" ht="15.75" customHeight="1">
      <c r="A353" s="6" t="str">
        <f t="shared" si="1"/>
        <v/>
      </c>
      <c r="B353" s="6" t="str">
        <f t="array" ref="B353">IFERROR(IF(INDEX('Form Responses 1'!$D:$D,ROW()-4)="","",INDEX('Form Responses 1'!$A:$A,ROW()-4)),"")</f>
        <v/>
      </c>
      <c r="C353" s="6" t="str">
        <f t="array" ref="C353">IFERROR(IF(INDEX('Form Responses 1'!$D:$D,ROW()-4)="","",INDEX('Form Responses 1'!$B:$B,ROW()-4)),"")</f>
        <v/>
      </c>
      <c r="D353" s="6" t="str">
        <f t="array" ref="D353">IFERROR(IF(INDEX('Form Responses 1'!$D:$D,ROW()-4)="","",INDEX('Form Responses 1'!$C:$C,ROW()-4)),"")</f>
        <v/>
      </c>
      <c r="E353" s="6" t="str">
        <f t="array" ref="E353">IFERROR(IF(INDEX('Form Responses 1'!$D:$D,ROW()-4)="","",INDEX('Form Responses 1'!$D:$D,ROW()-4)),"")</f>
        <v/>
      </c>
      <c r="F353" s="6" t="str">
        <f t="array" ref="F353">IFERROR(IF(INDEX('Form Responses 1'!$D:$D,ROW()-4)="","",INDEX('Form Responses 1'!$E:$E,ROW()-4)),"")</f>
        <v/>
      </c>
      <c r="G353" s="6" t="str">
        <f t="array" ref="G353">IFERROR(IF(INDEX('Form Responses 1'!$D:$D,ROW()-4)="","",INDEX('Form Responses 1'!$F:$F,ROW()-4)),"")</f>
        <v/>
      </c>
      <c r="H353" s="6" t="str">
        <f t="array" ref="H353">IFERROR(IF(INDEX('Form Responses 1'!$D:$D,ROW()-4)="","",INDEX('Form Responses 1'!$G:$G,ROW()-4)),"")</f>
        <v/>
      </c>
      <c r="I353" s="6" t="str">
        <f t="array" ref="I353">IFERROR(IF(INDEX('Form Responses 1'!$D:$D,ROW()-4)="","",INDEX('Form Responses 1'!$H:$H,ROW()-4)),"")</f>
        <v/>
      </c>
      <c r="J353" s="6" t="str">
        <f t="array" ref="J353">IFERROR(IF(INDEX('Form Responses 1'!$D:$D,ROW()-4)="","",INDEX('Form Responses 1'!$I:$I,ROW()-4)),"")</f>
        <v/>
      </c>
      <c r="K353" s="6" t="str">
        <f t="array" ref="K353">IFERROR(IF(INDEX('Form Responses 1'!$D:$D,ROW()-4)="","",INDEX('Form Responses 1'!$J:$J,ROW()-4)),"")</f>
        <v/>
      </c>
      <c r="L353" s="6" t="str">
        <f t="array" ref="L353">IFERROR(IF(INDEX('Form Responses 1'!$D:$D,ROW()-4)="","",INDEX('Form Responses 1'!$K:$K,ROW()-4)),"")</f>
        <v/>
      </c>
      <c r="M353" s="6" t="str">
        <f t="array" ref="M353">IFERROR(IF(INDEX('Form Responses 1'!$D:$D,ROW()-4)="","",INDEX('Form Responses 1'!$L:$L,ROW()-4)),"")</f>
        <v/>
      </c>
      <c r="N353" s="6" t="str">
        <f t="array" ref="N353">IFERROR(IF(INDEX('Form Responses 1'!$D:$D,ROW()-4)="","",INDEX('Form Responses 1'!$M:$M,ROW()-4)),"")</f>
        <v/>
      </c>
      <c r="O353" s="6" t="str">
        <f t="array" ref="O353">IFERROR(IF(INDEX('Form Responses 1'!$D:$D,ROW()-4)="","",INDEX('Form Responses 1'!$N:$N,ROW()-4)),"")</f>
        <v/>
      </c>
      <c r="P353" s="6" t="str">
        <f t="array" ref="P353">IFERROR(IF(INDEX('Form Responses 1'!$D:$D,ROW()-4)="","",INDEX('Form Responses 1'!$O:$O,ROW()-4)),"")</f>
        <v/>
      </c>
      <c r="Q353" s="6" t="str">
        <f t="array" ref="Q353">IFERROR(IF(INDEX('Form Responses 1'!$D:$D,ROW()-4)="","",INDEX('Form Responses 1'!$P:$P,ROW()-4)),"")</f>
        <v/>
      </c>
      <c r="R353" s="6" t="str">
        <f t="array" ref="R353">IFERROR(IF(INDEX('Form Responses 1'!$D:$D,ROW()-4)="","",INDEX('Form Responses 1'!$Q:$Q,ROW()-4)),"")</f>
        <v/>
      </c>
      <c r="S353" s="6" t="str">
        <f t="array" ref="S353">IFERROR(IF(INDEX('Form Responses 1'!$D:$D,ROW()-4)="","",INDEX('Form Responses 1'!$R:$R,ROW()-4)),"")</f>
        <v/>
      </c>
      <c r="T353" s="6" t="str">
        <f t="array" ref="T353">IFERROR(IF(INDEX('Form Responses 1'!$D:$D,ROW()-4)="","",INDEX('Form Responses 1'!$S:$S,ROW()-4)),"")</f>
        <v/>
      </c>
      <c r="U353" s="6" t="str">
        <f t="array" ref="U353">IFERROR(IF(INDEX('Form Responses 1'!$D:$D,ROW()-4)="","",INDEX('Form Responses 1'!$T:$T,ROW()-4)),"")</f>
        <v/>
      </c>
      <c r="V353" s="6" t="str">
        <f t="shared" si="2"/>
        <v/>
      </c>
      <c r="W353" s="6" t="str">
        <f t="shared" si="3"/>
        <v/>
      </c>
      <c r="X353" s="6" t="str">
        <f t="shared" si="4"/>
        <v/>
      </c>
      <c r="Y353" s="6" t="str">
        <f t="array" ref="Y353">IFERROR(IF(INDEX('Form Responses 1'!$D:$D,ROW()-4)="","",INDEX('Form Responses 1'!$U:$U,ROW()-4)),"")</f>
        <v/>
      </c>
    </row>
    <row r="354" ht="15.75" customHeight="1">
      <c r="A354" s="6" t="str">
        <f t="shared" si="1"/>
        <v/>
      </c>
      <c r="B354" s="6" t="str">
        <f t="array" ref="B354">IFERROR(IF(INDEX('Form Responses 1'!$D:$D,ROW()-4)="","",INDEX('Form Responses 1'!$A:$A,ROW()-4)),"")</f>
        <v/>
      </c>
      <c r="C354" s="6" t="str">
        <f t="array" ref="C354">IFERROR(IF(INDEX('Form Responses 1'!$D:$D,ROW()-4)="","",INDEX('Form Responses 1'!$B:$B,ROW()-4)),"")</f>
        <v/>
      </c>
      <c r="D354" s="6" t="str">
        <f t="array" ref="D354">IFERROR(IF(INDEX('Form Responses 1'!$D:$D,ROW()-4)="","",INDEX('Form Responses 1'!$C:$C,ROW()-4)),"")</f>
        <v/>
      </c>
      <c r="E354" s="6" t="str">
        <f t="array" ref="E354">IFERROR(IF(INDEX('Form Responses 1'!$D:$D,ROW()-4)="","",INDEX('Form Responses 1'!$D:$D,ROW()-4)),"")</f>
        <v/>
      </c>
      <c r="F354" s="6" t="str">
        <f t="array" ref="F354">IFERROR(IF(INDEX('Form Responses 1'!$D:$D,ROW()-4)="","",INDEX('Form Responses 1'!$E:$E,ROW()-4)),"")</f>
        <v/>
      </c>
      <c r="G354" s="6" t="str">
        <f t="array" ref="G354">IFERROR(IF(INDEX('Form Responses 1'!$D:$D,ROW()-4)="","",INDEX('Form Responses 1'!$F:$F,ROW()-4)),"")</f>
        <v/>
      </c>
      <c r="H354" s="6" t="str">
        <f t="array" ref="H354">IFERROR(IF(INDEX('Form Responses 1'!$D:$D,ROW()-4)="","",INDEX('Form Responses 1'!$G:$G,ROW()-4)),"")</f>
        <v/>
      </c>
      <c r="I354" s="6" t="str">
        <f t="array" ref="I354">IFERROR(IF(INDEX('Form Responses 1'!$D:$D,ROW()-4)="","",INDEX('Form Responses 1'!$H:$H,ROW()-4)),"")</f>
        <v/>
      </c>
      <c r="J354" s="6" t="str">
        <f t="array" ref="J354">IFERROR(IF(INDEX('Form Responses 1'!$D:$D,ROW()-4)="","",INDEX('Form Responses 1'!$I:$I,ROW()-4)),"")</f>
        <v/>
      </c>
      <c r="K354" s="6" t="str">
        <f t="array" ref="K354">IFERROR(IF(INDEX('Form Responses 1'!$D:$D,ROW()-4)="","",INDEX('Form Responses 1'!$J:$J,ROW()-4)),"")</f>
        <v/>
      </c>
      <c r="L354" s="6" t="str">
        <f t="array" ref="L354">IFERROR(IF(INDEX('Form Responses 1'!$D:$D,ROW()-4)="","",INDEX('Form Responses 1'!$K:$K,ROW()-4)),"")</f>
        <v/>
      </c>
      <c r="M354" s="6" t="str">
        <f t="array" ref="M354">IFERROR(IF(INDEX('Form Responses 1'!$D:$D,ROW()-4)="","",INDEX('Form Responses 1'!$L:$L,ROW()-4)),"")</f>
        <v/>
      </c>
      <c r="N354" s="6" t="str">
        <f t="array" ref="N354">IFERROR(IF(INDEX('Form Responses 1'!$D:$D,ROW()-4)="","",INDEX('Form Responses 1'!$M:$M,ROW()-4)),"")</f>
        <v/>
      </c>
      <c r="O354" s="6" t="str">
        <f t="array" ref="O354">IFERROR(IF(INDEX('Form Responses 1'!$D:$D,ROW()-4)="","",INDEX('Form Responses 1'!$N:$N,ROW()-4)),"")</f>
        <v/>
      </c>
      <c r="P354" s="6" t="str">
        <f t="array" ref="P354">IFERROR(IF(INDEX('Form Responses 1'!$D:$D,ROW()-4)="","",INDEX('Form Responses 1'!$O:$O,ROW()-4)),"")</f>
        <v/>
      </c>
      <c r="Q354" s="6" t="str">
        <f t="array" ref="Q354">IFERROR(IF(INDEX('Form Responses 1'!$D:$D,ROW()-4)="","",INDEX('Form Responses 1'!$P:$P,ROW()-4)),"")</f>
        <v/>
      </c>
      <c r="R354" s="6" t="str">
        <f t="array" ref="R354">IFERROR(IF(INDEX('Form Responses 1'!$D:$D,ROW()-4)="","",INDEX('Form Responses 1'!$Q:$Q,ROW()-4)),"")</f>
        <v/>
      </c>
      <c r="S354" s="6" t="str">
        <f t="array" ref="S354">IFERROR(IF(INDEX('Form Responses 1'!$D:$D,ROW()-4)="","",INDEX('Form Responses 1'!$R:$R,ROW()-4)),"")</f>
        <v/>
      </c>
      <c r="T354" s="6" t="str">
        <f t="array" ref="T354">IFERROR(IF(INDEX('Form Responses 1'!$D:$D,ROW()-4)="","",INDEX('Form Responses 1'!$S:$S,ROW()-4)),"")</f>
        <v/>
      </c>
      <c r="U354" s="6" t="str">
        <f t="array" ref="U354">IFERROR(IF(INDEX('Form Responses 1'!$D:$D,ROW()-4)="","",INDEX('Form Responses 1'!$T:$T,ROW()-4)),"")</f>
        <v/>
      </c>
      <c r="V354" s="6" t="str">
        <f t="shared" si="2"/>
        <v/>
      </c>
      <c r="W354" s="6" t="str">
        <f t="shared" si="3"/>
        <v/>
      </c>
      <c r="X354" s="6" t="str">
        <f t="shared" si="4"/>
        <v/>
      </c>
      <c r="Y354" s="6" t="str">
        <f t="array" ref="Y354">IFERROR(IF(INDEX('Form Responses 1'!$D:$D,ROW()-4)="","",INDEX('Form Responses 1'!$U:$U,ROW()-4)),"")</f>
        <v/>
      </c>
    </row>
    <row r="355" ht="15.75" customHeight="1">
      <c r="A355" s="6" t="str">
        <f t="shared" si="1"/>
        <v/>
      </c>
      <c r="B355" s="6" t="str">
        <f t="array" ref="B355">IFERROR(IF(INDEX('Form Responses 1'!$D:$D,ROW()-4)="","",INDEX('Form Responses 1'!$A:$A,ROW()-4)),"")</f>
        <v/>
      </c>
      <c r="C355" s="6" t="str">
        <f t="array" ref="C355">IFERROR(IF(INDEX('Form Responses 1'!$D:$D,ROW()-4)="","",INDEX('Form Responses 1'!$B:$B,ROW()-4)),"")</f>
        <v/>
      </c>
      <c r="D355" s="6" t="str">
        <f t="array" ref="D355">IFERROR(IF(INDEX('Form Responses 1'!$D:$D,ROW()-4)="","",INDEX('Form Responses 1'!$C:$C,ROW()-4)),"")</f>
        <v/>
      </c>
      <c r="E355" s="6" t="str">
        <f t="array" ref="E355">IFERROR(IF(INDEX('Form Responses 1'!$D:$D,ROW()-4)="","",INDEX('Form Responses 1'!$D:$D,ROW()-4)),"")</f>
        <v/>
      </c>
      <c r="F355" s="6" t="str">
        <f t="array" ref="F355">IFERROR(IF(INDEX('Form Responses 1'!$D:$D,ROW()-4)="","",INDEX('Form Responses 1'!$E:$E,ROW()-4)),"")</f>
        <v/>
      </c>
      <c r="G355" s="6" t="str">
        <f t="array" ref="G355">IFERROR(IF(INDEX('Form Responses 1'!$D:$D,ROW()-4)="","",INDEX('Form Responses 1'!$F:$F,ROW()-4)),"")</f>
        <v/>
      </c>
      <c r="H355" s="6" t="str">
        <f t="array" ref="H355">IFERROR(IF(INDEX('Form Responses 1'!$D:$D,ROW()-4)="","",INDEX('Form Responses 1'!$G:$G,ROW()-4)),"")</f>
        <v/>
      </c>
      <c r="I355" s="6" t="str">
        <f t="array" ref="I355">IFERROR(IF(INDEX('Form Responses 1'!$D:$D,ROW()-4)="","",INDEX('Form Responses 1'!$H:$H,ROW()-4)),"")</f>
        <v/>
      </c>
      <c r="J355" s="6" t="str">
        <f t="array" ref="J355">IFERROR(IF(INDEX('Form Responses 1'!$D:$D,ROW()-4)="","",INDEX('Form Responses 1'!$I:$I,ROW()-4)),"")</f>
        <v/>
      </c>
      <c r="K355" s="6" t="str">
        <f t="array" ref="K355">IFERROR(IF(INDEX('Form Responses 1'!$D:$D,ROW()-4)="","",INDEX('Form Responses 1'!$J:$J,ROW()-4)),"")</f>
        <v/>
      </c>
      <c r="L355" s="6" t="str">
        <f t="array" ref="L355">IFERROR(IF(INDEX('Form Responses 1'!$D:$D,ROW()-4)="","",INDEX('Form Responses 1'!$K:$K,ROW()-4)),"")</f>
        <v/>
      </c>
      <c r="M355" s="6" t="str">
        <f t="array" ref="M355">IFERROR(IF(INDEX('Form Responses 1'!$D:$D,ROW()-4)="","",INDEX('Form Responses 1'!$L:$L,ROW()-4)),"")</f>
        <v/>
      </c>
      <c r="N355" s="6" t="str">
        <f t="array" ref="N355">IFERROR(IF(INDEX('Form Responses 1'!$D:$D,ROW()-4)="","",INDEX('Form Responses 1'!$M:$M,ROW()-4)),"")</f>
        <v/>
      </c>
      <c r="O355" s="6" t="str">
        <f t="array" ref="O355">IFERROR(IF(INDEX('Form Responses 1'!$D:$D,ROW()-4)="","",INDEX('Form Responses 1'!$N:$N,ROW()-4)),"")</f>
        <v/>
      </c>
      <c r="P355" s="6" t="str">
        <f t="array" ref="P355">IFERROR(IF(INDEX('Form Responses 1'!$D:$D,ROW()-4)="","",INDEX('Form Responses 1'!$O:$O,ROW()-4)),"")</f>
        <v/>
      </c>
      <c r="Q355" s="6" t="str">
        <f t="array" ref="Q355">IFERROR(IF(INDEX('Form Responses 1'!$D:$D,ROW()-4)="","",INDEX('Form Responses 1'!$P:$P,ROW()-4)),"")</f>
        <v/>
      </c>
      <c r="R355" s="6" t="str">
        <f t="array" ref="R355">IFERROR(IF(INDEX('Form Responses 1'!$D:$D,ROW()-4)="","",INDEX('Form Responses 1'!$Q:$Q,ROW()-4)),"")</f>
        <v/>
      </c>
      <c r="S355" s="6" t="str">
        <f t="array" ref="S355">IFERROR(IF(INDEX('Form Responses 1'!$D:$D,ROW()-4)="","",INDEX('Form Responses 1'!$R:$R,ROW()-4)),"")</f>
        <v/>
      </c>
      <c r="T355" s="6" t="str">
        <f t="array" ref="T355">IFERROR(IF(INDEX('Form Responses 1'!$D:$D,ROW()-4)="","",INDEX('Form Responses 1'!$S:$S,ROW()-4)),"")</f>
        <v/>
      </c>
      <c r="U355" s="6" t="str">
        <f t="array" ref="U355">IFERROR(IF(INDEX('Form Responses 1'!$D:$D,ROW()-4)="","",INDEX('Form Responses 1'!$T:$T,ROW()-4)),"")</f>
        <v/>
      </c>
      <c r="V355" s="6" t="str">
        <f t="shared" si="2"/>
        <v/>
      </c>
      <c r="W355" s="6" t="str">
        <f t="shared" si="3"/>
        <v/>
      </c>
      <c r="X355" s="6" t="str">
        <f t="shared" si="4"/>
        <v/>
      </c>
      <c r="Y355" s="6" t="str">
        <f t="array" ref="Y355">IFERROR(IF(INDEX('Form Responses 1'!$D:$D,ROW()-4)="","",INDEX('Form Responses 1'!$U:$U,ROW()-4)),"")</f>
        <v/>
      </c>
    </row>
    <row r="356" ht="15.75" customHeight="1">
      <c r="A356" s="6" t="str">
        <f t="shared" si="1"/>
        <v/>
      </c>
      <c r="B356" s="6" t="str">
        <f t="array" ref="B356">IFERROR(IF(INDEX('Form Responses 1'!$D:$D,ROW()-4)="","",INDEX('Form Responses 1'!$A:$A,ROW()-4)),"")</f>
        <v/>
      </c>
      <c r="C356" s="6" t="str">
        <f t="array" ref="C356">IFERROR(IF(INDEX('Form Responses 1'!$D:$D,ROW()-4)="","",INDEX('Form Responses 1'!$B:$B,ROW()-4)),"")</f>
        <v/>
      </c>
      <c r="D356" s="6" t="str">
        <f t="array" ref="D356">IFERROR(IF(INDEX('Form Responses 1'!$D:$D,ROW()-4)="","",INDEX('Form Responses 1'!$C:$C,ROW()-4)),"")</f>
        <v/>
      </c>
      <c r="E356" s="6" t="str">
        <f t="array" ref="E356">IFERROR(IF(INDEX('Form Responses 1'!$D:$D,ROW()-4)="","",INDEX('Form Responses 1'!$D:$D,ROW()-4)),"")</f>
        <v/>
      </c>
      <c r="F356" s="6" t="str">
        <f t="array" ref="F356">IFERROR(IF(INDEX('Form Responses 1'!$D:$D,ROW()-4)="","",INDEX('Form Responses 1'!$E:$E,ROW()-4)),"")</f>
        <v/>
      </c>
      <c r="G356" s="6" t="str">
        <f t="array" ref="G356">IFERROR(IF(INDEX('Form Responses 1'!$D:$D,ROW()-4)="","",INDEX('Form Responses 1'!$F:$F,ROW()-4)),"")</f>
        <v/>
      </c>
      <c r="H356" s="6" t="str">
        <f t="array" ref="H356">IFERROR(IF(INDEX('Form Responses 1'!$D:$D,ROW()-4)="","",INDEX('Form Responses 1'!$G:$G,ROW()-4)),"")</f>
        <v/>
      </c>
      <c r="I356" s="6" t="str">
        <f t="array" ref="I356">IFERROR(IF(INDEX('Form Responses 1'!$D:$D,ROW()-4)="","",INDEX('Form Responses 1'!$H:$H,ROW()-4)),"")</f>
        <v/>
      </c>
      <c r="J356" s="6" t="str">
        <f t="array" ref="J356">IFERROR(IF(INDEX('Form Responses 1'!$D:$D,ROW()-4)="","",INDEX('Form Responses 1'!$I:$I,ROW()-4)),"")</f>
        <v/>
      </c>
      <c r="K356" s="6" t="str">
        <f t="array" ref="K356">IFERROR(IF(INDEX('Form Responses 1'!$D:$D,ROW()-4)="","",INDEX('Form Responses 1'!$J:$J,ROW()-4)),"")</f>
        <v/>
      </c>
      <c r="L356" s="6" t="str">
        <f t="array" ref="L356">IFERROR(IF(INDEX('Form Responses 1'!$D:$D,ROW()-4)="","",INDEX('Form Responses 1'!$K:$K,ROW()-4)),"")</f>
        <v/>
      </c>
      <c r="M356" s="6" t="str">
        <f t="array" ref="M356">IFERROR(IF(INDEX('Form Responses 1'!$D:$D,ROW()-4)="","",INDEX('Form Responses 1'!$L:$L,ROW()-4)),"")</f>
        <v/>
      </c>
      <c r="N356" s="6" t="str">
        <f t="array" ref="N356">IFERROR(IF(INDEX('Form Responses 1'!$D:$D,ROW()-4)="","",INDEX('Form Responses 1'!$M:$M,ROW()-4)),"")</f>
        <v/>
      </c>
      <c r="O356" s="6" t="str">
        <f t="array" ref="O356">IFERROR(IF(INDEX('Form Responses 1'!$D:$D,ROW()-4)="","",INDEX('Form Responses 1'!$N:$N,ROW()-4)),"")</f>
        <v/>
      </c>
      <c r="P356" s="6" t="str">
        <f t="array" ref="P356">IFERROR(IF(INDEX('Form Responses 1'!$D:$D,ROW()-4)="","",INDEX('Form Responses 1'!$O:$O,ROW()-4)),"")</f>
        <v/>
      </c>
      <c r="Q356" s="6" t="str">
        <f t="array" ref="Q356">IFERROR(IF(INDEX('Form Responses 1'!$D:$D,ROW()-4)="","",INDEX('Form Responses 1'!$P:$P,ROW()-4)),"")</f>
        <v/>
      </c>
      <c r="R356" s="6" t="str">
        <f t="array" ref="R356">IFERROR(IF(INDEX('Form Responses 1'!$D:$D,ROW()-4)="","",INDEX('Form Responses 1'!$Q:$Q,ROW()-4)),"")</f>
        <v/>
      </c>
      <c r="S356" s="6" t="str">
        <f t="array" ref="S356">IFERROR(IF(INDEX('Form Responses 1'!$D:$D,ROW()-4)="","",INDEX('Form Responses 1'!$R:$R,ROW()-4)),"")</f>
        <v/>
      </c>
      <c r="T356" s="6" t="str">
        <f t="array" ref="T356">IFERROR(IF(INDEX('Form Responses 1'!$D:$D,ROW()-4)="","",INDEX('Form Responses 1'!$S:$S,ROW()-4)),"")</f>
        <v/>
      </c>
      <c r="U356" s="6" t="str">
        <f t="array" ref="U356">IFERROR(IF(INDEX('Form Responses 1'!$D:$D,ROW()-4)="","",INDEX('Form Responses 1'!$T:$T,ROW()-4)),"")</f>
        <v/>
      </c>
      <c r="V356" s="6" t="str">
        <f t="shared" si="2"/>
        <v/>
      </c>
      <c r="W356" s="6" t="str">
        <f t="shared" si="3"/>
        <v/>
      </c>
      <c r="X356" s="6" t="str">
        <f t="shared" si="4"/>
        <v/>
      </c>
      <c r="Y356" s="6" t="str">
        <f t="array" ref="Y356">IFERROR(IF(INDEX('Form Responses 1'!$D:$D,ROW()-4)="","",INDEX('Form Responses 1'!$U:$U,ROW()-4)),"")</f>
        <v/>
      </c>
    </row>
    <row r="357" ht="15.75" customHeight="1">
      <c r="A357" s="6" t="str">
        <f t="shared" si="1"/>
        <v/>
      </c>
      <c r="B357" s="6" t="str">
        <f t="array" ref="B357">IFERROR(IF(INDEX('Form Responses 1'!$D:$D,ROW()-4)="","",INDEX('Form Responses 1'!$A:$A,ROW()-4)),"")</f>
        <v/>
      </c>
      <c r="C357" s="6" t="str">
        <f t="array" ref="C357">IFERROR(IF(INDEX('Form Responses 1'!$D:$D,ROW()-4)="","",INDEX('Form Responses 1'!$B:$B,ROW()-4)),"")</f>
        <v/>
      </c>
      <c r="D357" s="6" t="str">
        <f t="array" ref="D357">IFERROR(IF(INDEX('Form Responses 1'!$D:$D,ROW()-4)="","",INDEX('Form Responses 1'!$C:$C,ROW()-4)),"")</f>
        <v/>
      </c>
      <c r="E357" s="6" t="str">
        <f t="array" ref="E357">IFERROR(IF(INDEX('Form Responses 1'!$D:$D,ROW()-4)="","",INDEX('Form Responses 1'!$D:$D,ROW()-4)),"")</f>
        <v/>
      </c>
      <c r="F357" s="6" t="str">
        <f t="array" ref="F357">IFERROR(IF(INDEX('Form Responses 1'!$D:$D,ROW()-4)="","",INDEX('Form Responses 1'!$E:$E,ROW()-4)),"")</f>
        <v/>
      </c>
      <c r="G357" s="6" t="str">
        <f t="array" ref="G357">IFERROR(IF(INDEX('Form Responses 1'!$D:$D,ROW()-4)="","",INDEX('Form Responses 1'!$F:$F,ROW()-4)),"")</f>
        <v/>
      </c>
      <c r="H357" s="6" t="str">
        <f t="array" ref="H357">IFERROR(IF(INDEX('Form Responses 1'!$D:$D,ROW()-4)="","",INDEX('Form Responses 1'!$G:$G,ROW()-4)),"")</f>
        <v/>
      </c>
      <c r="I357" s="6" t="str">
        <f t="array" ref="I357">IFERROR(IF(INDEX('Form Responses 1'!$D:$D,ROW()-4)="","",INDEX('Form Responses 1'!$H:$H,ROW()-4)),"")</f>
        <v/>
      </c>
      <c r="J357" s="6" t="str">
        <f t="array" ref="J357">IFERROR(IF(INDEX('Form Responses 1'!$D:$D,ROW()-4)="","",INDEX('Form Responses 1'!$I:$I,ROW()-4)),"")</f>
        <v/>
      </c>
      <c r="K357" s="6" t="str">
        <f t="array" ref="K357">IFERROR(IF(INDEX('Form Responses 1'!$D:$D,ROW()-4)="","",INDEX('Form Responses 1'!$J:$J,ROW()-4)),"")</f>
        <v/>
      </c>
      <c r="L357" s="6" t="str">
        <f t="array" ref="L357">IFERROR(IF(INDEX('Form Responses 1'!$D:$D,ROW()-4)="","",INDEX('Form Responses 1'!$K:$K,ROW()-4)),"")</f>
        <v/>
      </c>
      <c r="M357" s="6" t="str">
        <f t="array" ref="M357">IFERROR(IF(INDEX('Form Responses 1'!$D:$D,ROW()-4)="","",INDEX('Form Responses 1'!$L:$L,ROW()-4)),"")</f>
        <v/>
      </c>
      <c r="N357" s="6" t="str">
        <f t="array" ref="N357">IFERROR(IF(INDEX('Form Responses 1'!$D:$D,ROW()-4)="","",INDEX('Form Responses 1'!$M:$M,ROW()-4)),"")</f>
        <v/>
      </c>
      <c r="O357" s="6" t="str">
        <f t="array" ref="O357">IFERROR(IF(INDEX('Form Responses 1'!$D:$D,ROW()-4)="","",INDEX('Form Responses 1'!$N:$N,ROW()-4)),"")</f>
        <v/>
      </c>
      <c r="P357" s="6" t="str">
        <f t="array" ref="P357">IFERROR(IF(INDEX('Form Responses 1'!$D:$D,ROW()-4)="","",INDEX('Form Responses 1'!$O:$O,ROW()-4)),"")</f>
        <v/>
      </c>
      <c r="Q357" s="6" t="str">
        <f t="array" ref="Q357">IFERROR(IF(INDEX('Form Responses 1'!$D:$D,ROW()-4)="","",INDEX('Form Responses 1'!$P:$P,ROW()-4)),"")</f>
        <v/>
      </c>
      <c r="R357" s="6" t="str">
        <f t="array" ref="R357">IFERROR(IF(INDEX('Form Responses 1'!$D:$D,ROW()-4)="","",INDEX('Form Responses 1'!$Q:$Q,ROW()-4)),"")</f>
        <v/>
      </c>
      <c r="S357" s="6" t="str">
        <f t="array" ref="S357">IFERROR(IF(INDEX('Form Responses 1'!$D:$D,ROW()-4)="","",INDEX('Form Responses 1'!$R:$R,ROW()-4)),"")</f>
        <v/>
      </c>
      <c r="T357" s="6" t="str">
        <f t="array" ref="T357">IFERROR(IF(INDEX('Form Responses 1'!$D:$D,ROW()-4)="","",INDEX('Form Responses 1'!$S:$S,ROW()-4)),"")</f>
        <v/>
      </c>
      <c r="U357" s="6" t="str">
        <f t="array" ref="U357">IFERROR(IF(INDEX('Form Responses 1'!$D:$D,ROW()-4)="","",INDEX('Form Responses 1'!$T:$T,ROW()-4)),"")</f>
        <v/>
      </c>
      <c r="V357" s="6" t="str">
        <f t="shared" si="2"/>
        <v/>
      </c>
      <c r="W357" s="6" t="str">
        <f t="shared" si="3"/>
        <v/>
      </c>
      <c r="X357" s="6" t="str">
        <f t="shared" si="4"/>
        <v/>
      </c>
      <c r="Y357" s="6" t="str">
        <f t="array" ref="Y357">IFERROR(IF(INDEX('Form Responses 1'!$D:$D,ROW()-4)="","",INDEX('Form Responses 1'!$U:$U,ROW()-4)),"")</f>
        <v/>
      </c>
    </row>
    <row r="358" ht="15.75" customHeight="1">
      <c r="A358" s="6" t="str">
        <f t="shared" si="1"/>
        <v/>
      </c>
      <c r="B358" s="6" t="str">
        <f t="array" ref="B358">IFERROR(IF(INDEX('Form Responses 1'!$D:$D,ROW()-4)="","",INDEX('Form Responses 1'!$A:$A,ROW()-4)),"")</f>
        <v/>
      </c>
      <c r="C358" s="6" t="str">
        <f t="array" ref="C358">IFERROR(IF(INDEX('Form Responses 1'!$D:$D,ROW()-4)="","",INDEX('Form Responses 1'!$B:$B,ROW()-4)),"")</f>
        <v/>
      </c>
      <c r="D358" s="6" t="str">
        <f t="array" ref="D358">IFERROR(IF(INDEX('Form Responses 1'!$D:$D,ROW()-4)="","",INDEX('Form Responses 1'!$C:$C,ROW()-4)),"")</f>
        <v/>
      </c>
      <c r="E358" s="6" t="str">
        <f t="array" ref="E358">IFERROR(IF(INDEX('Form Responses 1'!$D:$D,ROW()-4)="","",INDEX('Form Responses 1'!$D:$D,ROW()-4)),"")</f>
        <v/>
      </c>
      <c r="F358" s="6" t="str">
        <f t="array" ref="F358">IFERROR(IF(INDEX('Form Responses 1'!$D:$D,ROW()-4)="","",INDEX('Form Responses 1'!$E:$E,ROW()-4)),"")</f>
        <v/>
      </c>
      <c r="G358" s="6" t="str">
        <f t="array" ref="G358">IFERROR(IF(INDEX('Form Responses 1'!$D:$D,ROW()-4)="","",INDEX('Form Responses 1'!$F:$F,ROW()-4)),"")</f>
        <v/>
      </c>
      <c r="H358" s="6" t="str">
        <f t="array" ref="H358">IFERROR(IF(INDEX('Form Responses 1'!$D:$D,ROW()-4)="","",INDEX('Form Responses 1'!$G:$G,ROW()-4)),"")</f>
        <v/>
      </c>
      <c r="I358" s="6" t="str">
        <f t="array" ref="I358">IFERROR(IF(INDEX('Form Responses 1'!$D:$D,ROW()-4)="","",INDEX('Form Responses 1'!$H:$H,ROW()-4)),"")</f>
        <v/>
      </c>
      <c r="J358" s="6" t="str">
        <f t="array" ref="J358">IFERROR(IF(INDEX('Form Responses 1'!$D:$D,ROW()-4)="","",INDEX('Form Responses 1'!$I:$I,ROW()-4)),"")</f>
        <v/>
      </c>
      <c r="K358" s="6" t="str">
        <f t="array" ref="K358">IFERROR(IF(INDEX('Form Responses 1'!$D:$D,ROW()-4)="","",INDEX('Form Responses 1'!$J:$J,ROW()-4)),"")</f>
        <v/>
      </c>
      <c r="L358" s="6" t="str">
        <f t="array" ref="L358">IFERROR(IF(INDEX('Form Responses 1'!$D:$D,ROW()-4)="","",INDEX('Form Responses 1'!$K:$K,ROW()-4)),"")</f>
        <v/>
      </c>
      <c r="M358" s="6" t="str">
        <f t="array" ref="M358">IFERROR(IF(INDEX('Form Responses 1'!$D:$D,ROW()-4)="","",INDEX('Form Responses 1'!$L:$L,ROW()-4)),"")</f>
        <v/>
      </c>
      <c r="N358" s="6" t="str">
        <f t="array" ref="N358">IFERROR(IF(INDEX('Form Responses 1'!$D:$D,ROW()-4)="","",INDEX('Form Responses 1'!$M:$M,ROW()-4)),"")</f>
        <v/>
      </c>
      <c r="O358" s="6" t="str">
        <f t="array" ref="O358">IFERROR(IF(INDEX('Form Responses 1'!$D:$D,ROW()-4)="","",INDEX('Form Responses 1'!$N:$N,ROW()-4)),"")</f>
        <v/>
      </c>
      <c r="P358" s="6" t="str">
        <f t="array" ref="P358">IFERROR(IF(INDEX('Form Responses 1'!$D:$D,ROW()-4)="","",INDEX('Form Responses 1'!$O:$O,ROW()-4)),"")</f>
        <v/>
      </c>
      <c r="Q358" s="6" t="str">
        <f t="array" ref="Q358">IFERROR(IF(INDEX('Form Responses 1'!$D:$D,ROW()-4)="","",INDEX('Form Responses 1'!$P:$P,ROW()-4)),"")</f>
        <v/>
      </c>
      <c r="R358" s="6" t="str">
        <f t="array" ref="R358">IFERROR(IF(INDEX('Form Responses 1'!$D:$D,ROW()-4)="","",INDEX('Form Responses 1'!$Q:$Q,ROW()-4)),"")</f>
        <v/>
      </c>
      <c r="S358" s="6" t="str">
        <f t="array" ref="S358">IFERROR(IF(INDEX('Form Responses 1'!$D:$D,ROW()-4)="","",INDEX('Form Responses 1'!$R:$R,ROW()-4)),"")</f>
        <v/>
      </c>
      <c r="T358" s="6" t="str">
        <f t="array" ref="T358">IFERROR(IF(INDEX('Form Responses 1'!$D:$D,ROW()-4)="","",INDEX('Form Responses 1'!$S:$S,ROW()-4)),"")</f>
        <v/>
      </c>
      <c r="U358" s="6" t="str">
        <f t="array" ref="U358">IFERROR(IF(INDEX('Form Responses 1'!$D:$D,ROW()-4)="","",INDEX('Form Responses 1'!$T:$T,ROW()-4)),"")</f>
        <v/>
      </c>
      <c r="V358" s="6" t="str">
        <f t="shared" si="2"/>
        <v/>
      </c>
      <c r="W358" s="6" t="str">
        <f t="shared" si="3"/>
        <v/>
      </c>
      <c r="X358" s="6" t="str">
        <f t="shared" si="4"/>
        <v/>
      </c>
      <c r="Y358" s="6" t="str">
        <f t="array" ref="Y358">IFERROR(IF(INDEX('Form Responses 1'!$D:$D,ROW()-4)="","",INDEX('Form Responses 1'!$U:$U,ROW()-4)),"")</f>
        <v/>
      </c>
    </row>
    <row r="359" ht="15.75" customHeight="1">
      <c r="A359" s="6" t="str">
        <f t="shared" si="1"/>
        <v/>
      </c>
      <c r="B359" s="6" t="str">
        <f t="array" ref="B359">IFERROR(IF(INDEX('Form Responses 1'!$D:$D,ROW()-4)="","",INDEX('Form Responses 1'!$A:$A,ROW()-4)),"")</f>
        <v/>
      </c>
      <c r="C359" s="6" t="str">
        <f t="array" ref="C359">IFERROR(IF(INDEX('Form Responses 1'!$D:$D,ROW()-4)="","",INDEX('Form Responses 1'!$B:$B,ROW()-4)),"")</f>
        <v/>
      </c>
      <c r="D359" s="6" t="str">
        <f t="array" ref="D359">IFERROR(IF(INDEX('Form Responses 1'!$D:$D,ROW()-4)="","",INDEX('Form Responses 1'!$C:$C,ROW()-4)),"")</f>
        <v/>
      </c>
      <c r="E359" s="6" t="str">
        <f t="array" ref="E359">IFERROR(IF(INDEX('Form Responses 1'!$D:$D,ROW()-4)="","",INDEX('Form Responses 1'!$D:$D,ROW()-4)),"")</f>
        <v/>
      </c>
      <c r="F359" s="6" t="str">
        <f t="array" ref="F359">IFERROR(IF(INDEX('Form Responses 1'!$D:$D,ROW()-4)="","",INDEX('Form Responses 1'!$E:$E,ROW()-4)),"")</f>
        <v/>
      </c>
      <c r="G359" s="6" t="str">
        <f t="array" ref="G359">IFERROR(IF(INDEX('Form Responses 1'!$D:$D,ROW()-4)="","",INDEX('Form Responses 1'!$F:$F,ROW()-4)),"")</f>
        <v/>
      </c>
      <c r="H359" s="6" t="str">
        <f t="array" ref="H359">IFERROR(IF(INDEX('Form Responses 1'!$D:$D,ROW()-4)="","",INDEX('Form Responses 1'!$G:$G,ROW()-4)),"")</f>
        <v/>
      </c>
      <c r="I359" s="6" t="str">
        <f t="array" ref="I359">IFERROR(IF(INDEX('Form Responses 1'!$D:$D,ROW()-4)="","",INDEX('Form Responses 1'!$H:$H,ROW()-4)),"")</f>
        <v/>
      </c>
      <c r="J359" s="6" t="str">
        <f t="array" ref="J359">IFERROR(IF(INDEX('Form Responses 1'!$D:$D,ROW()-4)="","",INDEX('Form Responses 1'!$I:$I,ROW()-4)),"")</f>
        <v/>
      </c>
      <c r="K359" s="6" t="str">
        <f t="array" ref="K359">IFERROR(IF(INDEX('Form Responses 1'!$D:$D,ROW()-4)="","",INDEX('Form Responses 1'!$J:$J,ROW()-4)),"")</f>
        <v/>
      </c>
      <c r="L359" s="6" t="str">
        <f t="array" ref="L359">IFERROR(IF(INDEX('Form Responses 1'!$D:$D,ROW()-4)="","",INDEX('Form Responses 1'!$K:$K,ROW()-4)),"")</f>
        <v/>
      </c>
      <c r="M359" s="6" t="str">
        <f t="array" ref="M359">IFERROR(IF(INDEX('Form Responses 1'!$D:$D,ROW()-4)="","",INDEX('Form Responses 1'!$L:$L,ROW()-4)),"")</f>
        <v/>
      </c>
      <c r="N359" s="6" t="str">
        <f t="array" ref="N359">IFERROR(IF(INDEX('Form Responses 1'!$D:$D,ROW()-4)="","",INDEX('Form Responses 1'!$M:$M,ROW()-4)),"")</f>
        <v/>
      </c>
      <c r="O359" s="6" t="str">
        <f t="array" ref="O359">IFERROR(IF(INDEX('Form Responses 1'!$D:$D,ROW()-4)="","",INDEX('Form Responses 1'!$N:$N,ROW()-4)),"")</f>
        <v/>
      </c>
      <c r="P359" s="6" t="str">
        <f t="array" ref="P359">IFERROR(IF(INDEX('Form Responses 1'!$D:$D,ROW()-4)="","",INDEX('Form Responses 1'!$O:$O,ROW()-4)),"")</f>
        <v/>
      </c>
      <c r="Q359" s="6" t="str">
        <f t="array" ref="Q359">IFERROR(IF(INDEX('Form Responses 1'!$D:$D,ROW()-4)="","",INDEX('Form Responses 1'!$P:$P,ROW()-4)),"")</f>
        <v/>
      </c>
      <c r="R359" s="6" t="str">
        <f t="array" ref="R359">IFERROR(IF(INDEX('Form Responses 1'!$D:$D,ROW()-4)="","",INDEX('Form Responses 1'!$Q:$Q,ROW()-4)),"")</f>
        <v/>
      </c>
      <c r="S359" s="6" t="str">
        <f t="array" ref="S359">IFERROR(IF(INDEX('Form Responses 1'!$D:$D,ROW()-4)="","",INDEX('Form Responses 1'!$R:$R,ROW()-4)),"")</f>
        <v/>
      </c>
      <c r="T359" s="6" t="str">
        <f t="array" ref="T359">IFERROR(IF(INDEX('Form Responses 1'!$D:$D,ROW()-4)="","",INDEX('Form Responses 1'!$S:$S,ROW()-4)),"")</f>
        <v/>
      </c>
      <c r="U359" s="6" t="str">
        <f t="array" ref="U359">IFERROR(IF(INDEX('Form Responses 1'!$D:$D,ROW()-4)="","",INDEX('Form Responses 1'!$T:$T,ROW()-4)),"")</f>
        <v/>
      </c>
      <c r="V359" s="6" t="str">
        <f t="shared" si="2"/>
        <v/>
      </c>
      <c r="W359" s="6" t="str">
        <f t="shared" si="3"/>
        <v/>
      </c>
      <c r="X359" s="6" t="str">
        <f t="shared" si="4"/>
        <v/>
      </c>
      <c r="Y359" s="6" t="str">
        <f t="array" ref="Y359">IFERROR(IF(INDEX('Form Responses 1'!$D:$D,ROW()-4)="","",INDEX('Form Responses 1'!$U:$U,ROW()-4)),"")</f>
        <v/>
      </c>
    </row>
    <row r="360" ht="15.75" customHeight="1">
      <c r="A360" s="6" t="str">
        <f t="shared" si="1"/>
        <v/>
      </c>
      <c r="B360" s="6" t="str">
        <f t="array" ref="B360">IFERROR(IF(INDEX('Form Responses 1'!$D:$D,ROW()-4)="","",INDEX('Form Responses 1'!$A:$A,ROW()-4)),"")</f>
        <v/>
      </c>
      <c r="C360" s="6" t="str">
        <f t="array" ref="C360">IFERROR(IF(INDEX('Form Responses 1'!$D:$D,ROW()-4)="","",INDEX('Form Responses 1'!$B:$B,ROW()-4)),"")</f>
        <v/>
      </c>
      <c r="D360" s="6" t="str">
        <f t="array" ref="D360">IFERROR(IF(INDEX('Form Responses 1'!$D:$D,ROW()-4)="","",INDEX('Form Responses 1'!$C:$C,ROW()-4)),"")</f>
        <v/>
      </c>
      <c r="E360" s="6" t="str">
        <f t="array" ref="E360">IFERROR(IF(INDEX('Form Responses 1'!$D:$D,ROW()-4)="","",INDEX('Form Responses 1'!$D:$D,ROW()-4)),"")</f>
        <v/>
      </c>
      <c r="F360" s="6" t="str">
        <f t="array" ref="F360">IFERROR(IF(INDEX('Form Responses 1'!$D:$D,ROW()-4)="","",INDEX('Form Responses 1'!$E:$E,ROW()-4)),"")</f>
        <v/>
      </c>
      <c r="G360" s="6" t="str">
        <f t="array" ref="G360">IFERROR(IF(INDEX('Form Responses 1'!$D:$D,ROW()-4)="","",INDEX('Form Responses 1'!$F:$F,ROW()-4)),"")</f>
        <v/>
      </c>
      <c r="H360" s="6" t="str">
        <f t="array" ref="H360">IFERROR(IF(INDEX('Form Responses 1'!$D:$D,ROW()-4)="","",INDEX('Form Responses 1'!$G:$G,ROW()-4)),"")</f>
        <v/>
      </c>
      <c r="I360" s="6" t="str">
        <f t="array" ref="I360">IFERROR(IF(INDEX('Form Responses 1'!$D:$D,ROW()-4)="","",INDEX('Form Responses 1'!$H:$H,ROW()-4)),"")</f>
        <v/>
      </c>
      <c r="J360" s="6" t="str">
        <f t="array" ref="J360">IFERROR(IF(INDEX('Form Responses 1'!$D:$D,ROW()-4)="","",INDEX('Form Responses 1'!$I:$I,ROW()-4)),"")</f>
        <v/>
      </c>
      <c r="K360" s="6" t="str">
        <f t="array" ref="K360">IFERROR(IF(INDEX('Form Responses 1'!$D:$D,ROW()-4)="","",INDEX('Form Responses 1'!$J:$J,ROW()-4)),"")</f>
        <v/>
      </c>
      <c r="L360" s="6" t="str">
        <f t="array" ref="L360">IFERROR(IF(INDEX('Form Responses 1'!$D:$D,ROW()-4)="","",INDEX('Form Responses 1'!$K:$K,ROW()-4)),"")</f>
        <v/>
      </c>
      <c r="M360" s="6" t="str">
        <f t="array" ref="M360">IFERROR(IF(INDEX('Form Responses 1'!$D:$D,ROW()-4)="","",INDEX('Form Responses 1'!$L:$L,ROW()-4)),"")</f>
        <v/>
      </c>
      <c r="N360" s="6" t="str">
        <f t="array" ref="N360">IFERROR(IF(INDEX('Form Responses 1'!$D:$D,ROW()-4)="","",INDEX('Form Responses 1'!$M:$M,ROW()-4)),"")</f>
        <v/>
      </c>
      <c r="O360" s="6" t="str">
        <f t="array" ref="O360">IFERROR(IF(INDEX('Form Responses 1'!$D:$D,ROW()-4)="","",INDEX('Form Responses 1'!$N:$N,ROW()-4)),"")</f>
        <v/>
      </c>
      <c r="P360" s="6" t="str">
        <f t="array" ref="P360">IFERROR(IF(INDEX('Form Responses 1'!$D:$D,ROW()-4)="","",INDEX('Form Responses 1'!$O:$O,ROW()-4)),"")</f>
        <v/>
      </c>
      <c r="Q360" s="6" t="str">
        <f t="array" ref="Q360">IFERROR(IF(INDEX('Form Responses 1'!$D:$D,ROW()-4)="","",INDEX('Form Responses 1'!$P:$P,ROW()-4)),"")</f>
        <v/>
      </c>
      <c r="R360" s="6" t="str">
        <f t="array" ref="R360">IFERROR(IF(INDEX('Form Responses 1'!$D:$D,ROW()-4)="","",INDEX('Form Responses 1'!$Q:$Q,ROW()-4)),"")</f>
        <v/>
      </c>
      <c r="S360" s="6" t="str">
        <f t="array" ref="S360">IFERROR(IF(INDEX('Form Responses 1'!$D:$D,ROW()-4)="","",INDEX('Form Responses 1'!$R:$R,ROW()-4)),"")</f>
        <v/>
      </c>
      <c r="T360" s="6" t="str">
        <f t="array" ref="T360">IFERROR(IF(INDEX('Form Responses 1'!$D:$D,ROW()-4)="","",INDEX('Form Responses 1'!$S:$S,ROW()-4)),"")</f>
        <v/>
      </c>
      <c r="U360" s="6" t="str">
        <f t="array" ref="U360">IFERROR(IF(INDEX('Form Responses 1'!$D:$D,ROW()-4)="","",INDEX('Form Responses 1'!$T:$T,ROW()-4)),"")</f>
        <v/>
      </c>
      <c r="V360" s="6" t="str">
        <f t="shared" si="2"/>
        <v/>
      </c>
      <c r="W360" s="6" t="str">
        <f t="shared" si="3"/>
        <v/>
      </c>
      <c r="X360" s="6" t="str">
        <f t="shared" si="4"/>
        <v/>
      </c>
      <c r="Y360" s="6" t="str">
        <f t="array" ref="Y360">IFERROR(IF(INDEX('Form Responses 1'!$D:$D,ROW()-4)="","",INDEX('Form Responses 1'!$U:$U,ROW()-4)),"")</f>
        <v/>
      </c>
    </row>
    <row r="361" ht="15.75" customHeight="1">
      <c r="A361" s="6" t="str">
        <f t="shared" si="1"/>
        <v/>
      </c>
      <c r="B361" s="6" t="str">
        <f t="array" ref="B361">IFERROR(IF(INDEX('Form Responses 1'!$D:$D,ROW()-4)="","",INDEX('Form Responses 1'!$A:$A,ROW()-4)),"")</f>
        <v/>
      </c>
      <c r="C361" s="6" t="str">
        <f t="array" ref="C361">IFERROR(IF(INDEX('Form Responses 1'!$D:$D,ROW()-4)="","",INDEX('Form Responses 1'!$B:$B,ROW()-4)),"")</f>
        <v/>
      </c>
      <c r="D361" s="6" t="str">
        <f t="array" ref="D361">IFERROR(IF(INDEX('Form Responses 1'!$D:$D,ROW()-4)="","",INDEX('Form Responses 1'!$C:$C,ROW()-4)),"")</f>
        <v/>
      </c>
      <c r="E361" s="6" t="str">
        <f t="array" ref="E361">IFERROR(IF(INDEX('Form Responses 1'!$D:$D,ROW()-4)="","",INDEX('Form Responses 1'!$D:$D,ROW()-4)),"")</f>
        <v/>
      </c>
      <c r="F361" s="6" t="str">
        <f t="array" ref="F361">IFERROR(IF(INDEX('Form Responses 1'!$D:$D,ROW()-4)="","",INDEX('Form Responses 1'!$E:$E,ROW()-4)),"")</f>
        <v/>
      </c>
      <c r="G361" s="6" t="str">
        <f t="array" ref="G361">IFERROR(IF(INDEX('Form Responses 1'!$D:$D,ROW()-4)="","",INDEX('Form Responses 1'!$F:$F,ROW()-4)),"")</f>
        <v/>
      </c>
      <c r="H361" s="6" t="str">
        <f t="array" ref="H361">IFERROR(IF(INDEX('Form Responses 1'!$D:$D,ROW()-4)="","",INDEX('Form Responses 1'!$G:$G,ROW()-4)),"")</f>
        <v/>
      </c>
      <c r="I361" s="6" t="str">
        <f t="array" ref="I361">IFERROR(IF(INDEX('Form Responses 1'!$D:$D,ROW()-4)="","",INDEX('Form Responses 1'!$H:$H,ROW()-4)),"")</f>
        <v/>
      </c>
      <c r="J361" s="6" t="str">
        <f t="array" ref="J361">IFERROR(IF(INDEX('Form Responses 1'!$D:$D,ROW()-4)="","",INDEX('Form Responses 1'!$I:$I,ROW()-4)),"")</f>
        <v/>
      </c>
      <c r="K361" s="6" t="str">
        <f t="array" ref="K361">IFERROR(IF(INDEX('Form Responses 1'!$D:$D,ROW()-4)="","",INDEX('Form Responses 1'!$J:$J,ROW()-4)),"")</f>
        <v/>
      </c>
      <c r="L361" s="6" t="str">
        <f t="array" ref="L361">IFERROR(IF(INDEX('Form Responses 1'!$D:$D,ROW()-4)="","",INDEX('Form Responses 1'!$K:$K,ROW()-4)),"")</f>
        <v/>
      </c>
      <c r="M361" s="6" t="str">
        <f t="array" ref="M361">IFERROR(IF(INDEX('Form Responses 1'!$D:$D,ROW()-4)="","",INDEX('Form Responses 1'!$L:$L,ROW()-4)),"")</f>
        <v/>
      </c>
      <c r="N361" s="6" t="str">
        <f t="array" ref="N361">IFERROR(IF(INDEX('Form Responses 1'!$D:$D,ROW()-4)="","",INDEX('Form Responses 1'!$M:$M,ROW()-4)),"")</f>
        <v/>
      </c>
      <c r="O361" s="6" t="str">
        <f t="array" ref="O361">IFERROR(IF(INDEX('Form Responses 1'!$D:$D,ROW()-4)="","",INDEX('Form Responses 1'!$N:$N,ROW()-4)),"")</f>
        <v/>
      </c>
      <c r="P361" s="6" t="str">
        <f t="array" ref="P361">IFERROR(IF(INDEX('Form Responses 1'!$D:$D,ROW()-4)="","",INDEX('Form Responses 1'!$O:$O,ROW()-4)),"")</f>
        <v/>
      </c>
      <c r="Q361" s="6" t="str">
        <f t="array" ref="Q361">IFERROR(IF(INDEX('Form Responses 1'!$D:$D,ROW()-4)="","",INDEX('Form Responses 1'!$P:$P,ROW()-4)),"")</f>
        <v/>
      </c>
      <c r="R361" s="6" t="str">
        <f t="array" ref="R361">IFERROR(IF(INDEX('Form Responses 1'!$D:$D,ROW()-4)="","",INDEX('Form Responses 1'!$Q:$Q,ROW()-4)),"")</f>
        <v/>
      </c>
      <c r="S361" s="6" t="str">
        <f t="array" ref="S361">IFERROR(IF(INDEX('Form Responses 1'!$D:$D,ROW()-4)="","",INDEX('Form Responses 1'!$R:$R,ROW()-4)),"")</f>
        <v/>
      </c>
      <c r="T361" s="6" t="str">
        <f t="array" ref="T361">IFERROR(IF(INDEX('Form Responses 1'!$D:$D,ROW()-4)="","",INDEX('Form Responses 1'!$S:$S,ROW()-4)),"")</f>
        <v/>
      </c>
      <c r="U361" s="6" t="str">
        <f t="array" ref="U361">IFERROR(IF(INDEX('Form Responses 1'!$D:$D,ROW()-4)="","",INDEX('Form Responses 1'!$T:$T,ROW()-4)),"")</f>
        <v/>
      </c>
      <c r="V361" s="6" t="str">
        <f t="shared" si="2"/>
        <v/>
      </c>
      <c r="W361" s="6" t="str">
        <f t="shared" si="3"/>
        <v/>
      </c>
      <c r="X361" s="6" t="str">
        <f t="shared" si="4"/>
        <v/>
      </c>
      <c r="Y361" s="6" t="str">
        <f t="array" ref="Y361">IFERROR(IF(INDEX('Form Responses 1'!$D:$D,ROW()-4)="","",INDEX('Form Responses 1'!$U:$U,ROW()-4)),"")</f>
        <v/>
      </c>
    </row>
    <row r="362" ht="15.75" customHeight="1">
      <c r="A362" s="6" t="str">
        <f t="shared" si="1"/>
        <v/>
      </c>
      <c r="B362" s="6" t="str">
        <f t="array" ref="B362">IFERROR(IF(INDEX('Form Responses 1'!$D:$D,ROW()-4)="","",INDEX('Form Responses 1'!$A:$A,ROW()-4)),"")</f>
        <v/>
      </c>
      <c r="C362" s="6" t="str">
        <f t="array" ref="C362">IFERROR(IF(INDEX('Form Responses 1'!$D:$D,ROW()-4)="","",INDEX('Form Responses 1'!$B:$B,ROW()-4)),"")</f>
        <v/>
      </c>
      <c r="D362" s="6" t="str">
        <f t="array" ref="D362">IFERROR(IF(INDEX('Form Responses 1'!$D:$D,ROW()-4)="","",INDEX('Form Responses 1'!$C:$C,ROW()-4)),"")</f>
        <v/>
      </c>
      <c r="E362" s="6" t="str">
        <f t="array" ref="E362">IFERROR(IF(INDEX('Form Responses 1'!$D:$D,ROW()-4)="","",INDEX('Form Responses 1'!$D:$D,ROW()-4)),"")</f>
        <v/>
      </c>
      <c r="F362" s="6" t="str">
        <f t="array" ref="F362">IFERROR(IF(INDEX('Form Responses 1'!$D:$D,ROW()-4)="","",INDEX('Form Responses 1'!$E:$E,ROW()-4)),"")</f>
        <v/>
      </c>
      <c r="G362" s="6" t="str">
        <f t="array" ref="G362">IFERROR(IF(INDEX('Form Responses 1'!$D:$D,ROW()-4)="","",INDEX('Form Responses 1'!$F:$F,ROW()-4)),"")</f>
        <v/>
      </c>
      <c r="H362" s="6" t="str">
        <f t="array" ref="H362">IFERROR(IF(INDEX('Form Responses 1'!$D:$D,ROW()-4)="","",INDEX('Form Responses 1'!$G:$G,ROW()-4)),"")</f>
        <v/>
      </c>
      <c r="I362" s="6" t="str">
        <f t="array" ref="I362">IFERROR(IF(INDEX('Form Responses 1'!$D:$D,ROW()-4)="","",INDEX('Form Responses 1'!$H:$H,ROW()-4)),"")</f>
        <v/>
      </c>
      <c r="J362" s="6" t="str">
        <f t="array" ref="J362">IFERROR(IF(INDEX('Form Responses 1'!$D:$D,ROW()-4)="","",INDEX('Form Responses 1'!$I:$I,ROW()-4)),"")</f>
        <v/>
      </c>
      <c r="K362" s="6" t="str">
        <f t="array" ref="K362">IFERROR(IF(INDEX('Form Responses 1'!$D:$D,ROW()-4)="","",INDEX('Form Responses 1'!$J:$J,ROW()-4)),"")</f>
        <v/>
      </c>
      <c r="L362" s="6" t="str">
        <f t="array" ref="L362">IFERROR(IF(INDEX('Form Responses 1'!$D:$D,ROW()-4)="","",INDEX('Form Responses 1'!$K:$K,ROW()-4)),"")</f>
        <v/>
      </c>
      <c r="M362" s="6" t="str">
        <f t="array" ref="M362">IFERROR(IF(INDEX('Form Responses 1'!$D:$D,ROW()-4)="","",INDEX('Form Responses 1'!$L:$L,ROW()-4)),"")</f>
        <v/>
      </c>
      <c r="N362" s="6" t="str">
        <f t="array" ref="N362">IFERROR(IF(INDEX('Form Responses 1'!$D:$D,ROW()-4)="","",INDEX('Form Responses 1'!$M:$M,ROW()-4)),"")</f>
        <v/>
      </c>
      <c r="O362" s="6" t="str">
        <f t="array" ref="O362">IFERROR(IF(INDEX('Form Responses 1'!$D:$D,ROW()-4)="","",INDEX('Form Responses 1'!$N:$N,ROW()-4)),"")</f>
        <v/>
      </c>
      <c r="P362" s="6" t="str">
        <f t="array" ref="P362">IFERROR(IF(INDEX('Form Responses 1'!$D:$D,ROW()-4)="","",INDEX('Form Responses 1'!$O:$O,ROW()-4)),"")</f>
        <v/>
      </c>
      <c r="Q362" s="6" t="str">
        <f t="array" ref="Q362">IFERROR(IF(INDEX('Form Responses 1'!$D:$D,ROW()-4)="","",INDEX('Form Responses 1'!$P:$P,ROW()-4)),"")</f>
        <v/>
      </c>
      <c r="R362" s="6" t="str">
        <f t="array" ref="R362">IFERROR(IF(INDEX('Form Responses 1'!$D:$D,ROW()-4)="","",INDEX('Form Responses 1'!$Q:$Q,ROW()-4)),"")</f>
        <v/>
      </c>
      <c r="S362" s="6" t="str">
        <f t="array" ref="S362">IFERROR(IF(INDEX('Form Responses 1'!$D:$D,ROW()-4)="","",INDEX('Form Responses 1'!$R:$R,ROW()-4)),"")</f>
        <v/>
      </c>
      <c r="T362" s="6" t="str">
        <f t="array" ref="T362">IFERROR(IF(INDEX('Form Responses 1'!$D:$D,ROW()-4)="","",INDEX('Form Responses 1'!$S:$S,ROW()-4)),"")</f>
        <v/>
      </c>
      <c r="U362" s="6" t="str">
        <f t="array" ref="U362">IFERROR(IF(INDEX('Form Responses 1'!$D:$D,ROW()-4)="","",INDEX('Form Responses 1'!$T:$T,ROW()-4)),"")</f>
        <v/>
      </c>
      <c r="V362" s="6" t="str">
        <f t="shared" si="2"/>
        <v/>
      </c>
      <c r="W362" s="6" t="str">
        <f t="shared" si="3"/>
        <v/>
      </c>
      <c r="X362" s="6" t="str">
        <f t="shared" si="4"/>
        <v/>
      </c>
      <c r="Y362" s="6" t="str">
        <f t="array" ref="Y362">IFERROR(IF(INDEX('Form Responses 1'!$D:$D,ROW()-4)="","",INDEX('Form Responses 1'!$U:$U,ROW()-4)),"")</f>
        <v/>
      </c>
    </row>
    <row r="363" ht="15.75" customHeight="1">
      <c r="A363" s="6" t="str">
        <f t="shared" si="1"/>
        <v/>
      </c>
      <c r="B363" s="6" t="str">
        <f t="array" ref="B363">IFERROR(IF(INDEX('Form Responses 1'!$D:$D,ROW()-4)="","",INDEX('Form Responses 1'!$A:$A,ROW()-4)),"")</f>
        <v/>
      </c>
      <c r="C363" s="6" t="str">
        <f t="array" ref="C363">IFERROR(IF(INDEX('Form Responses 1'!$D:$D,ROW()-4)="","",INDEX('Form Responses 1'!$B:$B,ROW()-4)),"")</f>
        <v/>
      </c>
      <c r="D363" s="6" t="str">
        <f t="array" ref="D363">IFERROR(IF(INDEX('Form Responses 1'!$D:$D,ROW()-4)="","",INDEX('Form Responses 1'!$C:$C,ROW()-4)),"")</f>
        <v/>
      </c>
      <c r="E363" s="6" t="str">
        <f t="array" ref="E363">IFERROR(IF(INDEX('Form Responses 1'!$D:$D,ROW()-4)="","",INDEX('Form Responses 1'!$D:$D,ROW()-4)),"")</f>
        <v/>
      </c>
      <c r="F363" s="6" t="str">
        <f t="array" ref="F363">IFERROR(IF(INDEX('Form Responses 1'!$D:$D,ROW()-4)="","",INDEX('Form Responses 1'!$E:$E,ROW()-4)),"")</f>
        <v/>
      </c>
      <c r="G363" s="6" t="str">
        <f t="array" ref="G363">IFERROR(IF(INDEX('Form Responses 1'!$D:$D,ROW()-4)="","",INDEX('Form Responses 1'!$F:$F,ROW()-4)),"")</f>
        <v/>
      </c>
      <c r="H363" s="6" t="str">
        <f t="array" ref="H363">IFERROR(IF(INDEX('Form Responses 1'!$D:$D,ROW()-4)="","",INDEX('Form Responses 1'!$G:$G,ROW()-4)),"")</f>
        <v/>
      </c>
      <c r="I363" s="6" t="str">
        <f t="array" ref="I363">IFERROR(IF(INDEX('Form Responses 1'!$D:$D,ROW()-4)="","",INDEX('Form Responses 1'!$H:$H,ROW()-4)),"")</f>
        <v/>
      </c>
      <c r="J363" s="6" t="str">
        <f t="array" ref="J363">IFERROR(IF(INDEX('Form Responses 1'!$D:$D,ROW()-4)="","",INDEX('Form Responses 1'!$I:$I,ROW()-4)),"")</f>
        <v/>
      </c>
      <c r="K363" s="6" t="str">
        <f t="array" ref="K363">IFERROR(IF(INDEX('Form Responses 1'!$D:$D,ROW()-4)="","",INDEX('Form Responses 1'!$J:$J,ROW()-4)),"")</f>
        <v/>
      </c>
      <c r="L363" s="6" t="str">
        <f t="array" ref="L363">IFERROR(IF(INDEX('Form Responses 1'!$D:$D,ROW()-4)="","",INDEX('Form Responses 1'!$K:$K,ROW()-4)),"")</f>
        <v/>
      </c>
      <c r="M363" s="6" t="str">
        <f t="array" ref="M363">IFERROR(IF(INDEX('Form Responses 1'!$D:$D,ROW()-4)="","",INDEX('Form Responses 1'!$L:$L,ROW()-4)),"")</f>
        <v/>
      </c>
      <c r="N363" s="6" t="str">
        <f t="array" ref="N363">IFERROR(IF(INDEX('Form Responses 1'!$D:$D,ROW()-4)="","",INDEX('Form Responses 1'!$M:$M,ROW()-4)),"")</f>
        <v/>
      </c>
      <c r="O363" s="6" t="str">
        <f t="array" ref="O363">IFERROR(IF(INDEX('Form Responses 1'!$D:$D,ROW()-4)="","",INDEX('Form Responses 1'!$N:$N,ROW()-4)),"")</f>
        <v/>
      </c>
      <c r="P363" s="6" t="str">
        <f t="array" ref="P363">IFERROR(IF(INDEX('Form Responses 1'!$D:$D,ROW()-4)="","",INDEX('Form Responses 1'!$O:$O,ROW()-4)),"")</f>
        <v/>
      </c>
      <c r="Q363" s="6" t="str">
        <f t="array" ref="Q363">IFERROR(IF(INDEX('Form Responses 1'!$D:$D,ROW()-4)="","",INDEX('Form Responses 1'!$P:$P,ROW()-4)),"")</f>
        <v/>
      </c>
      <c r="R363" s="6" t="str">
        <f t="array" ref="R363">IFERROR(IF(INDEX('Form Responses 1'!$D:$D,ROW()-4)="","",INDEX('Form Responses 1'!$Q:$Q,ROW()-4)),"")</f>
        <v/>
      </c>
      <c r="S363" s="6" t="str">
        <f t="array" ref="S363">IFERROR(IF(INDEX('Form Responses 1'!$D:$D,ROW()-4)="","",INDEX('Form Responses 1'!$R:$R,ROW()-4)),"")</f>
        <v/>
      </c>
      <c r="T363" s="6" t="str">
        <f t="array" ref="T363">IFERROR(IF(INDEX('Form Responses 1'!$D:$D,ROW()-4)="","",INDEX('Form Responses 1'!$S:$S,ROW()-4)),"")</f>
        <v/>
      </c>
      <c r="U363" s="6" t="str">
        <f t="array" ref="U363">IFERROR(IF(INDEX('Form Responses 1'!$D:$D,ROW()-4)="","",INDEX('Form Responses 1'!$T:$T,ROW()-4)),"")</f>
        <v/>
      </c>
      <c r="V363" s="6" t="str">
        <f t="shared" si="2"/>
        <v/>
      </c>
      <c r="W363" s="6" t="str">
        <f t="shared" si="3"/>
        <v/>
      </c>
      <c r="X363" s="6" t="str">
        <f t="shared" si="4"/>
        <v/>
      </c>
      <c r="Y363" s="6" t="str">
        <f t="array" ref="Y363">IFERROR(IF(INDEX('Form Responses 1'!$D:$D,ROW()-4)="","",INDEX('Form Responses 1'!$U:$U,ROW()-4)),"")</f>
        <v/>
      </c>
    </row>
    <row r="364" ht="15.75" customHeight="1">
      <c r="A364" s="6" t="str">
        <f t="shared" si="1"/>
        <v/>
      </c>
      <c r="B364" s="6" t="str">
        <f t="array" ref="B364">IFERROR(IF(INDEX('Form Responses 1'!$D:$D,ROW()-4)="","",INDEX('Form Responses 1'!$A:$A,ROW()-4)),"")</f>
        <v/>
      </c>
      <c r="C364" s="6" t="str">
        <f t="array" ref="C364">IFERROR(IF(INDEX('Form Responses 1'!$D:$D,ROW()-4)="","",INDEX('Form Responses 1'!$B:$B,ROW()-4)),"")</f>
        <v/>
      </c>
      <c r="D364" s="6" t="str">
        <f t="array" ref="D364">IFERROR(IF(INDEX('Form Responses 1'!$D:$D,ROW()-4)="","",INDEX('Form Responses 1'!$C:$C,ROW()-4)),"")</f>
        <v/>
      </c>
      <c r="E364" s="6" t="str">
        <f t="array" ref="E364">IFERROR(IF(INDEX('Form Responses 1'!$D:$D,ROW()-4)="","",INDEX('Form Responses 1'!$D:$D,ROW()-4)),"")</f>
        <v/>
      </c>
      <c r="F364" s="6" t="str">
        <f t="array" ref="F364">IFERROR(IF(INDEX('Form Responses 1'!$D:$D,ROW()-4)="","",INDEX('Form Responses 1'!$E:$E,ROW()-4)),"")</f>
        <v/>
      </c>
      <c r="G364" s="6" t="str">
        <f t="array" ref="G364">IFERROR(IF(INDEX('Form Responses 1'!$D:$D,ROW()-4)="","",INDEX('Form Responses 1'!$F:$F,ROW()-4)),"")</f>
        <v/>
      </c>
      <c r="H364" s="6" t="str">
        <f t="array" ref="H364">IFERROR(IF(INDEX('Form Responses 1'!$D:$D,ROW()-4)="","",INDEX('Form Responses 1'!$G:$G,ROW()-4)),"")</f>
        <v/>
      </c>
      <c r="I364" s="6" t="str">
        <f t="array" ref="I364">IFERROR(IF(INDEX('Form Responses 1'!$D:$D,ROW()-4)="","",INDEX('Form Responses 1'!$H:$H,ROW()-4)),"")</f>
        <v/>
      </c>
      <c r="J364" s="6" t="str">
        <f t="array" ref="J364">IFERROR(IF(INDEX('Form Responses 1'!$D:$D,ROW()-4)="","",INDEX('Form Responses 1'!$I:$I,ROW()-4)),"")</f>
        <v/>
      </c>
      <c r="K364" s="6" t="str">
        <f t="array" ref="K364">IFERROR(IF(INDEX('Form Responses 1'!$D:$D,ROW()-4)="","",INDEX('Form Responses 1'!$J:$J,ROW()-4)),"")</f>
        <v/>
      </c>
      <c r="L364" s="6" t="str">
        <f t="array" ref="L364">IFERROR(IF(INDEX('Form Responses 1'!$D:$D,ROW()-4)="","",INDEX('Form Responses 1'!$K:$K,ROW()-4)),"")</f>
        <v/>
      </c>
      <c r="M364" s="6" t="str">
        <f t="array" ref="M364">IFERROR(IF(INDEX('Form Responses 1'!$D:$D,ROW()-4)="","",INDEX('Form Responses 1'!$L:$L,ROW()-4)),"")</f>
        <v/>
      </c>
      <c r="N364" s="6" t="str">
        <f t="array" ref="N364">IFERROR(IF(INDEX('Form Responses 1'!$D:$D,ROW()-4)="","",INDEX('Form Responses 1'!$M:$M,ROW()-4)),"")</f>
        <v/>
      </c>
      <c r="O364" s="6" t="str">
        <f t="array" ref="O364">IFERROR(IF(INDEX('Form Responses 1'!$D:$D,ROW()-4)="","",INDEX('Form Responses 1'!$N:$N,ROW()-4)),"")</f>
        <v/>
      </c>
      <c r="P364" s="6" t="str">
        <f t="array" ref="P364">IFERROR(IF(INDEX('Form Responses 1'!$D:$D,ROW()-4)="","",INDEX('Form Responses 1'!$O:$O,ROW()-4)),"")</f>
        <v/>
      </c>
      <c r="Q364" s="6" t="str">
        <f t="array" ref="Q364">IFERROR(IF(INDEX('Form Responses 1'!$D:$D,ROW()-4)="","",INDEX('Form Responses 1'!$P:$P,ROW()-4)),"")</f>
        <v/>
      </c>
      <c r="R364" s="6" t="str">
        <f t="array" ref="R364">IFERROR(IF(INDEX('Form Responses 1'!$D:$D,ROW()-4)="","",INDEX('Form Responses 1'!$Q:$Q,ROW()-4)),"")</f>
        <v/>
      </c>
      <c r="S364" s="6" t="str">
        <f t="array" ref="S364">IFERROR(IF(INDEX('Form Responses 1'!$D:$D,ROW()-4)="","",INDEX('Form Responses 1'!$R:$R,ROW()-4)),"")</f>
        <v/>
      </c>
      <c r="T364" s="6" t="str">
        <f t="array" ref="T364">IFERROR(IF(INDEX('Form Responses 1'!$D:$D,ROW()-4)="","",INDEX('Form Responses 1'!$S:$S,ROW()-4)),"")</f>
        <v/>
      </c>
      <c r="U364" s="6" t="str">
        <f t="array" ref="U364">IFERROR(IF(INDEX('Form Responses 1'!$D:$D,ROW()-4)="","",INDEX('Form Responses 1'!$T:$T,ROW()-4)),"")</f>
        <v/>
      </c>
      <c r="V364" s="6" t="str">
        <f t="shared" si="2"/>
        <v/>
      </c>
      <c r="W364" s="6" t="str">
        <f t="shared" si="3"/>
        <v/>
      </c>
      <c r="X364" s="6" t="str">
        <f t="shared" si="4"/>
        <v/>
      </c>
      <c r="Y364" s="6" t="str">
        <f t="array" ref="Y364">IFERROR(IF(INDEX('Form Responses 1'!$D:$D,ROW()-4)="","",INDEX('Form Responses 1'!$U:$U,ROW()-4)),"")</f>
        <v/>
      </c>
    </row>
    <row r="365" ht="15.75" customHeight="1">
      <c r="A365" s="6" t="str">
        <f t="shared" si="1"/>
        <v/>
      </c>
      <c r="B365" s="6" t="str">
        <f t="array" ref="B365">IFERROR(IF(INDEX('Form Responses 1'!$D:$D,ROW()-4)="","",INDEX('Form Responses 1'!$A:$A,ROW()-4)),"")</f>
        <v/>
      </c>
      <c r="C365" s="6" t="str">
        <f t="array" ref="C365">IFERROR(IF(INDEX('Form Responses 1'!$D:$D,ROW()-4)="","",INDEX('Form Responses 1'!$B:$B,ROW()-4)),"")</f>
        <v/>
      </c>
      <c r="D365" s="6" t="str">
        <f t="array" ref="D365">IFERROR(IF(INDEX('Form Responses 1'!$D:$D,ROW()-4)="","",INDEX('Form Responses 1'!$C:$C,ROW()-4)),"")</f>
        <v/>
      </c>
      <c r="E365" s="6" t="str">
        <f t="array" ref="E365">IFERROR(IF(INDEX('Form Responses 1'!$D:$D,ROW()-4)="","",INDEX('Form Responses 1'!$D:$D,ROW()-4)),"")</f>
        <v/>
      </c>
      <c r="F365" s="6" t="str">
        <f t="array" ref="F365">IFERROR(IF(INDEX('Form Responses 1'!$D:$D,ROW()-4)="","",INDEX('Form Responses 1'!$E:$E,ROW()-4)),"")</f>
        <v/>
      </c>
      <c r="G365" s="6" t="str">
        <f t="array" ref="G365">IFERROR(IF(INDEX('Form Responses 1'!$D:$D,ROW()-4)="","",INDEX('Form Responses 1'!$F:$F,ROW()-4)),"")</f>
        <v/>
      </c>
      <c r="H365" s="6" t="str">
        <f t="array" ref="H365">IFERROR(IF(INDEX('Form Responses 1'!$D:$D,ROW()-4)="","",INDEX('Form Responses 1'!$G:$G,ROW()-4)),"")</f>
        <v/>
      </c>
      <c r="I365" s="6" t="str">
        <f t="array" ref="I365">IFERROR(IF(INDEX('Form Responses 1'!$D:$D,ROW()-4)="","",INDEX('Form Responses 1'!$H:$H,ROW()-4)),"")</f>
        <v/>
      </c>
      <c r="J365" s="6" t="str">
        <f t="array" ref="J365">IFERROR(IF(INDEX('Form Responses 1'!$D:$D,ROW()-4)="","",INDEX('Form Responses 1'!$I:$I,ROW()-4)),"")</f>
        <v/>
      </c>
      <c r="K365" s="6" t="str">
        <f t="array" ref="K365">IFERROR(IF(INDEX('Form Responses 1'!$D:$D,ROW()-4)="","",INDEX('Form Responses 1'!$J:$J,ROW()-4)),"")</f>
        <v/>
      </c>
      <c r="L365" s="6" t="str">
        <f t="array" ref="L365">IFERROR(IF(INDEX('Form Responses 1'!$D:$D,ROW()-4)="","",INDEX('Form Responses 1'!$K:$K,ROW()-4)),"")</f>
        <v/>
      </c>
      <c r="M365" s="6" t="str">
        <f t="array" ref="M365">IFERROR(IF(INDEX('Form Responses 1'!$D:$D,ROW()-4)="","",INDEX('Form Responses 1'!$L:$L,ROW()-4)),"")</f>
        <v/>
      </c>
      <c r="N365" s="6" t="str">
        <f t="array" ref="N365">IFERROR(IF(INDEX('Form Responses 1'!$D:$D,ROW()-4)="","",INDEX('Form Responses 1'!$M:$M,ROW()-4)),"")</f>
        <v/>
      </c>
      <c r="O365" s="6" t="str">
        <f t="array" ref="O365">IFERROR(IF(INDEX('Form Responses 1'!$D:$D,ROW()-4)="","",INDEX('Form Responses 1'!$N:$N,ROW()-4)),"")</f>
        <v/>
      </c>
      <c r="P365" s="6" t="str">
        <f t="array" ref="P365">IFERROR(IF(INDEX('Form Responses 1'!$D:$D,ROW()-4)="","",INDEX('Form Responses 1'!$O:$O,ROW()-4)),"")</f>
        <v/>
      </c>
      <c r="Q365" s="6" t="str">
        <f t="array" ref="Q365">IFERROR(IF(INDEX('Form Responses 1'!$D:$D,ROW()-4)="","",INDEX('Form Responses 1'!$P:$P,ROW()-4)),"")</f>
        <v/>
      </c>
      <c r="R365" s="6" t="str">
        <f t="array" ref="R365">IFERROR(IF(INDEX('Form Responses 1'!$D:$D,ROW()-4)="","",INDEX('Form Responses 1'!$Q:$Q,ROW()-4)),"")</f>
        <v/>
      </c>
      <c r="S365" s="6" t="str">
        <f t="array" ref="S365">IFERROR(IF(INDEX('Form Responses 1'!$D:$D,ROW()-4)="","",INDEX('Form Responses 1'!$R:$R,ROW()-4)),"")</f>
        <v/>
      </c>
      <c r="T365" s="6" t="str">
        <f t="array" ref="T365">IFERROR(IF(INDEX('Form Responses 1'!$D:$D,ROW()-4)="","",INDEX('Form Responses 1'!$S:$S,ROW()-4)),"")</f>
        <v/>
      </c>
      <c r="U365" s="6" t="str">
        <f t="array" ref="U365">IFERROR(IF(INDEX('Form Responses 1'!$D:$D,ROW()-4)="","",INDEX('Form Responses 1'!$T:$T,ROW()-4)),"")</f>
        <v/>
      </c>
      <c r="V365" s="6" t="str">
        <f t="shared" si="2"/>
        <v/>
      </c>
      <c r="W365" s="6" t="str">
        <f t="shared" si="3"/>
        <v/>
      </c>
      <c r="X365" s="6" t="str">
        <f t="shared" si="4"/>
        <v/>
      </c>
      <c r="Y365" s="6" t="str">
        <f t="array" ref="Y365">IFERROR(IF(INDEX('Form Responses 1'!$D:$D,ROW()-4)="","",INDEX('Form Responses 1'!$U:$U,ROW()-4)),"")</f>
        <v/>
      </c>
    </row>
    <row r="366" ht="15.75" customHeight="1">
      <c r="A366" s="6" t="str">
        <f t="shared" si="1"/>
        <v/>
      </c>
      <c r="B366" s="6" t="str">
        <f t="array" ref="B366">IFERROR(IF(INDEX('Form Responses 1'!$D:$D,ROW()-4)="","",INDEX('Form Responses 1'!$A:$A,ROW()-4)),"")</f>
        <v/>
      </c>
      <c r="C366" s="6" t="str">
        <f t="array" ref="C366">IFERROR(IF(INDEX('Form Responses 1'!$D:$D,ROW()-4)="","",INDEX('Form Responses 1'!$B:$B,ROW()-4)),"")</f>
        <v/>
      </c>
      <c r="D366" s="6" t="str">
        <f t="array" ref="D366">IFERROR(IF(INDEX('Form Responses 1'!$D:$D,ROW()-4)="","",INDEX('Form Responses 1'!$C:$C,ROW()-4)),"")</f>
        <v/>
      </c>
      <c r="E366" s="6" t="str">
        <f t="array" ref="E366">IFERROR(IF(INDEX('Form Responses 1'!$D:$D,ROW()-4)="","",INDEX('Form Responses 1'!$D:$D,ROW()-4)),"")</f>
        <v/>
      </c>
      <c r="F366" s="6" t="str">
        <f t="array" ref="F366">IFERROR(IF(INDEX('Form Responses 1'!$D:$D,ROW()-4)="","",INDEX('Form Responses 1'!$E:$E,ROW()-4)),"")</f>
        <v/>
      </c>
      <c r="G366" s="6" t="str">
        <f t="array" ref="G366">IFERROR(IF(INDEX('Form Responses 1'!$D:$D,ROW()-4)="","",INDEX('Form Responses 1'!$F:$F,ROW()-4)),"")</f>
        <v/>
      </c>
      <c r="H366" s="6" t="str">
        <f t="array" ref="H366">IFERROR(IF(INDEX('Form Responses 1'!$D:$D,ROW()-4)="","",INDEX('Form Responses 1'!$G:$G,ROW()-4)),"")</f>
        <v/>
      </c>
      <c r="I366" s="6" t="str">
        <f t="array" ref="I366">IFERROR(IF(INDEX('Form Responses 1'!$D:$D,ROW()-4)="","",INDEX('Form Responses 1'!$H:$H,ROW()-4)),"")</f>
        <v/>
      </c>
      <c r="J366" s="6" t="str">
        <f t="array" ref="J366">IFERROR(IF(INDEX('Form Responses 1'!$D:$D,ROW()-4)="","",INDEX('Form Responses 1'!$I:$I,ROW()-4)),"")</f>
        <v/>
      </c>
      <c r="K366" s="6" t="str">
        <f t="array" ref="K366">IFERROR(IF(INDEX('Form Responses 1'!$D:$D,ROW()-4)="","",INDEX('Form Responses 1'!$J:$J,ROW()-4)),"")</f>
        <v/>
      </c>
      <c r="L366" s="6" t="str">
        <f t="array" ref="L366">IFERROR(IF(INDEX('Form Responses 1'!$D:$D,ROW()-4)="","",INDEX('Form Responses 1'!$K:$K,ROW()-4)),"")</f>
        <v/>
      </c>
      <c r="M366" s="6" t="str">
        <f t="array" ref="M366">IFERROR(IF(INDEX('Form Responses 1'!$D:$D,ROW()-4)="","",INDEX('Form Responses 1'!$L:$L,ROW()-4)),"")</f>
        <v/>
      </c>
      <c r="N366" s="6" t="str">
        <f t="array" ref="N366">IFERROR(IF(INDEX('Form Responses 1'!$D:$D,ROW()-4)="","",INDEX('Form Responses 1'!$M:$M,ROW()-4)),"")</f>
        <v/>
      </c>
      <c r="O366" s="6" t="str">
        <f t="array" ref="O366">IFERROR(IF(INDEX('Form Responses 1'!$D:$D,ROW()-4)="","",INDEX('Form Responses 1'!$N:$N,ROW()-4)),"")</f>
        <v/>
      </c>
      <c r="P366" s="6" t="str">
        <f t="array" ref="P366">IFERROR(IF(INDEX('Form Responses 1'!$D:$D,ROW()-4)="","",INDEX('Form Responses 1'!$O:$O,ROW()-4)),"")</f>
        <v/>
      </c>
      <c r="Q366" s="6" t="str">
        <f t="array" ref="Q366">IFERROR(IF(INDEX('Form Responses 1'!$D:$D,ROW()-4)="","",INDEX('Form Responses 1'!$P:$P,ROW()-4)),"")</f>
        <v/>
      </c>
      <c r="R366" s="6" t="str">
        <f t="array" ref="R366">IFERROR(IF(INDEX('Form Responses 1'!$D:$D,ROW()-4)="","",INDEX('Form Responses 1'!$Q:$Q,ROW()-4)),"")</f>
        <v/>
      </c>
      <c r="S366" s="6" t="str">
        <f t="array" ref="S366">IFERROR(IF(INDEX('Form Responses 1'!$D:$D,ROW()-4)="","",INDEX('Form Responses 1'!$R:$R,ROW()-4)),"")</f>
        <v/>
      </c>
      <c r="T366" s="6" t="str">
        <f t="array" ref="T366">IFERROR(IF(INDEX('Form Responses 1'!$D:$D,ROW()-4)="","",INDEX('Form Responses 1'!$S:$S,ROW()-4)),"")</f>
        <v/>
      </c>
      <c r="U366" s="6" t="str">
        <f t="array" ref="U366">IFERROR(IF(INDEX('Form Responses 1'!$D:$D,ROW()-4)="","",INDEX('Form Responses 1'!$T:$T,ROW()-4)),"")</f>
        <v/>
      </c>
      <c r="V366" s="6" t="str">
        <f t="shared" si="2"/>
        <v/>
      </c>
      <c r="W366" s="6" t="str">
        <f t="shared" si="3"/>
        <v/>
      </c>
      <c r="X366" s="6" t="str">
        <f t="shared" si="4"/>
        <v/>
      </c>
      <c r="Y366" s="6" t="str">
        <f t="array" ref="Y366">IFERROR(IF(INDEX('Form Responses 1'!$D:$D,ROW()-4)="","",INDEX('Form Responses 1'!$U:$U,ROW()-4)),"")</f>
        <v/>
      </c>
    </row>
    <row r="367" ht="15.75" customHeight="1">
      <c r="A367" s="6" t="str">
        <f t="shared" si="1"/>
        <v/>
      </c>
      <c r="B367" s="6" t="str">
        <f t="array" ref="B367">IFERROR(IF(INDEX('Form Responses 1'!$D:$D,ROW()-4)="","",INDEX('Form Responses 1'!$A:$A,ROW()-4)),"")</f>
        <v/>
      </c>
      <c r="C367" s="6" t="str">
        <f t="array" ref="C367">IFERROR(IF(INDEX('Form Responses 1'!$D:$D,ROW()-4)="","",INDEX('Form Responses 1'!$B:$B,ROW()-4)),"")</f>
        <v/>
      </c>
      <c r="D367" s="6" t="str">
        <f t="array" ref="D367">IFERROR(IF(INDEX('Form Responses 1'!$D:$D,ROW()-4)="","",INDEX('Form Responses 1'!$C:$C,ROW()-4)),"")</f>
        <v/>
      </c>
      <c r="E367" s="6" t="str">
        <f t="array" ref="E367">IFERROR(IF(INDEX('Form Responses 1'!$D:$D,ROW()-4)="","",INDEX('Form Responses 1'!$D:$D,ROW()-4)),"")</f>
        <v/>
      </c>
      <c r="F367" s="6" t="str">
        <f t="array" ref="F367">IFERROR(IF(INDEX('Form Responses 1'!$D:$D,ROW()-4)="","",INDEX('Form Responses 1'!$E:$E,ROW()-4)),"")</f>
        <v/>
      </c>
      <c r="G367" s="6" t="str">
        <f t="array" ref="G367">IFERROR(IF(INDEX('Form Responses 1'!$D:$D,ROW()-4)="","",INDEX('Form Responses 1'!$F:$F,ROW()-4)),"")</f>
        <v/>
      </c>
      <c r="H367" s="6" t="str">
        <f t="array" ref="H367">IFERROR(IF(INDEX('Form Responses 1'!$D:$D,ROW()-4)="","",INDEX('Form Responses 1'!$G:$G,ROW()-4)),"")</f>
        <v/>
      </c>
      <c r="I367" s="6" t="str">
        <f t="array" ref="I367">IFERROR(IF(INDEX('Form Responses 1'!$D:$D,ROW()-4)="","",INDEX('Form Responses 1'!$H:$H,ROW()-4)),"")</f>
        <v/>
      </c>
      <c r="J367" s="6" t="str">
        <f t="array" ref="J367">IFERROR(IF(INDEX('Form Responses 1'!$D:$D,ROW()-4)="","",INDEX('Form Responses 1'!$I:$I,ROW()-4)),"")</f>
        <v/>
      </c>
      <c r="K367" s="6" t="str">
        <f t="array" ref="K367">IFERROR(IF(INDEX('Form Responses 1'!$D:$D,ROW()-4)="","",INDEX('Form Responses 1'!$J:$J,ROW()-4)),"")</f>
        <v/>
      </c>
      <c r="L367" s="6" t="str">
        <f t="array" ref="L367">IFERROR(IF(INDEX('Form Responses 1'!$D:$D,ROW()-4)="","",INDEX('Form Responses 1'!$K:$K,ROW()-4)),"")</f>
        <v/>
      </c>
      <c r="M367" s="6" t="str">
        <f t="array" ref="M367">IFERROR(IF(INDEX('Form Responses 1'!$D:$D,ROW()-4)="","",INDEX('Form Responses 1'!$L:$L,ROW()-4)),"")</f>
        <v/>
      </c>
      <c r="N367" s="6" t="str">
        <f t="array" ref="N367">IFERROR(IF(INDEX('Form Responses 1'!$D:$D,ROW()-4)="","",INDEX('Form Responses 1'!$M:$M,ROW()-4)),"")</f>
        <v/>
      </c>
      <c r="O367" s="6" t="str">
        <f t="array" ref="O367">IFERROR(IF(INDEX('Form Responses 1'!$D:$D,ROW()-4)="","",INDEX('Form Responses 1'!$N:$N,ROW()-4)),"")</f>
        <v/>
      </c>
      <c r="P367" s="6" t="str">
        <f t="array" ref="P367">IFERROR(IF(INDEX('Form Responses 1'!$D:$D,ROW()-4)="","",INDEX('Form Responses 1'!$O:$O,ROW()-4)),"")</f>
        <v/>
      </c>
      <c r="Q367" s="6" t="str">
        <f t="array" ref="Q367">IFERROR(IF(INDEX('Form Responses 1'!$D:$D,ROW()-4)="","",INDEX('Form Responses 1'!$P:$P,ROW()-4)),"")</f>
        <v/>
      </c>
      <c r="R367" s="6" t="str">
        <f t="array" ref="R367">IFERROR(IF(INDEX('Form Responses 1'!$D:$D,ROW()-4)="","",INDEX('Form Responses 1'!$Q:$Q,ROW()-4)),"")</f>
        <v/>
      </c>
      <c r="S367" s="6" t="str">
        <f t="array" ref="S367">IFERROR(IF(INDEX('Form Responses 1'!$D:$D,ROW()-4)="","",INDEX('Form Responses 1'!$R:$R,ROW()-4)),"")</f>
        <v/>
      </c>
      <c r="T367" s="6" t="str">
        <f t="array" ref="T367">IFERROR(IF(INDEX('Form Responses 1'!$D:$D,ROW()-4)="","",INDEX('Form Responses 1'!$S:$S,ROW()-4)),"")</f>
        <v/>
      </c>
      <c r="U367" s="6" t="str">
        <f t="array" ref="U367">IFERROR(IF(INDEX('Form Responses 1'!$D:$D,ROW()-4)="","",INDEX('Form Responses 1'!$T:$T,ROW()-4)),"")</f>
        <v/>
      </c>
      <c r="V367" s="6" t="str">
        <f t="shared" si="2"/>
        <v/>
      </c>
      <c r="W367" s="6" t="str">
        <f t="shared" si="3"/>
        <v/>
      </c>
      <c r="X367" s="6" t="str">
        <f t="shared" si="4"/>
        <v/>
      </c>
      <c r="Y367" s="6" t="str">
        <f t="array" ref="Y367">IFERROR(IF(INDEX('Form Responses 1'!$D:$D,ROW()-4)="","",INDEX('Form Responses 1'!$U:$U,ROW()-4)),"")</f>
        <v/>
      </c>
    </row>
    <row r="368" ht="15.75" customHeight="1">
      <c r="A368" s="6" t="str">
        <f t="shared" si="1"/>
        <v/>
      </c>
      <c r="B368" s="6" t="str">
        <f t="array" ref="B368">IFERROR(IF(INDEX('Form Responses 1'!$D:$D,ROW()-4)="","",INDEX('Form Responses 1'!$A:$A,ROW()-4)),"")</f>
        <v/>
      </c>
      <c r="C368" s="6" t="str">
        <f t="array" ref="C368">IFERROR(IF(INDEX('Form Responses 1'!$D:$D,ROW()-4)="","",INDEX('Form Responses 1'!$B:$B,ROW()-4)),"")</f>
        <v/>
      </c>
      <c r="D368" s="6" t="str">
        <f t="array" ref="D368">IFERROR(IF(INDEX('Form Responses 1'!$D:$D,ROW()-4)="","",INDEX('Form Responses 1'!$C:$C,ROW()-4)),"")</f>
        <v/>
      </c>
      <c r="E368" s="6" t="str">
        <f t="array" ref="E368">IFERROR(IF(INDEX('Form Responses 1'!$D:$D,ROW()-4)="","",INDEX('Form Responses 1'!$D:$D,ROW()-4)),"")</f>
        <v/>
      </c>
      <c r="F368" s="6" t="str">
        <f t="array" ref="F368">IFERROR(IF(INDEX('Form Responses 1'!$D:$D,ROW()-4)="","",INDEX('Form Responses 1'!$E:$E,ROW()-4)),"")</f>
        <v/>
      </c>
      <c r="G368" s="6" t="str">
        <f t="array" ref="G368">IFERROR(IF(INDEX('Form Responses 1'!$D:$D,ROW()-4)="","",INDEX('Form Responses 1'!$F:$F,ROW()-4)),"")</f>
        <v/>
      </c>
      <c r="H368" s="6" t="str">
        <f t="array" ref="H368">IFERROR(IF(INDEX('Form Responses 1'!$D:$D,ROW()-4)="","",INDEX('Form Responses 1'!$G:$G,ROW()-4)),"")</f>
        <v/>
      </c>
      <c r="I368" s="6" t="str">
        <f t="array" ref="I368">IFERROR(IF(INDEX('Form Responses 1'!$D:$D,ROW()-4)="","",INDEX('Form Responses 1'!$H:$H,ROW()-4)),"")</f>
        <v/>
      </c>
      <c r="J368" s="6" t="str">
        <f t="array" ref="J368">IFERROR(IF(INDEX('Form Responses 1'!$D:$D,ROW()-4)="","",INDEX('Form Responses 1'!$I:$I,ROW()-4)),"")</f>
        <v/>
      </c>
      <c r="K368" s="6" t="str">
        <f t="array" ref="K368">IFERROR(IF(INDEX('Form Responses 1'!$D:$D,ROW()-4)="","",INDEX('Form Responses 1'!$J:$J,ROW()-4)),"")</f>
        <v/>
      </c>
      <c r="L368" s="6" t="str">
        <f t="array" ref="L368">IFERROR(IF(INDEX('Form Responses 1'!$D:$D,ROW()-4)="","",INDEX('Form Responses 1'!$K:$K,ROW()-4)),"")</f>
        <v/>
      </c>
      <c r="M368" s="6" t="str">
        <f t="array" ref="M368">IFERROR(IF(INDEX('Form Responses 1'!$D:$D,ROW()-4)="","",INDEX('Form Responses 1'!$L:$L,ROW()-4)),"")</f>
        <v/>
      </c>
      <c r="N368" s="6" t="str">
        <f t="array" ref="N368">IFERROR(IF(INDEX('Form Responses 1'!$D:$D,ROW()-4)="","",INDEX('Form Responses 1'!$M:$M,ROW()-4)),"")</f>
        <v/>
      </c>
      <c r="O368" s="6" t="str">
        <f t="array" ref="O368">IFERROR(IF(INDEX('Form Responses 1'!$D:$D,ROW()-4)="","",INDEX('Form Responses 1'!$N:$N,ROW()-4)),"")</f>
        <v/>
      </c>
      <c r="P368" s="6" t="str">
        <f t="array" ref="P368">IFERROR(IF(INDEX('Form Responses 1'!$D:$D,ROW()-4)="","",INDEX('Form Responses 1'!$O:$O,ROW()-4)),"")</f>
        <v/>
      </c>
      <c r="Q368" s="6" t="str">
        <f t="array" ref="Q368">IFERROR(IF(INDEX('Form Responses 1'!$D:$D,ROW()-4)="","",INDEX('Form Responses 1'!$P:$P,ROW()-4)),"")</f>
        <v/>
      </c>
      <c r="R368" s="6" t="str">
        <f t="array" ref="R368">IFERROR(IF(INDEX('Form Responses 1'!$D:$D,ROW()-4)="","",INDEX('Form Responses 1'!$Q:$Q,ROW()-4)),"")</f>
        <v/>
      </c>
      <c r="S368" s="6" t="str">
        <f t="array" ref="S368">IFERROR(IF(INDEX('Form Responses 1'!$D:$D,ROW()-4)="","",INDEX('Form Responses 1'!$R:$R,ROW()-4)),"")</f>
        <v/>
      </c>
      <c r="T368" s="6" t="str">
        <f t="array" ref="T368">IFERROR(IF(INDEX('Form Responses 1'!$D:$D,ROW()-4)="","",INDEX('Form Responses 1'!$S:$S,ROW()-4)),"")</f>
        <v/>
      </c>
      <c r="U368" s="6" t="str">
        <f t="array" ref="U368">IFERROR(IF(INDEX('Form Responses 1'!$D:$D,ROW()-4)="","",INDEX('Form Responses 1'!$T:$T,ROW()-4)),"")</f>
        <v/>
      </c>
      <c r="V368" s="6" t="str">
        <f t="shared" si="2"/>
        <v/>
      </c>
      <c r="W368" s="6" t="str">
        <f t="shared" si="3"/>
        <v/>
      </c>
      <c r="X368" s="6" t="str">
        <f t="shared" si="4"/>
        <v/>
      </c>
      <c r="Y368" s="6" t="str">
        <f t="array" ref="Y368">IFERROR(IF(INDEX('Form Responses 1'!$D:$D,ROW()-4)="","",INDEX('Form Responses 1'!$U:$U,ROW()-4)),"")</f>
        <v/>
      </c>
    </row>
    <row r="369" ht="15.75" customHeight="1">
      <c r="A369" s="6" t="str">
        <f t="shared" si="1"/>
        <v/>
      </c>
      <c r="B369" s="6" t="str">
        <f t="array" ref="B369">IFERROR(IF(INDEX('Form Responses 1'!$D:$D,ROW()-4)="","",INDEX('Form Responses 1'!$A:$A,ROW()-4)),"")</f>
        <v/>
      </c>
      <c r="C369" s="6" t="str">
        <f t="array" ref="C369">IFERROR(IF(INDEX('Form Responses 1'!$D:$D,ROW()-4)="","",INDEX('Form Responses 1'!$B:$B,ROW()-4)),"")</f>
        <v/>
      </c>
      <c r="D369" s="6" t="str">
        <f t="array" ref="D369">IFERROR(IF(INDEX('Form Responses 1'!$D:$D,ROW()-4)="","",INDEX('Form Responses 1'!$C:$C,ROW()-4)),"")</f>
        <v/>
      </c>
      <c r="E369" s="6" t="str">
        <f t="array" ref="E369">IFERROR(IF(INDEX('Form Responses 1'!$D:$D,ROW()-4)="","",INDEX('Form Responses 1'!$D:$D,ROW()-4)),"")</f>
        <v/>
      </c>
      <c r="F369" s="6" t="str">
        <f t="array" ref="F369">IFERROR(IF(INDEX('Form Responses 1'!$D:$D,ROW()-4)="","",INDEX('Form Responses 1'!$E:$E,ROW()-4)),"")</f>
        <v/>
      </c>
      <c r="G369" s="6" t="str">
        <f t="array" ref="G369">IFERROR(IF(INDEX('Form Responses 1'!$D:$D,ROW()-4)="","",INDEX('Form Responses 1'!$F:$F,ROW()-4)),"")</f>
        <v/>
      </c>
      <c r="H369" s="6" t="str">
        <f t="array" ref="H369">IFERROR(IF(INDEX('Form Responses 1'!$D:$D,ROW()-4)="","",INDEX('Form Responses 1'!$G:$G,ROW()-4)),"")</f>
        <v/>
      </c>
      <c r="I369" s="6" t="str">
        <f t="array" ref="I369">IFERROR(IF(INDEX('Form Responses 1'!$D:$D,ROW()-4)="","",INDEX('Form Responses 1'!$H:$H,ROW()-4)),"")</f>
        <v/>
      </c>
      <c r="J369" s="6" t="str">
        <f t="array" ref="J369">IFERROR(IF(INDEX('Form Responses 1'!$D:$D,ROW()-4)="","",INDEX('Form Responses 1'!$I:$I,ROW()-4)),"")</f>
        <v/>
      </c>
      <c r="K369" s="6" t="str">
        <f t="array" ref="K369">IFERROR(IF(INDEX('Form Responses 1'!$D:$D,ROW()-4)="","",INDEX('Form Responses 1'!$J:$J,ROW()-4)),"")</f>
        <v/>
      </c>
      <c r="L369" s="6" t="str">
        <f t="array" ref="L369">IFERROR(IF(INDEX('Form Responses 1'!$D:$D,ROW()-4)="","",INDEX('Form Responses 1'!$K:$K,ROW()-4)),"")</f>
        <v/>
      </c>
      <c r="M369" s="6" t="str">
        <f t="array" ref="M369">IFERROR(IF(INDEX('Form Responses 1'!$D:$D,ROW()-4)="","",INDEX('Form Responses 1'!$L:$L,ROW()-4)),"")</f>
        <v/>
      </c>
      <c r="N369" s="6" t="str">
        <f t="array" ref="N369">IFERROR(IF(INDEX('Form Responses 1'!$D:$D,ROW()-4)="","",INDEX('Form Responses 1'!$M:$M,ROW()-4)),"")</f>
        <v/>
      </c>
      <c r="O369" s="6" t="str">
        <f t="array" ref="O369">IFERROR(IF(INDEX('Form Responses 1'!$D:$D,ROW()-4)="","",INDEX('Form Responses 1'!$N:$N,ROW()-4)),"")</f>
        <v/>
      </c>
      <c r="P369" s="6" t="str">
        <f t="array" ref="P369">IFERROR(IF(INDEX('Form Responses 1'!$D:$D,ROW()-4)="","",INDEX('Form Responses 1'!$O:$O,ROW()-4)),"")</f>
        <v/>
      </c>
      <c r="Q369" s="6" t="str">
        <f t="array" ref="Q369">IFERROR(IF(INDEX('Form Responses 1'!$D:$D,ROW()-4)="","",INDEX('Form Responses 1'!$P:$P,ROW()-4)),"")</f>
        <v/>
      </c>
      <c r="R369" s="6" t="str">
        <f t="array" ref="R369">IFERROR(IF(INDEX('Form Responses 1'!$D:$D,ROW()-4)="","",INDEX('Form Responses 1'!$Q:$Q,ROW()-4)),"")</f>
        <v/>
      </c>
      <c r="S369" s="6" t="str">
        <f t="array" ref="S369">IFERROR(IF(INDEX('Form Responses 1'!$D:$D,ROW()-4)="","",INDEX('Form Responses 1'!$R:$R,ROW()-4)),"")</f>
        <v/>
      </c>
      <c r="T369" s="6" t="str">
        <f t="array" ref="T369">IFERROR(IF(INDEX('Form Responses 1'!$D:$D,ROW()-4)="","",INDEX('Form Responses 1'!$S:$S,ROW()-4)),"")</f>
        <v/>
      </c>
      <c r="U369" s="6" t="str">
        <f t="array" ref="U369">IFERROR(IF(INDEX('Form Responses 1'!$D:$D,ROW()-4)="","",INDEX('Form Responses 1'!$T:$T,ROW()-4)),"")</f>
        <v/>
      </c>
      <c r="V369" s="6" t="str">
        <f t="shared" si="2"/>
        <v/>
      </c>
      <c r="W369" s="6" t="str">
        <f t="shared" si="3"/>
        <v/>
      </c>
      <c r="X369" s="6" t="str">
        <f t="shared" si="4"/>
        <v/>
      </c>
      <c r="Y369" s="6" t="str">
        <f t="array" ref="Y369">IFERROR(IF(INDEX('Form Responses 1'!$D:$D,ROW()-4)="","",INDEX('Form Responses 1'!$U:$U,ROW()-4)),"")</f>
        <v/>
      </c>
    </row>
    <row r="370" ht="15.75" customHeight="1">
      <c r="A370" s="6" t="str">
        <f t="shared" si="1"/>
        <v/>
      </c>
      <c r="B370" s="6" t="str">
        <f t="array" ref="B370">IFERROR(IF(INDEX('Form Responses 1'!$D:$D,ROW()-4)="","",INDEX('Form Responses 1'!$A:$A,ROW()-4)),"")</f>
        <v/>
      </c>
      <c r="C370" s="6" t="str">
        <f t="array" ref="C370">IFERROR(IF(INDEX('Form Responses 1'!$D:$D,ROW()-4)="","",INDEX('Form Responses 1'!$B:$B,ROW()-4)),"")</f>
        <v/>
      </c>
      <c r="D370" s="6" t="str">
        <f t="array" ref="D370">IFERROR(IF(INDEX('Form Responses 1'!$D:$D,ROW()-4)="","",INDEX('Form Responses 1'!$C:$C,ROW()-4)),"")</f>
        <v/>
      </c>
      <c r="E370" s="6" t="str">
        <f t="array" ref="E370">IFERROR(IF(INDEX('Form Responses 1'!$D:$D,ROW()-4)="","",INDEX('Form Responses 1'!$D:$D,ROW()-4)),"")</f>
        <v/>
      </c>
      <c r="F370" s="6" t="str">
        <f t="array" ref="F370">IFERROR(IF(INDEX('Form Responses 1'!$D:$D,ROW()-4)="","",INDEX('Form Responses 1'!$E:$E,ROW()-4)),"")</f>
        <v/>
      </c>
      <c r="G370" s="6" t="str">
        <f t="array" ref="G370">IFERROR(IF(INDEX('Form Responses 1'!$D:$D,ROW()-4)="","",INDEX('Form Responses 1'!$F:$F,ROW()-4)),"")</f>
        <v/>
      </c>
      <c r="H370" s="6" t="str">
        <f t="array" ref="H370">IFERROR(IF(INDEX('Form Responses 1'!$D:$D,ROW()-4)="","",INDEX('Form Responses 1'!$G:$G,ROW()-4)),"")</f>
        <v/>
      </c>
      <c r="I370" s="6" t="str">
        <f t="array" ref="I370">IFERROR(IF(INDEX('Form Responses 1'!$D:$D,ROW()-4)="","",INDEX('Form Responses 1'!$H:$H,ROW()-4)),"")</f>
        <v/>
      </c>
      <c r="J370" s="6" t="str">
        <f t="array" ref="J370">IFERROR(IF(INDEX('Form Responses 1'!$D:$D,ROW()-4)="","",INDEX('Form Responses 1'!$I:$I,ROW()-4)),"")</f>
        <v/>
      </c>
      <c r="K370" s="6" t="str">
        <f t="array" ref="K370">IFERROR(IF(INDEX('Form Responses 1'!$D:$D,ROW()-4)="","",INDEX('Form Responses 1'!$J:$J,ROW()-4)),"")</f>
        <v/>
      </c>
      <c r="L370" s="6" t="str">
        <f t="array" ref="L370">IFERROR(IF(INDEX('Form Responses 1'!$D:$D,ROW()-4)="","",INDEX('Form Responses 1'!$K:$K,ROW()-4)),"")</f>
        <v/>
      </c>
      <c r="M370" s="6" t="str">
        <f t="array" ref="M370">IFERROR(IF(INDEX('Form Responses 1'!$D:$D,ROW()-4)="","",INDEX('Form Responses 1'!$L:$L,ROW()-4)),"")</f>
        <v/>
      </c>
      <c r="N370" s="6" t="str">
        <f t="array" ref="N370">IFERROR(IF(INDEX('Form Responses 1'!$D:$D,ROW()-4)="","",INDEX('Form Responses 1'!$M:$M,ROW()-4)),"")</f>
        <v/>
      </c>
      <c r="O370" s="6" t="str">
        <f t="array" ref="O370">IFERROR(IF(INDEX('Form Responses 1'!$D:$D,ROW()-4)="","",INDEX('Form Responses 1'!$N:$N,ROW()-4)),"")</f>
        <v/>
      </c>
      <c r="P370" s="6" t="str">
        <f t="array" ref="P370">IFERROR(IF(INDEX('Form Responses 1'!$D:$D,ROW()-4)="","",INDEX('Form Responses 1'!$O:$O,ROW()-4)),"")</f>
        <v/>
      </c>
      <c r="Q370" s="6" t="str">
        <f t="array" ref="Q370">IFERROR(IF(INDEX('Form Responses 1'!$D:$D,ROW()-4)="","",INDEX('Form Responses 1'!$P:$P,ROW()-4)),"")</f>
        <v/>
      </c>
      <c r="R370" s="6" t="str">
        <f t="array" ref="R370">IFERROR(IF(INDEX('Form Responses 1'!$D:$D,ROW()-4)="","",INDEX('Form Responses 1'!$Q:$Q,ROW()-4)),"")</f>
        <v/>
      </c>
      <c r="S370" s="6" t="str">
        <f t="array" ref="S370">IFERROR(IF(INDEX('Form Responses 1'!$D:$D,ROW()-4)="","",INDEX('Form Responses 1'!$R:$R,ROW()-4)),"")</f>
        <v/>
      </c>
      <c r="T370" s="6" t="str">
        <f t="array" ref="T370">IFERROR(IF(INDEX('Form Responses 1'!$D:$D,ROW()-4)="","",INDEX('Form Responses 1'!$S:$S,ROW()-4)),"")</f>
        <v/>
      </c>
      <c r="U370" s="6" t="str">
        <f t="array" ref="U370">IFERROR(IF(INDEX('Form Responses 1'!$D:$D,ROW()-4)="","",INDEX('Form Responses 1'!$T:$T,ROW()-4)),"")</f>
        <v/>
      </c>
      <c r="V370" s="6" t="str">
        <f t="shared" si="2"/>
        <v/>
      </c>
      <c r="W370" s="6" t="str">
        <f t="shared" si="3"/>
        <v/>
      </c>
      <c r="X370" s="6" t="str">
        <f t="shared" si="4"/>
        <v/>
      </c>
      <c r="Y370" s="6" t="str">
        <f t="array" ref="Y370">IFERROR(IF(INDEX('Form Responses 1'!$D:$D,ROW()-4)="","",INDEX('Form Responses 1'!$U:$U,ROW()-4)),"")</f>
        <v/>
      </c>
    </row>
    <row r="371" ht="15.75" customHeight="1">
      <c r="A371" s="6" t="str">
        <f t="shared" si="1"/>
        <v/>
      </c>
      <c r="B371" s="6" t="str">
        <f t="array" ref="B371">IFERROR(IF(INDEX('Form Responses 1'!$D:$D,ROW()-4)="","",INDEX('Form Responses 1'!$A:$A,ROW()-4)),"")</f>
        <v/>
      </c>
      <c r="C371" s="6" t="str">
        <f t="array" ref="C371">IFERROR(IF(INDEX('Form Responses 1'!$D:$D,ROW()-4)="","",INDEX('Form Responses 1'!$B:$B,ROW()-4)),"")</f>
        <v/>
      </c>
      <c r="D371" s="6" t="str">
        <f t="array" ref="D371">IFERROR(IF(INDEX('Form Responses 1'!$D:$D,ROW()-4)="","",INDEX('Form Responses 1'!$C:$C,ROW()-4)),"")</f>
        <v/>
      </c>
      <c r="E371" s="6" t="str">
        <f t="array" ref="E371">IFERROR(IF(INDEX('Form Responses 1'!$D:$D,ROW()-4)="","",INDEX('Form Responses 1'!$D:$D,ROW()-4)),"")</f>
        <v/>
      </c>
      <c r="F371" s="6" t="str">
        <f t="array" ref="F371">IFERROR(IF(INDEX('Form Responses 1'!$D:$D,ROW()-4)="","",INDEX('Form Responses 1'!$E:$E,ROW()-4)),"")</f>
        <v/>
      </c>
      <c r="G371" s="6" t="str">
        <f t="array" ref="G371">IFERROR(IF(INDEX('Form Responses 1'!$D:$D,ROW()-4)="","",INDEX('Form Responses 1'!$F:$F,ROW()-4)),"")</f>
        <v/>
      </c>
      <c r="H371" s="6" t="str">
        <f t="array" ref="H371">IFERROR(IF(INDEX('Form Responses 1'!$D:$D,ROW()-4)="","",INDEX('Form Responses 1'!$G:$G,ROW()-4)),"")</f>
        <v/>
      </c>
      <c r="I371" s="6" t="str">
        <f t="array" ref="I371">IFERROR(IF(INDEX('Form Responses 1'!$D:$D,ROW()-4)="","",INDEX('Form Responses 1'!$H:$H,ROW()-4)),"")</f>
        <v/>
      </c>
      <c r="J371" s="6" t="str">
        <f t="array" ref="J371">IFERROR(IF(INDEX('Form Responses 1'!$D:$D,ROW()-4)="","",INDEX('Form Responses 1'!$I:$I,ROW()-4)),"")</f>
        <v/>
      </c>
      <c r="K371" s="6" t="str">
        <f t="array" ref="K371">IFERROR(IF(INDEX('Form Responses 1'!$D:$D,ROW()-4)="","",INDEX('Form Responses 1'!$J:$J,ROW()-4)),"")</f>
        <v/>
      </c>
      <c r="L371" s="6" t="str">
        <f t="array" ref="L371">IFERROR(IF(INDEX('Form Responses 1'!$D:$D,ROW()-4)="","",INDEX('Form Responses 1'!$K:$K,ROW()-4)),"")</f>
        <v/>
      </c>
      <c r="M371" s="6" t="str">
        <f t="array" ref="M371">IFERROR(IF(INDEX('Form Responses 1'!$D:$D,ROW()-4)="","",INDEX('Form Responses 1'!$L:$L,ROW()-4)),"")</f>
        <v/>
      </c>
      <c r="N371" s="6" t="str">
        <f t="array" ref="N371">IFERROR(IF(INDEX('Form Responses 1'!$D:$D,ROW()-4)="","",INDEX('Form Responses 1'!$M:$M,ROW()-4)),"")</f>
        <v/>
      </c>
      <c r="O371" s="6" t="str">
        <f t="array" ref="O371">IFERROR(IF(INDEX('Form Responses 1'!$D:$D,ROW()-4)="","",INDEX('Form Responses 1'!$N:$N,ROW()-4)),"")</f>
        <v/>
      </c>
      <c r="P371" s="6" t="str">
        <f t="array" ref="P371">IFERROR(IF(INDEX('Form Responses 1'!$D:$D,ROW()-4)="","",INDEX('Form Responses 1'!$O:$O,ROW()-4)),"")</f>
        <v/>
      </c>
      <c r="Q371" s="6" t="str">
        <f t="array" ref="Q371">IFERROR(IF(INDEX('Form Responses 1'!$D:$D,ROW()-4)="","",INDEX('Form Responses 1'!$P:$P,ROW()-4)),"")</f>
        <v/>
      </c>
      <c r="R371" s="6" t="str">
        <f t="array" ref="R371">IFERROR(IF(INDEX('Form Responses 1'!$D:$D,ROW()-4)="","",INDEX('Form Responses 1'!$Q:$Q,ROW()-4)),"")</f>
        <v/>
      </c>
      <c r="S371" s="6" t="str">
        <f t="array" ref="S371">IFERROR(IF(INDEX('Form Responses 1'!$D:$D,ROW()-4)="","",INDEX('Form Responses 1'!$R:$R,ROW()-4)),"")</f>
        <v/>
      </c>
      <c r="T371" s="6" t="str">
        <f t="array" ref="T371">IFERROR(IF(INDEX('Form Responses 1'!$D:$D,ROW()-4)="","",INDEX('Form Responses 1'!$S:$S,ROW()-4)),"")</f>
        <v/>
      </c>
      <c r="U371" s="6" t="str">
        <f t="array" ref="U371">IFERROR(IF(INDEX('Form Responses 1'!$D:$D,ROW()-4)="","",INDEX('Form Responses 1'!$T:$T,ROW()-4)),"")</f>
        <v/>
      </c>
      <c r="V371" s="6" t="str">
        <f t="shared" si="2"/>
        <v/>
      </c>
      <c r="W371" s="6" t="str">
        <f t="shared" si="3"/>
        <v/>
      </c>
      <c r="X371" s="6" t="str">
        <f t="shared" si="4"/>
        <v/>
      </c>
      <c r="Y371" s="6" t="str">
        <f t="array" ref="Y371">IFERROR(IF(INDEX('Form Responses 1'!$D:$D,ROW()-4)="","",INDEX('Form Responses 1'!$U:$U,ROW()-4)),"")</f>
        <v/>
      </c>
    </row>
    <row r="372" ht="15.75" customHeight="1">
      <c r="A372" s="6" t="str">
        <f t="shared" si="1"/>
        <v/>
      </c>
      <c r="B372" s="6" t="str">
        <f t="array" ref="B372">IFERROR(IF(INDEX('Form Responses 1'!$D:$D,ROW()-4)="","",INDEX('Form Responses 1'!$A:$A,ROW()-4)),"")</f>
        <v/>
      </c>
      <c r="C372" s="6" t="str">
        <f t="array" ref="C372">IFERROR(IF(INDEX('Form Responses 1'!$D:$D,ROW()-4)="","",INDEX('Form Responses 1'!$B:$B,ROW()-4)),"")</f>
        <v/>
      </c>
      <c r="D372" s="6" t="str">
        <f t="array" ref="D372">IFERROR(IF(INDEX('Form Responses 1'!$D:$D,ROW()-4)="","",INDEX('Form Responses 1'!$C:$C,ROW()-4)),"")</f>
        <v/>
      </c>
      <c r="E372" s="6" t="str">
        <f t="array" ref="E372">IFERROR(IF(INDEX('Form Responses 1'!$D:$D,ROW()-4)="","",INDEX('Form Responses 1'!$D:$D,ROW()-4)),"")</f>
        <v/>
      </c>
      <c r="F372" s="6" t="str">
        <f t="array" ref="F372">IFERROR(IF(INDEX('Form Responses 1'!$D:$D,ROW()-4)="","",INDEX('Form Responses 1'!$E:$E,ROW()-4)),"")</f>
        <v/>
      </c>
      <c r="G372" s="6" t="str">
        <f t="array" ref="G372">IFERROR(IF(INDEX('Form Responses 1'!$D:$D,ROW()-4)="","",INDEX('Form Responses 1'!$F:$F,ROW()-4)),"")</f>
        <v/>
      </c>
      <c r="H372" s="6" t="str">
        <f t="array" ref="H372">IFERROR(IF(INDEX('Form Responses 1'!$D:$D,ROW()-4)="","",INDEX('Form Responses 1'!$G:$G,ROW()-4)),"")</f>
        <v/>
      </c>
      <c r="I372" s="6" t="str">
        <f t="array" ref="I372">IFERROR(IF(INDEX('Form Responses 1'!$D:$D,ROW()-4)="","",INDEX('Form Responses 1'!$H:$H,ROW()-4)),"")</f>
        <v/>
      </c>
      <c r="J372" s="6" t="str">
        <f t="array" ref="J372">IFERROR(IF(INDEX('Form Responses 1'!$D:$D,ROW()-4)="","",INDEX('Form Responses 1'!$I:$I,ROW()-4)),"")</f>
        <v/>
      </c>
      <c r="K372" s="6" t="str">
        <f t="array" ref="K372">IFERROR(IF(INDEX('Form Responses 1'!$D:$D,ROW()-4)="","",INDEX('Form Responses 1'!$J:$J,ROW()-4)),"")</f>
        <v/>
      </c>
      <c r="L372" s="6" t="str">
        <f t="array" ref="L372">IFERROR(IF(INDEX('Form Responses 1'!$D:$D,ROW()-4)="","",INDEX('Form Responses 1'!$K:$K,ROW()-4)),"")</f>
        <v/>
      </c>
      <c r="M372" s="6" t="str">
        <f t="array" ref="M372">IFERROR(IF(INDEX('Form Responses 1'!$D:$D,ROW()-4)="","",INDEX('Form Responses 1'!$L:$L,ROW()-4)),"")</f>
        <v/>
      </c>
      <c r="N372" s="6" t="str">
        <f t="array" ref="N372">IFERROR(IF(INDEX('Form Responses 1'!$D:$D,ROW()-4)="","",INDEX('Form Responses 1'!$M:$M,ROW()-4)),"")</f>
        <v/>
      </c>
      <c r="O372" s="6" t="str">
        <f t="array" ref="O372">IFERROR(IF(INDEX('Form Responses 1'!$D:$D,ROW()-4)="","",INDEX('Form Responses 1'!$N:$N,ROW()-4)),"")</f>
        <v/>
      </c>
      <c r="P372" s="6" t="str">
        <f t="array" ref="P372">IFERROR(IF(INDEX('Form Responses 1'!$D:$D,ROW()-4)="","",INDEX('Form Responses 1'!$O:$O,ROW()-4)),"")</f>
        <v/>
      </c>
      <c r="Q372" s="6" t="str">
        <f t="array" ref="Q372">IFERROR(IF(INDEX('Form Responses 1'!$D:$D,ROW()-4)="","",INDEX('Form Responses 1'!$P:$P,ROW()-4)),"")</f>
        <v/>
      </c>
      <c r="R372" s="6" t="str">
        <f t="array" ref="R372">IFERROR(IF(INDEX('Form Responses 1'!$D:$D,ROW()-4)="","",INDEX('Form Responses 1'!$Q:$Q,ROW()-4)),"")</f>
        <v/>
      </c>
      <c r="S372" s="6" t="str">
        <f t="array" ref="S372">IFERROR(IF(INDEX('Form Responses 1'!$D:$D,ROW()-4)="","",INDEX('Form Responses 1'!$R:$R,ROW()-4)),"")</f>
        <v/>
      </c>
      <c r="T372" s="6" t="str">
        <f t="array" ref="T372">IFERROR(IF(INDEX('Form Responses 1'!$D:$D,ROW()-4)="","",INDEX('Form Responses 1'!$S:$S,ROW()-4)),"")</f>
        <v/>
      </c>
      <c r="U372" s="6" t="str">
        <f t="array" ref="U372">IFERROR(IF(INDEX('Form Responses 1'!$D:$D,ROW()-4)="","",INDEX('Form Responses 1'!$T:$T,ROW()-4)),"")</f>
        <v/>
      </c>
      <c r="V372" s="6" t="str">
        <f t="shared" si="2"/>
        <v/>
      </c>
      <c r="W372" s="6" t="str">
        <f t="shared" si="3"/>
        <v/>
      </c>
      <c r="X372" s="6" t="str">
        <f t="shared" si="4"/>
        <v/>
      </c>
      <c r="Y372" s="6" t="str">
        <f t="array" ref="Y372">IFERROR(IF(INDEX('Form Responses 1'!$D:$D,ROW()-4)="","",INDEX('Form Responses 1'!$U:$U,ROW()-4)),"")</f>
        <v/>
      </c>
    </row>
    <row r="373" ht="15.75" customHeight="1">
      <c r="A373" s="6" t="str">
        <f t="shared" si="1"/>
        <v/>
      </c>
      <c r="B373" s="6" t="str">
        <f t="array" ref="B373">IFERROR(IF(INDEX('Form Responses 1'!$D:$D,ROW()-4)="","",INDEX('Form Responses 1'!$A:$A,ROW()-4)),"")</f>
        <v/>
      </c>
      <c r="C373" s="6" t="str">
        <f t="array" ref="C373">IFERROR(IF(INDEX('Form Responses 1'!$D:$D,ROW()-4)="","",INDEX('Form Responses 1'!$B:$B,ROW()-4)),"")</f>
        <v/>
      </c>
      <c r="D373" s="6" t="str">
        <f t="array" ref="D373">IFERROR(IF(INDEX('Form Responses 1'!$D:$D,ROW()-4)="","",INDEX('Form Responses 1'!$C:$C,ROW()-4)),"")</f>
        <v/>
      </c>
      <c r="E373" s="6" t="str">
        <f t="array" ref="E373">IFERROR(IF(INDEX('Form Responses 1'!$D:$D,ROW()-4)="","",INDEX('Form Responses 1'!$D:$D,ROW()-4)),"")</f>
        <v/>
      </c>
      <c r="F373" s="6" t="str">
        <f t="array" ref="F373">IFERROR(IF(INDEX('Form Responses 1'!$D:$D,ROW()-4)="","",INDEX('Form Responses 1'!$E:$E,ROW()-4)),"")</f>
        <v/>
      </c>
      <c r="G373" s="6" t="str">
        <f t="array" ref="G373">IFERROR(IF(INDEX('Form Responses 1'!$D:$D,ROW()-4)="","",INDEX('Form Responses 1'!$F:$F,ROW()-4)),"")</f>
        <v/>
      </c>
      <c r="H373" s="6" t="str">
        <f t="array" ref="H373">IFERROR(IF(INDEX('Form Responses 1'!$D:$D,ROW()-4)="","",INDEX('Form Responses 1'!$G:$G,ROW()-4)),"")</f>
        <v/>
      </c>
      <c r="I373" s="6" t="str">
        <f t="array" ref="I373">IFERROR(IF(INDEX('Form Responses 1'!$D:$D,ROW()-4)="","",INDEX('Form Responses 1'!$H:$H,ROW()-4)),"")</f>
        <v/>
      </c>
      <c r="J373" s="6" t="str">
        <f t="array" ref="J373">IFERROR(IF(INDEX('Form Responses 1'!$D:$D,ROW()-4)="","",INDEX('Form Responses 1'!$I:$I,ROW()-4)),"")</f>
        <v/>
      </c>
      <c r="K373" s="6" t="str">
        <f t="array" ref="K373">IFERROR(IF(INDEX('Form Responses 1'!$D:$D,ROW()-4)="","",INDEX('Form Responses 1'!$J:$J,ROW()-4)),"")</f>
        <v/>
      </c>
      <c r="L373" s="6" t="str">
        <f t="array" ref="L373">IFERROR(IF(INDEX('Form Responses 1'!$D:$D,ROW()-4)="","",INDEX('Form Responses 1'!$K:$K,ROW()-4)),"")</f>
        <v/>
      </c>
      <c r="M373" s="6" t="str">
        <f t="array" ref="M373">IFERROR(IF(INDEX('Form Responses 1'!$D:$D,ROW()-4)="","",INDEX('Form Responses 1'!$L:$L,ROW()-4)),"")</f>
        <v/>
      </c>
      <c r="N373" s="6" t="str">
        <f t="array" ref="N373">IFERROR(IF(INDEX('Form Responses 1'!$D:$D,ROW()-4)="","",INDEX('Form Responses 1'!$M:$M,ROW()-4)),"")</f>
        <v/>
      </c>
      <c r="O373" s="6" t="str">
        <f t="array" ref="O373">IFERROR(IF(INDEX('Form Responses 1'!$D:$D,ROW()-4)="","",INDEX('Form Responses 1'!$N:$N,ROW()-4)),"")</f>
        <v/>
      </c>
      <c r="P373" s="6" t="str">
        <f t="array" ref="P373">IFERROR(IF(INDEX('Form Responses 1'!$D:$D,ROW()-4)="","",INDEX('Form Responses 1'!$O:$O,ROW()-4)),"")</f>
        <v/>
      </c>
      <c r="Q373" s="6" t="str">
        <f t="array" ref="Q373">IFERROR(IF(INDEX('Form Responses 1'!$D:$D,ROW()-4)="","",INDEX('Form Responses 1'!$P:$P,ROW()-4)),"")</f>
        <v/>
      </c>
      <c r="R373" s="6" t="str">
        <f t="array" ref="R373">IFERROR(IF(INDEX('Form Responses 1'!$D:$D,ROW()-4)="","",INDEX('Form Responses 1'!$Q:$Q,ROW()-4)),"")</f>
        <v/>
      </c>
      <c r="S373" s="6" t="str">
        <f t="array" ref="S373">IFERROR(IF(INDEX('Form Responses 1'!$D:$D,ROW()-4)="","",INDEX('Form Responses 1'!$R:$R,ROW()-4)),"")</f>
        <v/>
      </c>
      <c r="T373" s="6" t="str">
        <f t="array" ref="T373">IFERROR(IF(INDEX('Form Responses 1'!$D:$D,ROW()-4)="","",INDEX('Form Responses 1'!$S:$S,ROW()-4)),"")</f>
        <v/>
      </c>
      <c r="U373" s="6" t="str">
        <f t="array" ref="U373">IFERROR(IF(INDEX('Form Responses 1'!$D:$D,ROW()-4)="","",INDEX('Form Responses 1'!$T:$T,ROW()-4)),"")</f>
        <v/>
      </c>
      <c r="V373" s="6" t="str">
        <f t="shared" si="2"/>
        <v/>
      </c>
      <c r="W373" s="6" t="str">
        <f t="shared" si="3"/>
        <v/>
      </c>
      <c r="X373" s="6" t="str">
        <f t="shared" si="4"/>
        <v/>
      </c>
      <c r="Y373" s="6" t="str">
        <f t="array" ref="Y373">IFERROR(IF(INDEX('Form Responses 1'!$D:$D,ROW()-4)="","",INDEX('Form Responses 1'!$U:$U,ROW()-4)),"")</f>
        <v/>
      </c>
    </row>
    <row r="374" ht="15.75" customHeight="1">
      <c r="A374" s="6" t="str">
        <f t="shared" si="1"/>
        <v/>
      </c>
      <c r="B374" s="6" t="str">
        <f t="array" ref="B374">IFERROR(IF(INDEX('Form Responses 1'!$D:$D,ROW()-4)="","",INDEX('Form Responses 1'!$A:$A,ROW()-4)),"")</f>
        <v/>
      </c>
      <c r="C374" s="6" t="str">
        <f t="array" ref="C374">IFERROR(IF(INDEX('Form Responses 1'!$D:$D,ROW()-4)="","",INDEX('Form Responses 1'!$B:$B,ROW()-4)),"")</f>
        <v/>
      </c>
      <c r="D374" s="6" t="str">
        <f t="array" ref="D374">IFERROR(IF(INDEX('Form Responses 1'!$D:$D,ROW()-4)="","",INDEX('Form Responses 1'!$C:$C,ROW()-4)),"")</f>
        <v/>
      </c>
      <c r="E374" s="6" t="str">
        <f t="array" ref="E374">IFERROR(IF(INDEX('Form Responses 1'!$D:$D,ROW()-4)="","",INDEX('Form Responses 1'!$D:$D,ROW()-4)),"")</f>
        <v/>
      </c>
      <c r="F374" s="6" t="str">
        <f t="array" ref="F374">IFERROR(IF(INDEX('Form Responses 1'!$D:$D,ROW()-4)="","",INDEX('Form Responses 1'!$E:$E,ROW()-4)),"")</f>
        <v/>
      </c>
      <c r="G374" s="6" t="str">
        <f t="array" ref="G374">IFERROR(IF(INDEX('Form Responses 1'!$D:$D,ROW()-4)="","",INDEX('Form Responses 1'!$F:$F,ROW()-4)),"")</f>
        <v/>
      </c>
      <c r="H374" s="6" t="str">
        <f t="array" ref="H374">IFERROR(IF(INDEX('Form Responses 1'!$D:$D,ROW()-4)="","",INDEX('Form Responses 1'!$G:$G,ROW()-4)),"")</f>
        <v/>
      </c>
      <c r="I374" s="6" t="str">
        <f t="array" ref="I374">IFERROR(IF(INDEX('Form Responses 1'!$D:$D,ROW()-4)="","",INDEX('Form Responses 1'!$H:$H,ROW()-4)),"")</f>
        <v/>
      </c>
      <c r="J374" s="6" t="str">
        <f t="array" ref="J374">IFERROR(IF(INDEX('Form Responses 1'!$D:$D,ROW()-4)="","",INDEX('Form Responses 1'!$I:$I,ROW()-4)),"")</f>
        <v/>
      </c>
      <c r="K374" s="6" t="str">
        <f t="array" ref="K374">IFERROR(IF(INDEX('Form Responses 1'!$D:$D,ROW()-4)="","",INDEX('Form Responses 1'!$J:$J,ROW()-4)),"")</f>
        <v/>
      </c>
      <c r="L374" s="6" t="str">
        <f t="array" ref="L374">IFERROR(IF(INDEX('Form Responses 1'!$D:$D,ROW()-4)="","",INDEX('Form Responses 1'!$K:$K,ROW()-4)),"")</f>
        <v/>
      </c>
      <c r="M374" s="6" t="str">
        <f t="array" ref="M374">IFERROR(IF(INDEX('Form Responses 1'!$D:$D,ROW()-4)="","",INDEX('Form Responses 1'!$L:$L,ROW()-4)),"")</f>
        <v/>
      </c>
      <c r="N374" s="6" t="str">
        <f t="array" ref="N374">IFERROR(IF(INDEX('Form Responses 1'!$D:$D,ROW()-4)="","",INDEX('Form Responses 1'!$M:$M,ROW()-4)),"")</f>
        <v/>
      </c>
      <c r="O374" s="6" t="str">
        <f t="array" ref="O374">IFERROR(IF(INDEX('Form Responses 1'!$D:$D,ROW()-4)="","",INDEX('Form Responses 1'!$N:$N,ROW()-4)),"")</f>
        <v/>
      </c>
      <c r="P374" s="6" t="str">
        <f t="array" ref="P374">IFERROR(IF(INDEX('Form Responses 1'!$D:$D,ROW()-4)="","",INDEX('Form Responses 1'!$O:$O,ROW()-4)),"")</f>
        <v/>
      </c>
      <c r="Q374" s="6" t="str">
        <f t="array" ref="Q374">IFERROR(IF(INDEX('Form Responses 1'!$D:$D,ROW()-4)="","",INDEX('Form Responses 1'!$P:$P,ROW()-4)),"")</f>
        <v/>
      </c>
      <c r="R374" s="6" t="str">
        <f t="array" ref="R374">IFERROR(IF(INDEX('Form Responses 1'!$D:$D,ROW()-4)="","",INDEX('Form Responses 1'!$Q:$Q,ROW()-4)),"")</f>
        <v/>
      </c>
      <c r="S374" s="6" t="str">
        <f t="array" ref="S374">IFERROR(IF(INDEX('Form Responses 1'!$D:$D,ROW()-4)="","",INDEX('Form Responses 1'!$R:$R,ROW()-4)),"")</f>
        <v/>
      </c>
      <c r="T374" s="6" t="str">
        <f t="array" ref="T374">IFERROR(IF(INDEX('Form Responses 1'!$D:$D,ROW()-4)="","",INDEX('Form Responses 1'!$S:$S,ROW()-4)),"")</f>
        <v/>
      </c>
      <c r="U374" s="6" t="str">
        <f t="array" ref="U374">IFERROR(IF(INDEX('Form Responses 1'!$D:$D,ROW()-4)="","",INDEX('Form Responses 1'!$T:$T,ROW()-4)),"")</f>
        <v/>
      </c>
      <c r="V374" s="6" t="str">
        <f t="shared" si="2"/>
        <v/>
      </c>
      <c r="W374" s="6" t="str">
        <f t="shared" si="3"/>
        <v/>
      </c>
      <c r="X374" s="6" t="str">
        <f t="shared" si="4"/>
        <v/>
      </c>
      <c r="Y374" s="6" t="str">
        <f t="array" ref="Y374">IFERROR(IF(INDEX('Form Responses 1'!$D:$D,ROW()-4)="","",INDEX('Form Responses 1'!$U:$U,ROW()-4)),"")</f>
        <v/>
      </c>
    </row>
    <row r="375" ht="15.75" customHeight="1">
      <c r="A375" s="6" t="str">
        <f t="shared" si="1"/>
        <v/>
      </c>
      <c r="B375" s="6" t="str">
        <f t="array" ref="B375">IFERROR(IF(INDEX('Form Responses 1'!$D:$D,ROW()-4)="","",INDEX('Form Responses 1'!$A:$A,ROW()-4)),"")</f>
        <v/>
      </c>
      <c r="C375" s="6" t="str">
        <f t="array" ref="C375">IFERROR(IF(INDEX('Form Responses 1'!$D:$D,ROW()-4)="","",INDEX('Form Responses 1'!$B:$B,ROW()-4)),"")</f>
        <v/>
      </c>
      <c r="D375" s="6" t="str">
        <f t="array" ref="D375">IFERROR(IF(INDEX('Form Responses 1'!$D:$D,ROW()-4)="","",INDEX('Form Responses 1'!$C:$C,ROW()-4)),"")</f>
        <v/>
      </c>
      <c r="E375" s="6" t="str">
        <f t="array" ref="E375">IFERROR(IF(INDEX('Form Responses 1'!$D:$D,ROW()-4)="","",INDEX('Form Responses 1'!$D:$D,ROW()-4)),"")</f>
        <v/>
      </c>
      <c r="F375" s="6" t="str">
        <f t="array" ref="F375">IFERROR(IF(INDEX('Form Responses 1'!$D:$D,ROW()-4)="","",INDEX('Form Responses 1'!$E:$E,ROW()-4)),"")</f>
        <v/>
      </c>
      <c r="G375" s="6" t="str">
        <f t="array" ref="G375">IFERROR(IF(INDEX('Form Responses 1'!$D:$D,ROW()-4)="","",INDEX('Form Responses 1'!$F:$F,ROW()-4)),"")</f>
        <v/>
      </c>
      <c r="H375" s="6" t="str">
        <f t="array" ref="H375">IFERROR(IF(INDEX('Form Responses 1'!$D:$D,ROW()-4)="","",INDEX('Form Responses 1'!$G:$G,ROW()-4)),"")</f>
        <v/>
      </c>
      <c r="I375" s="6" t="str">
        <f t="array" ref="I375">IFERROR(IF(INDEX('Form Responses 1'!$D:$D,ROW()-4)="","",INDEX('Form Responses 1'!$H:$H,ROW()-4)),"")</f>
        <v/>
      </c>
      <c r="J375" s="6" t="str">
        <f t="array" ref="J375">IFERROR(IF(INDEX('Form Responses 1'!$D:$D,ROW()-4)="","",INDEX('Form Responses 1'!$I:$I,ROW()-4)),"")</f>
        <v/>
      </c>
      <c r="K375" s="6" t="str">
        <f t="array" ref="K375">IFERROR(IF(INDEX('Form Responses 1'!$D:$D,ROW()-4)="","",INDEX('Form Responses 1'!$J:$J,ROW()-4)),"")</f>
        <v/>
      </c>
      <c r="L375" s="6" t="str">
        <f t="array" ref="L375">IFERROR(IF(INDEX('Form Responses 1'!$D:$D,ROW()-4)="","",INDEX('Form Responses 1'!$K:$K,ROW()-4)),"")</f>
        <v/>
      </c>
      <c r="M375" s="6" t="str">
        <f t="array" ref="M375">IFERROR(IF(INDEX('Form Responses 1'!$D:$D,ROW()-4)="","",INDEX('Form Responses 1'!$L:$L,ROW()-4)),"")</f>
        <v/>
      </c>
      <c r="N375" s="6" t="str">
        <f t="array" ref="N375">IFERROR(IF(INDEX('Form Responses 1'!$D:$D,ROW()-4)="","",INDEX('Form Responses 1'!$M:$M,ROW()-4)),"")</f>
        <v/>
      </c>
      <c r="O375" s="6" t="str">
        <f t="array" ref="O375">IFERROR(IF(INDEX('Form Responses 1'!$D:$D,ROW()-4)="","",INDEX('Form Responses 1'!$N:$N,ROW()-4)),"")</f>
        <v/>
      </c>
      <c r="P375" s="6" t="str">
        <f t="array" ref="P375">IFERROR(IF(INDEX('Form Responses 1'!$D:$D,ROW()-4)="","",INDEX('Form Responses 1'!$O:$O,ROW()-4)),"")</f>
        <v/>
      </c>
      <c r="Q375" s="6" t="str">
        <f t="array" ref="Q375">IFERROR(IF(INDEX('Form Responses 1'!$D:$D,ROW()-4)="","",INDEX('Form Responses 1'!$P:$P,ROW()-4)),"")</f>
        <v/>
      </c>
      <c r="R375" s="6" t="str">
        <f t="array" ref="R375">IFERROR(IF(INDEX('Form Responses 1'!$D:$D,ROW()-4)="","",INDEX('Form Responses 1'!$Q:$Q,ROW()-4)),"")</f>
        <v/>
      </c>
      <c r="S375" s="6" t="str">
        <f t="array" ref="S375">IFERROR(IF(INDEX('Form Responses 1'!$D:$D,ROW()-4)="","",INDEX('Form Responses 1'!$R:$R,ROW()-4)),"")</f>
        <v/>
      </c>
      <c r="T375" s="6" t="str">
        <f t="array" ref="T375">IFERROR(IF(INDEX('Form Responses 1'!$D:$D,ROW()-4)="","",INDEX('Form Responses 1'!$S:$S,ROW()-4)),"")</f>
        <v/>
      </c>
      <c r="U375" s="6" t="str">
        <f t="array" ref="U375">IFERROR(IF(INDEX('Form Responses 1'!$D:$D,ROW()-4)="","",INDEX('Form Responses 1'!$T:$T,ROW()-4)),"")</f>
        <v/>
      </c>
      <c r="V375" s="6" t="str">
        <f t="shared" si="2"/>
        <v/>
      </c>
      <c r="W375" s="6" t="str">
        <f t="shared" si="3"/>
        <v/>
      </c>
      <c r="X375" s="6" t="str">
        <f t="shared" si="4"/>
        <v/>
      </c>
      <c r="Y375" s="6" t="str">
        <f t="array" ref="Y375">IFERROR(IF(INDEX('Form Responses 1'!$D:$D,ROW()-4)="","",INDEX('Form Responses 1'!$U:$U,ROW()-4)),"")</f>
        <v/>
      </c>
    </row>
    <row r="376" ht="15.75" customHeight="1">
      <c r="A376" s="6" t="str">
        <f t="shared" si="1"/>
        <v/>
      </c>
      <c r="B376" s="6" t="str">
        <f t="array" ref="B376">IFERROR(IF(INDEX('Form Responses 1'!$D:$D,ROW()-4)="","",INDEX('Form Responses 1'!$A:$A,ROW()-4)),"")</f>
        <v/>
      </c>
      <c r="C376" s="6" t="str">
        <f t="array" ref="C376">IFERROR(IF(INDEX('Form Responses 1'!$D:$D,ROW()-4)="","",INDEX('Form Responses 1'!$B:$B,ROW()-4)),"")</f>
        <v/>
      </c>
      <c r="D376" s="6" t="str">
        <f t="array" ref="D376">IFERROR(IF(INDEX('Form Responses 1'!$D:$D,ROW()-4)="","",INDEX('Form Responses 1'!$C:$C,ROW()-4)),"")</f>
        <v/>
      </c>
      <c r="E376" s="6" t="str">
        <f t="array" ref="E376">IFERROR(IF(INDEX('Form Responses 1'!$D:$D,ROW()-4)="","",INDEX('Form Responses 1'!$D:$D,ROW()-4)),"")</f>
        <v/>
      </c>
      <c r="F376" s="6" t="str">
        <f t="array" ref="F376">IFERROR(IF(INDEX('Form Responses 1'!$D:$D,ROW()-4)="","",INDEX('Form Responses 1'!$E:$E,ROW()-4)),"")</f>
        <v/>
      </c>
      <c r="G376" s="6" t="str">
        <f t="array" ref="G376">IFERROR(IF(INDEX('Form Responses 1'!$D:$D,ROW()-4)="","",INDEX('Form Responses 1'!$F:$F,ROW()-4)),"")</f>
        <v/>
      </c>
      <c r="H376" s="6" t="str">
        <f t="array" ref="H376">IFERROR(IF(INDEX('Form Responses 1'!$D:$D,ROW()-4)="","",INDEX('Form Responses 1'!$G:$G,ROW()-4)),"")</f>
        <v/>
      </c>
      <c r="I376" s="6" t="str">
        <f t="array" ref="I376">IFERROR(IF(INDEX('Form Responses 1'!$D:$D,ROW()-4)="","",INDEX('Form Responses 1'!$H:$H,ROW()-4)),"")</f>
        <v/>
      </c>
      <c r="J376" s="6" t="str">
        <f t="array" ref="J376">IFERROR(IF(INDEX('Form Responses 1'!$D:$D,ROW()-4)="","",INDEX('Form Responses 1'!$I:$I,ROW()-4)),"")</f>
        <v/>
      </c>
      <c r="K376" s="6" t="str">
        <f t="array" ref="K376">IFERROR(IF(INDEX('Form Responses 1'!$D:$D,ROW()-4)="","",INDEX('Form Responses 1'!$J:$J,ROW()-4)),"")</f>
        <v/>
      </c>
      <c r="L376" s="6" t="str">
        <f t="array" ref="L376">IFERROR(IF(INDEX('Form Responses 1'!$D:$D,ROW()-4)="","",INDEX('Form Responses 1'!$K:$K,ROW()-4)),"")</f>
        <v/>
      </c>
      <c r="M376" s="6" t="str">
        <f t="array" ref="M376">IFERROR(IF(INDEX('Form Responses 1'!$D:$D,ROW()-4)="","",INDEX('Form Responses 1'!$L:$L,ROW()-4)),"")</f>
        <v/>
      </c>
      <c r="N376" s="6" t="str">
        <f t="array" ref="N376">IFERROR(IF(INDEX('Form Responses 1'!$D:$D,ROW()-4)="","",INDEX('Form Responses 1'!$M:$M,ROW()-4)),"")</f>
        <v/>
      </c>
      <c r="O376" s="6" t="str">
        <f t="array" ref="O376">IFERROR(IF(INDEX('Form Responses 1'!$D:$D,ROW()-4)="","",INDEX('Form Responses 1'!$N:$N,ROW()-4)),"")</f>
        <v/>
      </c>
      <c r="P376" s="6" t="str">
        <f t="array" ref="P376">IFERROR(IF(INDEX('Form Responses 1'!$D:$D,ROW()-4)="","",INDEX('Form Responses 1'!$O:$O,ROW()-4)),"")</f>
        <v/>
      </c>
      <c r="Q376" s="6" t="str">
        <f t="array" ref="Q376">IFERROR(IF(INDEX('Form Responses 1'!$D:$D,ROW()-4)="","",INDEX('Form Responses 1'!$P:$P,ROW()-4)),"")</f>
        <v/>
      </c>
      <c r="R376" s="6" t="str">
        <f t="array" ref="R376">IFERROR(IF(INDEX('Form Responses 1'!$D:$D,ROW()-4)="","",INDEX('Form Responses 1'!$Q:$Q,ROW()-4)),"")</f>
        <v/>
      </c>
      <c r="S376" s="6" t="str">
        <f t="array" ref="S376">IFERROR(IF(INDEX('Form Responses 1'!$D:$D,ROW()-4)="","",INDEX('Form Responses 1'!$R:$R,ROW()-4)),"")</f>
        <v/>
      </c>
      <c r="T376" s="6" t="str">
        <f t="array" ref="T376">IFERROR(IF(INDEX('Form Responses 1'!$D:$D,ROW()-4)="","",INDEX('Form Responses 1'!$S:$S,ROW()-4)),"")</f>
        <v/>
      </c>
      <c r="U376" s="6" t="str">
        <f t="array" ref="U376">IFERROR(IF(INDEX('Form Responses 1'!$D:$D,ROW()-4)="","",INDEX('Form Responses 1'!$T:$T,ROW()-4)),"")</f>
        <v/>
      </c>
      <c r="V376" s="6" t="str">
        <f t="shared" si="2"/>
        <v/>
      </c>
      <c r="W376" s="6" t="str">
        <f t="shared" si="3"/>
        <v/>
      </c>
      <c r="X376" s="6" t="str">
        <f t="shared" si="4"/>
        <v/>
      </c>
      <c r="Y376" s="6" t="str">
        <f t="array" ref="Y376">IFERROR(IF(INDEX('Form Responses 1'!$D:$D,ROW()-4)="","",INDEX('Form Responses 1'!$U:$U,ROW()-4)),"")</f>
        <v/>
      </c>
    </row>
    <row r="377" ht="15.75" customHeight="1">
      <c r="A377" s="6" t="str">
        <f t="shared" si="1"/>
        <v/>
      </c>
      <c r="B377" s="6" t="str">
        <f t="array" ref="B377">IFERROR(IF(INDEX('Form Responses 1'!$D:$D,ROW()-4)="","",INDEX('Form Responses 1'!$A:$A,ROW()-4)),"")</f>
        <v/>
      </c>
      <c r="C377" s="6" t="str">
        <f t="array" ref="C377">IFERROR(IF(INDEX('Form Responses 1'!$D:$D,ROW()-4)="","",INDEX('Form Responses 1'!$B:$B,ROW()-4)),"")</f>
        <v/>
      </c>
      <c r="D377" s="6" t="str">
        <f t="array" ref="D377">IFERROR(IF(INDEX('Form Responses 1'!$D:$D,ROW()-4)="","",INDEX('Form Responses 1'!$C:$C,ROW()-4)),"")</f>
        <v/>
      </c>
      <c r="E377" s="6" t="str">
        <f t="array" ref="E377">IFERROR(IF(INDEX('Form Responses 1'!$D:$D,ROW()-4)="","",INDEX('Form Responses 1'!$D:$D,ROW()-4)),"")</f>
        <v/>
      </c>
      <c r="F377" s="6" t="str">
        <f t="array" ref="F377">IFERROR(IF(INDEX('Form Responses 1'!$D:$D,ROW()-4)="","",INDEX('Form Responses 1'!$E:$E,ROW()-4)),"")</f>
        <v/>
      </c>
      <c r="G377" s="6" t="str">
        <f t="array" ref="G377">IFERROR(IF(INDEX('Form Responses 1'!$D:$D,ROW()-4)="","",INDEX('Form Responses 1'!$F:$F,ROW()-4)),"")</f>
        <v/>
      </c>
      <c r="H377" s="6" t="str">
        <f t="array" ref="H377">IFERROR(IF(INDEX('Form Responses 1'!$D:$D,ROW()-4)="","",INDEX('Form Responses 1'!$G:$G,ROW()-4)),"")</f>
        <v/>
      </c>
      <c r="I377" s="6" t="str">
        <f t="array" ref="I377">IFERROR(IF(INDEX('Form Responses 1'!$D:$D,ROW()-4)="","",INDEX('Form Responses 1'!$H:$H,ROW()-4)),"")</f>
        <v/>
      </c>
      <c r="J377" s="6" t="str">
        <f t="array" ref="J377">IFERROR(IF(INDEX('Form Responses 1'!$D:$D,ROW()-4)="","",INDEX('Form Responses 1'!$I:$I,ROW()-4)),"")</f>
        <v/>
      </c>
      <c r="K377" s="6" t="str">
        <f t="array" ref="K377">IFERROR(IF(INDEX('Form Responses 1'!$D:$D,ROW()-4)="","",INDEX('Form Responses 1'!$J:$J,ROW()-4)),"")</f>
        <v/>
      </c>
      <c r="L377" s="6" t="str">
        <f t="array" ref="L377">IFERROR(IF(INDEX('Form Responses 1'!$D:$D,ROW()-4)="","",INDEX('Form Responses 1'!$K:$K,ROW()-4)),"")</f>
        <v/>
      </c>
      <c r="M377" s="6" t="str">
        <f t="array" ref="M377">IFERROR(IF(INDEX('Form Responses 1'!$D:$D,ROW()-4)="","",INDEX('Form Responses 1'!$L:$L,ROW()-4)),"")</f>
        <v/>
      </c>
      <c r="N377" s="6" t="str">
        <f t="array" ref="N377">IFERROR(IF(INDEX('Form Responses 1'!$D:$D,ROW()-4)="","",INDEX('Form Responses 1'!$M:$M,ROW()-4)),"")</f>
        <v/>
      </c>
      <c r="O377" s="6" t="str">
        <f t="array" ref="O377">IFERROR(IF(INDEX('Form Responses 1'!$D:$D,ROW()-4)="","",INDEX('Form Responses 1'!$N:$N,ROW()-4)),"")</f>
        <v/>
      </c>
      <c r="P377" s="6" t="str">
        <f t="array" ref="P377">IFERROR(IF(INDEX('Form Responses 1'!$D:$D,ROW()-4)="","",INDEX('Form Responses 1'!$O:$O,ROW()-4)),"")</f>
        <v/>
      </c>
      <c r="Q377" s="6" t="str">
        <f t="array" ref="Q377">IFERROR(IF(INDEX('Form Responses 1'!$D:$D,ROW()-4)="","",INDEX('Form Responses 1'!$P:$P,ROW()-4)),"")</f>
        <v/>
      </c>
      <c r="R377" s="6" t="str">
        <f t="array" ref="R377">IFERROR(IF(INDEX('Form Responses 1'!$D:$D,ROW()-4)="","",INDEX('Form Responses 1'!$Q:$Q,ROW()-4)),"")</f>
        <v/>
      </c>
      <c r="S377" s="6" t="str">
        <f t="array" ref="S377">IFERROR(IF(INDEX('Form Responses 1'!$D:$D,ROW()-4)="","",INDEX('Form Responses 1'!$R:$R,ROW()-4)),"")</f>
        <v/>
      </c>
      <c r="T377" s="6" t="str">
        <f t="array" ref="T377">IFERROR(IF(INDEX('Form Responses 1'!$D:$D,ROW()-4)="","",INDEX('Form Responses 1'!$S:$S,ROW()-4)),"")</f>
        <v/>
      </c>
      <c r="U377" s="6" t="str">
        <f t="array" ref="U377">IFERROR(IF(INDEX('Form Responses 1'!$D:$D,ROW()-4)="","",INDEX('Form Responses 1'!$T:$T,ROW()-4)),"")</f>
        <v/>
      </c>
      <c r="V377" s="6" t="str">
        <f t="shared" si="2"/>
        <v/>
      </c>
      <c r="W377" s="6" t="str">
        <f t="shared" si="3"/>
        <v/>
      </c>
      <c r="X377" s="6" t="str">
        <f t="shared" si="4"/>
        <v/>
      </c>
      <c r="Y377" s="6" t="str">
        <f t="array" ref="Y377">IFERROR(IF(INDEX('Form Responses 1'!$D:$D,ROW()-4)="","",INDEX('Form Responses 1'!$U:$U,ROW()-4)),"")</f>
        <v/>
      </c>
    </row>
    <row r="378" ht="15.75" customHeight="1">
      <c r="A378" s="6" t="str">
        <f t="shared" si="1"/>
        <v/>
      </c>
      <c r="B378" s="6" t="str">
        <f t="array" ref="B378">IFERROR(IF(INDEX('Form Responses 1'!$D:$D,ROW()-4)="","",INDEX('Form Responses 1'!$A:$A,ROW()-4)),"")</f>
        <v/>
      </c>
      <c r="C378" s="6" t="str">
        <f t="array" ref="C378">IFERROR(IF(INDEX('Form Responses 1'!$D:$D,ROW()-4)="","",INDEX('Form Responses 1'!$B:$B,ROW()-4)),"")</f>
        <v/>
      </c>
      <c r="D378" s="6" t="str">
        <f t="array" ref="D378">IFERROR(IF(INDEX('Form Responses 1'!$D:$D,ROW()-4)="","",INDEX('Form Responses 1'!$C:$C,ROW()-4)),"")</f>
        <v/>
      </c>
      <c r="E378" s="6" t="str">
        <f t="array" ref="E378">IFERROR(IF(INDEX('Form Responses 1'!$D:$D,ROW()-4)="","",INDEX('Form Responses 1'!$D:$D,ROW()-4)),"")</f>
        <v/>
      </c>
      <c r="F378" s="6" t="str">
        <f t="array" ref="F378">IFERROR(IF(INDEX('Form Responses 1'!$D:$D,ROW()-4)="","",INDEX('Form Responses 1'!$E:$E,ROW()-4)),"")</f>
        <v/>
      </c>
      <c r="G378" s="6" t="str">
        <f t="array" ref="G378">IFERROR(IF(INDEX('Form Responses 1'!$D:$D,ROW()-4)="","",INDEX('Form Responses 1'!$F:$F,ROW()-4)),"")</f>
        <v/>
      </c>
      <c r="H378" s="6" t="str">
        <f t="array" ref="H378">IFERROR(IF(INDEX('Form Responses 1'!$D:$D,ROW()-4)="","",INDEX('Form Responses 1'!$G:$G,ROW()-4)),"")</f>
        <v/>
      </c>
      <c r="I378" s="6" t="str">
        <f t="array" ref="I378">IFERROR(IF(INDEX('Form Responses 1'!$D:$D,ROW()-4)="","",INDEX('Form Responses 1'!$H:$H,ROW()-4)),"")</f>
        <v/>
      </c>
      <c r="J378" s="6" t="str">
        <f t="array" ref="J378">IFERROR(IF(INDEX('Form Responses 1'!$D:$D,ROW()-4)="","",INDEX('Form Responses 1'!$I:$I,ROW()-4)),"")</f>
        <v/>
      </c>
      <c r="K378" s="6" t="str">
        <f t="array" ref="K378">IFERROR(IF(INDEX('Form Responses 1'!$D:$D,ROW()-4)="","",INDEX('Form Responses 1'!$J:$J,ROW()-4)),"")</f>
        <v/>
      </c>
      <c r="L378" s="6" t="str">
        <f t="array" ref="L378">IFERROR(IF(INDEX('Form Responses 1'!$D:$D,ROW()-4)="","",INDEX('Form Responses 1'!$K:$K,ROW()-4)),"")</f>
        <v/>
      </c>
      <c r="M378" s="6" t="str">
        <f t="array" ref="M378">IFERROR(IF(INDEX('Form Responses 1'!$D:$D,ROW()-4)="","",INDEX('Form Responses 1'!$L:$L,ROW()-4)),"")</f>
        <v/>
      </c>
      <c r="N378" s="6" t="str">
        <f t="array" ref="N378">IFERROR(IF(INDEX('Form Responses 1'!$D:$D,ROW()-4)="","",INDEX('Form Responses 1'!$M:$M,ROW()-4)),"")</f>
        <v/>
      </c>
      <c r="O378" s="6" t="str">
        <f t="array" ref="O378">IFERROR(IF(INDEX('Form Responses 1'!$D:$D,ROW()-4)="","",INDEX('Form Responses 1'!$N:$N,ROW()-4)),"")</f>
        <v/>
      </c>
      <c r="P378" s="6" t="str">
        <f t="array" ref="P378">IFERROR(IF(INDEX('Form Responses 1'!$D:$D,ROW()-4)="","",INDEX('Form Responses 1'!$O:$O,ROW()-4)),"")</f>
        <v/>
      </c>
      <c r="Q378" s="6" t="str">
        <f t="array" ref="Q378">IFERROR(IF(INDEX('Form Responses 1'!$D:$D,ROW()-4)="","",INDEX('Form Responses 1'!$P:$P,ROW()-4)),"")</f>
        <v/>
      </c>
      <c r="R378" s="6" t="str">
        <f t="array" ref="R378">IFERROR(IF(INDEX('Form Responses 1'!$D:$D,ROW()-4)="","",INDEX('Form Responses 1'!$Q:$Q,ROW()-4)),"")</f>
        <v/>
      </c>
      <c r="S378" s="6" t="str">
        <f t="array" ref="S378">IFERROR(IF(INDEX('Form Responses 1'!$D:$D,ROW()-4)="","",INDEX('Form Responses 1'!$R:$R,ROW()-4)),"")</f>
        <v/>
      </c>
      <c r="T378" s="6" t="str">
        <f t="array" ref="T378">IFERROR(IF(INDEX('Form Responses 1'!$D:$D,ROW()-4)="","",INDEX('Form Responses 1'!$S:$S,ROW()-4)),"")</f>
        <v/>
      </c>
      <c r="U378" s="6" t="str">
        <f t="array" ref="U378">IFERROR(IF(INDEX('Form Responses 1'!$D:$D,ROW()-4)="","",INDEX('Form Responses 1'!$T:$T,ROW()-4)),"")</f>
        <v/>
      </c>
      <c r="V378" s="6" t="str">
        <f t="shared" si="2"/>
        <v/>
      </c>
      <c r="W378" s="6" t="str">
        <f t="shared" si="3"/>
        <v/>
      </c>
      <c r="X378" s="6" t="str">
        <f t="shared" si="4"/>
        <v/>
      </c>
      <c r="Y378" s="6" t="str">
        <f t="array" ref="Y378">IFERROR(IF(INDEX('Form Responses 1'!$D:$D,ROW()-4)="","",INDEX('Form Responses 1'!$U:$U,ROW()-4)),"")</f>
        <v/>
      </c>
    </row>
    <row r="379" ht="15.75" customHeight="1">
      <c r="A379" s="6" t="str">
        <f t="shared" si="1"/>
        <v/>
      </c>
      <c r="B379" s="6" t="str">
        <f t="array" ref="B379">IFERROR(IF(INDEX('Form Responses 1'!$D:$D,ROW()-4)="","",INDEX('Form Responses 1'!$A:$A,ROW()-4)),"")</f>
        <v/>
      </c>
      <c r="C379" s="6" t="str">
        <f t="array" ref="C379">IFERROR(IF(INDEX('Form Responses 1'!$D:$D,ROW()-4)="","",INDEX('Form Responses 1'!$B:$B,ROW()-4)),"")</f>
        <v/>
      </c>
      <c r="D379" s="6" t="str">
        <f t="array" ref="D379">IFERROR(IF(INDEX('Form Responses 1'!$D:$D,ROW()-4)="","",INDEX('Form Responses 1'!$C:$C,ROW()-4)),"")</f>
        <v/>
      </c>
      <c r="E379" s="6" t="str">
        <f t="array" ref="E379">IFERROR(IF(INDEX('Form Responses 1'!$D:$D,ROW()-4)="","",INDEX('Form Responses 1'!$D:$D,ROW()-4)),"")</f>
        <v/>
      </c>
      <c r="F379" s="6" t="str">
        <f t="array" ref="F379">IFERROR(IF(INDEX('Form Responses 1'!$D:$D,ROW()-4)="","",INDEX('Form Responses 1'!$E:$E,ROW()-4)),"")</f>
        <v/>
      </c>
      <c r="G379" s="6" t="str">
        <f t="array" ref="G379">IFERROR(IF(INDEX('Form Responses 1'!$D:$D,ROW()-4)="","",INDEX('Form Responses 1'!$F:$F,ROW()-4)),"")</f>
        <v/>
      </c>
      <c r="H379" s="6" t="str">
        <f t="array" ref="H379">IFERROR(IF(INDEX('Form Responses 1'!$D:$D,ROW()-4)="","",INDEX('Form Responses 1'!$G:$G,ROW()-4)),"")</f>
        <v/>
      </c>
      <c r="I379" s="6" t="str">
        <f t="array" ref="I379">IFERROR(IF(INDEX('Form Responses 1'!$D:$D,ROW()-4)="","",INDEX('Form Responses 1'!$H:$H,ROW()-4)),"")</f>
        <v/>
      </c>
      <c r="J379" s="6" t="str">
        <f t="array" ref="J379">IFERROR(IF(INDEX('Form Responses 1'!$D:$D,ROW()-4)="","",INDEX('Form Responses 1'!$I:$I,ROW()-4)),"")</f>
        <v/>
      </c>
      <c r="K379" s="6" t="str">
        <f t="array" ref="K379">IFERROR(IF(INDEX('Form Responses 1'!$D:$D,ROW()-4)="","",INDEX('Form Responses 1'!$J:$J,ROW()-4)),"")</f>
        <v/>
      </c>
      <c r="L379" s="6" t="str">
        <f t="array" ref="L379">IFERROR(IF(INDEX('Form Responses 1'!$D:$D,ROW()-4)="","",INDEX('Form Responses 1'!$K:$K,ROW()-4)),"")</f>
        <v/>
      </c>
      <c r="M379" s="6" t="str">
        <f t="array" ref="M379">IFERROR(IF(INDEX('Form Responses 1'!$D:$D,ROW()-4)="","",INDEX('Form Responses 1'!$L:$L,ROW()-4)),"")</f>
        <v/>
      </c>
      <c r="N379" s="6" t="str">
        <f t="array" ref="N379">IFERROR(IF(INDEX('Form Responses 1'!$D:$D,ROW()-4)="","",INDEX('Form Responses 1'!$M:$M,ROW()-4)),"")</f>
        <v/>
      </c>
      <c r="O379" s="6" t="str">
        <f t="array" ref="O379">IFERROR(IF(INDEX('Form Responses 1'!$D:$D,ROW()-4)="","",INDEX('Form Responses 1'!$N:$N,ROW()-4)),"")</f>
        <v/>
      </c>
      <c r="P379" s="6" t="str">
        <f t="array" ref="P379">IFERROR(IF(INDEX('Form Responses 1'!$D:$D,ROW()-4)="","",INDEX('Form Responses 1'!$O:$O,ROW()-4)),"")</f>
        <v/>
      </c>
      <c r="Q379" s="6" t="str">
        <f t="array" ref="Q379">IFERROR(IF(INDEX('Form Responses 1'!$D:$D,ROW()-4)="","",INDEX('Form Responses 1'!$P:$P,ROW()-4)),"")</f>
        <v/>
      </c>
      <c r="R379" s="6" t="str">
        <f t="array" ref="R379">IFERROR(IF(INDEX('Form Responses 1'!$D:$D,ROW()-4)="","",INDEX('Form Responses 1'!$Q:$Q,ROW()-4)),"")</f>
        <v/>
      </c>
      <c r="S379" s="6" t="str">
        <f t="array" ref="S379">IFERROR(IF(INDEX('Form Responses 1'!$D:$D,ROW()-4)="","",INDEX('Form Responses 1'!$R:$R,ROW()-4)),"")</f>
        <v/>
      </c>
      <c r="T379" s="6" t="str">
        <f t="array" ref="T379">IFERROR(IF(INDEX('Form Responses 1'!$D:$D,ROW()-4)="","",INDEX('Form Responses 1'!$S:$S,ROW()-4)),"")</f>
        <v/>
      </c>
      <c r="U379" s="6" t="str">
        <f t="array" ref="U379">IFERROR(IF(INDEX('Form Responses 1'!$D:$D,ROW()-4)="","",INDEX('Form Responses 1'!$T:$T,ROW()-4)),"")</f>
        <v/>
      </c>
      <c r="V379" s="6" t="str">
        <f t="shared" si="2"/>
        <v/>
      </c>
      <c r="W379" s="6" t="str">
        <f t="shared" si="3"/>
        <v/>
      </c>
      <c r="X379" s="6" t="str">
        <f t="shared" si="4"/>
        <v/>
      </c>
      <c r="Y379" s="6" t="str">
        <f t="array" ref="Y379">IFERROR(IF(INDEX('Form Responses 1'!$D:$D,ROW()-4)="","",INDEX('Form Responses 1'!$U:$U,ROW()-4)),"")</f>
        <v/>
      </c>
    </row>
    <row r="380" ht="15.75" customHeight="1">
      <c r="A380" s="6" t="str">
        <f t="shared" si="1"/>
        <v/>
      </c>
      <c r="B380" s="6" t="str">
        <f t="array" ref="B380">IFERROR(IF(INDEX('Form Responses 1'!$D:$D,ROW()-4)="","",INDEX('Form Responses 1'!$A:$A,ROW()-4)),"")</f>
        <v/>
      </c>
      <c r="C380" s="6" t="str">
        <f t="array" ref="C380">IFERROR(IF(INDEX('Form Responses 1'!$D:$D,ROW()-4)="","",INDEX('Form Responses 1'!$B:$B,ROW()-4)),"")</f>
        <v/>
      </c>
      <c r="D380" s="6" t="str">
        <f t="array" ref="D380">IFERROR(IF(INDEX('Form Responses 1'!$D:$D,ROW()-4)="","",INDEX('Form Responses 1'!$C:$C,ROW()-4)),"")</f>
        <v/>
      </c>
      <c r="E380" s="6" t="str">
        <f t="array" ref="E380">IFERROR(IF(INDEX('Form Responses 1'!$D:$D,ROW()-4)="","",INDEX('Form Responses 1'!$D:$D,ROW()-4)),"")</f>
        <v/>
      </c>
      <c r="F380" s="6" t="str">
        <f t="array" ref="F380">IFERROR(IF(INDEX('Form Responses 1'!$D:$D,ROW()-4)="","",INDEX('Form Responses 1'!$E:$E,ROW()-4)),"")</f>
        <v/>
      </c>
      <c r="G380" s="6" t="str">
        <f t="array" ref="G380">IFERROR(IF(INDEX('Form Responses 1'!$D:$D,ROW()-4)="","",INDEX('Form Responses 1'!$F:$F,ROW()-4)),"")</f>
        <v/>
      </c>
      <c r="H380" s="6" t="str">
        <f t="array" ref="H380">IFERROR(IF(INDEX('Form Responses 1'!$D:$D,ROW()-4)="","",INDEX('Form Responses 1'!$G:$G,ROW()-4)),"")</f>
        <v/>
      </c>
      <c r="I380" s="6" t="str">
        <f t="array" ref="I380">IFERROR(IF(INDEX('Form Responses 1'!$D:$D,ROW()-4)="","",INDEX('Form Responses 1'!$H:$H,ROW()-4)),"")</f>
        <v/>
      </c>
      <c r="J380" s="6" t="str">
        <f t="array" ref="J380">IFERROR(IF(INDEX('Form Responses 1'!$D:$D,ROW()-4)="","",INDEX('Form Responses 1'!$I:$I,ROW()-4)),"")</f>
        <v/>
      </c>
      <c r="K380" s="6" t="str">
        <f t="array" ref="K380">IFERROR(IF(INDEX('Form Responses 1'!$D:$D,ROW()-4)="","",INDEX('Form Responses 1'!$J:$J,ROW()-4)),"")</f>
        <v/>
      </c>
      <c r="L380" s="6" t="str">
        <f t="array" ref="L380">IFERROR(IF(INDEX('Form Responses 1'!$D:$D,ROW()-4)="","",INDEX('Form Responses 1'!$K:$K,ROW()-4)),"")</f>
        <v/>
      </c>
      <c r="M380" s="6" t="str">
        <f t="array" ref="M380">IFERROR(IF(INDEX('Form Responses 1'!$D:$D,ROW()-4)="","",INDEX('Form Responses 1'!$L:$L,ROW()-4)),"")</f>
        <v/>
      </c>
      <c r="N380" s="6" t="str">
        <f t="array" ref="N380">IFERROR(IF(INDEX('Form Responses 1'!$D:$D,ROW()-4)="","",INDEX('Form Responses 1'!$M:$M,ROW()-4)),"")</f>
        <v/>
      </c>
      <c r="O380" s="6" t="str">
        <f t="array" ref="O380">IFERROR(IF(INDEX('Form Responses 1'!$D:$D,ROW()-4)="","",INDEX('Form Responses 1'!$N:$N,ROW()-4)),"")</f>
        <v/>
      </c>
      <c r="P380" s="6" t="str">
        <f t="array" ref="P380">IFERROR(IF(INDEX('Form Responses 1'!$D:$D,ROW()-4)="","",INDEX('Form Responses 1'!$O:$O,ROW()-4)),"")</f>
        <v/>
      </c>
      <c r="Q380" s="6" t="str">
        <f t="array" ref="Q380">IFERROR(IF(INDEX('Form Responses 1'!$D:$D,ROW()-4)="","",INDEX('Form Responses 1'!$P:$P,ROW()-4)),"")</f>
        <v/>
      </c>
      <c r="R380" s="6" t="str">
        <f t="array" ref="R380">IFERROR(IF(INDEX('Form Responses 1'!$D:$D,ROW()-4)="","",INDEX('Form Responses 1'!$Q:$Q,ROW()-4)),"")</f>
        <v/>
      </c>
      <c r="S380" s="6" t="str">
        <f t="array" ref="S380">IFERROR(IF(INDEX('Form Responses 1'!$D:$D,ROW()-4)="","",INDEX('Form Responses 1'!$R:$R,ROW()-4)),"")</f>
        <v/>
      </c>
      <c r="T380" s="6" t="str">
        <f t="array" ref="T380">IFERROR(IF(INDEX('Form Responses 1'!$D:$D,ROW()-4)="","",INDEX('Form Responses 1'!$S:$S,ROW()-4)),"")</f>
        <v/>
      </c>
      <c r="U380" s="6" t="str">
        <f t="array" ref="U380">IFERROR(IF(INDEX('Form Responses 1'!$D:$D,ROW()-4)="","",INDEX('Form Responses 1'!$T:$T,ROW()-4)),"")</f>
        <v/>
      </c>
      <c r="V380" s="6" t="str">
        <f t="shared" si="2"/>
        <v/>
      </c>
      <c r="W380" s="6" t="str">
        <f t="shared" si="3"/>
        <v/>
      </c>
      <c r="X380" s="6" t="str">
        <f t="shared" si="4"/>
        <v/>
      </c>
      <c r="Y380" s="6" t="str">
        <f t="array" ref="Y380">IFERROR(IF(INDEX('Form Responses 1'!$D:$D,ROW()-4)="","",INDEX('Form Responses 1'!$U:$U,ROW()-4)),"")</f>
        <v/>
      </c>
    </row>
    <row r="381" ht="15.75" customHeight="1">
      <c r="A381" s="6" t="str">
        <f t="shared" si="1"/>
        <v/>
      </c>
      <c r="B381" s="6" t="str">
        <f t="array" ref="B381">IFERROR(IF(INDEX('Form Responses 1'!$D:$D,ROW()-4)="","",INDEX('Form Responses 1'!$A:$A,ROW()-4)),"")</f>
        <v/>
      </c>
      <c r="C381" s="6" t="str">
        <f t="array" ref="C381">IFERROR(IF(INDEX('Form Responses 1'!$D:$D,ROW()-4)="","",INDEX('Form Responses 1'!$B:$B,ROW()-4)),"")</f>
        <v/>
      </c>
      <c r="D381" s="6" t="str">
        <f t="array" ref="D381">IFERROR(IF(INDEX('Form Responses 1'!$D:$D,ROW()-4)="","",INDEX('Form Responses 1'!$C:$C,ROW()-4)),"")</f>
        <v/>
      </c>
      <c r="E381" s="6" t="str">
        <f t="array" ref="E381">IFERROR(IF(INDEX('Form Responses 1'!$D:$D,ROW()-4)="","",INDEX('Form Responses 1'!$D:$D,ROW()-4)),"")</f>
        <v/>
      </c>
      <c r="F381" s="6" t="str">
        <f t="array" ref="F381">IFERROR(IF(INDEX('Form Responses 1'!$D:$D,ROW()-4)="","",INDEX('Form Responses 1'!$E:$E,ROW()-4)),"")</f>
        <v/>
      </c>
      <c r="G381" s="6" t="str">
        <f t="array" ref="G381">IFERROR(IF(INDEX('Form Responses 1'!$D:$D,ROW()-4)="","",INDEX('Form Responses 1'!$F:$F,ROW()-4)),"")</f>
        <v/>
      </c>
      <c r="H381" s="6" t="str">
        <f t="array" ref="H381">IFERROR(IF(INDEX('Form Responses 1'!$D:$D,ROW()-4)="","",INDEX('Form Responses 1'!$G:$G,ROW()-4)),"")</f>
        <v/>
      </c>
      <c r="I381" s="6" t="str">
        <f t="array" ref="I381">IFERROR(IF(INDEX('Form Responses 1'!$D:$D,ROW()-4)="","",INDEX('Form Responses 1'!$H:$H,ROW()-4)),"")</f>
        <v/>
      </c>
      <c r="J381" s="6" t="str">
        <f t="array" ref="J381">IFERROR(IF(INDEX('Form Responses 1'!$D:$D,ROW()-4)="","",INDEX('Form Responses 1'!$I:$I,ROW()-4)),"")</f>
        <v/>
      </c>
      <c r="K381" s="6" t="str">
        <f t="array" ref="K381">IFERROR(IF(INDEX('Form Responses 1'!$D:$D,ROW()-4)="","",INDEX('Form Responses 1'!$J:$J,ROW()-4)),"")</f>
        <v/>
      </c>
      <c r="L381" s="6" t="str">
        <f t="array" ref="L381">IFERROR(IF(INDEX('Form Responses 1'!$D:$D,ROW()-4)="","",INDEX('Form Responses 1'!$K:$K,ROW()-4)),"")</f>
        <v/>
      </c>
      <c r="M381" s="6" t="str">
        <f t="array" ref="M381">IFERROR(IF(INDEX('Form Responses 1'!$D:$D,ROW()-4)="","",INDEX('Form Responses 1'!$L:$L,ROW()-4)),"")</f>
        <v/>
      </c>
      <c r="N381" s="6" t="str">
        <f t="array" ref="N381">IFERROR(IF(INDEX('Form Responses 1'!$D:$D,ROW()-4)="","",INDEX('Form Responses 1'!$M:$M,ROW()-4)),"")</f>
        <v/>
      </c>
      <c r="O381" s="6" t="str">
        <f t="array" ref="O381">IFERROR(IF(INDEX('Form Responses 1'!$D:$D,ROW()-4)="","",INDEX('Form Responses 1'!$N:$N,ROW()-4)),"")</f>
        <v/>
      </c>
      <c r="P381" s="6" t="str">
        <f t="array" ref="P381">IFERROR(IF(INDEX('Form Responses 1'!$D:$D,ROW()-4)="","",INDEX('Form Responses 1'!$O:$O,ROW()-4)),"")</f>
        <v/>
      </c>
      <c r="Q381" s="6" t="str">
        <f t="array" ref="Q381">IFERROR(IF(INDEX('Form Responses 1'!$D:$D,ROW()-4)="","",INDEX('Form Responses 1'!$P:$P,ROW()-4)),"")</f>
        <v/>
      </c>
      <c r="R381" s="6" t="str">
        <f t="array" ref="R381">IFERROR(IF(INDEX('Form Responses 1'!$D:$D,ROW()-4)="","",INDEX('Form Responses 1'!$Q:$Q,ROW()-4)),"")</f>
        <v/>
      </c>
      <c r="S381" s="6" t="str">
        <f t="array" ref="S381">IFERROR(IF(INDEX('Form Responses 1'!$D:$D,ROW()-4)="","",INDEX('Form Responses 1'!$R:$R,ROW()-4)),"")</f>
        <v/>
      </c>
      <c r="T381" s="6" t="str">
        <f t="array" ref="T381">IFERROR(IF(INDEX('Form Responses 1'!$D:$D,ROW()-4)="","",INDEX('Form Responses 1'!$S:$S,ROW()-4)),"")</f>
        <v/>
      </c>
      <c r="U381" s="6" t="str">
        <f t="array" ref="U381">IFERROR(IF(INDEX('Form Responses 1'!$D:$D,ROW()-4)="","",INDEX('Form Responses 1'!$T:$T,ROW()-4)),"")</f>
        <v/>
      </c>
      <c r="V381" s="6" t="str">
        <f t="shared" si="2"/>
        <v/>
      </c>
      <c r="W381" s="6" t="str">
        <f t="shared" si="3"/>
        <v/>
      </c>
      <c r="X381" s="6" t="str">
        <f t="shared" si="4"/>
        <v/>
      </c>
      <c r="Y381" s="6" t="str">
        <f t="array" ref="Y381">IFERROR(IF(INDEX('Form Responses 1'!$D:$D,ROW()-4)="","",INDEX('Form Responses 1'!$U:$U,ROW()-4)),"")</f>
        <v/>
      </c>
    </row>
    <row r="382" ht="15.75" customHeight="1">
      <c r="A382" s="6" t="str">
        <f t="shared" si="1"/>
        <v/>
      </c>
      <c r="B382" s="6" t="str">
        <f t="array" ref="B382">IFERROR(IF(INDEX('Form Responses 1'!$D:$D,ROW()-4)="","",INDEX('Form Responses 1'!$A:$A,ROW()-4)),"")</f>
        <v/>
      </c>
      <c r="C382" s="6" t="str">
        <f t="array" ref="C382">IFERROR(IF(INDEX('Form Responses 1'!$D:$D,ROW()-4)="","",INDEX('Form Responses 1'!$B:$B,ROW()-4)),"")</f>
        <v/>
      </c>
      <c r="D382" s="6" t="str">
        <f t="array" ref="D382">IFERROR(IF(INDEX('Form Responses 1'!$D:$D,ROW()-4)="","",INDEX('Form Responses 1'!$C:$C,ROW()-4)),"")</f>
        <v/>
      </c>
      <c r="E382" s="6" t="str">
        <f t="array" ref="E382">IFERROR(IF(INDEX('Form Responses 1'!$D:$D,ROW()-4)="","",INDEX('Form Responses 1'!$D:$D,ROW()-4)),"")</f>
        <v/>
      </c>
      <c r="F382" s="6" t="str">
        <f t="array" ref="F382">IFERROR(IF(INDEX('Form Responses 1'!$D:$D,ROW()-4)="","",INDEX('Form Responses 1'!$E:$E,ROW()-4)),"")</f>
        <v/>
      </c>
      <c r="G382" s="6" t="str">
        <f t="array" ref="G382">IFERROR(IF(INDEX('Form Responses 1'!$D:$D,ROW()-4)="","",INDEX('Form Responses 1'!$F:$F,ROW()-4)),"")</f>
        <v/>
      </c>
      <c r="H382" s="6" t="str">
        <f t="array" ref="H382">IFERROR(IF(INDEX('Form Responses 1'!$D:$D,ROW()-4)="","",INDEX('Form Responses 1'!$G:$G,ROW()-4)),"")</f>
        <v/>
      </c>
      <c r="I382" s="6" t="str">
        <f t="array" ref="I382">IFERROR(IF(INDEX('Form Responses 1'!$D:$D,ROW()-4)="","",INDEX('Form Responses 1'!$H:$H,ROW()-4)),"")</f>
        <v/>
      </c>
      <c r="J382" s="6" t="str">
        <f t="array" ref="J382">IFERROR(IF(INDEX('Form Responses 1'!$D:$D,ROW()-4)="","",INDEX('Form Responses 1'!$I:$I,ROW()-4)),"")</f>
        <v/>
      </c>
      <c r="K382" s="6" t="str">
        <f t="array" ref="K382">IFERROR(IF(INDEX('Form Responses 1'!$D:$D,ROW()-4)="","",INDEX('Form Responses 1'!$J:$J,ROW()-4)),"")</f>
        <v/>
      </c>
      <c r="L382" s="6" t="str">
        <f t="array" ref="L382">IFERROR(IF(INDEX('Form Responses 1'!$D:$D,ROW()-4)="","",INDEX('Form Responses 1'!$K:$K,ROW()-4)),"")</f>
        <v/>
      </c>
      <c r="M382" s="6" t="str">
        <f t="array" ref="M382">IFERROR(IF(INDEX('Form Responses 1'!$D:$D,ROW()-4)="","",INDEX('Form Responses 1'!$L:$L,ROW()-4)),"")</f>
        <v/>
      </c>
      <c r="N382" s="6" t="str">
        <f t="array" ref="N382">IFERROR(IF(INDEX('Form Responses 1'!$D:$D,ROW()-4)="","",INDEX('Form Responses 1'!$M:$M,ROW()-4)),"")</f>
        <v/>
      </c>
      <c r="O382" s="6" t="str">
        <f t="array" ref="O382">IFERROR(IF(INDEX('Form Responses 1'!$D:$D,ROW()-4)="","",INDEX('Form Responses 1'!$N:$N,ROW()-4)),"")</f>
        <v/>
      </c>
      <c r="P382" s="6" t="str">
        <f t="array" ref="P382">IFERROR(IF(INDEX('Form Responses 1'!$D:$D,ROW()-4)="","",INDEX('Form Responses 1'!$O:$O,ROW()-4)),"")</f>
        <v/>
      </c>
      <c r="Q382" s="6" t="str">
        <f t="array" ref="Q382">IFERROR(IF(INDEX('Form Responses 1'!$D:$D,ROW()-4)="","",INDEX('Form Responses 1'!$P:$P,ROW()-4)),"")</f>
        <v/>
      </c>
      <c r="R382" s="6" t="str">
        <f t="array" ref="R382">IFERROR(IF(INDEX('Form Responses 1'!$D:$D,ROW()-4)="","",INDEX('Form Responses 1'!$Q:$Q,ROW()-4)),"")</f>
        <v/>
      </c>
      <c r="S382" s="6" t="str">
        <f t="array" ref="S382">IFERROR(IF(INDEX('Form Responses 1'!$D:$D,ROW()-4)="","",INDEX('Form Responses 1'!$R:$R,ROW()-4)),"")</f>
        <v/>
      </c>
      <c r="T382" s="6" t="str">
        <f t="array" ref="T382">IFERROR(IF(INDEX('Form Responses 1'!$D:$D,ROW()-4)="","",INDEX('Form Responses 1'!$S:$S,ROW()-4)),"")</f>
        <v/>
      </c>
      <c r="U382" s="6" t="str">
        <f t="array" ref="U382">IFERROR(IF(INDEX('Form Responses 1'!$D:$D,ROW()-4)="","",INDEX('Form Responses 1'!$T:$T,ROW()-4)),"")</f>
        <v/>
      </c>
      <c r="V382" s="6" t="str">
        <f t="shared" si="2"/>
        <v/>
      </c>
      <c r="W382" s="6" t="str">
        <f t="shared" si="3"/>
        <v/>
      </c>
      <c r="X382" s="6" t="str">
        <f t="shared" si="4"/>
        <v/>
      </c>
      <c r="Y382" s="6" t="str">
        <f t="array" ref="Y382">IFERROR(IF(INDEX('Form Responses 1'!$D:$D,ROW()-4)="","",INDEX('Form Responses 1'!$U:$U,ROW()-4)),"")</f>
        <v/>
      </c>
    </row>
    <row r="383" ht="15.75" customHeight="1">
      <c r="A383" s="6" t="str">
        <f t="shared" si="1"/>
        <v/>
      </c>
      <c r="B383" s="6" t="str">
        <f t="array" ref="B383">IFERROR(IF(INDEX('Form Responses 1'!$D:$D,ROW()-4)="","",INDEX('Form Responses 1'!$A:$A,ROW()-4)),"")</f>
        <v/>
      </c>
      <c r="C383" s="6" t="str">
        <f t="array" ref="C383">IFERROR(IF(INDEX('Form Responses 1'!$D:$D,ROW()-4)="","",INDEX('Form Responses 1'!$B:$B,ROW()-4)),"")</f>
        <v/>
      </c>
      <c r="D383" s="6" t="str">
        <f t="array" ref="D383">IFERROR(IF(INDEX('Form Responses 1'!$D:$D,ROW()-4)="","",INDEX('Form Responses 1'!$C:$C,ROW()-4)),"")</f>
        <v/>
      </c>
      <c r="E383" s="6" t="str">
        <f t="array" ref="E383">IFERROR(IF(INDEX('Form Responses 1'!$D:$D,ROW()-4)="","",INDEX('Form Responses 1'!$D:$D,ROW()-4)),"")</f>
        <v/>
      </c>
      <c r="F383" s="6" t="str">
        <f t="array" ref="F383">IFERROR(IF(INDEX('Form Responses 1'!$D:$D,ROW()-4)="","",INDEX('Form Responses 1'!$E:$E,ROW()-4)),"")</f>
        <v/>
      </c>
      <c r="G383" s="6" t="str">
        <f t="array" ref="G383">IFERROR(IF(INDEX('Form Responses 1'!$D:$D,ROW()-4)="","",INDEX('Form Responses 1'!$F:$F,ROW()-4)),"")</f>
        <v/>
      </c>
      <c r="H383" s="6" t="str">
        <f t="array" ref="H383">IFERROR(IF(INDEX('Form Responses 1'!$D:$D,ROW()-4)="","",INDEX('Form Responses 1'!$G:$G,ROW()-4)),"")</f>
        <v/>
      </c>
      <c r="I383" s="6" t="str">
        <f t="array" ref="I383">IFERROR(IF(INDEX('Form Responses 1'!$D:$D,ROW()-4)="","",INDEX('Form Responses 1'!$H:$H,ROW()-4)),"")</f>
        <v/>
      </c>
      <c r="J383" s="6" t="str">
        <f t="array" ref="J383">IFERROR(IF(INDEX('Form Responses 1'!$D:$D,ROW()-4)="","",INDEX('Form Responses 1'!$I:$I,ROW()-4)),"")</f>
        <v/>
      </c>
      <c r="K383" s="6" t="str">
        <f t="array" ref="K383">IFERROR(IF(INDEX('Form Responses 1'!$D:$D,ROW()-4)="","",INDEX('Form Responses 1'!$J:$J,ROW()-4)),"")</f>
        <v/>
      </c>
      <c r="L383" s="6" t="str">
        <f t="array" ref="L383">IFERROR(IF(INDEX('Form Responses 1'!$D:$D,ROW()-4)="","",INDEX('Form Responses 1'!$K:$K,ROW()-4)),"")</f>
        <v/>
      </c>
      <c r="M383" s="6" t="str">
        <f t="array" ref="M383">IFERROR(IF(INDEX('Form Responses 1'!$D:$D,ROW()-4)="","",INDEX('Form Responses 1'!$L:$L,ROW()-4)),"")</f>
        <v/>
      </c>
      <c r="N383" s="6" t="str">
        <f t="array" ref="N383">IFERROR(IF(INDEX('Form Responses 1'!$D:$D,ROW()-4)="","",INDEX('Form Responses 1'!$M:$M,ROW()-4)),"")</f>
        <v/>
      </c>
      <c r="O383" s="6" t="str">
        <f t="array" ref="O383">IFERROR(IF(INDEX('Form Responses 1'!$D:$D,ROW()-4)="","",INDEX('Form Responses 1'!$N:$N,ROW()-4)),"")</f>
        <v/>
      </c>
      <c r="P383" s="6" t="str">
        <f t="array" ref="P383">IFERROR(IF(INDEX('Form Responses 1'!$D:$D,ROW()-4)="","",INDEX('Form Responses 1'!$O:$O,ROW()-4)),"")</f>
        <v/>
      </c>
      <c r="Q383" s="6" t="str">
        <f t="array" ref="Q383">IFERROR(IF(INDEX('Form Responses 1'!$D:$D,ROW()-4)="","",INDEX('Form Responses 1'!$P:$P,ROW()-4)),"")</f>
        <v/>
      </c>
      <c r="R383" s="6" t="str">
        <f t="array" ref="R383">IFERROR(IF(INDEX('Form Responses 1'!$D:$D,ROW()-4)="","",INDEX('Form Responses 1'!$Q:$Q,ROW()-4)),"")</f>
        <v/>
      </c>
      <c r="S383" s="6" t="str">
        <f t="array" ref="S383">IFERROR(IF(INDEX('Form Responses 1'!$D:$D,ROW()-4)="","",INDEX('Form Responses 1'!$R:$R,ROW()-4)),"")</f>
        <v/>
      </c>
      <c r="T383" s="6" t="str">
        <f t="array" ref="T383">IFERROR(IF(INDEX('Form Responses 1'!$D:$D,ROW()-4)="","",INDEX('Form Responses 1'!$S:$S,ROW()-4)),"")</f>
        <v/>
      </c>
      <c r="U383" s="6" t="str">
        <f t="array" ref="U383">IFERROR(IF(INDEX('Form Responses 1'!$D:$D,ROW()-4)="","",INDEX('Form Responses 1'!$T:$T,ROW()-4)),"")</f>
        <v/>
      </c>
      <c r="V383" s="6" t="str">
        <f t="shared" si="2"/>
        <v/>
      </c>
      <c r="W383" s="6" t="str">
        <f t="shared" si="3"/>
        <v/>
      </c>
      <c r="X383" s="6" t="str">
        <f t="shared" si="4"/>
        <v/>
      </c>
      <c r="Y383" s="6" t="str">
        <f t="array" ref="Y383">IFERROR(IF(INDEX('Form Responses 1'!$D:$D,ROW()-4)="","",INDEX('Form Responses 1'!$U:$U,ROW()-4)),"")</f>
        <v/>
      </c>
    </row>
    <row r="384" ht="15.75" customHeight="1">
      <c r="A384" s="6" t="str">
        <f t="shared" si="1"/>
        <v/>
      </c>
      <c r="B384" s="6" t="str">
        <f t="array" ref="B384">IFERROR(IF(INDEX('Form Responses 1'!$D:$D,ROW()-4)="","",INDEX('Form Responses 1'!$A:$A,ROW()-4)),"")</f>
        <v/>
      </c>
      <c r="C384" s="6" t="str">
        <f t="array" ref="C384">IFERROR(IF(INDEX('Form Responses 1'!$D:$D,ROW()-4)="","",INDEX('Form Responses 1'!$B:$B,ROW()-4)),"")</f>
        <v/>
      </c>
      <c r="D384" s="6" t="str">
        <f t="array" ref="D384">IFERROR(IF(INDEX('Form Responses 1'!$D:$D,ROW()-4)="","",INDEX('Form Responses 1'!$C:$C,ROW()-4)),"")</f>
        <v/>
      </c>
      <c r="E384" s="6" t="str">
        <f t="array" ref="E384">IFERROR(IF(INDEX('Form Responses 1'!$D:$D,ROW()-4)="","",INDEX('Form Responses 1'!$D:$D,ROW()-4)),"")</f>
        <v/>
      </c>
      <c r="F384" s="6" t="str">
        <f t="array" ref="F384">IFERROR(IF(INDEX('Form Responses 1'!$D:$D,ROW()-4)="","",INDEX('Form Responses 1'!$E:$E,ROW()-4)),"")</f>
        <v/>
      </c>
      <c r="G384" s="6" t="str">
        <f t="array" ref="G384">IFERROR(IF(INDEX('Form Responses 1'!$D:$D,ROW()-4)="","",INDEX('Form Responses 1'!$F:$F,ROW()-4)),"")</f>
        <v/>
      </c>
      <c r="H384" s="6" t="str">
        <f t="array" ref="H384">IFERROR(IF(INDEX('Form Responses 1'!$D:$D,ROW()-4)="","",INDEX('Form Responses 1'!$G:$G,ROW()-4)),"")</f>
        <v/>
      </c>
      <c r="I384" s="6" t="str">
        <f t="array" ref="I384">IFERROR(IF(INDEX('Form Responses 1'!$D:$D,ROW()-4)="","",INDEX('Form Responses 1'!$H:$H,ROW()-4)),"")</f>
        <v/>
      </c>
      <c r="J384" s="6" t="str">
        <f t="array" ref="J384">IFERROR(IF(INDEX('Form Responses 1'!$D:$D,ROW()-4)="","",INDEX('Form Responses 1'!$I:$I,ROW()-4)),"")</f>
        <v/>
      </c>
      <c r="K384" s="6" t="str">
        <f t="array" ref="K384">IFERROR(IF(INDEX('Form Responses 1'!$D:$D,ROW()-4)="","",INDEX('Form Responses 1'!$J:$J,ROW()-4)),"")</f>
        <v/>
      </c>
      <c r="L384" s="6" t="str">
        <f t="array" ref="L384">IFERROR(IF(INDEX('Form Responses 1'!$D:$D,ROW()-4)="","",INDEX('Form Responses 1'!$K:$K,ROW()-4)),"")</f>
        <v/>
      </c>
      <c r="M384" s="6" t="str">
        <f t="array" ref="M384">IFERROR(IF(INDEX('Form Responses 1'!$D:$D,ROW()-4)="","",INDEX('Form Responses 1'!$L:$L,ROW()-4)),"")</f>
        <v/>
      </c>
      <c r="N384" s="6" t="str">
        <f t="array" ref="N384">IFERROR(IF(INDEX('Form Responses 1'!$D:$D,ROW()-4)="","",INDEX('Form Responses 1'!$M:$M,ROW()-4)),"")</f>
        <v/>
      </c>
      <c r="O384" s="6" t="str">
        <f t="array" ref="O384">IFERROR(IF(INDEX('Form Responses 1'!$D:$D,ROW()-4)="","",INDEX('Form Responses 1'!$N:$N,ROW()-4)),"")</f>
        <v/>
      </c>
      <c r="P384" s="6" t="str">
        <f t="array" ref="P384">IFERROR(IF(INDEX('Form Responses 1'!$D:$D,ROW()-4)="","",INDEX('Form Responses 1'!$O:$O,ROW()-4)),"")</f>
        <v/>
      </c>
      <c r="Q384" s="6" t="str">
        <f t="array" ref="Q384">IFERROR(IF(INDEX('Form Responses 1'!$D:$D,ROW()-4)="","",INDEX('Form Responses 1'!$P:$P,ROW()-4)),"")</f>
        <v/>
      </c>
      <c r="R384" s="6" t="str">
        <f t="array" ref="R384">IFERROR(IF(INDEX('Form Responses 1'!$D:$D,ROW()-4)="","",INDEX('Form Responses 1'!$Q:$Q,ROW()-4)),"")</f>
        <v/>
      </c>
      <c r="S384" s="6" t="str">
        <f t="array" ref="S384">IFERROR(IF(INDEX('Form Responses 1'!$D:$D,ROW()-4)="","",INDEX('Form Responses 1'!$R:$R,ROW()-4)),"")</f>
        <v/>
      </c>
      <c r="T384" s="6" t="str">
        <f t="array" ref="T384">IFERROR(IF(INDEX('Form Responses 1'!$D:$D,ROW()-4)="","",INDEX('Form Responses 1'!$S:$S,ROW()-4)),"")</f>
        <v/>
      </c>
      <c r="U384" s="6" t="str">
        <f t="array" ref="U384">IFERROR(IF(INDEX('Form Responses 1'!$D:$D,ROW()-4)="","",INDEX('Form Responses 1'!$T:$T,ROW()-4)),"")</f>
        <v/>
      </c>
      <c r="V384" s="6" t="str">
        <f t="shared" si="2"/>
        <v/>
      </c>
      <c r="W384" s="6" t="str">
        <f t="shared" si="3"/>
        <v/>
      </c>
      <c r="X384" s="6" t="str">
        <f t="shared" si="4"/>
        <v/>
      </c>
      <c r="Y384" s="6" t="str">
        <f t="array" ref="Y384">IFERROR(IF(INDEX('Form Responses 1'!$D:$D,ROW()-4)="","",INDEX('Form Responses 1'!$U:$U,ROW()-4)),"")</f>
        <v/>
      </c>
    </row>
    <row r="385" ht="15.75" customHeight="1">
      <c r="A385" s="6" t="str">
        <f t="shared" si="1"/>
        <v/>
      </c>
      <c r="B385" s="6" t="str">
        <f t="array" ref="B385">IFERROR(IF(INDEX('Form Responses 1'!$D:$D,ROW()-4)="","",INDEX('Form Responses 1'!$A:$A,ROW()-4)),"")</f>
        <v/>
      </c>
      <c r="C385" s="6" t="str">
        <f t="array" ref="C385">IFERROR(IF(INDEX('Form Responses 1'!$D:$D,ROW()-4)="","",INDEX('Form Responses 1'!$B:$B,ROW()-4)),"")</f>
        <v/>
      </c>
      <c r="D385" s="6" t="str">
        <f t="array" ref="D385">IFERROR(IF(INDEX('Form Responses 1'!$D:$D,ROW()-4)="","",INDEX('Form Responses 1'!$C:$C,ROW()-4)),"")</f>
        <v/>
      </c>
      <c r="E385" s="6" t="str">
        <f t="array" ref="E385">IFERROR(IF(INDEX('Form Responses 1'!$D:$D,ROW()-4)="","",INDEX('Form Responses 1'!$D:$D,ROW()-4)),"")</f>
        <v/>
      </c>
      <c r="F385" s="6" t="str">
        <f t="array" ref="F385">IFERROR(IF(INDEX('Form Responses 1'!$D:$D,ROW()-4)="","",INDEX('Form Responses 1'!$E:$E,ROW()-4)),"")</f>
        <v/>
      </c>
      <c r="G385" s="6" t="str">
        <f t="array" ref="G385">IFERROR(IF(INDEX('Form Responses 1'!$D:$D,ROW()-4)="","",INDEX('Form Responses 1'!$F:$F,ROW()-4)),"")</f>
        <v/>
      </c>
      <c r="H385" s="6" t="str">
        <f t="array" ref="H385">IFERROR(IF(INDEX('Form Responses 1'!$D:$D,ROW()-4)="","",INDEX('Form Responses 1'!$G:$G,ROW()-4)),"")</f>
        <v/>
      </c>
      <c r="I385" s="6" t="str">
        <f t="array" ref="I385">IFERROR(IF(INDEX('Form Responses 1'!$D:$D,ROW()-4)="","",INDEX('Form Responses 1'!$H:$H,ROW()-4)),"")</f>
        <v/>
      </c>
      <c r="J385" s="6" t="str">
        <f t="array" ref="J385">IFERROR(IF(INDEX('Form Responses 1'!$D:$D,ROW()-4)="","",INDEX('Form Responses 1'!$I:$I,ROW()-4)),"")</f>
        <v/>
      </c>
      <c r="K385" s="6" t="str">
        <f t="array" ref="K385">IFERROR(IF(INDEX('Form Responses 1'!$D:$D,ROW()-4)="","",INDEX('Form Responses 1'!$J:$J,ROW()-4)),"")</f>
        <v/>
      </c>
      <c r="L385" s="6" t="str">
        <f t="array" ref="L385">IFERROR(IF(INDEX('Form Responses 1'!$D:$D,ROW()-4)="","",INDEX('Form Responses 1'!$K:$K,ROW()-4)),"")</f>
        <v/>
      </c>
      <c r="M385" s="6" t="str">
        <f t="array" ref="M385">IFERROR(IF(INDEX('Form Responses 1'!$D:$D,ROW()-4)="","",INDEX('Form Responses 1'!$L:$L,ROW()-4)),"")</f>
        <v/>
      </c>
      <c r="N385" s="6" t="str">
        <f t="array" ref="N385">IFERROR(IF(INDEX('Form Responses 1'!$D:$D,ROW()-4)="","",INDEX('Form Responses 1'!$M:$M,ROW()-4)),"")</f>
        <v/>
      </c>
      <c r="O385" s="6" t="str">
        <f t="array" ref="O385">IFERROR(IF(INDEX('Form Responses 1'!$D:$D,ROW()-4)="","",INDEX('Form Responses 1'!$N:$N,ROW()-4)),"")</f>
        <v/>
      </c>
      <c r="P385" s="6" t="str">
        <f t="array" ref="P385">IFERROR(IF(INDEX('Form Responses 1'!$D:$D,ROW()-4)="","",INDEX('Form Responses 1'!$O:$O,ROW()-4)),"")</f>
        <v/>
      </c>
      <c r="Q385" s="6" t="str">
        <f t="array" ref="Q385">IFERROR(IF(INDEX('Form Responses 1'!$D:$D,ROW()-4)="","",INDEX('Form Responses 1'!$P:$P,ROW()-4)),"")</f>
        <v/>
      </c>
      <c r="R385" s="6" t="str">
        <f t="array" ref="R385">IFERROR(IF(INDEX('Form Responses 1'!$D:$D,ROW()-4)="","",INDEX('Form Responses 1'!$Q:$Q,ROW()-4)),"")</f>
        <v/>
      </c>
      <c r="S385" s="6" t="str">
        <f t="array" ref="S385">IFERROR(IF(INDEX('Form Responses 1'!$D:$D,ROW()-4)="","",INDEX('Form Responses 1'!$R:$R,ROW()-4)),"")</f>
        <v/>
      </c>
      <c r="T385" s="6" t="str">
        <f t="array" ref="T385">IFERROR(IF(INDEX('Form Responses 1'!$D:$D,ROW()-4)="","",INDEX('Form Responses 1'!$S:$S,ROW()-4)),"")</f>
        <v/>
      </c>
      <c r="U385" s="6" t="str">
        <f t="array" ref="U385">IFERROR(IF(INDEX('Form Responses 1'!$D:$D,ROW()-4)="","",INDEX('Form Responses 1'!$T:$T,ROW()-4)),"")</f>
        <v/>
      </c>
      <c r="V385" s="6" t="str">
        <f t="shared" si="2"/>
        <v/>
      </c>
      <c r="W385" s="6" t="str">
        <f t="shared" si="3"/>
        <v/>
      </c>
      <c r="X385" s="6" t="str">
        <f t="shared" si="4"/>
        <v/>
      </c>
      <c r="Y385" s="6" t="str">
        <f t="array" ref="Y385">IFERROR(IF(INDEX('Form Responses 1'!$D:$D,ROW()-4)="","",INDEX('Form Responses 1'!$U:$U,ROW()-4)),"")</f>
        <v/>
      </c>
    </row>
    <row r="386" ht="15.75" customHeight="1">
      <c r="A386" s="6" t="str">
        <f t="shared" si="1"/>
        <v/>
      </c>
      <c r="B386" s="6" t="str">
        <f t="array" ref="B386">IFERROR(IF(INDEX('Form Responses 1'!$D:$D,ROW()-4)="","",INDEX('Form Responses 1'!$A:$A,ROW()-4)),"")</f>
        <v/>
      </c>
      <c r="C386" s="6" t="str">
        <f t="array" ref="C386">IFERROR(IF(INDEX('Form Responses 1'!$D:$D,ROW()-4)="","",INDEX('Form Responses 1'!$B:$B,ROW()-4)),"")</f>
        <v/>
      </c>
      <c r="D386" s="6" t="str">
        <f t="array" ref="D386">IFERROR(IF(INDEX('Form Responses 1'!$D:$D,ROW()-4)="","",INDEX('Form Responses 1'!$C:$C,ROW()-4)),"")</f>
        <v/>
      </c>
      <c r="E386" s="6" t="str">
        <f t="array" ref="E386">IFERROR(IF(INDEX('Form Responses 1'!$D:$D,ROW()-4)="","",INDEX('Form Responses 1'!$D:$D,ROW()-4)),"")</f>
        <v/>
      </c>
      <c r="F386" s="6" t="str">
        <f t="array" ref="F386">IFERROR(IF(INDEX('Form Responses 1'!$D:$D,ROW()-4)="","",INDEX('Form Responses 1'!$E:$E,ROW()-4)),"")</f>
        <v/>
      </c>
      <c r="G386" s="6" t="str">
        <f t="array" ref="G386">IFERROR(IF(INDEX('Form Responses 1'!$D:$D,ROW()-4)="","",INDEX('Form Responses 1'!$F:$F,ROW()-4)),"")</f>
        <v/>
      </c>
      <c r="H386" s="6" t="str">
        <f t="array" ref="H386">IFERROR(IF(INDEX('Form Responses 1'!$D:$D,ROW()-4)="","",INDEX('Form Responses 1'!$G:$G,ROW()-4)),"")</f>
        <v/>
      </c>
      <c r="I386" s="6" t="str">
        <f t="array" ref="I386">IFERROR(IF(INDEX('Form Responses 1'!$D:$D,ROW()-4)="","",INDEX('Form Responses 1'!$H:$H,ROW()-4)),"")</f>
        <v/>
      </c>
      <c r="J386" s="6" t="str">
        <f t="array" ref="J386">IFERROR(IF(INDEX('Form Responses 1'!$D:$D,ROW()-4)="","",INDEX('Form Responses 1'!$I:$I,ROW()-4)),"")</f>
        <v/>
      </c>
      <c r="K386" s="6" t="str">
        <f t="array" ref="K386">IFERROR(IF(INDEX('Form Responses 1'!$D:$D,ROW()-4)="","",INDEX('Form Responses 1'!$J:$J,ROW()-4)),"")</f>
        <v/>
      </c>
      <c r="L386" s="6" t="str">
        <f t="array" ref="L386">IFERROR(IF(INDEX('Form Responses 1'!$D:$D,ROW()-4)="","",INDEX('Form Responses 1'!$K:$K,ROW()-4)),"")</f>
        <v/>
      </c>
      <c r="M386" s="6" t="str">
        <f t="array" ref="M386">IFERROR(IF(INDEX('Form Responses 1'!$D:$D,ROW()-4)="","",INDEX('Form Responses 1'!$L:$L,ROW()-4)),"")</f>
        <v/>
      </c>
      <c r="N386" s="6" t="str">
        <f t="array" ref="N386">IFERROR(IF(INDEX('Form Responses 1'!$D:$D,ROW()-4)="","",INDEX('Form Responses 1'!$M:$M,ROW()-4)),"")</f>
        <v/>
      </c>
      <c r="O386" s="6" t="str">
        <f t="array" ref="O386">IFERROR(IF(INDEX('Form Responses 1'!$D:$D,ROW()-4)="","",INDEX('Form Responses 1'!$N:$N,ROW()-4)),"")</f>
        <v/>
      </c>
      <c r="P386" s="6" t="str">
        <f t="array" ref="P386">IFERROR(IF(INDEX('Form Responses 1'!$D:$D,ROW()-4)="","",INDEX('Form Responses 1'!$O:$O,ROW()-4)),"")</f>
        <v/>
      </c>
      <c r="Q386" s="6" t="str">
        <f t="array" ref="Q386">IFERROR(IF(INDEX('Form Responses 1'!$D:$D,ROW()-4)="","",INDEX('Form Responses 1'!$P:$P,ROW()-4)),"")</f>
        <v/>
      </c>
      <c r="R386" s="6" t="str">
        <f t="array" ref="R386">IFERROR(IF(INDEX('Form Responses 1'!$D:$D,ROW()-4)="","",INDEX('Form Responses 1'!$Q:$Q,ROW()-4)),"")</f>
        <v/>
      </c>
      <c r="S386" s="6" t="str">
        <f t="array" ref="S386">IFERROR(IF(INDEX('Form Responses 1'!$D:$D,ROW()-4)="","",INDEX('Form Responses 1'!$R:$R,ROW()-4)),"")</f>
        <v/>
      </c>
      <c r="T386" s="6" t="str">
        <f t="array" ref="T386">IFERROR(IF(INDEX('Form Responses 1'!$D:$D,ROW()-4)="","",INDEX('Form Responses 1'!$S:$S,ROW()-4)),"")</f>
        <v/>
      </c>
      <c r="U386" s="6" t="str">
        <f t="array" ref="U386">IFERROR(IF(INDEX('Form Responses 1'!$D:$D,ROW()-4)="","",INDEX('Form Responses 1'!$T:$T,ROW()-4)),"")</f>
        <v/>
      </c>
      <c r="V386" s="6" t="str">
        <f t="shared" si="2"/>
        <v/>
      </c>
      <c r="W386" s="6" t="str">
        <f t="shared" si="3"/>
        <v/>
      </c>
      <c r="X386" s="6" t="str">
        <f t="shared" si="4"/>
        <v/>
      </c>
      <c r="Y386" s="6" t="str">
        <f t="array" ref="Y386">IFERROR(IF(INDEX('Form Responses 1'!$D:$D,ROW()-4)="","",INDEX('Form Responses 1'!$U:$U,ROW()-4)),"")</f>
        <v/>
      </c>
    </row>
    <row r="387" ht="15.75" customHeight="1">
      <c r="A387" s="6" t="str">
        <f t="shared" si="1"/>
        <v/>
      </c>
      <c r="B387" s="6" t="str">
        <f t="array" ref="B387">IFERROR(IF(INDEX('Form Responses 1'!$D:$D,ROW()-4)="","",INDEX('Form Responses 1'!$A:$A,ROW()-4)),"")</f>
        <v/>
      </c>
      <c r="C387" s="6" t="str">
        <f t="array" ref="C387">IFERROR(IF(INDEX('Form Responses 1'!$D:$D,ROW()-4)="","",INDEX('Form Responses 1'!$B:$B,ROW()-4)),"")</f>
        <v/>
      </c>
      <c r="D387" s="6" t="str">
        <f t="array" ref="D387">IFERROR(IF(INDEX('Form Responses 1'!$D:$D,ROW()-4)="","",INDEX('Form Responses 1'!$C:$C,ROW()-4)),"")</f>
        <v/>
      </c>
      <c r="E387" s="6" t="str">
        <f t="array" ref="E387">IFERROR(IF(INDEX('Form Responses 1'!$D:$D,ROW()-4)="","",INDEX('Form Responses 1'!$D:$D,ROW()-4)),"")</f>
        <v/>
      </c>
      <c r="F387" s="6" t="str">
        <f t="array" ref="F387">IFERROR(IF(INDEX('Form Responses 1'!$D:$D,ROW()-4)="","",INDEX('Form Responses 1'!$E:$E,ROW()-4)),"")</f>
        <v/>
      </c>
      <c r="G387" s="6" t="str">
        <f t="array" ref="G387">IFERROR(IF(INDEX('Form Responses 1'!$D:$D,ROW()-4)="","",INDEX('Form Responses 1'!$F:$F,ROW()-4)),"")</f>
        <v/>
      </c>
      <c r="H387" s="6" t="str">
        <f t="array" ref="H387">IFERROR(IF(INDEX('Form Responses 1'!$D:$D,ROW()-4)="","",INDEX('Form Responses 1'!$G:$G,ROW()-4)),"")</f>
        <v/>
      </c>
      <c r="I387" s="6" t="str">
        <f t="array" ref="I387">IFERROR(IF(INDEX('Form Responses 1'!$D:$D,ROW()-4)="","",INDEX('Form Responses 1'!$H:$H,ROW()-4)),"")</f>
        <v/>
      </c>
      <c r="J387" s="6" t="str">
        <f t="array" ref="J387">IFERROR(IF(INDEX('Form Responses 1'!$D:$D,ROW()-4)="","",INDEX('Form Responses 1'!$I:$I,ROW()-4)),"")</f>
        <v/>
      </c>
      <c r="K387" s="6" t="str">
        <f t="array" ref="K387">IFERROR(IF(INDEX('Form Responses 1'!$D:$D,ROW()-4)="","",INDEX('Form Responses 1'!$J:$J,ROW()-4)),"")</f>
        <v/>
      </c>
      <c r="L387" s="6" t="str">
        <f t="array" ref="L387">IFERROR(IF(INDEX('Form Responses 1'!$D:$D,ROW()-4)="","",INDEX('Form Responses 1'!$K:$K,ROW()-4)),"")</f>
        <v/>
      </c>
      <c r="M387" s="6" t="str">
        <f t="array" ref="M387">IFERROR(IF(INDEX('Form Responses 1'!$D:$D,ROW()-4)="","",INDEX('Form Responses 1'!$L:$L,ROW()-4)),"")</f>
        <v/>
      </c>
      <c r="N387" s="6" t="str">
        <f t="array" ref="N387">IFERROR(IF(INDEX('Form Responses 1'!$D:$D,ROW()-4)="","",INDEX('Form Responses 1'!$M:$M,ROW()-4)),"")</f>
        <v/>
      </c>
      <c r="O387" s="6" t="str">
        <f t="array" ref="O387">IFERROR(IF(INDEX('Form Responses 1'!$D:$D,ROW()-4)="","",INDEX('Form Responses 1'!$N:$N,ROW()-4)),"")</f>
        <v/>
      </c>
      <c r="P387" s="6" t="str">
        <f t="array" ref="P387">IFERROR(IF(INDEX('Form Responses 1'!$D:$D,ROW()-4)="","",INDEX('Form Responses 1'!$O:$O,ROW()-4)),"")</f>
        <v/>
      </c>
      <c r="Q387" s="6" t="str">
        <f t="array" ref="Q387">IFERROR(IF(INDEX('Form Responses 1'!$D:$D,ROW()-4)="","",INDEX('Form Responses 1'!$P:$P,ROW()-4)),"")</f>
        <v/>
      </c>
      <c r="R387" s="6" t="str">
        <f t="array" ref="R387">IFERROR(IF(INDEX('Form Responses 1'!$D:$D,ROW()-4)="","",INDEX('Form Responses 1'!$Q:$Q,ROW()-4)),"")</f>
        <v/>
      </c>
      <c r="S387" s="6" t="str">
        <f t="array" ref="S387">IFERROR(IF(INDEX('Form Responses 1'!$D:$D,ROW()-4)="","",INDEX('Form Responses 1'!$R:$R,ROW()-4)),"")</f>
        <v/>
      </c>
      <c r="T387" s="6" t="str">
        <f t="array" ref="T387">IFERROR(IF(INDEX('Form Responses 1'!$D:$D,ROW()-4)="","",INDEX('Form Responses 1'!$S:$S,ROW()-4)),"")</f>
        <v/>
      </c>
      <c r="U387" s="6" t="str">
        <f t="array" ref="U387">IFERROR(IF(INDEX('Form Responses 1'!$D:$D,ROW()-4)="","",INDEX('Form Responses 1'!$T:$T,ROW()-4)),"")</f>
        <v/>
      </c>
      <c r="V387" s="6" t="str">
        <f t="shared" si="2"/>
        <v/>
      </c>
      <c r="W387" s="6" t="str">
        <f t="shared" si="3"/>
        <v/>
      </c>
      <c r="X387" s="6" t="str">
        <f t="shared" si="4"/>
        <v/>
      </c>
      <c r="Y387" s="6" t="str">
        <f t="array" ref="Y387">IFERROR(IF(INDEX('Form Responses 1'!$D:$D,ROW()-4)="","",INDEX('Form Responses 1'!$U:$U,ROW()-4)),"")</f>
        <v/>
      </c>
    </row>
    <row r="388" ht="15.75" customHeight="1">
      <c r="A388" s="6" t="str">
        <f t="shared" si="1"/>
        <v/>
      </c>
      <c r="B388" s="6" t="str">
        <f t="array" ref="B388">IFERROR(IF(INDEX('Form Responses 1'!$D:$D,ROW()-4)="","",INDEX('Form Responses 1'!$A:$A,ROW()-4)),"")</f>
        <v/>
      </c>
      <c r="C388" s="6" t="str">
        <f t="array" ref="C388">IFERROR(IF(INDEX('Form Responses 1'!$D:$D,ROW()-4)="","",INDEX('Form Responses 1'!$B:$B,ROW()-4)),"")</f>
        <v/>
      </c>
      <c r="D388" s="6" t="str">
        <f t="array" ref="D388">IFERROR(IF(INDEX('Form Responses 1'!$D:$D,ROW()-4)="","",INDEX('Form Responses 1'!$C:$C,ROW()-4)),"")</f>
        <v/>
      </c>
      <c r="E388" s="6" t="str">
        <f t="array" ref="E388">IFERROR(IF(INDEX('Form Responses 1'!$D:$D,ROW()-4)="","",INDEX('Form Responses 1'!$D:$D,ROW()-4)),"")</f>
        <v/>
      </c>
      <c r="F388" s="6" t="str">
        <f t="array" ref="F388">IFERROR(IF(INDEX('Form Responses 1'!$D:$D,ROW()-4)="","",INDEX('Form Responses 1'!$E:$E,ROW()-4)),"")</f>
        <v/>
      </c>
      <c r="G388" s="6" t="str">
        <f t="array" ref="G388">IFERROR(IF(INDEX('Form Responses 1'!$D:$D,ROW()-4)="","",INDEX('Form Responses 1'!$F:$F,ROW()-4)),"")</f>
        <v/>
      </c>
      <c r="H388" s="6" t="str">
        <f t="array" ref="H388">IFERROR(IF(INDEX('Form Responses 1'!$D:$D,ROW()-4)="","",INDEX('Form Responses 1'!$G:$G,ROW()-4)),"")</f>
        <v/>
      </c>
      <c r="I388" s="6" t="str">
        <f t="array" ref="I388">IFERROR(IF(INDEX('Form Responses 1'!$D:$D,ROW()-4)="","",INDEX('Form Responses 1'!$H:$H,ROW()-4)),"")</f>
        <v/>
      </c>
      <c r="J388" s="6" t="str">
        <f t="array" ref="J388">IFERROR(IF(INDEX('Form Responses 1'!$D:$D,ROW()-4)="","",INDEX('Form Responses 1'!$I:$I,ROW()-4)),"")</f>
        <v/>
      </c>
      <c r="K388" s="6" t="str">
        <f t="array" ref="K388">IFERROR(IF(INDEX('Form Responses 1'!$D:$D,ROW()-4)="","",INDEX('Form Responses 1'!$J:$J,ROW()-4)),"")</f>
        <v/>
      </c>
      <c r="L388" s="6" t="str">
        <f t="array" ref="L388">IFERROR(IF(INDEX('Form Responses 1'!$D:$D,ROW()-4)="","",INDEX('Form Responses 1'!$K:$K,ROW()-4)),"")</f>
        <v/>
      </c>
      <c r="M388" s="6" t="str">
        <f t="array" ref="M388">IFERROR(IF(INDEX('Form Responses 1'!$D:$D,ROW()-4)="","",INDEX('Form Responses 1'!$L:$L,ROW()-4)),"")</f>
        <v/>
      </c>
      <c r="N388" s="6" t="str">
        <f t="array" ref="N388">IFERROR(IF(INDEX('Form Responses 1'!$D:$D,ROW()-4)="","",INDEX('Form Responses 1'!$M:$M,ROW()-4)),"")</f>
        <v/>
      </c>
      <c r="O388" s="6" t="str">
        <f t="array" ref="O388">IFERROR(IF(INDEX('Form Responses 1'!$D:$D,ROW()-4)="","",INDEX('Form Responses 1'!$N:$N,ROW()-4)),"")</f>
        <v/>
      </c>
      <c r="P388" s="6" t="str">
        <f t="array" ref="P388">IFERROR(IF(INDEX('Form Responses 1'!$D:$D,ROW()-4)="","",INDEX('Form Responses 1'!$O:$O,ROW()-4)),"")</f>
        <v/>
      </c>
      <c r="Q388" s="6" t="str">
        <f t="array" ref="Q388">IFERROR(IF(INDEX('Form Responses 1'!$D:$D,ROW()-4)="","",INDEX('Form Responses 1'!$P:$P,ROW()-4)),"")</f>
        <v/>
      </c>
      <c r="R388" s="6" t="str">
        <f t="array" ref="R388">IFERROR(IF(INDEX('Form Responses 1'!$D:$D,ROW()-4)="","",INDEX('Form Responses 1'!$Q:$Q,ROW()-4)),"")</f>
        <v/>
      </c>
      <c r="S388" s="6" t="str">
        <f t="array" ref="S388">IFERROR(IF(INDEX('Form Responses 1'!$D:$D,ROW()-4)="","",INDEX('Form Responses 1'!$R:$R,ROW()-4)),"")</f>
        <v/>
      </c>
      <c r="T388" s="6" t="str">
        <f t="array" ref="T388">IFERROR(IF(INDEX('Form Responses 1'!$D:$D,ROW()-4)="","",INDEX('Form Responses 1'!$S:$S,ROW()-4)),"")</f>
        <v/>
      </c>
      <c r="U388" s="6" t="str">
        <f t="array" ref="U388">IFERROR(IF(INDEX('Form Responses 1'!$D:$D,ROW()-4)="","",INDEX('Form Responses 1'!$T:$T,ROW()-4)),"")</f>
        <v/>
      </c>
      <c r="V388" s="6" t="str">
        <f t="shared" si="2"/>
        <v/>
      </c>
      <c r="W388" s="6" t="str">
        <f t="shared" si="3"/>
        <v/>
      </c>
      <c r="X388" s="6" t="str">
        <f t="shared" si="4"/>
        <v/>
      </c>
      <c r="Y388" s="6" t="str">
        <f t="array" ref="Y388">IFERROR(IF(INDEX('Form Responses 1'!$D:$D,ROW()-4)="","",INDEX('Form Responses 1'!$U:$U,ROW()-4)),"")</f>
        <v/>
      </c>
    </row>
    <row r="389" ht="15.75" customHeight="1">
      <c r="A389" s="6" t="str">
        <f t="shared" si="1"/>
        <v/>
      </c>
      <c r="B389" s="6" t="str">
        <f t="array" ref="B389">IFERROR(IF(INDEX('Form Responses 1'!$D:$D,ROW()-4)="","",INDEX('Form Responses 1'!$A:$A,ROW()-4)),"")</f>
        <v/>
      </c>
      <c r="C389" s="6" t="str">
        <f t="array" ref="C389">IFERROR(IF(INDEX('Form Responses 1'!$D:$D,ROW()-4)="","",INDEX('Form Responses 1'!$B:$B,ROW()-4)),"")</f>
        <v/>
      </c>
      <c r="D389" s="6" t="str">
        <f t="array" ref="D389">IFERROR(IF(INDEX('Form Responses 1'!$D:$D,ROW()-4)="","",INDEX('Form Responses 1'!$C:$C,ROW()-4)),"")</f>
        <v/>
      </c>
      <c r="E389" s="6" t="str">
        <f t="array" ref="E389">IFERROR(IF(INDEX('Form Responses 1'!$D:$D,ROW()-4)="","",INDEX('Form Responses 1'!$D:$D,ROW()-4)),"")</f>
        <v/>
      </c>
      <c r="F389" s="6" t="str">
        <f t="array" ref="F389">IFERROR(IF(INDEX('Form Responses 1'!$D:$D,ROW()-4)="","",INDEX('Form Responses 1'!$E:$E,ROW()-4)),"")</f>
        <v/>
      </c>
      <c r="G389" s="6" t="str">
        <f t="array" ref="G389">IFERROR(IF(INDEX('Form Responses 1'!$D:$D,ROW()-4)="","",INDEX('Form Responses 1'!$F:$F,ROW()-4)),"")</f>
        <v/>
      </c>
      <c r="H389" s="6" t="str">
        <f t="array" ref="H389">IFERROR(IF(INDEX('Form Responses 1'!$D:$D,ROW()-4)="","",INDEX('Form Responses 1'!$G:$G,ROW()-4)),"")</f>
        <v/>
      </c>
      <c r="I389" s="6" t="str">
        <f t="array" ref="I389">IFERROR(IF(INDEX('Form Responses 1'!$D:$D,ROW()-4)="","",INDEX('Form Responses 1'!$H:$H,ROW()-4)),"")</f>
        <v/>
      </c>
      <c r="J389" s="6" t="str">
        <f t="array" ref="J389">IFERROR(IF(INDEX('Form Responses 1'!$D:$D,ROW()-4)="","",INDEX('Form Responses 1'!$I:$I,ROW()-4)),"")</f>
        <v/>
      </c>
      <c r="K389" s="6" t="str">
        <f t="array" ref="K389">IFERROR(IF(INDEX('Form Responses 1'!$D:$D,ROW()-4)="","",INDEX('Form Responses 1'!$J:$J,ROW()-4)),"")</f>
        <v/>
      </c>
      <c r="L389" s="6" t="str">
        <f t="array" ref="L389">IFERROR(IF(INDEX('Form Responses 1'!$D:$D,ROW()-4)="","",INDEX('Form Responses 1'!$K:$K,ROW()-4)),"")</f>
        <v/>
      </c>
      <c r="M389" s="6" t="str">
        <f t="array" ref="M389">IFERROR(IF(INDEX('Form Responses 1'!$D:$D,ROW()-4)="","",INDEX('Form Responses 1'!$L:$L,ROW()-4)),"")</f>
        <v/>
      </c>
      <c r="N389" s="6" t="str">
        <f t="array" ref="N389">IFERROR(IF(INDEX('Form Responses 1'!$D:$D,ROW()-4)="","",INDEX('Form Responses 1'!$M:$M,ROW()-4)),"")</f>
        <v/>
      </c>
      <c r="O389" s="6" t="str">
        <f t="array" ref="O389">IFERROR(IF(INDEX('Form Responses 1'!$D:$D,ROW()-4)="","",INDEX('Form Responses 1'!$N:$N,ROW()-4)),"")</f>
        <v/>
      </c>
      <c r="P389" s="6" t="str">
        <f t="array" ref="P389">IFERROR(IF(INDEX('Form Responses 1'!$D:$D,ROW()-4)="","",INDEX('Form Responses 1'!$O:$O,ROW()-4)),"")</f>
        <v/>
      </c>
      <c r="Q389" s="6" t="str">
        <f t="array" ref="Q389">IFERROR(IF(INDEX('Form Responses 1'!$D:$D,ROW()-4)="","",INDEX('Form Responses 1'!$P:$P,ROW()-4)),"")</f>
        <v/>
      </c>
      <c r="R389" s="6" t="str">
        <f t="array" ref="R389">IFERROR(IF(INDEX('Form Responses 1'!$D:$D,ROW()-4)="","",INDEX('Form Responses 1'!$Q:$Q,ROW()-4)),"")</f>
        <v/>
      </c>
      <c r="S389" s="6" t="str">
        <f t="array" ref="S389">IFERROR(IF(INDEX('Form Responses 1'!$D:$D,ROW()-4)="","",INDEX('Form Responses 1'!$R:$R,ROW()-4)),"")</f>
        <v/>
      </c>
      <c r="T389" s="6" t="str">
        <f t="array" ref="T389">IFERROR(IF(INDEX('Form Responses 1'!$D:$D,ROW()-4)="","",INDEX('Form Responses 1'!$S:$S,ROW()-4)),"")</f>
        <v/>
      </c>
      <c r="U389" s="6" t="str">
        <f t="array" ref="U389">IFERROR(IF(INDEX('Form Responses 1'!$D:$D,ROW()-4)="","",INDEX('Form Responses 1'!$T:$T,ROW()-4)),"")</f>
        <v/>
      </c>
      <c r="V389" s="6" t="str">
        <f t="shared" si="2"/>
        <v/>
      </c>
      <c r="W389" s="6" t="str">
        <f t="shared" si="3"/>
        <v/>
      </c>
      <c r="X389" s="6" t="str">
        <f t="shared" si="4"/>
        <v/>
      </c>
      <c r="Y389" s="6" t="str">
        <f t="array" ref="Y389">IFERROR(IF(INDEX('Form Responses 1'!$D:$D,ROW()-4)="","",INDEX('Form Responses 1'!$U:$U,ROW()-4)),"")</f>
        <v/>
      </c>
    </row>
    <row r="390" ht="15.75" customHeight="1">
      <c r="A390" s="6" t="str">
        <f t="shared" si="1"/>
        <v/>
      </c>
      <c r="B390" s="6" t="str">
        <f t="array" ref="B390">IFERROR(IF(INDEX('Form Responses 1'!$D:$D,ROW()-4)="","",INDEX('Form Responses 1'!$A:$A,ROW()-4)),"")</f>
        <v/>
      </c>
      <c r="C390" s="6" t="str">
        <f t="array" ref="C390">IFERROR(IF(INDEX('Form Responses 1'!$D:$D,ROW()-4)="","",INDEX('Form Responses 1'!$B:$B,ROW()-4)),"")</f>
        <v/>
      </c>
      <c r="D390" s="6" t="str">
        <f t="array" ref="D390">IFERROR(IF(INDEX('Form Responses 1'!$D:$D,ROW()-4)="","",INDEX('Form Responses 1'!$C:$C,ROW()-4)),"")</f>
        <v/>
      </c>
      <c r="E390" s="6" t="str">
        <f t="array" ref="E390">IFERROR(IF(INDEX('Form Responses 1'!$D:$D,ROW()-4)="","",INDEX('Form Responses 1'!$D:$D,ROW()-4)),"")</f>
        <v/>
      </c>
      <c r="F390" s="6" t="str">
        <f t="array" ref="F390">IFERROR(IF(INDEX('Form Responses 1'!$D:$D,ROW()-4)="","",INDEX('Form Responses 1'!$E:$E,ROW()-4)),"")</f>
        <v/>
      </c>
      <c r="G390" s="6" t="str">
        <f t="array" ref="G390">IFERROR(IF(INDEX('Form Responses 1'!$D:$D,ROW()-4)="","",INDEX('Form Responses 1'!$F:$F,ROW()-4)),"")</f>
        <v/>
      </c>
      <c r="H390" s="6" t="str">
        <f t="array" ref="H390">IFERROR(IF(INDEX('Form Responses 1'!$D:$D,ROW()-4)="","",INDEX('Form Responses 1'!$G:$G,ROW()-4)),"")</f>
        <v/>
      </c>
      <c r="I390" s="6" t="str">
        <f t="array" ref="I390">IFERROR(IF(INDEX('Form Responses 1'!$D:$D,ROW()-4)="","",INDEX('Form Responses 1'!$H:$H,ROW()-4)),"")</f>
        <v/>
      </c>
      <c r="J390" s="6" t="str">
        <f t="array" ref="J390">IFERROR(IF(INDEX('Form Responses 1'!$D:$D,ROW()-4)="","",INDEX('Form Responses 1'!$I:$I,ROW()-4)),"")</f>
        <v/>
      </c>
      <c r="K390" s="6" t="str">
        <f t="array" ref="K390">IFERROR(IF(INDEX('Form Responses 1'!$D:$D,ROW()-4)="","",INDEX('Form Responses 1'!$J:$J,ROW()-4)),"")</f>
        <v/>
      </c>
      <c r="L390" s="6" t="str">
        <f t="array" ref="L390">IFERROR(IF(INDEX('Form Responses 1'!$D:$D,ROW()-4)="","",INDEX('Form Responses 1'!$K:$K,ROW()-4)),"")</f>
        <v/>
      </c>
      <c r="M390" s="6" t="str">
        <f t="array" ref="M390">IFERROR(IF(INDEX('Form Responses 1'!$D:$D,ROW()-4)="","",INDEX('Form Responses 1'!$L:$L,ROW()-4)),"")</f>
        <v/>
      </c>
      <c r="N390" s="6" t="str">
        <f t="array" ref="N390">IFERROR(IF(INDEX('Form Responses 1'!$D:$D,ROW()-4)="","",INDEX('Form Responses 1'!$M:$M,ROW()-4)),"")</f>
        <v/>
      </c>
      <c r="O390" s="6" t="str">
        <f t="array" ref="O390">IFERROR(IF(INDEX('Form Responses 1'!$D:$D,ROW()-4)="","",INDEX('Form Responses 1'!$N:$N,ROW()-4)),"")</f>
        <v/>
      </c>
      <c r="P390" s="6" t="str">
        <f t="array" ref="P390">IFERROR(IF(INDEX('Form Responses 1'!$D:$D,ROW()-4)="","",INDEX('Form Responses 1'!$O:$O,ROW()-4)),"")</f>
        <v/>
      </c>
      <c r="Q390" s="6" t="str">
        <f t="array" ref="Q390">IFERROR(IF(INDEX('Form Responses 1'!$D:$D,ROW()-4)="","",INDEX('Form Responses 1'!$P:$P,ROW()-4)),"")</f>
        <v/>
      </c>
      <c r="R390" s="6" t="str">
        <f t="array" ref="R390">IFERROR(IF(INDEX('Form Responses 1'!$D:$D,ROW()-4)="","",INDEX('Form Responses 1'!$Q:$Q,ROW()-4)),"")</f>
        <v/>
      </c>
      <c r="S390" s="6" t="str">
        <f t="array" ref="S390">IFERROR(IF(INDEX('Form Responses 1'!$D:$D,ROW()-4)="","",INDEX('Form Responses 1'!$R:$R,ROW()-4)),"")</f>
        <v/>
      </c>
      <c r="T390" s="6" t="str">
        <f t="array" ref="T390">IFERROR(IF(INDEX('Form Responses 1'!$D:$D,ROW()-4)="","",INDEX('Form Responses 1'!$S:$S,ROW()-4)),"")</f>
        <v/>
      </c>
      <c r="U390" s="6" t="str">
        <f t="array" ref="U390">IFERROR(IF(INDEX('Form Responses 1'!$D:$D,ROW()-4)="","",INDEX('Form Responses 1'!$T:$T,ROW()-4)),"")</f>
        <v/>
      </c>
      <c r="V390" s="6" t="str">
        <f t="shared" si="2"/>
        <v/>
      </c>
      <c r="W390" s="6" t="str">
        <f t="shared" si="3"/>
        <v/>
      </c>
      <c r="X390" s="6" t="str">
        <f t="shared" si="4"/>
        <v/>
      </c>
      <c r="Y390" s="6" t="str">
        <f t="array" ref="Y390">IFERROR(IF(INDEX('Form Responses 1'!$D:$D,ROW()-4)="","",INDEX('Form Responses 1'!$U:$U,ROW()-4)),"")</f>
        <v/>
      </c>
    </row>
    <row r="391" ht="15.75" customHeight="1">
      <c r="A391" s="6" t="str">
        <f t="shared" si="1"/>
        <v/>
      </c>
      <c r="B391" s="6" t="str">
        <f t="array" ref="B391">IFERROR(IF(INDEX('Form Responses 1'!$D:$D,ROW()-4)="","",INDEX('Form Responses 1'!$A:$A,ROW()-4)),"")</f>
        <v/>
      </c>
      <c r="C391" s="6" t="str">
        <f t="array" ref="C391">IFERROR(IF(INDEX('Form Responses 1'!$D:$D,ROW()-4)="","",INDEX('Form Responses 1'!$B:$B,ROW()-4)),"")</f>
        <v/>
      </c>
      <c r="D391" s="6" t="str">
        <f t="array" ref="D391">IFERROR(IF(INDEX('Form Responses 1'!$D:$D,ROW()-4)="","",INDEX('Form Responses 1'!$C:$C,ROW()-4)),"")</f>
        <v/>
      </c>
      <c r="E391" s="6" t="str">
        <f t="array" ref="E391">IFERROR(IF(INDEX('Form Responses 1'!$D:$D,ROW()-4)="","",INDEX('Form Responses 1'!$D:$D,ROW()-4)),"")</f>
        <v/>
      </c>
      <c r="F391" s="6" t="str">
        <f t="array" ref="F391">IFERROR(IF(INDEX('Form Responses 1'!$D:$D,ROW()-4)="","",INDEX('Form Responses 1'!$E:$E,ROW()-4)),"")</f>
        <v/>
      </c>
      <c r="G391" s="6" t="str">
        <f t="array" ref="G391">IFERROR(IF(INDEX('Form Responses 1'!$D:$D,ROW()-4)="","",INDEX('Form Responses 1'!$F:$F,ROW()-4)),"")</f>
        <v/>
      </c>
      <c r="H391" s="6" t="str">
        <f t="array" ref="H391">IFERROR(IF(INDEX('Form Responses 1'!$D:$D,ROW()-4)="","",INDEX('Form Responses 1'!$G:$G,ROW()-4)),"")</f>
        <v/>
      </c>
      <c r="I391" s="6" t="str">
        <f t="array" ref="I391">IFERROR(IF(INDEX('Form Responses 1'!$D:$D,ROW()-4)="","",INDEX('Form Responses 1'!$H:$H,ROW()-4)),"")</f>
        <v/>
      </c>
      <c r="J391" s="6" t="str">
        <f t="array" ref="J391">IFERROR(IF(INDEX('Form Responses 1'!$D:$D,ROW()-4)="","",INDEX('Form Responses 1'!$I:$I,ROW()-4)),"")</f>
        <v/>
      </c>
      <c r="K391" s="6" t="str">
        <f t="array" ref="K391">IFERROR(IF(INDEX('Form Responses 1'!$D:$D,ROW()-4)="","",INDEX('Form Responses 1'!$J:$J,ROW()-4)),"")</f>
        <v/>
      </c>
      <c r="L391" s="6" t="str">
        <f t="array" ref="L391">IFERROR(IF(INDEX('Form Responses 1'!$D:$D,ROW()-4)="","",INDEX('Form Responses 1'!$K:$K,ROW()-4)),"")</f>
        <v/>
      </c>
      <c r="M391" s="6" t="str">
        <f t="array" ref="M391">IFERROR(IF(INDEX('Form Responses 1'!$D:$D,ROW()-4)="","",INDEX('Form Responses 1'!$L:$L,ROW()-4)),"")</f>
        <v/>
      </c>
      <c r="N391" s="6" t="str">
        <f t="array" ref="N391">IFERROR(IF(INDEX('Form Responses 1'!$D:$D,ROW()-4)="","",INDEX('Form Responses 1'!$M:$M,ROW()-4)),"")</f>
        <v/>
      </c>
      <c r="O391" s="6" t="str">
        <f t="array" ref="O391">IFERROR(IF(INDEX('Form Responses 1'!$D:$D,ROW()-4)="","",INDEX('Form Responses 1'!$N:$N,ROW()-4)),"")</f>
        <v/>
      </c>
      <c r="P391" s="6" t="str">
        <f t="array" ref="P391">IFERROR(IF(INDEX('Form Responses 1'!$D:$D,ROW()-4)="","",INDEX('Form Responses 1'!$O:$O,ROW()-4)),"")</f>
        <v/>
      </c>
      <c r="Q391" s="6" t="str">
        <f t="array" ref="Q391">IFERROR(IF(INDEX('Form Responses 1'!$D:$D,ROW()-4)="","",INDEX('Form Responses 1'!$P:$P,ROW()-4)),"")</f>
        <v/>
      </c>
      <c r="R391" s="6" t="str">
        <f t="array" ref="R391">IFERROR(IF(INDEX('Form Responses 1'!$D:$D,ROW()-4)="","",INDEX('Form Responses 1'!$Q:$Q,ROW()-4)),"")</f>
        <v/>
      </c>
      <c r="S391" s="6" t="str">
        <f t="array" ref="S391">IFERROR(IF(INDEX('Form Responses 1'!$D:$D,ROW()-4)="","",INDEX('Form Responses 1'!$R:$R,ROW()-4)),"")</f>
        <v/>
      </c>
      <c r="T391" s="6" t="str">
        <f t="array" ref="T391">IFERROR(IF(INDEX('Form Responses 1'!$D:$D,ROW()-4)="","",INDEX('Form Responses 1'!$S:$S,ROW()-4)),"")</f>
        <v/>
      </c>
      <c r="U391" s="6" t="str">
        <f t="array" ref="U391">IFERROR(IF(INDEX('Form Responses 1'!$D:$D,ROW()-4)="","",INDEX('Form Responses 1'!$T:$T,ROW()-4)),"")</f>
        <v/>
      </c>
      <c r="V391" s="6" t="str">
        <f t="shared" si="2"/>
        <v/>
      </c>
      <c r="W391" s="6" t="str">
        <f t="shared" si="3"/>
        <v/>
      </c>
      <c r="X391" s="6" t="str">
        <f t="shared" si="4"/>
        <v/>
      </c>
      <c r="Y391" s="6" t="str">
        <f t="array" ref="Y391">IFERROR(IF(INDEX('Form Responses 1'!$D:$D,ROW()-4)="","",INDEX('Form Responses 1'!$U:$U,ROW()-4)),"")</f>
        <v/>
      </c>
    </row>
    <row r="392" ht="15.75" customHeight="1">
      <c r="A392" s="6" t="str">
        <f t="shared" si="1"/>
        <v/>
      </c>
      <c r="B392" s="6" t="str">
        <f t="array" ref="B392">IFERROR(IF(INDEX('Form Responses 1'!$D:$D,ROW()-4)="","",INDEX('Form Responses 1'!$A:$A,ROW()-4)),"")</f>
        <v/>
      </c>
      <c r="C392" s="6" t="str">
        <f t="array" ref="C392">IFERROR(IF(INDEX('Form Responses 1'!$D:$D,ROW()-4)="","",INDEX('Form Responses 1'!$B:$B,ROW()-4)),"")</f>
        <v/>
      </c>
      <c r="D392" s="6" t="str">
        <f t="array" ref="D392">IFERROR(IF(INDEX('Form Responses 1'!$D:$D,ROW()-4)="","",INDEX('Form Responses 1'!$C:$C,ROW()-4)),"")</f>
        <v/>
      </c>
      <c r="E392" s="6" t="str">
        <f t="array" ref="E392">IFERROR(IF(INDEX('Form Responses 1'!$D:$D,ROW()-4)="","",INDEX('Form Responses 1'!$D:$D,ROW()-4)),"")</f>
        <v/>
      </c>
      <c r="F392" s="6" t="str">
        <f t="array" ref="F392">IFERROR(IF(INDEX('Form Responses 1'!$D:$D,ROW()-4)="","",INDEX('Form Responses 1'!$E:$E,ROW()-4)),"")</f>
        <v/>
      </c>
      <c r="G392" s="6" t="str">
        <f t="array" ref="G392">IFERROR(IF(INDEX('Form Responses 1'!$D:$D,ROW()-4)="","",INDEX('Form Responses 1'!$F:$F,ROW()-4)),"")</f>
        <v/>
      </c>
      <c r="H392" s="6" t="str">
        <f t="array" ref="H392">IFERROR(IF(INDEX('Form Responses 1'!$D:$D,ROW()-4)="","",INDEX('Form Responses 1'!$G:$G,ROW()-4)),"")</f>
        <v/>
      </c>
      <c r="I392" s="6" t="str">
        <f t="array" ref="I392">IFERROR(IF(INDEX('Form Responses 1'!$D:$D,ROW()-4)="","",INDEX('Form Responses 1'!$H:$H,ROW()-4)),"")</f>
        <v/>
      </c>
      <c r="J392" s="6" t="str">
        <f t="array" ref="J392">IFERROR(IF(INDEX('Form Responses 1'!$D:$D,ROW()-4)="","",INDEX('Form Responses 1'!$I:$I,ROW()-4)),"")</f>
        <v/>
      </c>
      <c r="K392" s="6" t="str">
        <f t="array" ref="K392">IFERROR(IF(INDEX('Form Responses 1'!$D:$D,ROW()-4)="","",INDEX('Form Responses 1'!$J:$J,ROW()-4)),"")</f>
        <v/>
      </c>
      <c r="L392" s="6" t="str">
        <f t="array" ref="L392">IFERROR(IF(INDEX('Form Responses 1'!$D:$D,ROW()-4)="","",INDEX('Form Responses 1'!$K:$K,ROW()-4)),"")</f>
        <v/>
      </c>
      <c r="M392" s="6" t="str">
        <f t="array" ref="M392">IFERROR(IF(INDEX('Form Responses 1'!$D:$D,ROW()-4)="","",INDEX('Form Responses 1'!$L:$L,ROW()-4)),"")</f>
        <v/>
      </c>
      <c r="N392" s="6" t="str">
        <f t="array" ref="N392">IFERROR(IF(INDEX('Form Responses 1'!$D:$D,ROW()-4)="","",INDEX('Form Responses 1'!$M:$M,ROW()-4)),"")</f>
        <v/>
      </c>
      <c r="O392" s="6" t="str">
        <f t="array" ref="O392">IFERROR(IF(INDEX('Form Responses 1'!$D:$D,ROW()-4)="","",INDEX('Form Responses 1'!$N:$N,ROW()-4)),"")</f>
        <v/>
      </c>
      <c r="P392" s="6" t="str">
        <f t="array" ref="P392">IFERROR(IF(INDEX('Form Responses 1'!$D:$D,ROW()-4)="","",INDEX('Form Responses 1'!$O:$O,ROW()-4)),"")</f>
        <v/>
      </c>
      <c r="Q392" s="6" t="str">
        <f t="array" ref="Q392">IFERROR(IF(INDEX('Form Responses 1'!$D:$D,ROW()-4)="","",INDEX('Form Responses 1'!$P:$P,ROW()-4)),"")</f>
        <v/>
      </c>
      <c r="R392" s="6" t="str">
        <f t="array" ref="R392">IFERROR(IF(INDEX('Form Responses 1'!$D:$D,ROW()-4)="","",INDEX('Form Responses 1'!$Q:$Q,ROW()-4)),"")</f>
        <v/>
      </c>
      <c r="S392" s="6" t="str">
        <f t="array" ref="S392">IFERROR(IF(INDEX('Form Responses 1'!$D:$D,ROW()-4)="","",INDEX('Form Responses 1'!$R:$R,ROW()-4)),"")</f>
        <v/>
      </c>
      <c r="T392" s="6" t="str">
        <f t="array" ref="T392">IFERROR(IF(INDEX('Form Responses 1'!$D:$D,ROW()-4)="","",INDEX('Form Responses 1'!$S:$S,ROW()-4)),"")</f>
        <v/>
      </c>
      <c r="U392" s="6" t="str">
        <f t="array" ref="U392">IFERROR(IF(INDEX('Form Responses 1'!$D:$D,ROW()-4)="","",INDEX('Form Responses 1'!$T:$T,ROW()-4)),"")</f>
        <v/>
      </c>
      <c r="V392" s="6" t="str">
        <f t="shared" si="2"/>
        <v/>
      </c>
      <c r="W392" s="6" t="str">
        <f t="shared" si="3"/>
        <v/>
      </c>
      <c r="X392" s="6" t="str">
        <f t="shared" si="4"/>
        <v/>
      </c>
      <c r="Y392" s="6" t="str">
        <f t="array" ref="Y392">IFERROR(IF(INDEX('Form Responses 1'!$D:$D,ROW()-4)="","",INDEX('Form Responses 1'!$U:$U,ROW()-4)),"")</f>
        <v/>
      </c>
    </row>
    <row r="393" ht="15.75" customHeight="1">
      <c r="A393" s="6" t="str">
        <f t="shared" si="1"/>
        <v/>
      </c>
      <c r="B393" s="6" t="str">
        <f t="array" ref="B393">IFERROR(IF(INDEX('Form Responses 1'!$D:$D,ROW()-4)="","",INDEX('Form Responses 1'!$A:$A,ROW()-4)),"")</f>
        <v/>
      </c>
      <c r="C393" s="6" t="str">
        <f t="array" ref="C393">IFERROR(IF(INDEX('Form Responses 1'!$D:$D,ROW()-4)="","",INDEX('Form Responses 1'!$B:$B,ROW()-4)),"")</f>
        <v/>
      </c>
      <c r="D393" s="6" t="str">
        <f t="array" ref="D393">IFERROR(IF(INDEX('Form Responses 1'!$D:$D,ROW()-4)="","",INDEX('Form Responses 1'!$C:$C,ROW()-4)),"")</f>
        <v/>
      </c>
      <c r="E393" s="6" t="str">
        <f t="array" ref="E393">IFERROR(IF(INDEX('Form Responses 1'!$D:$D,ROW()-4)="","",INDEX('Form Responses 1'!$D:$D,ROW()-4)),"")</f>
        <v/>
      </c>
      <c r="F393" s="6" t="str">
        <f t="array" ref="F393">IFERROR(IF(INDEX('Form Responses 1'!$D:$D,ROW()-4)="","",INDEX('Form Responses 1'!$E:$E,ROW()-4)),"")</f>
        <v/>
      </c>
      <c r="G393" s="6" t="str">
        <f t="array" ref="G393">IFERROR(IF(INDEX('Form Responses 1'!$D:$D,ROW()-4)="","",INDEX('Form Responses 1'!$F:$F,ROW()-4)),"")</f>
        <v/>
      </c>
      <c r="H393" s="6" t="str">
        <f t="array" ref="H393">IFERROR(IF(INDEX('Form Responses 1'!$D:$D,ROW()-4)="","",INDEX('Form Responses 1'!$G:$G,ROW()-4)),"")</f>
        <v/>
      </c>
      <c r="I393" s="6" t="str">
        <f t="array" ref="I393">IFERROR(IF(INDEX('Form Responses 1'!$D:$D,ROW()-4)="","",INDEX('Form Responses 1'!$H:$H,ROW()-4)),"")</f>
        <v/>
      </c>
      <c r="J393" s="6" t="str">
        <f t="array" ref="J393">IFERROR(IF(INDEX('Form Responses 1'!$D:$D,ROW()-4)="","",INDEX('Form Responses 1'!$I:$I,ROW()-4)),"")</f>
        <v/>
      </c>
      <c r="K393" s="6" t="str">
        <f t="array" ref="K393">IFERROR(IF(INDEX('Form Responses 1'!$D:$D,ROW()-4)="","",INDEX('Form Responses 1'!$J:$J,ROW()-4)),"")</f>
        <v/>
      </c>
      <c r="L393" s="6" t="str">
        <f t="array" ref="L393">IFERROR(IF(INDEX('Form Responses 1'!$D:$D,ROW()-4)="","",INDEX('Form Responses 1'!$K:$K,ROW()-4)),"")</f>
        <v/>
      </c>
      <c r="M393" s="6" t="str">
        <f t="array" ref="M393">IFERROR(IF(INDEX('Form Responses 1'!$D:$D,ROW()-4)="","",INDEX('Form Responses 1'!$L:$L,ROW()-4)),"")</f>
        <v/>
      </c>
      <c r="N393" s="6" t="str">
        <f t="array" ref="N393">IFERROR(IF(INDEX('Form Responses 1'!$D:$D,ROW()-4)="","",INDEX('Form Responses 1'!$M:$M,ROW()-4)),"")</f>
        <v/>
      </c>
      <c r="O393" s="6" t="str">
        <f t="array" ref="O393">IFERROR(IF(INDEX('Form Responses 1'!$D:$D,ROW()-4)="","",INDEX('Form Responses 1'!$N:$N,ROW()-4)),"")</f>
        <v/>
      </c>
      <c r="P393" s="6" t="str">
        <f t="array" ref="P393">IFERROR(IF(INDEX('Form Responses 1'!$D:$D,ROW()-4)="","",INDEX('Form Responses 1'!$O:$O,ROW()-4)),"")</f>
        <v/>
      </c>
      <c r="Q393" s="6" t="str">
        <f t="array" ref="Q393">IFERROR(IF(INDEX('Form Responses 1'!$D:$D,ROW()-4)="","",INDEX('Form Responses 1'!$P:$P,ROW()-4)),"")</f>
        <v/>
      </c>
      <c r="R393" s="6" t="str">
        <f t="array" ref="R393">IFERROR(IF(INDEX('Form Responses 1'!$D:$D,ROW()-4)="","",INDEX('Form Responses 1'!$Q:$Q,ROW()-4)),"")</f>
        <v/>
      </c>
      <c r="S393" s="6" t="str">
        <f t="array" ref="S393">IFERROR(IF(INDEX('Form Responses 1'!$D:$D,ROW()-4)="","",INDEX('Form Responses 1'!$R:$R,ROW()-4)),"")</f>
        <v/>
      </c>
      <c r="T393" s="6" t="str">
        <f t="array" ref="T393">IFERROR(IF(INDEX('Form Responses 1'!$D:$D,ROW()-4)="","",INDEX('Form Responses 1'!$S:$S,ROW()-4)),"")</f>
        <v/>
      </c>
      <c r="U393" s="6" t="str">
        <f t="array" ref="U393">IFERROR(IF(INDEX('Form Responses 1'!$D:$D,ROW()-4)="","",INDEX('Form Responses 1'!$T:$T,ROW()-4)),"")</f>
        <v/>
      </c>
      <c r="V393" s="6" t="str">
        <f t="shared" si="2"/>
        <v/>
      </c>
      <c r="W393" s="6" t="str">
        <f t="shared" si="3"/>
        <v/>
      </c>
      <c r="X393" s="6" t="str">
        <f t="shared" si="4"/>
        <v/>
      </c>
      <c r="Y393" s="6" t="str">
        <f t="array" ref="Y393">IFERROR(IF(INDEX('Form Responses 1'!$D:$D,ROW()-4)="","",INDEX('Form Responses 1'!$U:$U,ROW()-4)),"")</f>
        <v/>
      </c>
    </row>
    <row r="394" ht="15.75" customHeight="1">
      <c r="A394" s="6" t="str">
        <f t="shared" si="1"/>
        <v/>
      </c>
      <c r="B394" s="6" t="str">
        <f t="array" ref="B394">IFERROR(IF(INDEX('Form Responses 1'!$D:$D,ROW()-4)="","",INDEX('Form Responses 1'!$A:$A,ROW()-4)),"")</f>
        <v/>
      </c>
      <c r="C394" s="6" t="str">
        <f t="array" ref="C394">IFERROR(IF(INDEX('Form Responses 1'!$D:$D,ROW()-4)="","",INDEX('Form Responses 1'!$B:$B,ROW()-4)),"")</f>
        <v/>
      </c>
      <c r="D394" s="6" t="str">
        <f t="array" ref="D394">IFERROR(IF(INDEX('Form Responses 1'!$D:$D,ROW()-4)="","",INDEX('Form Responses 1'!$C:$C,ROW()-4)),"")</f>
        <v/>
      </c>
      <c r="E394" s="6" t="str">
        <f t="array" ref="E394">IFERROR(IF(INDEX('Form Responses 1'!$D:$D,ROW()-4)="","",INDEX('Form Responses 1'!$D:$D,ROW()-4)),"")</f>
        <v/>
      </c>
      <c r="F394" s="6" t="str">
        <f t="array" ref="F394">IFERROR(IF(INDEX('Form Responses 1'!$D:$D,ROW()-4)="","",INDEX('Form Responses 1'!$E:$E,ROW()-4)),"")</f>
        <v/>
      </c>
      <c r="G394" s="6" t="str">
        <f t="array" ref="G394">IFERROR(IF(INDEX('Form Responses 1'!$D:$D,ROW()-4)="","",INDEX('Form Responses 1'!$F:$F,ROW()-4)),"")</f>
        <v/>
      </c>
      <c r="H394" s="6" t="str">
        <f t="array" ref="H394">IFERROR(IF(INDEX('Form Responses 1'!$D:$D,ROW()-4)="","",INDEX('Form Responses 1'!$G:$G,ROW()-4)),"")</f>
        <v/>
      </c>
      <c r="I394" s="6" t="str">
        <f t="array" ref="I394">IFERROR(IF(INDEX('Form Responses 1'!$D:$D,ROW()-4)="","",INDEX('Form Responses 1'!$H:$H,ROW()-4)),"")</f>
        <v/>
      </c>
      <c r="J394" s="6" t="str">
        <f t="array" ref="J394">IFERROR(IF(INDEX('Form Responses 1'!$D:$D,ROW()-4)="","",INDEX('Form Responses 1'!$I:$I,ROW()-4)),"")</f>
        <v/>
      </c>
      <c r="K394" s="6" t="str">
        <f t="array" ref="K394">IFERROR(IF(INDEX('Form Responses 1'!$D:$D,ROW()-4)="","",INDEX('Form Responses 1'!$J:$J,ROW()-4)),"")</f>
        <v/>
      </c>
      <c r="L394" s="6" t="str">
        <f t="array" ref="L394">IFERROR(IF(INDEX('Form Responses 1'!$D:$D,ROW()-4)="","",INDEX('Form Responses 1'!$K:$K,ROW()-4)),"")</f>
        <v/>
      </c>
      <c r="M394" s="6" t="str">
        <f t="array" ref="M394">IFERROR(IF(INDEX('Form Responses 1'!$D:$D,ROW()-4)="","",INDEX('Form Responses 1'!$L:$L,ROW()-4)),"")</f>
        <v/>
      </c>
      <c r="N394" s="6" t="str">
        <f t="array" ref="N394">IFERROR(IF(INDEX('Form Responses 1'!$D:$D,ROW()-4)="","",INDEX('Form Responses 1'!$M:$M,ROW()-4)),"")</f>
        <v/>
      </c>
      <c r="O394" s="6" t="str">
        <f t="array" ref="O394">IFERROR(IF(INDEX('Form Responses 1'!$D:$D,ROW()-4)="","",INDEX('Form Responses 1'!$N:$N,ROW()-4)),"")</f>
        <v/>
      </c>
      <c r="P394" s="6" t="str">
        <f t="array" ref="P394">IFERROR(IF(INDEX('Form Responses 1'!$D:$D,ROW()-4)="","",INDEX('Form Responses 1'!$O:$O,ROW()-4)),"")</f>
        <v/>
      </c>
      <c r="Q394" s="6" t="str">
        <f t="array" ref="Q394">IFERROR(IF(INDEX('Form Responses 1'!$D:$D,ROW()-4)="","",INDEX('Form Responses 1'!$P:$P,ROW()-4)),"")</f>
        <v/>
      </c>
      <c r="R394" s="6" t="str">
        <f t="array" ref="R394">IFERROR(IF(INDEX('Form Responses 1'!$D:$D,ROW()-4)="","",INDEX('Form Responses 1'!$Q:$Q,ROW()-4)),"")</f>
        <v/>
      </c>
      <c r="S394" s="6" t="str">
        <f t="array" ref="S394">IFERROR(IF(INDEX('Form Responses 1'!$D:$D,ROW()-4)="","",INDEX('Form Responses 1'!$R:$R,ROW()-4)),"")</f>
        <v/>
      </c>
      <c r="T394" s="6" t="str">
        <f t="array" ref="T394">IFERROR(IF(INDEX('Form Responses 1'!$D:$D,ROW()-4)="","",INDEX('Form Responses 1'!$S:$S,ROW()-4)),"")</f>
        <v/>
      </c>
      <c r="U394" s="6" t="str">
        <f t="array" ref="U394">IFERROR(IF(INDEX('Form Responses 1'!$D:$D,ROW()-4)="","",INDEX('Form Responses 1'!$T:$T,ROW()-4)),"")</f>
        <v/>
      </c>
      <c r="V394" s="6" t="str">
        <f t="shared" si="2"/>
        <v/>
      </c>
      <c r="W394" s="6" t="str">
        <f t="shared" si="3"/>
        <v/>
      </c>
      <c r="X394" s="6" t="str">
        <f t="shared" si="4"/>
        <v/>
      </c>
      <c r="Y394" s="6" t="str">
        <f t="array" ref="Y394">IFERROR(IF(INDEX('Form Responses 1'!$D:$D,ROW()-4)="","",INDEX('Form Responses 1'!$U:$U,ROW()-4)),"")</f>
        <v/>
      </c>
    </row>
    <row r="395" ht="15.75" customHeight="1">
      <c r="A395" s="6" t="str">
        <f t="shared" si="1"/>
        <v/>
      </c>
      <c r="B395" s="6" t="str">
        <f t="array" ref="B395">IFERROR(IF(INDEX('Form Responses 1'!$D:$D,ROW()-4)="","",INDEX('Form Responses 1'!$A:$A,ROW()-4)),"")</f>
        <v/>
      </c>
      <c r="C395" s="6" t="str">
        <f t="array" ref="C395">IFERROR(IF(INDEX('Form Responses 1'!$D:$D,ROW()-4)="","",INDEX('Form Responses 1'!$B:$B,ROW()-4)),"")</f>
        <v/>
      </c>
      <c r="D395" s="6" t="str">
        <f t="array" ref="D395">IFERROR(IF(INDEX('Form Responses 1'!$D:$D,ROW()-4)="","",INDEX('Form Responses 1'!$C:$C,ROW()-4)),"")</f>
        <v/>
      </c>
      <c r="E395" s="6" t="str">
        <f t="array" ref="E395">IFERROR(IF(INDEX('Form Responses 1'!$D:$D,ROW()-4)="","",INDEX('Form Responses 1'!$D:$D,ROW()-4)),"")</f>
        <v/>
      </c>
      <c r="F395" s="6" t="str">
        <f t="array" ref="F395">IFERROR(IF(INDEX('Form Responses 1'!$D:$D,ROW()-4)="","",INDEX('Form Responses 1'!$E:$E,ROW()-4)),"")</f>
        <v/>
      </c>
      <c r="G395" s="6" t="str">
        <f t="array" ref="G395">IFERROR(IF(INDEX('Form Responses 1'!$D:$D,ROW()-4)="","",INDEX('Form Responses 1'!$F:$F,ROW()-4)),"")</f>
        <v/>
      </c>
      <c r="H395" s="6" t="str">
        <f t="array" ref="H395">IFERROR(IF(INDEX('Form Responses 1'!$D:$D,ROW()-4)="","",INDEX('Form Responses 1'!$G:$G,ROW()-4)),"")</f>
        <v/>
      </c>
      <c r="I395" s="6" t="str">
        <f t="array" ref="I395">IFERROR(IF(INDEX('Form Responses 1'!$D:$D,ROW()-4)="","",INDEX('Form Responses 1'!$H:$H,ROW()-4)),"")</f>
        <v/>
      </c>
      <c r="J395" s="6" t="str">
        <f t="array" ref="J395">IFERROR(IF(INDEX('Form Responses 1'!$D:$D,ROW()-4)="","",INDEX('Form Responses 1'!$I:$I,ROW()-4)),"")</f>
        <v/>
      </c>
      <c r="K395" s="6" t="str">
        <f t="array" ref="K395">IFERROR(IF(INDEX('Form Responses 1'!$D:$D,ROW()-4)="","",INDEX('Form Responses 1'!$J:$J,ROW()-4)),"")</f>
        <v/>
      </c>
      <c r="L395" s="6" t="str">
        <f t="array" ref="L395">IFERROR(IF(INDEX('Form Responses 1'!$D:$D,ROW()-4)="","",INDEX('Form Responses 1'!$K:$K,ROW()-4)),"")</f>
        <v/>
      </c>
      <c r="M395" s="6" t="str">
        <f t="array" ref="M395">IFERROR(IF(INDEX('Form Responses 1'!$D:$D,ROW()-4)="","",INDEX('Form Responses 1'!$L:$L,ROW()-4)),"")</f>
        <v/>
      </c>
      <c r="N395" s="6" t="str">
        <f t="array" ref="N395">IFERROR(IF(INDEX('Form Responses 1'!$D:$D,ROW()-4)="","",INDEX('Form Responses 1'!$M:$M,ROW()-4)),"")</f>
        <v/>
      </c>
      <c r="O395" s="6" t="str">
        <f t="array" ref="O395">IFERROR(IF(INDEX('Form Responses 1'!$D:$D,ROW()-4)="","",INDEX('Form Responses 1'!$N:$N,ROW()-4)),"")</f>
        <v/>
      </c>
      <c r="P395" s="6" t="str">
        <f t="array" ref="P395">IFERROR(IF(INDEX('Form Responses 1'!$D:$D,ROW()-4)="","",INDEX('Form Responses 1'!$O:$O,ROW()-4)),"")</f>
        <v/>
      </c>
      <c r="Q395" s="6" t="str">
        <f t="array" ref="Q395">IFERROR(IF(INDEX('Form Responses 1'!$D:$D,ROW()-4)="","",INDEX('Form Responses 1'!$P:$P,ROW()-4)),"")</f>
        <v/>
      </c>
      <c r="R395" s="6" t="str">
        <f t="array" ref="R395">IFERROR(IF(INDEX('Form Responses 1'!$D:$D,ROW()-4)="","",INDEX('Form Responses 1'!$Q:$Q,ROW()-4)),"")</f>
        <v/>
      </c>
      <c r="S395" s="6" t="str">
        <f t="array" ref="S395">IFERROR(IF(INDEX('Form Responses 1'!$D:$D,ROW()-4)="","",INDEX('Form Responses 1'!$R:$R,ROW()-4)),"")</f>
        <v/>
      </c>
      <c r="T395" s="6" t="str">
        <f t="array" ref="T395">IFERROR(IF(INDEX('Form Responses 1'!$D:$D,ROW()-4)="","",INDEX('Form Responses 1'!$S:$S,ROW()-4)),"")</f>
        <v/>
      </c>
      <c r="U395" s="6" t="str">
        <f t="array" ref="U395">IFERROR(IF(INDEX('Form Responses 1'!$D:$D,ROW()-4)="","",INDEX('Form Responses 1'!$T:$T,ROW()-4)),"")</f>
        <v/>
      </c>
      <c r="V395" s="6" t="str">
        <f t="shared" si="2"/>
        <v/>
      </c>
      <c r="W395" s="6" t="str">
        <f t="shared" si="3"/>
        <v/>
      </c>
      <c r="X395" s="6" t="str">
        <f t="shared" si="4"/>
        <v/>
      </c>
      <c r="Y395" s="6" t="str">
        <f t="array" ref="Y395">IFERROR(IF(INDEX('Form Responses 1'!$D:$D,ROW()-4)="","",INDEX('Form Responses 1'!$U:$U,ROW()-4)),"")</f>
        <v/>
      </c>
    </row>
    <row r="396" ht="15.75" customHeight="1">
      <c r="A396" s="6" t="str">
        <f t="shared" si="1"/>
        <v/>
      </c>
      <c r="B396" s="6" t="str">
        <f t="array" ref="B396">IFERROR(IF(INDEX('Form Responses 1'!$D:$D,ROW()-4)="","",INDEX('Form Responses 1'!$A:$A,ROW()-4)),"")</f>
        <v/>
      </c>
      <c r="C396" s="6" t="str">
        <f t="array" ref="C396">IFERROR(IF(INDEX('Form Responses 1'!$D:$D,ROW()-4)="","",INDEX('Form Responses 1'!$B:$B,ROW()-4)),"")</f>
        <v/>
      </c>
      <c r="D396" s="6" t="str">
        <f t="array" ref="D396">IFERROR(IF(INDEX('Form Responses 1'!$D:$D,ROW()-4)="","",INDEX('Form Responses 1'!$C:$C,ROW()-4)),"")</f>
        <v/>
      </c>
      <c r="E396" s="6" t="str">
        <f t="array" ref="E396">IFERROR(IF(INDEX('Form Responses 1'!$D:$D,ROW()-4)="","",INDEX('Form Responses 1'!$D:$D,ROW()-4)),"")</f>
        <v/>
      </c>
      <c r="F396" s="6" t="str">
        <f t="array" ref="F396">IFERROR(IF(INDEX('Form Responses 1'!$D:$D,ROW()-4)="","",INDEX('Form Responses 1'!$E:$E,ROW()-4)),"")</f>
        <v/>
      </c>
      <c r="G396" s="6" t="str">
        <f t="array" ref="G396">IFERROR(IF(INDEX('Form Responses 1'!$D:$D,ROW()-4)="","",INDEX('Form Responses 1'!$F:$F,ROW()-4)),"")</f>
        <v/>
      </c>
      <c r="H396" s="6" t="str">
        <f t="array" ref="H396">IFERROR(IF(INDEX('Form Responses 1'!$D:$D,ROW()-4)="","",INDEX('Form Responses 1'!$G:$G,ROW()-4)),"")</f>
        <v/>
      </c>
      <c r="I396" s="6" t="str">
        <f t="array" ref="I396">IFERROR(IF(INDEX('Form Responses 1'!$D:$D,ROW()-4)="","",INDEX('Form Responses 1'!$H:$H,ROW()-4)),"")</f>
        <v/>
      </c>
      <c r="J396" s="6" t="str">
        <f t="array" ref="J396">IFERROR(IF(INDEX('Form Responses 1'!$D:$D,ROW()-4)="","",INDEX('Form Responses 1'!$I:$I,ROW()-4)),"")</f>
        <v/>
      </c>
      <c r="K396" s="6" t="str">
        <f t="array" ref="K396">IFERROR(IF(INDEX('Form Responses 1'!$D:$D,ROW()-4)="","",INDEX('Form Responses 1'!$J:$J,ROW()-4)),"")</f>
        <v/>
      </c>
      <c r="L396" s="6" t="str">
        <f t="array" ref="L396">IFERROR(IF(INDEX('Form Responses 1'!$D:$D,ROW()-4)="","",INDEX('Form Responses 1'!$K:$K,ROW()-4)),"")</f>
        <v/>
      </c>
      <c r="M396" s="6" t="str">
        <f t="array" ref="M396">IFERROR(IF(INDEX('Form Responses 1'!$D:$D,ROW()-4)="","",INDEX('Form Responses 1'!$L:$L,ROW()-4)),"")</f>
        <v/>
      </c>
      <c r="N396" s="6" t="str">
        <f t="array" ref="N396">IFERROR(IF(INDEX('Form Responses 1'!$D:$D,ROW()-4)="","",INDEX('Form Responses 1'!$M:$M,ROW()-4)),"")</f>
        <v/>
      </c>
      <c r="O396" s="6" t="str">
        <f t="array" ref="O396">IFERROR(IF(INDEX('Form Responses 1'!$D:$D,ROW()-4)="","",INDEX('Form Responses 1'!$N:$N,ROW()-4)),"")</f>
        <v/>
      </c>
      <c r="P396" s="6" t="str">
        <f t="array" ref="P396">IFERROR(IF(INDEX('Form Responses 1'!$D:$D,ROW()-4)="","",INDEX('Form Responses 1'!$O:$O,ROW()-4)),"")</f>
        <v/>
      </c>
      <c r="Q396" s="6" t="str">
        <f t="array" ref="Q396">IFERROR(IF(INDEX('Form Responses 1'!$D:$D,ROW()-4)="","",INDEX('Form Responses 1'!$P:$P,ROW()-4)),"")</f>
        <v/>
      </c>
      <c r="R396" s="6" t="str">
        <f t="array" ref="R396">IFERROR(IF(INDEX('Form Responses 1'!$D:$D,ROW()-4)="","",INDEX('Form Responses 1'!$Q:$Q,ROW()-4)),"")</f>
        <v/>
      </c>
      <c r="S396" s="6" t="str">
        <f t="array" ref="S396">IFERROR(IF(INDEX('Form Responses 1'!$D:$D,ROW()-4)="","",INDEX('Form Responses 1'!$R:$R,ROW()-4)),"")</f>
        <v/>
      </c>
      <c r="T396" s="6" t="str">
        <f t="array" ref="T396">IFERROR(IF(INDEX('Form Responses 1'!$D:$D,ROW()-4)="","",INDEX('Form Responses 1'!$S:$S,ROW()-4)),"")</f>
        <v/>
      </c>
      <c r="U396" s="6" t="str">
        <f t="array" ref="U396">IFERROR(IF(INDEX('Form Responses 1'!$D:$D,ROW()-4)="","",INDEX('Form Responses 1'!$T:$T,ROW()-4)),"")</f>
        <v/>
      </c>
      <c r="V396" s="6" t="str">
        <f t="shared" si="2"/>
        <v/>
      </c>
      <c r="W396" s="6" t="str">
        <f t="shared" si="3"/>
        <v/>
      </c>
      <c r="X396" s="6" t="str">
        <f t="shared" si="4"/>
        <v/>
      </c>
      <c r="Y396" s="6" t="str">
        <f t="array" ref="Y396">IFERROR(IF(INDEX('Form Responses 1'!$D:$D,ROW()-4)="","",INDEX('Form Responses 1'!$U:$U,ROW()-4)),"")</f>
        <v/>
      </c>
    </row>
    <row r="397" ht="15.75" customHeight="1">
      <c r="A397" s="6" t="str">
        <f t="shared" si="1"/>
        <v/>
      </c>
      <c r="B397" s="6" t="str">
        <f t="array" ref="B397">IFERROR(IF(INDEX('Form Responses 1'!$D:$D,ROW()-4)="","",INDEX('Form Responses 1'!$A:$A,ROW()-4)),"")</f>
        <v/>
      </c>
      <c r="C397" s="6" t="str">
        <f t="array" ref="C397">IFERROR(IF(INDEX('Form Responses 1'!$D:$D,ROW()-4)="","",INDEX('Form Responses 1'!$B:$B,ROW()-4)),"")</f>
        <v/>
      </c>
      <c r="D397" s="6" t="str">
        <f t="array" ref="D397">IFERROR(IF(INDEX('Form Responses 1'!$D:$D,ROW()-4)="","",INDEX('Form Responses 1'!$C:$C,ROW()-4)),"")</f>
        <v/>
      </c>
      <c r="E397" s="6" t="str">
        <f t="array" ref="E397">IFERROR(IF(INDEX('Form Responses 1'!$D:$D,ROW()-4)="","",INDEX('Form Responses 1'!$D:$D,ROW()-4)),"")</f>
        <v/>
      </c>
      <c r="F397" s="6" t="str">
        <f t="array" ref="F397">IFERROR(IF(INDEX('Form Responses 1'!$D:$D,ROW()-4)="","",INDEX('Form Responses 1'!$E:$E,ROW()-4)),"")</f>
        <v/>
      </c>
      <c r="G397" s="6" t="str">
        <f t="array" ref="G397">IFERROR(IF(INDEX('Form Responses 1'!$D:$D,ROW()-4)="","",INDEX('Form Responses 1'!$F:$F,ROW()-4)),"")</f>
        <v/>
      </c>
      <c r="H397" s="6" t="str">
        <f t="array" ref="H397">IFERROR(IF(INDEX('Form Responses 1'!$D:$D,ROW()-4)="","",INDEX('Form Responses 1'!$G:$G,ROW()-4)),"")</f>
        <v/>
      </c>
      <c r="I397" s="6" t="str">
        <f t="array" ref="I397">IFERROR(IF(INDEX('Form Responses 1'!$D:$D,ROW()-4)="","",INDEX('Form Responses 1'!$H:$H,ROW()-4)),"")</f>
        <v/>
      </c>
      <c r="J397" s="6" t="str">
        <f t="array" ref="J397">IFERROR(IF(INDEX('Form Responses 1'!$D:$D,ROW()-4)="","",INDEX('Form Responses 1'!$I:$I,ROW()-4)),"")</f>
        <v/>
      </c>
      <c r="K397" s="6" t="str">
        <f t="array" ref="K397">IFERROR(IF(INDEX('Form Responses 1'!$D:$D,ROW()-4)="","",INDEX('Form Responses 1'!$J:$J,ROW()-4)),"")</f>
        <v/>
      </c>
      <c r="L397" s="6" t="str">
        <f t="array" ref="L397">IFERROR(IF(INDEX('Form Responses 1'!$D:$D,ROW()-4)="","",INDEX('Form Responses 1'!$K:$K,ROW()-4)),"")</f>
        <v/>
      </c>
      <c r="M397" s="6" t="str">
        <f t="array" ref="M397">IFERROR(IF(INDEX('Form Responses 1'!$D:$D,ROW()-4)="","",INDEX('Form Responses 1'!$L:$L,ROW()-4)),"")</f>
        <v/>
      </c>
      <c r="N397" s="6" t="str">
        <f t="array" ref="N397">IFERROR(IF(INDEX('Form Responses 1'!$D:$D,ROW()-4)="","",INDEX('Form Responses 1'!$M:$M,ROW()-4)),"")</f>
        <v/>
      </c>
      <c r="O397" s="6" t="str">
        <f t="array" ref="O397">IFERROR(IF(INDEX('Form Responses 1'!$D:$D,ROW()-4)="","",INDEX('Form Responses 1'!$N:$N,ROW()-4)),"")</f>
        <v/>
      </c>
      <c r="P397" s="6" t="str">
        <f t="array" ref="P397">IFERROR(IF(INDEX('Form Responses 1'!$D:$D,ROW()-4)="","",INDEX('Form Responses 1'!$O:$O,ROW()-4)),"")</f>
        <v/>
      </c>
      <c r="Q397" s="6" t="str">
        <f t="array" ref="Q397">IFERROR(IF(INDEX('Form Responses 1'!$D:$D,ROW()-4)="","",INDEX('Form Responses 1'!$P:$P,ROW()-4)),"")</f>
        <v/>
      </c>
      <c r="R397" s="6" t="str">
        <f t="array" ref="R397">IFERROR(IF(INDEX('Form Responses 1'!$D:$D,ROW()-4)="","",INDEX('Form Responses 1'!$Q:$Q,ROW()-4)),"")</f>
        <v/>
      </c>
      <c r="S397" s="6" t="str">
        <f t="array" ref="S397">IFERROR(IF(INDEX('Form Responses 1'!$D:$D,ROW()-4)="","",INDEX('Form Responses 1'!$R:$R,ROW()-4)),"")</f>
        <v/>
      </c>
      <c r="T397" s="6" t="str">
        <f t="array" ref="T397">IFERROR(IF(INDEX('Form Responses 1'!$D:$D,ROW()-4)="","",INDEX('Form Responses 1'!$S:$S,ROW()-4)),"")</f>
        <v/>
      </c>
      <c r="U397" s="6" t="str">
        <f t="array" ref="U397">IFERROR(IF(INDEX('Form Responses 1'!$D:$D,ROW()-4)="","",INDEX('Form Responses 1'!$T:$T,ROW()-4)),"")</f>
        <v/>
      </c>
      <c r="V397" s="6" t="str">
        <f t="shared" si="2"/>
        <v/>
      </c>
      <c r="W397" s="6" t="str">
        <f t="shared" si="3"/>
        <v/>
      </c>
      <c r="X397" s="6" t="str">
        <f t="shared" si="4"/>
        <v/>
      </c>
      <c r="Y397" s="6" t="str">
        <f t="array" ref="Y397">IFERROR(IF(INDEX('Form Responses 1'!$D:$D,ROW()-4)="","",INDEX('Form Responses 1'!$U:$U,ROW()-4)),"")</f>
        <v/>
      </c>
    </row>
    <row r="398" ht="15.75" customHeight="1">
      <c r="A398" s="6" t="str">
        <f t="shared" si="1"/>
        <v/>
      </c>
      <c r="B398" s="6" t="str">
        <f t="array" ref="B398">IFERROR(IF(INDEX('Form Responses 1'!$D:$D,ROW()-4)="","",INDEX('Form Responses 1'!$A:$A,ROW()-4)),"")</f>
        <v/>
      </c>
      <c r="C398" s="6" t="str">
        <f t="array" ref="C398">IFERROR(IF(INDEX('Form Responses 1'!$D:$D,ROW()-4)="","",INDEX('Form Responses 1'!$B:$B,ROW()-4)),"")</f>
        <v/>
      </c>
      <c r="D398" s="6" t="str">
        <f t="array" ref="D398">IFERROR(IF(INDEX('Form Responses 1'!$D:$D,ROW()-4)="","",INDEX('Form Responses 1'!$C:$C,ROW()-4)),"")</f>
        <v/>
      </c>
      <c r="E398" s="6" t="str">
        <f t="array" ref="E398">IFERROR(IF(INDEX('Form Responses 1'!$D:$D,ROW()-4)="","",INDEX('Form Responses 1'!$D:$D,ROW()-4)),"")</f>
        <v/>
      </c>
      <c r="F398" s="6" t="str">
        <f t="array" ref="F398">IFERROR(IF(INDEX('Form Responses 1'!$D:$D,ROW()-4)="","",INDEX('Form Responses 1'!$E:$E,ROW()-4)),"")</f>
        <v/>
      </c>
      <c r="G398" s="6" t="str">
        <f t="array" ref="G398">IFERROR(IF(INDEX('Form Responses 1'!$D:$D,ROW()-4)="","",INDEX('Form Responses 1'!$F:$F,ROW()-4)),"")</f>
        <v/>
      </c>
      <c r="H398" s="6" t="str">
        <f t="array" ref="H398">IFERROR(IF(INDEX('Form Responses 1'!$D:$D,ROW()-4)="","",INDEX('Form Responses 1'!$G:$G,ROW()-4)),"")</f>
        <v/>
      </c>
      <c r="I398" s="6" t="str">
        <f t="array" ref="I398">IFERROR(IF(INDEX('Form Responses 1'!$D:$D,ROW()-4)="","",INDEX('Form Responses 1'!$H:$H,ROW()-4)),"")</f>
        <v/>
      </c>
      <c r="J398" s="6" t="str">
        <f t="array" ref="J398">IFERROR(IF(INDEX('Form Responses 1'!$D:$D,ROW()-4)="","",INDEX('Form Responses 1'!$I:$I,ROW()-4)),"")</f>
        <v/>
      </c>
      <c r="K398" s="6" t="str">
        <f t="array" ref="K398">IFERROR(IF(INDEX('Form Responses 1'!$D:$D,ROW()-4)="","",INDEX('Form Responses 1'!$J:$J,ROW()-4)),"")</f>
        <v/>
      </c>
      <c r="L398" s="6" t="str">
        <f t="array" ref="L398">IFERROR(IF(INDEX('Form Responses 1'!$D:$D,ROW()-4)="","",INDEX('Form Responses 1'!$K:$K,ROW()-4)),"")</f>
        <v/>
      </c>
      <c r="M398" s="6" t="str">
        <f t="array" ref="M398">IFERROR(IF(INDEX('Form Responses 1'!$D:$D,ROW()-4)="","",INDEX('Form Responses 1'!$L:$L,ROW()-4)),"")</f>
        <v/>
      </c>
      <c r="N398" s="6" t="str">
        <f t="array" ref="N398">IFERROR(IF(INDEX('Form Responses 1'!$D:$D,ROW()-4)="","",INDEX('Form Responses 1'!$M:$M,ROW()-4)),"")</f>
        <v/>
      </c>
      <c r="O398" s="6" t="str">
        <f t="array" ref="O398">IFERROR(IF(INDEX('Form Responses 1'!$D:$D,ROW()-4)="","",INDEX('Form Responses 1'!$N:$N,ROW()-4)),"")</f>
        <v/>
      </c>
      <c r="P398" s="6" t="str">
        <f t="array" ref="P398">IFERROR(IF(INDEX('Form Responses 1'!$D:$D,ROW()-4)="","",INDEX('Form Responses 1'!$O:$O,ROW()-4)),"")</f>
        <v/>
      </c>
      <c r="Q398" s="6" t="str">
        <f t="array" ref="Q398">IFERROR(IF(INDEX('Form Responses 1'!$D:$D,ROW()-4)="","",INDEX('Form Responses 1'!$P:$P,ROW()-4)),"")</f>
        <v/>
      </c>
      <c r="R398" s="6" t="str">
        <f t="array" ref="R398">IFERROR(IF(INDEX('Form Responses 1'!$D:$D,ROW()-4)="","",INDEX('Form Responses 1'!$Q:$Q,ROW()-4)),"")</f>
        <v/>
      </c>
      <c r="S398" s="6" t="str">
        <f t="array" ref="S398">IFERROR(IF(INDEX('Form Responses 1'!$D:$D,ROW()-4)="","",INDEX('Form Responses 1'!$R:$R,ROW()-4)),"")</f>
        <v/>
      </c>
      <c r="T398" s="6" t="str">
        <f t="array" ref="T398">IFERROR(IF(INDEX('Form Responses 1'!$D:$D,ROW()-4)="","",INDEX('Form Responses 1'!$S:$S,ROW()-4)),"")</f>
        <v/>
      </c>
      <c r="U398" s="6" t="str">
        <f t="array" ref="U398">IFERROR(IF(INDEX('Form Responses 1'!$D:$D,ROW()-4)="","",INDEX('Form Responses 1'!$T:$T,ROW()-4)),"")</f>
        <v/>
      </c>
      <c r="V398" s="6" t="str">
        <f t="shared" si="2"/>
        <v/>
      </c>
      <c r="W398" s="6" t="str">
        <f t="shared" si="3"/>
        <v/>
      </c>
      <c r="X398" s="6" t="str">
        <f t="shared" si="4"/>
        <v/>
      </c>
      <c r="Y398" s="6" t="str">
        <f t="array" ref="Y398">IFERROR(IF(INDEX('Form Responses 1'!$D:$D,ROW()-4)="","",INDEX('Form Responses 1'!$U:$U,ROW()-4)),"")</f>
        <v/>
      </c>
    </row>
    <row r="399" ht="15.75" customHeight="1">
      <c r="A399" s="6" t="str">
        <f t="shared" si="1"/>
        <v/>
      </c>
      <c r="B399" s="6" t="str">
        <f t="array" ref="B399">IFERROR(IF(INDEX('Form Responses 1'!$D:$D,ROW()-4)="","",INDEX('Form Responses 1'!$A:$A,ROW()-4)),"")</f>
        <v/>
      </c>
      <c r="C399" s="6" t="str">
        <f t="array" ref="C399">IFERROR(IF(INDEX('Form Responses 1'!$D:$D,ROW()-4)="","",INDEX('Form Responses 1'!$B:$B,ROW()-4)),"")</f>
        <v/>
      </c>
      <c r="D399" s="6" t="str">
        <f t="array" ref="D399">IFERROR(IF(INDEX('Form Responses 1'!$D:$D,ROW()-4)="","",INDEX('Form Responses 1'!$C:$C,ROW()-4)),"")</f>
        <v/>
      </c>
      <c r="E399" s="6" t="str">
        <f t="array" ref="E399">IFERROR(IF(INDEX('Form Responses 1'!$D:$D,ROW()-4)="","",INDEX('Form Responses 1'!$D:$D,ROW()-4)),"")</f>
        <v/>
      </c>
      <c r="F399" s="6" t="str">
        <f t="array" ref="F399">IFERROR(IF(INDEX('Form Responses 1'!$D:$D,ROW()-4)="","",INDEX('Form Responses 1'!$E:$E,ROW()-4)),"")</f>
        <v/>
      </c>
      <c r="G399" s="6" t="str">
        <f t="array" ref="G399">IFERROR(IF(INDEX('Form Responses 1'!$D:$D,ROW()-4)="","",INDEX('Form Responses 1'!$F:$F,ROW()-4)),"")</f>
        <v/>
      </c>
      <c r="H399" s="6" t="str">
        <f t="array" ref="H399">IFERROR(IF(INDEX('Form Responses 1'!$D:$D,ROW()-4)="","",INDEX('Form Responses 1'!$G:$G,ROW()-4)),"")</f>
        <v/>
      </c>
      <c r="I399" s="6" t="str">
        <f t="array" ref="I399">IFERROR(IF(INDEX('Form Responses 1'!$D:$D,ROW()-4)="","",INDEX('Form Responses 1'!$H:$H,ROW()-4)),"")</f>
        <v/>
      </c>
      <c r="J399" s="6" t="str">
        <f t="array" ref="J399">IFERROR(IF(INDEX('Form Responses 1'!$D:$D,ROW()-4)="","",INDEX('Form Responses 1'!$I:$I,ROW()-4)),"")</f>
        <v/>
      </c>
      <c r="K399" s="6" t="str">
        <f t="array" ref="K399">IFERROR(IF(INDEX('Form Responses 1'!$D:$D,ROW()-4)="","",INDEX('Form Responses 1'!$J:$J,ROW()-4)),"")</f>
        <v/>
      </c>
      <c r="L399" s="6" t="str">
        <f t="array" ref="L399">IFERROR(IF(INDEX('Form Responses 1'!$D:$D,ROW()-4)="","",INDEX('Form Responses 1'!$K:$K,ROW()-4)),"")</f>
        <v/>
      </c>
      <c r="M399" s="6" t="str">
        <f t="array" ref="M399">IFERROR(IF(INDEX('Form Responses 1'!$D:$D,ROW()-4)="","",INDEX('Form Responses 1'!$L:$L,ROW()-4)),"")</f>
        <v/>
      </c>
      <c r="N399" s="6" t="str">
        <f t="array" ref="N399">IFERROR(IF(INDEX('Form Responses 1'!$D:$D,ROW()-4)="","",INDEX('Form Responses 1'!$M:$M,ROW()-4)),"")</f>
        <v/>
      </c>
      <c r="O399" s="6" t="str">
        <f t="array" ref="O399">IFERROR(IF(INDEX('Form Responses 1'!$D:$D,ROW()-4)="","",INDEX('Form Responses 1'!$N:$N,ROW()-4)),"")</f>
        <v/>
      </c>
      <c r="P399" s="6" t="str">
        <f t="array" ref="P399">IFERROR(IF(INDEX('Form Responses 1'!$D:$D,ROW()-4)="","",INDEX('Form Responses 1'!$O:$O,ROW()-4)),"")</f>
        <v/>
      </c>
      <c r="Q399" s="6" t="str">
        <f t="array" ref="Q399">IFERROR(IF(INDEX('Form Responses 1'!$D:$D,ROW()-4)="","",INDEX('Form Responses 1'!$P:$P,ROW()-4)),"")</f>
        <v/>
      </c>
      <c r="R399" s="6" t="str">
        <f t="array" ref="R399">IFERROR(IF(INDEX('Form Responses 1'!$D:$D,ROW()-4)="","",INDEX('Form Responses 1'!$Q:$Q,ROW()-4)),"")</f>
        <v/>
      </c>
      <c r="S399" s="6" t="str">
        <f t="array" ref="S399">IFERROR(IF(INDEX('Form Responses 1'!$D:$D,ROW()-4)="","",INDEX('Form Responses 1'!$R:$R,ROW()-4)),"")</f>
        <v/>
      </c>
      <c r="T399" s="6" t="str">
        <f t="array" ref="T399">IFERROR(IF(INDEX('Form Responses 1'!$D:$D,ROW()-4)="","",INDEX('Form Responses 1'!$S:$S,ROW()-4)),"")</f>
        <v/>
      </c>
      <c r="U399" s="6" t="str">
        <f t="array" ref="U399">IFERROR(IF(INDEX('Form Responses 1'!$D:$D,ROW()-4)="","",INDEX('Form Responses 1'!$T:$T,ROW()-4)),"")</f>
        <v/>
      </c>
      <c r="V399" s="6" t="str">
        <f t="shared" si="2"/>
        <v/>
      </c>
      <c r="W399" s="6" t="str">
        <f t="shared" si="3"/>
        <v/>
      </c>
      <c r="X399" s="6" t="str">
        <f t="shared" si="4"/>
        <v/>
      </c>
      <c r="Y399" s="6" t="str">
        <f t="array" ref="Y399">IFERROR(IF(INDEX('Form Responses 1'!$D:$D,ROW()-4)="","",INDEX('Form Responses 1'!$U:$U,ROW()-4)),"")</f>
        <v/>
      </c>
    </row>
    <row r="400" ht="15.75" customHeight="1">
      <c r="A400" s="6" t="str">
        <f t="shared" si="1"/>
        <v/>
      </c>
      <c r="B400" s="6" t="str">
        <f t="array" ref="B400">IFERROR(IF(INDEX('Form Responses 1'!$D:$D,ROW()-4)="","",INDEX('Form Responses 1'!$A:$A,ROW()-4)),"")</f>
        <v/>
      </c>
      <c r="C400" s="6" t="str">
        <f t="array" ref="C400">IFERROR(IF(INDEX('Form Responses 1'!$D:$D,ROW()-4)="","",INDEX('Form Responses 1'!$B:$B,ROW()-4)),"")</f>
        <v/>
      </c>
      <c r="D400" s="6" t="str">
        <f t="array" ref="D400">IFERROR(IF(INDEX('Form Responses 1'!$D:$D,ROW()-4)="","",INDEX('Form Responses 1'!$C:$C,ROW()-4)),"")</f>
        <v/>
      </c>
      <c r="E400" s="6" t="str">
        <f t="array" ref="E400">IFERROR(IF(INDEX('Form Responses 1'!$D:$D,ROW()-4)="","",INDEX('Form Responses 1'!$D:$D,ROW()-4)),"")</f>
        <v/>
      </c>
      <c r="F400" s="6" t="str">
        <f t="array" ref="F400">IFERROR(IF(INDEX('Form Responses 1'!$D:$D,ROW()-4)="","",INDEX('Form Responses 1'!$E:$E,ROW()-4)),"")</f>
        <v/>
      </c>
      <c r="G400" s="6" t="str">
        <f t="array" ref="G400">IFERROR(IF(INDEX('Form Responses 1'!$D:$D,ROW()-4)="","",INDEX('Form Responses 1'!$F:$F,ROW()-4)),"")</f>
        <v/>
      </c>
      <c r="H400" s="6" t="str">
        <f t="array" ref="H400">IFERROR(IF(INDEX('Form Responses 1'!$D:$D,ROW()-4)="","",INDEX('Form Responses 1'!$G:$G,ROW()-4)),"")</f>
        <v/>
      </c>
      <c r="I400" s="6" t="str">
        <f t="array" ref="I400">IFERROR(IF(INDEX('Form Responses 1'!$D:$D,ROW()-4)="","",INDEX('Form Responses 1'!$H:$H,ROW()-4)),"")</f>
        <v/>
      </c>
      <c r="J400" s="6" t="str">
        <f t="array" ref="J400">IFERROR(IF(INDEX('Form Responses 1'!$D:$D,ROW()-4)="","",INDEX('Form Responses 1'!$I:$I,ROW()-4)),"")</f>
        <v/>
      </c>
      <c r="K400" s="6" t="str">
        <f t="array" ref="K400">IFERROR(IF(INDEX('Form Responses 1'!$D:$D,ROW()-4)="","",INDEX('Form Responses 1'!$J:$J,ROW()-4)),"")</f>
        <v/>
      </c>
      <c r="L400" s="6" t="str">
        <f t="array" ref="L400">IFERROR(IF(INDEX('Form Responses 1'!$D:$D,ROW()-4)="","",INDEX('Form Responses 1'!$K:$K,ROW()-4)),"")</f>
        <v/>
      </c>
      <c r="M400" s="6" t="str">
        <f t="array" ref="M400">IFERROR(IF(INDEX('Form Responses 1'!$D:$D,ROW()-4)="","",INDEX('Form Responses 1'!$L:$L,ROW()-4)),"")</f>
        <v/>
      </c>
      <c r="N400" s="6" t="str">
        <f t="array" ref="N400">IFERROR(IF(INDEX('Form Responses 1'!$D:$D,ROW()-4)="","",INDEX('Form Responses 1'!$M:$M,ROW()-4)),"")</f>
        <v/>
      </c>
      <c r="O400" s="6" t="str">
        <f t="array" ref="O400">IFERROR(IF(INDEX('Form Responses 1'!$D:$D,ROW()-4)="","",INDEX('Form Responses 1'!$N:$N,ROW()-4)),"")</f>
        <v/>
      </c>
      <c r="P400" s="6" t="str">
        <f t="array" ref="P400">IFERROR(IF(INDEX('Form Responses 1'!$D:$D,ROW()-4)="","",INDEX('Form Responses 1'!$O:$O,ROW()-4)),"")</f>
        <v/>
      </c>
      <c r="Q400" s="6" t="str">
        <f t="array" ref="Q400">IFERROR(IF(INDEX('Form Responses 1'!$D:$D,ROW()-4)="","",INDEX('Form Responses 1'!$P:$P,ROW()-4)),"")</f>
        <v/>
      </c>
      <c r="R400" s="6" t="str">
        <f t="array" ref="R400">IFERROR(IF(INDEX('Form Responses 1'!$D:$D,ROW()-4)="","",INDEX('Form Responses 1'!$Q:$Q,ROW()-4)),"")</f>
        <v/>
      </c>
      <c r="S400" s="6" t="str">
        <f t="array" ref="S400">IFERROR(IF(INDEX('Form Responses 1'!$D:$D,ROW()-4)="","",INDEX('Form Responses 1'!$R:$R,ROW()-4)),"")</f>
        <v/>
      </c>
      <c r="T400" s="6" t="str">
        <f t="array" ref="T400">IFERROR(IF(INDEX('Form Responses 1'!$D:$D,ROW()-4)="","",INDEX('Form Responses 1'!$S:$S,ROW()-4)),"")</f>
        <v/>
      </c>
      <c r="U400" s="6" t="str">
        <f t="array" ref="U400">IFERROR(IF(INDEX('Form Responses 1'!$D:$D,ROW()-4)="","",INDEX('Form Responses 1'!$T:$T,ROW()-4)),"")</f>
        <v/>
      </c>
      <c r="V400" s="6" t="str">
        <f t="shared" si="2"/>
        <v/>
      </c>
      <c r="W400" s="6" t="str">
        <f t="shared" si="3"/>
        <v/>
      </c>
      <c r="X400" s="6" t="str">
        <f t="shared" si="4"/>
        <v/>
      </c>
      <c r="Y400" s="6" t="str">
        <f t="array" ref="Y400">IFERROR(IF(INDEX('Form Responses 1'!$D:$D,ROW()-4)="","",INDEX('Form Responses 1'!$U:$U,ROW()-4)),"")</f>
        <v/>
      </c>
    </row>
    <row r="401" ht="15.75" customHeight="1">
      <c r="A401" s="6" t="str">
        <f t="shared" si="1"/>
        <v/>
      </c>
      <c r="B401" s="6" t="str">
        <f t="array" ref="B401">IFERROR(IF(INDEX('Form Responses 1'!$D:$D,ROW()-4)="","",INDEX('Form Responses 1'!$A:$A,ROW()-4)),"")</f>
        <v/>
      </c>
      <c r="C401" s="6" t="str">
        <f t="array" ref="C401">IFERROR(IF(INDEX('Form Responses 1'!$D:$D,ROW()-4)="","",INDEX('Form Responses 1'!$B:$B,ROW()-4)),"")</f>
        <v/>
      </c>
      <c r="D401" s="6" t="str">
        <f t="array" ref="D401">IFERROR(IF(INDEX('Form Responses 1'!$D:$D,ROW()-4)="","",INDEX('Form Responses 1'!$C:$C,ROW()-4)),"")</f>
        <v/>
      </c>
      <c r="E401" s="6" t="str">
        <f t="array" ref="E401">IFERROR(IF(INDEX('Form Responses 1'!$D:$D,ROW()-4)="","",INDEX('Form Responses 1'!$D:$D,ROW()-4)),"")</f>
        <v/>
      </c>
      <c r="F401" s="6" t="str">
        <f t="array" ref="F401">IFERROR(IF(INDEX('Form Responses 1'!$D:$D,ROW()-4)="","",INDEX('Form Responses 1'!$E:$E,ROW()-4)),"")</f>
        <v/>
      </c>
      <c r="G401" s="6" t="str">
        <f t="array" ref="G401">IFERROR(IF(INDEX('Form Responses 1'!$D:$D,ROW()-4)="","",INDEX('Form Responses 1'!$F:$F,ROW()-4)),"")</f>
        <v/>
      </c>
      <c r="H401" s="6" t="str">
        <f t="array" ref="H401">IFERROR(IF(INDEX('Form Responses 1'!$D:$D,ROW()-4)="","",INDEX('Form Responses 1'!$G:$G,ROW()-4)),"")</f>
        <v/>
      </c>
      <c r="I401" s="6" t="str">
        <f t="array" ref="I401">IFERROR(IF(INDEX('Form Responses 1'!$D:$D,ROW()-4)="","",INDEX('Form Responses 1'!$H:$H,ROW()-4)),"")</f>
        <v/>
      </c>
      <c r="J401" s="6" t="str">
        <f t="array" ref="J401">IFERROR(IF(INDEX('Form Responses 1'!$D:$D,ROW()-4)="","",INDEX('Form Responses 1'!$I:$I,ROW()-4)),"")</f>
        <v/>
      </c>
      <c r="K401" s="6" t="str">
        <f t="array" ref="K401">IFERROR(IF(INDEX('Form Responses 1'!$D:$D,ROW()-4)="","",INDEX('Form Responses 1'!$J:$J,ROW()-4)),"")</f>
        <v/>
      </c>
      <c r="L401" s="6" t="str">
        <f t="array" ref="L401">IFERROR(IF(INDEX('Form Responses 1'!$D:$D,ROW()-4)="","",INDEX('Form Responses 1'!$K:$K,ROW()-4)),"")</f>
        <v/>
      </c>
      <c r="M401" s="6" t="str">
        <f t="array" ref="M401">IFERROR(IF(INDEX('Form Responses 1'!$D:$D,ROW()-4)="","",INDEX('Form Responses 1'!$L:$L,ROW()-4)),"")</f>
        <v/>
      </c>
      <c r="N401" s="6" t="str">
        <f t="array" ref="N401">IFERROR(IF(INDEX('Form Responses 1'!$D:$D,ROW()-4)="","",INDEX('Form Responses 1'!$M:$M,ROW()-4)),"")</f>
        <v/>
      </c>
      <c r="O401" s="6" t="str">
        <f t="array" ref="O401">IFERROR(IF(INDEX('Form Responses 1'!$D:$D,ROW()-4)="","",INDEX('Form Responses 1'!$N:$N,ROW()-4)),"")</f>
        <v/>
      </c>
      <c r="P401" s="6" t="str">
        <f t="array" ref="P401">IFERROR(IF(INDEX('Form Responses 1'!$D:$D,ROW()-4)="","",INDEX('Form Responses 1'!$O:$O,ROW()-4)),"")</f>
        <v/>
      </c>
      <c r="Q401" s="6" t="str">
        <f t="array" ref="Q401">IFERROR(IF(INDEX('Form Responses 1'!$D:$D,ROW()-4)="","",INDEX('Form Responses 1'!$P:$P,ROW()-4)),"")</f>
        <v/>
      </c>
      <c r="R401" s="6" t="str">
        <f t="array" ref="R401">IFERROR(IF(INDEX('Form Responses 1'!$D:$D,ROW()-4)="","",INDEX('Form Responses 1'!$Q:$Q,ROW()-4)),"")</f>
        <v/>
      </c>
      <c r="S401" s="6" t="str">
        <f t="array" ref="S401">IFERROR(IF(INDEX('Form Responses 1'!$D:$D,ROW()-4)="","",INDEX('Form Responses 1'!$R:$R,ROW()-4)),"")</f>
        <v/>
      </c>
      <c r="T401" s="6" t="str">
        <f t="array" ref="T401">IFERROR(IF(INDEX('Form Responses 1'!$D:$D,ROW()-4)="","",INDEX('Form Responses 1'!$S:$S,ROW()-4)),"")</f>
        <v/>
      </c>
      <c r="U401" s="6" t="str">
        <f t="array" ref="U401">IFERROR(IF(INDEX('Form Responses 1'!$D:$D,ROW()-4)="","",INDEX('Form Responses 1'!$T:$T,ROW()-4)),"")</f>
        <v/>
      </c>
      <c r="V401" s="6" t="str">
        <f t="shared" si="2"/>
        <v/>
      </c>
      <c r="W401" s="6" t="str">
        <f t="shared" si="3"/>
        <v/>
      </c>
      <c r="X401" s="6" t="str">
        <f t="shared" si="4"/>
        <v/>
      </c>
      <c r="Y401" s="6" t="str">
        <f t="array" ref="Y401">IFERROR(IF(INDEX('Form Responses 1'!$D:$D,ROW()-4)="","",INDEX('Form Responses 1'!$U:$U,ROW()-4)),"")</f>
        <v/>
      </c>
    </row>
    <row r="402" ht="15.75" customHeight="1">
      <c r="A402" s="6" t="str">
        <f t="shared" si="1"/>
        <v/>
      </c>
      <c r="B402" s="6" t="str">
        <f t="array" ref="B402">IFERROR(IF(INDEX('Form Responses 1'!$D:$D,ROW()-4)="","",INDEX('Form Responses 1'!$A:$A,ROW()-4)),"")</f>
        <v/>
      </c>
      <c r="C402" s="6" t="str">
        <f t="array" ref="C402">IFERROR(IF(INDEX('Form Responses 1'!$D:$D,ROW()-4)="","",INDEX('Form Responses 1'!$B:$B,ROW()-4)),"")</f>
        <v/>
      </c>
      <c r="D402" s="6" t="str">
        <f t="array" ref="D402">IFERROR(IF(INDEX('Form Responses 1'!$D:$D,ROW()-4)="","",INDEX('Form Responses 1'!$C:$C,ROW()-4)),"")</f>
        <v/>
      </c>
      <c r="E402" s="6" t="str">
        <f t="array" ref="E402">IFERROR(IF(INDEX('Form Responses 1'!$D:$D,ROW()-4)="","",INDEX('Form Responses 1'!$D:$D,ROW()-4)),"")</f>
        <v/>
      </c>
      <c r="F402" s="6" t="str">
        <f t="array" ref="F402">IFERROR(IF(INDEX('Form Responses 1'!$D:$D,ROW()-4)="","",INDEX('Form Responses 1'!$E:$E,ROW()-4)),"")</f>
        <v/>
      </c>
      <c r="G402" s="6" t="str">
        <f t="array" ref="G402">IFERROR(IF(INDEX('Form Responses 1'!$D:$D,ROW()-4)="","",INDEX('Form Responses 1'!$F:$F,ROW()-4)),"")</f>
        <v/>
      </c>
      <c r="H402" s="6" t="str">
        <f t="array" ref="H402">IFERROR(IF(INDEX('Form Responses 1'!$D:$D,ROW()-4)="","",INDEX('Form Responses 1'!$G:$G,ROW()-4)),"")</f>
        <v/>
      </c>
      <c r="I402" s="6" t="str">
        <f t="array" ref="I402">IFERROR(IF(INDEX('Form Responses 1'!$D:$D,ROW()-4)="","",INDEX('Form Responses 1'!$H:$H,ROW()-4)),"")</f>
        <v/>
      </c>
      <c r="J402" s="6" t="str">
        <f t="array" ref="J402">IFERROR(IF(INDEX('Form Responses 1'!$D:$D,ROW()-4)="","",INDEX('Form Responses 1'!$I:$I,ROW()-4)),"")</f>
        <v/>
      </c>
      <c r="K402" s="6" t="str">
        <f t="array" ref="K402">IFERROR(IF(INDEX('Form Responses 1'!$D:$D,ROW()-4)="","",INDEX('Form Responses 1'!$J:$J,ROW()-4)),"")</f>
        <v/>
      </c>
      <c r="L402" s="6" t="str">
        <f t="array" ref="L402">IFERROR(IF(INDEX('Form Responses 1'!$D:$D,ROW()-4)="","",INDEX('Form Responses 1'!$K:$K,ROW()-4)),"")</f>
        <v/>
      </c>
      <c r="M402" s="6" t="str">
        <f t="array" ref="M402">IFERROR(IF(INDEX('Form Responses 1'!$D:$D,ROW()-4)="","",INDEX('Form Responses 1'!$L:$L,ROW()-4)),"")</f>
        <v/>
      </c>
      <c r="N402" s="6" t="str">
        <f t="array" ref="N402">IFERROR(IF(INDEX('Form Responses 1'!$D:$D,ROW()-4)="","",INDEX('Form Responses 1'!$M:$M,ROW()-4)),"")</f>
        <v/>
      </c>
      <c r="O402" s="6" t="str">
        <f t="array" ref="O402">IFERROR(IF(INDEX('Form Responses 1'!$D:$D,ROW()-4)="","",INDEX('Form Responses 1'!$N:$N,ROW()-4)),"")</f>
        <v/>
      </c>
      <c r="P402" s="6" t="str">
        <f t="array" ref="P402">IFERROR(IF(INDEX('Form Responses 1'!$D:$D,ROW()-4)="","",INDEX('Form Responses 1'!$O:$O,ROW()-4)),"")</f>
        <v/>
      </c>
      <c r="Q402" s="6" t="str">
        <f t="array" ref="Q402">IFERROR(IF(INDEX('Form Responses 1'!$D:$D,ROW()-4)="","",INDEX('Form Responses 1'!$P:$P,ROW()-4)),"")</f>
        <v/>
      </c>
      <c r="R402" s="6" t="str">
        <f t="array" ref="R402">IFERROR(IF(INDEX('Form Responses 1'!$D:$D,ROW()-4)="","",INDEX('Form Responses 1'!$Q:$Q,ROW()-4)),"")</f>
        <v/>
      </c>
      <c r="S402" s="6" t="str">
        <f t="array" ref="S402">IFERROR(IF(INDEX('Form Responses 1'!$D:$D,ROW()-4)="","",INDEX('Form Responses 1'!$R:$R,ROW()-4)),"")</f>
        <v/>
      </c>
      <c r="T402" s="6" t="str">
        <f t="array" ref="T402">IFERROR(IF(INDEX('Form Responses 1'!$D:$D,ROW()-4)="","",INDEX('Form Responses 1'!$S:$S,ROW()-4)),"")</f>
        <v/>
      </c>
      <c r="U402" s="6" t="str">
        <f t="array" ref="U402">IFERROR(IF(INDEX('Form Responses 1'!$D:$D,ROW()-4)="","",INDEX('Form Responses 1'!$T:$T,ROW()-4)),"")</f>
        <v/>
      </c>
      <c r="V402" s="6" t="str">
        <f t="shared" si="2"/>
        <v/>
      </c>
      <c r="W402" s="6" t="str">
        <f t="shared" si="3"/>
        <v/>
      </c>
      <c r="X402" s="6" t="str">
        <f t="shared" si="4"/>
        <v/>
      </c>
      <c r="Y402" s="6" t="str">
        <f t="array" ref="Y402">IFERROR(IF(INDEX('Form Responses 1'!$D:$D,ROW()-4)="","",INDEX('Form Responses 1'!$U:$U,ROW()-4)),"")</f>
        <v/>
      </c>
    </row>
    <row r="403" ht="15.75" customHeight="1">
      <c r="A403" s="6" t="str">
        <f t="shared" si="1"/>
        <v/>
      </c>
      <c r="B403" s="6" t="str">
        <f t="array" ref="B403">IFERROR(IF(INDEX('Form Responses 1'!$D:$D,ROW()-4)="","",INDEX('Form Responses 1'!$A:$A,ROW()-4)),"")</f>
        <v/>
      </c>
      <c r="C403" s="6" t="str">
        <f t="array" ref="C403">IFERROR(IF(INDEX('Form Responses 1'!$D:$D,ROW()-4)="","",INDEX('Form Responses 1'!$B:$B,ROW()-4)),"")</f>
        <v/>
      </c>
      <c r="D403" s="6" t="str">
        <f t="array" ref="D403">IFERROR(IF(INDEX('Form Responses 1'!$D:$D,ROW()-4)="","",INDEX('Form Responses 1'!$C:$C,ROW()-4)),"")</f>
        <v/>
      </c>
      <c r="E403" s="6" t="str">
        <f t="array" ref="E403">IFERROR(IF(INDEX('Form Responses 1'!$D:$D,ROW()-4)="","",INDEX('Form Responses 1'!$D:$D,ROW()-4)),"")</f>
        <v/>
      </c>
      <c r="F403" s="6" t="str">
        <f t="array" ref="F403">IFERROR(IF(INDEX('Form Responses 1'!$D:$D,ROW()-4)="","",INDEX('Form Responses 1'!$E:$E,ROW()-4)),"")</f>
        <v/>
      </c>
      <c r="G403" s="6" t="str">
        <f t="array" ref="G403">IFERROR(IF(INDEX('Form Responses 1'!$D:$D,ROW()-4)="","",INDEX('Form Responses 1'!$F:$F,ROW()-4)),"")</f>
        <v/>
      </c>
      <c r="H403" s="6" t="str">
        <f t="array" ref="H403">IFERROR(IF(INDEX('Form Responses 1'!$D:$D,ROW()-4)="","",INDEX('Form Responses 1'!$G:$G,ROW()-4)),"")</f>
        <v/>
      </c>
      <c r="I403" s="6" t="str">
        <f t="array" ref="I403">IFERROR(IF(INDEX('Form Responses 1'!$D:$D,ROW()-4)="","",INDEX('Form Responses 1'!$H:$H,ROW()-4)),"")</f>
        <v/>
      </c>
      <c r="J403" s="6" t="str">
        <f t="array" ref="J403">IFERROR(IF(INDEX('Form Responses 1'!$D:$D,ROW()-4)="","",INDEX('Form Responses 1'!$I:$I,ROW()-4)),"")</f>
        <v/>
      </c>
      <c r="K403" s="6" t="str">
        <f t="array" ref="K403">IFERROR(IF(INDEX('Form Responses 1'!$D:$D,ROW()-4)="","",INDEX('Form Responses 1'!$J:$J,ROW()-4)),"")</f>
        <v/>
      </c>
      <c r="L403" s="6" t="str">
        <f t="array" ref="L403">IFERROR(IF(INDEX('Form Responses 1'!$D:$D,ROW()-4)="","",INDEX('Form Responses 1'!$K:$K,ROW()-4)),"")</f>
        <v/>
      </c>
      <c r="M403" s="6" t="str">
        <f t="array" ref="M403">IFERROR(IF(INDEX('Form Responses 1'!$D:$D,ROW()-4)="","",INDEX('Form Responses 1'!$L:$L,ROW()-4)),"")</f>
        <v/>
      </c>
      <c r="N403" s="6" t="str">
        <f t="array" ref="N403">IFERROR(IF(INDEX('Form Responses 1'!$D:$D,ROW()-4)="","",INDEX('Form Responses 1'!$M:$M,ROW()-4)),"")</f>
        <v/>
      </c>
      <c r="O403" s="6" t="str">
        <f t="array" ref="O403">IFERROR(IF(INDEX('Form Responses 1'!$D:$D,ROW()-4)="","",INDEX('Form Responses 1'!$N:$N,ROW()-4)),"")</f>
        <v/>
      </c>
      <c r="P403" s="6" t="str">
        <f t="array" ref="P403">IFERROR(IF(INDEX('Form Responses 1'!$D:$D,ROW()-4)="","",INDEX('Form Responses 1'!$O:$O,ROW()-4)),"")</f>
        <v/>
      </c>
      <c r="Q403" s="6" t="str">
        <f t="array" ref="Q403">IFERROR(IF(INDEX('Form Responses 1'!$D:$D,ROW()-4)="","",INDEX('Form Responses 1'!$P:$P,ROW()-4)),"")</f>
        <v/>
      </c>
      <c r="R403" s="6" t="str">
        <f t="array" ref="R403">IFERROR(IF(INDEX('Form Responses 1'!$D:$D,ROW()-4)="","",INDEX('Form Responses 1'!$Q:$Q,ROW()-4)),"")</f>
        <v/>
      </c>
      <c r="S403" s="6" t="str">
        <f t="array" ref="S403">IFERROR(IF(INDEX('Form Responses 1'!$D:$D,ROW()-4)="","",INDEX('Form Responses 1'!$R:$R,ROW()-4)),"")</f>
        <v/>
      </c>
      <c r="T403" s="6" t="str">
        <f t="array" ref="T403">IFERROR(IF(INDEX('Form Responses 1'!$D:$D,ROW()-4)="","",INDEX('Form Responses 1'!$S:$S,ROW()-4)),"")</f>
        <v/>
      </c>
      <c r="U403" s="6" t="str">
        <f t="array" ref="U403">IFERROR(IF(INDEX('Form Responses 1'!$D:$D,ROW()-4)="","",INDEX('Form Responses 1'!$T:$T,ROW()-4)),"")</f>
        <v/>
      </c>
      <c r="V403" s="6" t="str">
        <f t="shared" si="2"/>
        <v/>
      </c>
      <c r="W403" s="6" t="str">
        <f t="shared" si="3"/>
        <v/>
      </c>
      <c r="X403" s="6" t="str">
        <f t="shared" si="4"/>
        <v/>
      </c>
      <c r="Y403" s="6" t="str">
        <f t="array" ref="Y403">IFERROR(IF(INDEX('Form Responses 1'!$D:$D,ROW()-4)="","",INDEX('Form Responses 1'!$U:$U,ROW()-4)),"")</f>
        <v/>
      </c>
    </row>
    <row r="404" ht="15.75" customHeight="1">
      <c r="A404" s="6" t="str">
        <f t="shared" si="1"/>
        <v/>
      </c>
      <c r="B404" s="6" t="str">
        <f t="array" ref="B404">IFERROR(IF(INDEX('Form Responses 1'!$D:$D,ROW()-4)="","",INDEX('Form Responses 1'!$A:$A,ROW()-4)),"")</f>
        <v/>
      </c>
      <c r="C404" s="6" t="str">
        <f t="array" ref="C404">IFERROR(IF(INDEX('Form Responses 1'!$D:$D,ROW()-4)="","",INDEX('Form Responses 1'!$B:$B,ROW()-4)),"")</f>
        <v/>
      </c>
      <c r="D404" s="6" t="str">
        <f t="array" ref="D404">IFERROR(IF(INDEX('Form Responses 1'!$D:$D,ROW()-4)="","",INDEX('Form Responses 1'!$C:$C,ROW()-4)),"")</f>
        <v/>
      </c>
      <c r="E404" s="6" t="str">
        <f t="array" ref="E404">IFERROR(IF(INDEX('Form Responses 1'!$D:$D,ROW()-4)="","",INDEX('Form Responses 1'!$D:$D,ROW()-4)),"")</f>
        <v/>
      </c>
      <c r="F404" s="6" t="str">
        <f t="array" ref="F404">IFERROR(IF(INDEX('Form Responses 1'!$D:$D,ROW()-4)="","",INDEX('Form Responses 1'!$E:$E,ROW()-4)),"")</f>
        <v/>
      </c>
      <c r="G404" s="6" t="str">
        <f t="array" ref="G404">IFERROR(IF(INDEX('Form Responses 1'!$D:$D,ROW()-4)="","",INDEX('Form Responses 1'!$F:$F,ROW()-4)),"")</f>
        <v/>
      </c>
      <c r="H404" s="6" t="str">
        <f t="array" ref="H404">IFERROR(IF(INDEX('Form Responses 1'!$D:$D,ROW()-4)="","",INDEX('Form Responses 1'!$G:$G,ROW()-4)),"")</f>
        <v/>
      </c>
      <c r="I404" s="6" t="str">
        <f t="array" ref="I404">IFERROR(IF(INDEX('Form Responses 1'!$D:$D,ROW()-4)="","",INDEX('Form Responses 1'!$H:$H,ROW()-4)),"")</f>
        <v/>
      </c>
      <c r="J404" s="6" t="str">
        <f t="array" ref="J404">IFERROR(IF(INDEX('Form Responses 1'!$D:$D,ROW()-4)="","",INDEX('Form Responses 1'!$I:$I,ROW()-4)),"")</f>
        <v/>
      </c>
      <c r="K404" s="6" t="str">
        <f t="array" ref="K404">IFERROR(IF(INDEX('Form Responses 1'!$D:$D,ROW()-4)="","",INDEX('Form Responses 1'!$J:$J,ROW()-4)),"")</f>
        <v/>
      </c>
      <c r="L404" s="6" t="str">
        <f t="array" ref="L404">IFERROR(IF(INDEX('Form Responses 1'!$D:$D,ROW()-4)="","",INDEX('Form Responses 1'!$K:$K,ROW()-4)),"")</f>
        <v/>
      </c>
      <c r="M404" s="6" t="str">
        <f t="array" ref="M404">IFERROR(IF(INDEX('Form Responses 1'!$D:$D,ROW()-4)="","",INDEX('Form Responses 1'!$L:$L,ROW()-4)),"")</f>
        <v/>
      </c>
      <c r="N404" s="6" t="str">
        <f t="array" ref="N404">IFERROR(IF(INDEX('Form Responses 1'!$D:$D,ROW()-4)="","",INDEX('Form Responses 1'!$M:$M,ROW()-4)),"")</f>
        <v/>
      </c>
      <c r="O404" s="6" t="str">
        <f t="array" ref="O404">IFERROR(IF(INDEX('Form Responses 1'!$D:$D,ROW()-4)="","",INDEX('Form Responses 1'!$N:$N,ROW()-4)),"")</f>
        <v/>
      </c>
      <c r="P404" s="6" t="str">
        <f t="array" ref="P404">IFERROR(IF(INDEX('Form Responses 1'!$D:$D,ROW()-4)="","",INDEX('Form Responses 1'!$O:$O,ROW()-4)),"")</f>
        <v/>
      </c>
      <c r="Q404" s="6" t="str">
        <f t="array" ref="Q404">IFERROR(IF(INDEX('Form Responses 1'!$D:$D,ROW()-4)="","",INDEX('Form Responses 1'!$P:$P,ROW()-4)),"")</f>
        <v/>
      </c>
      <c r="R404" s="6" t="str">
        <f t="array" ref="R404">IFERROR(IF(INDEX('Form Responses 1'!$D:$D,ROW()-4)="","",INDEX('Form Responses 1'!$Q:$Q,ROW()-4)),"")</f>
        <v/>
      </c>
      <c r="S404" s="6" t="str">
        <f t="array" ref="S404">IFERROR(IF(INDEX('Form Responses 1'!$D:$D,ROW()-4)="","",INDEX('Form Responses 1'!$R:$R,ROW()-4)),"")</f>
        <v/>
      </c>
      <c r="T404" s="6" t="str">
        <f t="array" ref="T404">IFERROR(IF(INDEX('Form Responses 1'!$D:$D,ROW()-4)="","",INDEX('Form Responses 1'!$S:$S,ROW()-4)),"")</f>
        <v/>
      </c>
      <c r="U404" s="6" t="str">
        <f t="array" ref="U404">IFERROR(IF(INDEX('Form Responses 1'!$D:$D,ROW()-4)="","",INDEX('Form Responses 1'!$T:$T,ROW()-4)),"")</f>
        <v/>
      </c>
      <c r="V404" s="6" t="str">
        <f t="shared" si="2"/>
        <v/>
      </c>
      <c r="W404" s="6" t="str">
        <f t="shared" si="3"/>
        <v/>
      </c>
      <c r="X404" s="6" t="str">
        <f t="shared" si="4"/>
        <v/>
      </c>
      <c r="Y404" s="6" t="str">
        <f t="array" ref="Y404">IFERROR(IF(INDEX('Form Responses 1'!$D:$D,ROW()-4)="","",INDEX('Form Responses 1'!$U:$U,ROW()-4)),"")</f>
        <v/>
      </c>
    </row>
    <row r="405" ht="15.75" customHeight="1">
      <c r="A405" s="6" t="str">
        <f t="shared" si="1"/>
        <v/>
      </c>
      <c r="B405" s="6" t="str">
        <f t="array" ref="B405">IFERROR(IF(INDEX('Form Responses 1'!$D:$D,ROW()-4)="","",INDEX('Form Responses 1'!$A:$A,ROW()-4)),"")</f>
        <v/>
      </c>
      <c r="C405" s="6" t="str">
        <f t="array" ref="C405">IFERROR(IF(INDEX('Form Responses 1'!$D:$D,ROW()-4)="","",INDEX('Form Responses 1'!$B:$B,ROW()-4)),"")</f>
        <v/>
      </c>
      <c r="D405" s="6" t="str">
        <f t="array" ref="D405">IFERROR(IF(INDEX('Form Responses 1'!$D:$D,ROW()-4)="","",INDEX('Form Responses 1'!$C:$C,ROW()-4)),"")</f>
        <v/>
      </c>
      <c r="E405" s="6" t="str">
        <f t="array" ref="E405">IFERROR(IF(INDEX('Form Responses 1'!$D:$D,ROW()-4)="","",INDEX('Form Responses 1'!$D:$D,ROW()-4)),"")</f>
        <v/>
      </c>
      <c r="F405" s="6" t="str">
        <f t="array" ref="F405">IFERROR(IF(INDEX('Form Responses 1'!$D:$D,ROW()-4)="","",INDEX('Form Responses 1'!$E:$E,ROW()-4)),"")</f>
        <v/>
      </c>
      <c r="G405" s="6" t="str">
        <f t="array" ref="G405">IFERROR(IF(INDEX('Form Responses 1'!$D:$D,ROW()-4)="","",INDEX('Form Responses 1'!$F:$F,ROW()-4)),"")</f>
        <v/>
      </c>
      <c r="H405" s="6" t="str">
        <f t="array" ref="H405">IFERROR(IF(INDEX('Form Responses 1'!$D:$D,ROW()-4)="","",INDEX('Form Responses 1'!$G:$G,ROW()-4)),"")</f>
        <v/>
      </c>
      <c r="I405" s="6" t="str">
        <f t="array" ref="I405">IFERROR(IF(INDEX('Form Responses 1'!$D:$D,ROW()-4)="","",INDEX('Form Responses 1'!$H:$H,ROW()-4)),"")</f>
        <v/>
      </c>
      <c r="J405" s="6" t="str">
        <f t="array" ref="J405">IFERROR(IF(INDEX('Form Responses 1'!$D:$D,ROW()-4)="","",INDEX('Form Responses 1'!$I:$I,ROW()-4)),"")</f>
        <v/>
      </c>
      <c r="K405" s="6" t="str">
        <f t="array" ref="K405">IFERROR(IF(INDEX('Form Responses 1'!$D:$D,ROW()-4)="","",INDEX('Form Responses 1'!$J:$J,ROW()-4)),"")</f>
        <v/>
      </c>
      <c r="L405" s="6" t="str">
        <f t="array" ref="L405">IFERROR(IF(INDEX('Form Responses 1'!$D:$D,ROW()-4)="","",INDEX('Form Responses 1'!$K:$K,ROW()-4)),"")</f>
        <v/>
      </c>
      <c r="M405" s="6" t="str">
        <f t="array" ref="M405">IFERROR(IF(INDEX('Form Responses 1'!$D:$D,ROW()-4)="","",INDEX('Form Responses 1'!$L:$L,ROW()-4)),"")</f>
        <v/>
      </c>
      <c r="N405" s="6" t="str">
        <f t="array" ref="N405">IFERROR(IF(INDEX('Form Responses 1'!$D:$D,ROW()-4)="","",INDEX('Form Responses 1'!$M:$M,ROW()-4)),"")</f>
        <v/>
      </c>
      <c r="O405" s="6" t="str">
        <f t="array" ref="O405">IFERROR(IF(INDEX('Form Responses 1'!$D:$D,ROW()-4)="","",INDEX('Form Responses 1'!$N:$N,ROW()-4)),"")</f>
        <v/>
      </c>
      <c r="P405" s="6" t="str">
        <f t="array" ref="P405">IFERROR(IF(INDEX('Form Responses 1'!$D:$D,ROW()-4)="","",INDEX('Form Responses 1'!$O:$O,ROW()-4)),"")</f>
        <v/>
      </c>
      <c r="Q405" s="6" t="str">
        <f t="array" ref="Q405">IFERROR(IF(INDEX('Form Responses 1'!$D:$D,ROW()-4)="","",INDEX('Form Responses 1'!$P:$P,ROW()-4)),"")</f>
        <v/>
      </c>
      <c r="R405" s="6" t="str">
        <f t="array" ref="R405">IFERROR(IF(INDEX('Form Responses 1'!$D:$D,ROW()-4)="","",INDEX('Form Responses 1'!$Q:$Q,ROW()-4)),"")</f>
        <v/>
      </c>
      <c r="S405" s="6" t="str">
        <f t="array" ref="S405">IFERROR(IF(INDEX('Form Responses 1'!$D:$D,ROW()-4)="","",INDEX('Form Responses 1'!$R:$R,ROW()-4)),"")</f>
        <v/>
      </c>
      <c r="T405" s="6" t="str">
        <f t="array" ref="T405">IFERROR(IF(INDEX('Form Responses 1'!$D:$D,ROW()-4)="","",INDEX('Form Responses 1'!$S:$S,ROW()-4)),"")</f>
        <v/>
      </c>
      <c r="U405" s="6" t="str">
        <f t="array" ref="U405">IFERROR(IF(INDEX('Form Responses 1'!$D:$D,ROW()-4)="","",INDEX('Form Responses 1'!$T:$T,ROW()-4)),"")</f>
        <v/>
      </c>
      <c r="V405" s="6" t="str">
        <f t="shared" si="2"/>
        <v/>
      </c>
      <c r="W405" s="6" t="str">
        <f t="shared" si="3"/>
        <v/>
      </c>
      <c r="X405" s="6" t="str">
        <f t="shared" si="4"/>
        <v/>
      </c>
      <c r="Y405" s="6" t="str">
        <f t="array" ref="Y405">IFERROR(IF(INDEX('Form Responses 1'!$D:$D,ROW()-4)="","",INDEX('Form Responses 1'!$U:$U,ROW()-4)),"")</f>
        <v/>
      </c>
    </row>
    <row r="406" ht="15.75" customHeight="1">
      <c r="A406" s="6" t="str">
        <f t="shared" si="1"/>
        <v/>
      </c>
      <c r="B406" s="6" t="str">
        <f t="array" ref="B406">IFERROR(IF(INDEX('Form Responses 1'!$D:$D,ROW()-4)="","",INDEX('Form Responses 1'!$A:$A,ROW()-4)),"")</f>
        <v/>
      </c>
      <c r="C406" s="6" t="str">
        <f t="array" ref="C406">IFERROR(IF(INDEX('Form Responses 1'!$D:$D,ROW()-4)="","",INDEX('Form Responses 1'!$B:$B,ROW()-4)),"")</f>
        <v/>
      </c>
      <c r="D406" s="6" t="str">
        <f t="array" ref="D406">IFERROR(IF(INDEX('Form Responses 1'!$D:$D,ROW()-4)="","",INDEX('Form Responses 1'!$C:$C,ROW()-4)),"")</f>
        <v/>
      </c>
      <c r="E406" s="6" t="str">
        <f t="array" ref="E406">IFERROR(IF(INDEX('Form Responses 1'!$D:$D,ROW()-4)="","",INDEX('Form Responses 1'!$D:$D,ROW()-4)),"")</f>
        <v/>
      </c>
      <c r="F406" s="6" t="str">
        <f t="array" ref="F406">IFERROR(IF(INDEX('Form Responses 1'!$D:$D,ROW()-4)="","",INDEX('Form Responses 1'!$E:$E,ROW()-4)),"")</f>
        <v/>
      </c>
      <c r="G406" s="6" t="str">
        <f t="array" ref="G406">IFERROR(IF(INDEX('Form Responses 1'!$D:$D,ROW()-4)="","",INDEX('Form Responses 1'!$F:$F,ROW()-4)),"")</f>
        <v/>
      </c>
      <c r="H406" s="6" t="str">
        <f t="array" ref="H406">IFERROR(IF(INDEX('Form Responses 1'!$D:$D,ROW()-4)="","",INDEX('Form Responses 1'!$G:$G,ROW()-4)),"")</f>
        <v/>
      </c>
      <c r="I406" s="6" t="str">
        <f t="array" ref="I406">IFERROR(IF(INDEX('Form Responses 1'!$D:$D,ROW()-4)="","",INDEX('Form Responses 1'!$H:$H,ROW()-4)),"")</f>
        <v/>
      </c>
      <c r="J406" s="6" t="str">
        <f t="array" ref="J406">IFERROR(IF(INDEX('Form Responses 1'!$D:$D,ROW()-4)="","",INDEX('Form Responses 1'!$I:$I,ROW()-4)),"")</f>
        <v/>
      </c>
      <c r="K406" s="6" t="str">
        <f t="array" ref="K406">IFERROR(IF(INDEX('Form Responses 1'!$D:$D,ROW()-4)="","",INDEX('Form Responses 1'!$J:$J,ROW()-4)),"")</f>
        <v/>
      </c>
      <c r="L406" s="6" t="str">
        <f t="array" ref="L406">IFERROR(IF(INDEX('Form Responses 1'!$D:$D,ROW()-4)="","",INDEX('Form Responses 1'!$K:$K,ROW()-4)),"")</f>
        <v/>
      </c>
      <c r="M406" s="6" t="str">
        <f t="array" ref="M406">IFERROR(IF(INDEX('Form Responses 1'!$D:$D,ROW()-4)="","",INDEX('Form Responses 1'!$L:$L,ROW()-4)),"")</f>
        <v/>
      </c>
      <c r="N406" s="6" t="str">
        <f t="array" ref="N406">IFERROR(IF(INDEX('Form Responses 1'!$D:$D,ROW()-4)="","",INDEX('Form Responses 1'!$M:$M,ROW()-4)),"")</f>
        <v/>
      </c>
      <c r="O406" s="6" t="str">
        <f t="array" ref="O406">IFERROR(IF(INDEX('Form Responses 1'!$D:$D,ROW()-4)="","",INDEX('Form Responses 1'!$N:$N,ROW()-4)),"")</f>
        <v/>
      </c>
      <c r="P406" s="6" t="str">
        <f t="array" ref="P406">IFERROR(IF(INDEX('Form Responses 1'!$D:$D,ROW()-4)="","",INDEX('Form Responses 1'!$O:$O,ROW()-4)),"")</f>
        <v/>
      </c>
      <c r="Q406" s="6" t="str">
        <f t="array" ref="Q406">IFERROR(IF(INDEX('Form Responses 1'!$D:$D,ROW()-4)="","",INDEX('Form Responses 1'!$P:$P,ROW()-4)),"")</f>
        <v/>
      </c>
      <c r="R406" s="6" t="str">
        <f t="array" ref="R406">IFERROR(IF(INDEX('Form Responses 1'!$D:$D,ROW()-4)="","",INDEX('Form Responses 1'!$Q:$Q,ROW()-4)),"")</f>
        <v/>
      </c>
      <c r="S406" s="6" t="str">
        <f t="array" ref="S406">IFERROR(IF(INDEX('Form Responses 1'!$D:$D,ROW()-4)="","",INDEX('Form Responses 1'!$R:$R,ROW()-4)),"")</f>
        <v/>
      </c>
      <c r="T406" s="6" t="str">
        <f t="array" ref="T406">IFERROR(IF(INDEX('Form Responses 1'!$D:$D,ROW()-4)="","",INDEX('Form Responses 1'!$S:$S,ROW()-4)),"")</f>
        <v/>
      </c>
      <c r="U406" s="6" t="str">
        <f t="array" ref="U406">IFERROR(IF(INDEX('Form Responses 1'!$D:$D,ROW()-4)="","",INDEX('Form Responses 1'!$T:$T,ROW()-4)),"")</f>
        <v/>
      </c>
      <c r="V406" s="6" t="str">
        <f t="shared" si="2"/>
        <v/>
      </c>
      <c r="W406" s="6" t="str">
        <f t="shared" si="3"/>
        <v/>
      </c>
      <c r="X406" s="6" t="str">
        <f t="shared" si="4"/>
        <v/>
      </c>
      <c r="Y406" s="6" t="str">
        <f t="array" ref="Y406">IFERROR(IF(INDEX('Form Responses 1'!$D:$D,ROW()-4)="","",INDEX('Form Responses 1'!$U:$U,ROW()-4)),"")</f>
        <v/>
      </c>
    </row>
    <row r="407" ht="15.75" customHeight="1">
      <c r="A407" s="6" t="str">
        <f t="shared" si="1"/>
        <v/>
      </c>
      <c r="B407" s="6" t="str">
        <f t="array" ref="B407">IFERROR(IF(INDEX('Form Responses 1'!$D:$D,ROW()-4)="","",INDEX('Form Responses 1'!$A:$A,ROW()-4)),"")</f>
        <v/>
      </c>
      <c r="C407" s="6" t="str">
        <f t="array" ref="C407">IFERROR(IF(INDEX('Form Responses 1'!$D:$D,ROW()-4)="","",INDEX('Form Responses 1'!$B:$B,ROW()-4)),"")</f>
        <v/>
      </c>
      <c r="D407" s="6" t="str">
        <f t="array" ref="D407">IFERROR(IF(INDEX('Form Responses 1'!$D:$D,ROW()-4)="","",INDEX('Form Responses 1'!$C:$C,ROW()-4)),"")</f>
        <v/>
      </c>
      <c r="E407" s="6" t="str">
        <f t="array" ref="E407">IFERROR(IF(INDEX('Form Responses 1'!$D:$D,ROW()-4)="","",INDEX('Form Responses 1'!$D:$D,ROW()-4)),"")</f>
        <v/>
      </c>
      <c r="F407" s="6" t="str">
        <f t="array" ref="F407">IFERROR(IF(INDEX('Form Responses 1'!$D:$D,ROW()-4)="","",INDEX('Form Responses 1'!$E:$E,ROW()-4)),"")</f>
        <v/>
      </c>
      <c r="G407" s="6" t="str">
        <f t="array" ref="G407">IFERROR(IF(INDEX('Form Responses 1'!$D:$D,ROW()-4)="","",INDEX('Form Responses 1'!$F:$F,ROW()-4)),"")</f>
        <v/>
      </c>
      <c r="H407" s="6" t="str">
        <f t="array" ref="H407">IFERROR(IF(INDEX('Form Responses 1'!$D:$D,ROW()-4)="","",INDEX('Form Responses 1'!$G:$G,ROW()-4)),"")</f>
        <v/>
      </c>
      <c r="I407" s="6" t="str">
        <f t="array" ref="I407">IFERROR(IF(INDEX('Form Responses 1'!$D:$D,ROW()-4)="","",INDEX('Form Responses 1'!$H:$H,ROW()-4)),"")</f>
        <v/>
      </c>
      <c r="J407" s="6" t="str">
        <f t="array" ref="J407">IFERROR(IF(INDEX('Form Responses 1'!$D:$D,ROW()-4)="","",INDEX('Form Responses 1'!$I:$I,ROW()-4)),"")</f>
        <v/>
      </c>
      <c r="K407" s="6" t="str">
        <f t="array" ref="K407">IFERROR(IF(INDEX('Form Responses 1'!$D:$D,ROW()-4)="","",INDEX('Form Responses 1'!$J:$J,ROW()-4)),"")</f>
        <v/>
      </c>
      <c r="L407" s="6" t="str">
        <f t="array" ref="L407">IFERROR(IF(INDEX('Form Responses 1'!$D:$D,ROW()-4)="","",INDEX('Form Responses 1'!$K:$K,ROW()-4)),"")</f>
        <v/>
      </c>
      <c r="M407" s="6" t="str">
        <f t="array" ref="M407">IFERROR(IF(INDEX('Form Responses 1'!$D:$D,ROW()-4)="","",INDEX('Form Responses 1'!$L:$L,ROW()-4)),"")</f>
        <v/>
      </c>
      <c r="N407" s="6" t="str">
        <f t="array" ref="N407">IFERROR(IF(INDEX('Form Responses 1'!$D:$D,ROW()-4)="","",INDEX('Form Responses 1'!$M:$M,ROW()-4)),"")</f>
        <v/>
      </c>
      <c r="O407" s="6" t="str">
        <f t="array" ref="O407">IFERROR(IF(INDEX('Form Responses 1'!$D:$D,ROW()-4)="","",INDEX('Form Responses 1'!$N:$N,ROW()-4)),"")</f>
        <v/>
      </c>
      <c r="P407" s="6" t="str">
        <f t="array" ref="P407">IFERROR(IF(INDEX('Form Responses 1'!$D:$D,ROW()-4)="","",INDEX('Form Responses 1'!$O:$O,ROW()-4)),"")</f>
        <v/>
      </c>
      <c r="Q407" s="6" t="str">
        <f t="array" ref="Q407">IFERROR(IF(INDEX('Form Responses 1'!$D:$D,ROW()-4)="","",INDEX('Form Responses 1'!$P:$P,ROW()-4)),"")</f>
        <v/>
      </c>
      <c r="R407" s="6" t="str">
        <f t="array" ref="R407">IFERROR(IF(INDEX('Form Responses 1'!$D:$D,ROW()-4)="","",INDEX('Form Responses 1'!$Q:$Q,ROW()-4)),"")</f>
        <v/>
      </c>
      <c r="S407" s="6" t="str">
        <f t="array" ref="S407">IFERROR(IF(INDEX('Form Responses 1'!$D:$D,ROW()-4)="","",INDEX('Form Responses 1'!$R:$R,ROW()-4)),"")</f>
        <v/>
      </c>
      <c r="T407" s="6" t="str">
        <f t="array" ref="T407">IFERROR(IF(INDEX('Form Responses 1'!$D:$D,ROW()-4)="","",INDEX('Form Responses 1'!$S:$S,ROW()-4)),"")</f>
        <v/>
      </c>
      <c r="U407" s="6" t="str">
        <f t="array" ref="U407">IFERROR(IF(INDEX('Form Responses 1'!$D:$D,ROW()-4)="","",INDEX('Form Responses 1'!$T:$T,ROW()-4)),"")</f>
        <v/>
      </c>
      <c r="V407" s="6" t="str">
        <f t="shared" si="2"/>
        <v/>
      </c>
      <c r="W407" s="6" t="str">
        <f t="shared" si="3"/>
        <v/>
      </c>
      <c r="X407" s="6" t="str">
        <f t="shared" si="4"/>
        <v/>
      </c>
      <c r="Y407" s="6" t="str">
        <f t="array" ref="Y407">IFERROR(IF(INDEX('Form Responses 1'!$D:$D,ROW()-4)="","",INDEX('Form Responses 1'!$U:$U,ROW()-4)),"")</f>
        <v/>
      </c>
    </row>
    <row r="408" ht="15.75" customHeight="1">
      <c r="A408" s="6" t="str">
        <f t="shared" si="1"/>
        <v/>
      </c>
      <c r="B408" s="6" t="str">
        <f t="array" ref="B408">IFERROR(IF(INDEX('Form Responses 1'!$D:$D,ROW()-4)="","",INDEX('Form Responses 1'!$A:$A,ROW()-4)),"")</f>
        <v/>
      </c>
      <c r="C408" s="6" t="str">
        <f t="array" ref="C408">IFERROR(IF(INDEX('Form Responses 1'!$D:$D,ROW()-4)="","",INDEX('Form Responses 1'!$B:$B,ROW()-4)),"")</f>
        <v/>
      </c>
      <c r="D408" s="6" t="str">
        <f t="array" ref="D408">IFERROR(IF(INDEX('Form Responses 1'!$D:$D,ROW()-4)="","",INDEX('Form Responses 1'!$C:$C,ROW()-4)),"")</f>
        <v/>
      </c>
      <c r="E408" s="6" t="str">
        <f t="array" ref="E408">IFERROR(IF(INDEX('Form Responses 1'!$D:$D,ROW()-4)="","",INDEX('Form Responses 1'!$D:$D,ROW()-4)),"")</f>
        <v/>
      </c>
      <c r="F408" s="6" t="str">
        <f t="array" ref="F408">IFERROR(IF(INDEX('Form Responses 1'!$D:$D,ROW()-4)="","",INDEX('Form Responses 1'!$E:$E,ROW()-4)),"")</f>
        <v/>
      </c>
      <c r="G408" s="6" t="str">
        <f t="array" ref="G408">IFERROR(IF(INDEX('Form Responses 1'!$D:$D,ROW()-4)="","",INDEX('Form Responses 1'!$F:$F,ROW()-4)),"")</f>
        <v/>
      </c>
      <c r="H408" s="6" t="str">
        <f t="array" ref="H408">IFERROR(IF(INDEX('Form Responses 1'!$D:$D,ROW()-4)="","",INDEX('Form Responses 1'!$G:$G,ROW()-4)),"")</f>
        <v/>
      </c>
      <c r="I408" s="6" t="str">
        <f t="array" ref="I408">IFERROR(IF(INDEX('Form Responses 1'!$D:$D,ROW()-4)="","",INDEX('Form Responses 1'!$H:$H,ROW()-4)),"")</f>
        <v/>
      </c>
      <c r="J408" s="6" t="str">
        <f t="array" ref="J408">IFERROR(IF(INDEX('Form Responses 1'!$D:$D,ROW()-4)="","",INDEX('Form Responses 1'!$I:$I,ROW()-4)),"")</f>
        <v/>
      </c>
      <c r="K408" s="6" t="str">
        <f t="array" ref="K408">IFERROR(IF(INDEX('Form Responses 1'!$D:$D,ROW()-4)="","",INDEX('Form Responses 1'!$J:$J,ROW()-4)),"")</f>
        <v/>
      </c>
      <c r="L408" s="6" t="str">
        <f t="array" ref="L408">IFERROR(IF(INDEX('Form Responses 1'!$D:$D,ROW()-4)="","",INDEX('Form Responses 1'!$K:$K,ROW()-4)),"")</f>
        <v/>
      </c>
      <c r="M408" s="6" t="str">
        <f t="array" ref="M408">IFERROR(IF(INDEX('Form Responses 1'!$D:$D,ROW()-4)="","",INDEX('Form Responses 1'!$L:$L,ROW()-4)),"")</f>
        <v/>
      </c>
      <c r="N408" s="6" t="str">
        <f t="array" ref="N408">IFERROR(IF(INDEX('Form Responses 1'!$D:$D,ROW()-4)="","",INDEX('Form Responses 1'!$M:$M,ROW()-4)),"")</f>
        <v/>
      </c>
      <c r="O408" s="6" t="str">
        <f t="array" ref="O408">IFERROR(IF(INDEX('Form Responses 1'!$D:$D,ROW()-4)="","",INDEX('Form Responses 1'!$N:$N,ROW()-4)),"")</f>
        <v/>
      </c>
      <c r="P408" s="6" t="str">
        <f t="array" ref="P408">IFERROR(IF(INDEX('Form Responses 1'!$D:$D,ROW()-4)="","",INDEX('Form Responses 1'!$O:$O,ROW()-4)),"")</f>
        <v/>
      </c>
      <c r="Q408" s="6" t="str">
        <f t="array" ref="Q408">IFERROR(IF(INDEX('Form Responses 1'!$D:$D,ROW()-4)="","",INDEX('Form Responses 1'!$P:$P,ROW()-4)),"")</f>
        <v/>
      </c>
      <c r="R408" s="6" t="str">
        <f t="array" ref="R408">IFERROR(IF(INDEX('Form Responses 1'!$D:$D,ROW()-4)="","",INDEX('Form Responses 1'!$Q:$Q,ROW()-4)),"")</f>
        <v/>
      </c>
      <c r="S408" s="6" t="str">
        <f t="array" ref="S408">IFERROR(IF(INDEX('Form Responses 1'!$D:$D,ROW()-4)="","",INDEX('Form Responses 1'!$R:$R,ROW()-4)),"")</f>
        <v/>
      </c>
      <c r="T408" s="6" t="str">
        <f t="array" ref="T408">IFERROR(IF(INDEX('Form Responses 1'!$D:$D,ROW()-4)="","",INDEX('Form Responses 1'!$S:$S,ROW()-4)),"")</f>
        <v/>
      </c>
      <c r="U408" s="6" t="str">
        <f t="array" ref="U408">IFERROR(IF(INDEX('Form Responses 1'!$D:$D,ROW()-4)="","",INDEX('Form Responses 1'!$T:$T,ROW()-4)),"")</f>
        <v/>
      </c>
      <c r="V408" s="6" t="str">
        <f t="shared" si="2"/>
        <v/>
      </c>
      <c r="W408" s="6" t="str">
        <f t="shared" si="3"/>
        <v/>
      </c>
      <c r="X408" s="6" t="str">
        <f t="shared" si="4"/>
        <v/>
      </c>
      <c r="Y408" s="6" t="str">
        <f t="array" ref="Y408">IFERROR(IF(INDEX('Form Responses 1'!$D:$D,ROW()-4)="","",INDEX('Form Responses 1'!$U:$U,ROW()-4)),"")</f>
        <v/>
      </c>
    </row>
    <row r="409" ht="15.75" customHeight="1">
      <c r="A409" s="6" t="str">
        <f t="shared" si="1"/>
        <v/>
      </c>
      <c r="B409" s="6" t="str">
        <f t="array" ref="B409">IFERROR(IF(INDEX('Form Responses 1'!$D:$D,ROW()-4)="","",INDEX('Form Responses 1'!$A:$A,ROW()-4)),"")</f>
        <v/>
      </c>
      <c r="C409" s="6" t="str">
        <f t="array" ref="C409">IFERROR(IF(INDEX('Form Responses 1'!$D:$D,ROW()-4)="","",INDEX('Form Responses 1'!$B:$B,ROW()-4)),"")</f>
        <v/>
      </c>
      <c r="D409" s="6" t="str">
        <f t="array" ref="D409">IFERROR(IF(INDEX('Form Responses 1'!$D:$D,ROW()-4)="","",INDEX('Form Responses 1'!$C:$C,ROW()-4)),"")</f>
        <v/>
      </c>
      <c r="E409" s="6" t="str">
        <f t="array" ref="E409">IFERROR(IF(INDEX('Form Responses 1'!$D:$D,ROW()-4)="","",INDEX('Form Responses 1'!$D:$D,ROW()-4)),"")</f>
        <v/>
      </c>
      <c r="F409" s="6" t="str">
        <f t="array" ref="F409">IFERROR(IF(INDEX('Form Responses 1'!$D:$D,ROW()-4)="","",INDEX('Form Responses 1'!$E:$E,ROW()-4)),"")</f>
        <v/>
      </c>
      <c r="G409" s="6" t="str">
        <f t="array" ref="G409">IFERROR(IF(INDEX('Form Responses 1'!$D:$D,ROW()-4)="","",INDEX('Form Responses 1'!$F:$F,ROW()-4)),"")</f>
        <v/>
      </c>
      <c r="H409" s="6" t="str">
        <f t="array" ref="H409">IFERROR(IF(INDEX('Form Responses 1'!$D:$D,ROW()-4)="","",INDEX('Form Responses 1'!$G:$G,ROW()-4)),"")</f>
        <v/>
      </c>
      <c r="I409" s="6" t="str">
        <f t="array" ref="I409">IFERROR(IF(INDEX('Form Responses 1'!$D:$D,ROW()-4)="","",INDEX('Form Responses 1'!$H:$H,ROW()-4)),"")</f>
        <v/>
      </c>
      <c r="J409" s="6" t="str">
        <f t="array" ref="J409">IFERROR(IF(INDEX('Form Responses 1'!$D:$D,ROW()-4)="","",INDEX('Form Responses 1'!$I:$I,ROW()-4)),"")</f>
        <v/>
      </c>
      <c r="K409" s="6" t="str">
        <f t="array" ref="K409">IFERROR(IF(INDEX('Form Responses 1'!$D:$D,ROW()-4)="","",INDEX('Form Responses 1'!$J:$J,ROW()-4)),"")</f>
        <v/>
      </c>
      <c r="L409" s="6" t="str">
        <f t="array" ref="L409">IFERROR(IF(INDEX('Form Responses 1'!$D:$D,ROW()-4)="","",INDEX('Form Responses 1'!$K:$K,ROW()-4)),"")</f>
        <v/>
      </c>
      <c r="M409" s="6" t="str">
        <f t="array" ref="M409">IFERROR(IF(INDEX('Form Responses 1'!$D:$D,ROW()-4)="","",INDEX('Form Responses 1'!$L:$L,ROW()-4)),"")</f>
        <v/>
      </c>
      <c r="N409" s="6" t="str">
        <f t="array" ref="N409">IFERROR(IF(INDEX('Form Responses 1'!$D:$D,ROW()-4)="","",INDEX('Form Responses 1'!$M:$M,ROW()-4)),"")</f>
        <v/>
      </c>
      <c r="O409" s="6" t="str">
        <f t="array" ref="O409">IFERROR(IF(INDEX('Form Responses 1'!$D:$D,ROW()-4)="","",INDEX('Form Responses 1'!$N:$N,ROW()-4)),"")</f>
        <v/>
      </c>
      <c r="P409" s="6" t="str">
        <f t="array" ref="P409">IFERROR(IF(INDEX('Form Responses 1'!$D:$D,ROW()-4)="","",INDEX('Form Responses 1'!$O:$O,ROW()-4)),"")</f>
        <v/>
      </c>
      <c r="Q409" s="6" t="str">
        <f t="array" ref="Q409">IFERROR(IF(INDEX('Form Responses 1'!$D:$D,ROW()-4)="","",INDEX('Form Responses 1'!$P:$P,ROW()-4)),"")</f>
        <v/>
      </c>
      <c r="R409" s="6" t="str">
        <f t="array" ref="R409">IFERROR(IF(INDEX('Form Responses 1'!$D:$D,ROW()-4)="","",INDEX('Form Responses 1'!$Q:$Q,ROW()-4)),"")</f>
        <v/>
      </c>
      <c r="S409" s="6" t="str">
        <f t="array" ref="S409">IFERROR(IF(INDEX('Form Responses 1'!$D:$D,ROW()-4)="","",INDEX('Form Responses 1'!$R:$R,ROW()-4)),"")</f>
        <v/>
      </c>
      <c r="T409" s="6" t="str">
        <f t="array" ref="T409">IFERROR(IF(INDEX('Form Responses 1'!$D:$D,ROW()-4)="","",INDEX('Form Responses 1'!$S:$S,ROW()-4)),"")</f>
        <v/>
      </c>
      <c r="U409" s="6" t="str">
        <f t="array" ref="U409">IFERROR(IF(INDEX('Form Responses 1'!$D:$D,ROW()-4)="","",INDEX('Form Responses 1'!$T:$T,ROW()-4)),"")</f>
        <v/>
      </c>
      <c r="V409" s="6" t="str">
        <f t="shared" si="2"/>
        <v/>
      </c>
      <c r="W409" s="6" t="str">
        <f t="shared" si="3"/>
        <v/>
      </c>
      <c r="X409" s="6" t="str">
        <f t="shared" si="4"/>
        <v/>
      </c>
      <c r="Y409" s="6" t="str">
        <f t="array" ref="Y409">IFERROR(IF(INDEX('Form Responses 1'!$D:$D,ROW()-4)="","",INDEX('Form Responses 1'!$U:$U,ROW()-4)),"")</f>
        <v/>
      </c>
    </row>
    <row r="410" ht="15.75" customHeight="1">
      <c r="A410" s="6" t="str">
        <f t="shared" si="1"/>
        <v/>
      </c>
      <c r="B410" s="6" t="str">
        <f t="array" ref="B410">IFERROR(IF(INDEX('Form Responses 1'!$D:$D,ROW()-4)="","",INDEX('Form Responses 1'!$A:$A,ROW()-4)),"")</f>
        <v/>
      </c>
      <c r="C410" s="6" t="str">
        <f t="array" ref="C410">IFERROR(IF(INDEX('Form Responses 1'!$D:$D,ROW()-4)="","",INDEX('Form Responses 1'!$B:$B,ROW()-4)),"")</f>
        <v/>
      </c>
      <c r="D410" s="6" t="str">
        <f t="array" ref="D410">IFERROR(IF(INDEX('Form Responses 1'!$D:$D,ROW()-4)="","",INDEX('Form Responses 1'!$C:$C,ROW()-4)),"")</f>
        <v/>
      </c>
      <c r="E410" s="6" t="str">
        <f t="array" ref="E410">IFERROR(IF(INDEX('Form Responses 1'!$D:$D,ROW()-4)="","",INDEX('Form Responses 1'!$D:$D,ROW()-4)),"")</f>
        <v/>
      </c>
      <c r="F410" s="6" t="str">
        <f t="array" ref="F410">IFERROR(IF(INDEX('Form Responses 1'!$D:$D,ROW()-4)="","",INDEX('Form Responses 1'!$E:$E,ROW()-4)),"")</f>
        <v/>
      </c>
      <c r="G410" s="6" t="str">
        <f t="array" ref="G410">IFERROR(IF(INDEX('Form Responses 1'!$D:$D,ROW()-4)="","",INDEX('Form Responses 1'!$F:$F,ROW()-4)),"")</f>
        <v/>
      </c>
      <c r="H410" s="6" t="str">
        <f t="array" ref="H410">IFERROR(IF(INDEX('Form Responses 1'!$D:$D,ROW()-4)="","",INDEX('Form Responses 1'!$G:$G,ROW()-4)),"")</f>
        <v/>
      </c>
      <c r="I410" s="6" t="str">
        <f t="array" ref="I410">IFERROR(IF(INDEX('Form Responses 1'!$D:$D,ROW()-4)="","",INDEX('Form Responses 1'!$H:$H,ROW()-4)),"")</f>
        <v/>
      </c>
      <c r="J410" s="6" t="str">
        <f t="array" ref="J410">IFERROR(IF(INDEX('Form Responses 1'!$D:$D,ROW()-4)="","",INDEX('Form Responses 1'!$I:$I,ROW()-4)),"")</f>
        <v/>
      </c>
      <c r="K410" s="6" t="str">
        <f t="array" ref="K410">IFERROR(IF(INDEX('Form Responses 1'!$D:$D,ROW()-4)="","",INDEX('Form Responses 1'!$J:$J,ROW()-4)),"")</f>
        <v/>
      </c>
      <c r="L410" s="6" t="str">
        <f t="array" ref="L410">IFERROR(IF(INDEX('Form Responses 1'!$D:$D,ROW()-4)="","",INDEX('Form Responses 1'!$K:$K,ROW()-4)),"")</f>
        <v/>
      </c>
      <c r="M410" s="6" t="str">
        <f t="array" ref="M410">IFERROR(IF(INDEX('Form Responses 1'!$D:$D,ROW()-4)="","",INDEX('Form Responses 1'!$L:$L,ROW()-4)),"")</f>
        <v/>
      </c>
      <c r="N410" s="6" t="str">
        <f t="array" ref="N410">IFERROR(IF(INDEX('Form Responses 1'!$D:$D,ROW()-4)="","",INDEX('Form Responses 1'!$M:$M,ROW()-4)),"")</f>
        <v/>
      </c>
      <c r="O410" s="6" t="str">
        <f t="array" ref="O410">IFERROR(IF(INDEX('Form Responses 1'!$D:$D,ROW()-4)="","",INDEX('Form Responses 1'!$N:$N,ROW()-4)),"")</f>
        <v/>
      </c>
      <c r="P410" s="6" t="str">
        <f t="array" ref="P410">IFERROR(IF(INDEX('Form Responses 1'!$D:$D,ROW()-4)="","",INDEX('Form Responses 1'!$O:$O,ROW()-4)),"")</f>
        <v/>
      </c>
      <c r="Q410" s="6" t="str">
        <f t="array" ref="Q410">IFERROR(IF(INDEX('Form Responses 1'!$D:$D,ROW()-4)="","",INDEX('Form Responses 1'!$P:$P,ROW()-4)),"")</f>
        <v/>
      </c>
      <c r="R410" s="6" t="str">
        <f t="array" ref="R410">IFERROR(IF(INDEX('Form Responses 1'!$D:$D,ROW()-4)="","",INDEX('Form Responses 1'!$Q:$Q,ROW()-4)),"")</f>
        <v/>
      </c>
      <c r="S410" s="6" t="str">
        <f t="array" ref="S410">IFERROR(IF(INDEX('Form Responses 1'!$D:$D,ROW()-4)="","",INDEX('Form Responses 1'!$R:$R,ROW()-4)),"")</f>
        <v/>
      </c>
      <c r="T410" s="6" t="str">
        <f t="array" ref="T410">IFERROR(IF(INDEX('Form Responses 1'!$D:$D,ROW()-4)="","",INDEX('Form Responses 1'!$S:$S,ROW()-4)),"")</f>
        <v/>
      </c>
      <c r="U410" s="6" t="str">
        <f t="array" ref="U410">IFERROR(IF(INDEX('Form Responses 1'!$D:$D,ROW()-4)="","",INDEX('Form Responses 1'!$T:$T,ROW()-4)),"")</f>
        <v/>
      </c>
      <c r="V410" s="6" t="str">
        <f t="shared" si="2"/>
        <v/>
      </c>
      <c r="W410" s="6" t="str">
        <f t="shared" si="3"/>
        <v/>
      </c>
      <c r="X410" s="6" t="str">
        <f t="shared" si="4"/>
        <v/>
      </c>
      <c r="Y410" s="6" t="str">
        <f t="array" ref="Y410">IFERROR(IF(INDEX('Form Responses 1'!$D:$D,ROW()-4)="","",INDEX('Form Responses 1'!$U:$U,ROW()-4)),"")</f>
        <v/>
      </c>
    </row>
    <row r="411" ht="15.75" customHeight="1">
      <c r="A411" s="6" t="str">
        <f t="shared" si="1"/>
        <v/>
      </c>
      <c r="B411" s="6" t="str">
        <f t="array" ref="B411">IFERROR(IF(INDEX('Form Responses 1'!$D:$D,ROW()-4)="","",INDEX('Form Responses 1'!$A:$A,ROW()-4)),"")</f>
        <v/>
      </c>
      <c r="C411" s="6" t="str">
        <f t="array" ref="C411">IFERROR(IF(INDEX('Form Responses 1'!$D:$D,ROW()-4)="","",INDEX('Form Responses 1'!$B:$B,ROW()-4)),"")</f>
        <v/>
      </c>
      <c r="D411" s="6" t="str">
        <f t="array" ref="D411">IFERROR(IF(INDEX('Form Responses 1'!$D:$D,ROW()-4)="","",INDEX('Form Responses 1'!$C:$C,ROW()-4)),"")</f>
        <v/>
      </c>
      <c r="E411" s="6" t="str">
        <f t="array" ref="E411">IFERROR(IF(INDEX('Form Responses 1'!$D:$D,ROW()-4)="","",INDEX('Form Responses 1'!$D:$D,ROW()-4)),"")</f>
        <v/>
      </c>
      <c r="F411" s="6" t="str">
        <f t="array" ref="F411">IFERROR(IF(INDEX('Form Responses 1'!$D:$D,ROW()-4)="","",INDEX('Form Responses 1'!$E:$E,ROW()-4)),"")</f>
        <v/>
      </c>
      <c r="G411" s="6" t="str">
        <f t="array" ref="G411">IFERROR(IF(INDEX('Form Responses 1'!$D:$D,ROW()-4)="","",INDEX('Form Responses 1'!$F:$F,ROW()-4)),"")</f>
        <v/>
      </c>
      <c r="H411" s="6" t="str">
        <f t="array" ref="H411">IFERROR(IF(INDEX('Form Responses 1'!$D:$D,ROW()-4)="","",INDEX('Form Responses 1'!$G:$G,ROW()-4)),"")</f>
        <v/>
      </c>
      <c r="I411" s="6" t="str">
        <f t="array" ref="I411">IFERROR(IF(INDEX('Form Responses 1'!$D:$D,ROW()-4)="","",INDEX('Form Responses 1'!$H:$H,ROW()-4)),"")</f>
        <v/>
      </c>
      <c r="J411" s="6" t="str">
        <f t="array" ref="J411">IFERROR(IF(INDEX('Form Responses 1'!$D:$D,ROW()-4)="","",INDEX('Form Responses 1'!$I:$I,ROW()-4)),"")</f>
        <v/>
      </c>
      <c r="K411" s="6" t="str">
        <f t="array" ref="K411">IFERROR(IF(INDEX('Form Responses 1'!$D:$D,ROW()-4)="","",INDEX('Form Responses 1'!$J:$J,ROW()-4)),"")</f>
        <v/>
      </c>
      <c r="L411" s="6" t="str">
        <f t="array" ref="L411">IFERROR(IF(INDEX('Form Responses 1'!$D:$D,ROW()-4)="","",INDEX('Form Responses 1'!$K:$K,ROW()-4)),"")</f>
        <v/>
      </c>
      <c r="M411" s="6" t="str">
        <f t="array" ref="M411">IFERROR(IF(INDEX('Form Responses 1'!$D:$D,ROW()-4)="","",INDEX('Form Responses 1'!$L:$L,ROW()-4)),"")</f>
        <v/>
      </c>
      <c r="N411" s="6" t="str">
        <f t="array" ref="N411">IFERROR(IF(INDEX('Form Responses 1'!$D:$D,ROW()-4)="","",INDEX('Form Responses 1'!$M:$M,ROW()-4)),"")</f>
        <v/>
      </c>
      <c r="O411" s="6" t="str">
        <f t="array" ref="O411">IFERROR(IF(INDEX('Form Responses 1'!$D:$D,ROW()-4)="","",INDEX('Form Responses 1'!$N:$N,ROW()-4)),"")</f>
        <v/>
      </c>
      <c r="P411" s="6" t="str">
        <f t="array" ref="P411">IFERROR(IF(INDEX('Form Responses 1'!$D:$D,ROW()-4)="","",INDEX('Form Responses 1'!$O:$O,ROW()-4)),"")</f>
        <v/>
      </c>
      <c r="Q411" s="6" t="str">
        <f t="array" ref="Q411">IFERROR(IF(INDEX('Form Responses 1'!$D:$D,ROW()-4)="","",INDEX('Form Responses 1'!$P:$P,ROW()-4)),"")</f>
        <v/>
      </c>
      <c r="R411" s="6" t="str">
        <f t="array" ref="R411">IFERROR(IF(INDEX('Form Responses 1'!$D:$D,ROW()-4)="","",INDEX('Form Responses 1'!$Q:$Q,ROW()-4)),"")</f>
        <v/>
      </c>
      <c r="S411" s="6" t="str">
        <f t="array" ref="S411">IFERROR(IF(INDEX('Form Responses 1'!$D:$D,ROW()-4)="","",INDEX('Form Responses 1'!$R:$R,ROW()-4)),"")</f>
        <v/>
      </c>
      <c r="T411" s="6" t="str">
        <f t="array" ref="T411">IFERROR(IF(INDEX('Form Responses 1'!$D:$D,ROW()-4)="","",INDEX('Form Responses 1'!$S:$S,ROW()-4)),"")</f>
        <v/>
      </c>
      <c r="U411" s="6" t="str">
        <f t="array" ref="U411">IFERROR(IF(INDEX('Form Responses 1'!$D:$D,ROW()-4)="","",INDEX('Form Responses 1'!$T:$T,ROW()-4)),"")</f>
        <v/>
      </c>
      <c r="V411" s="6" t="str">
        <f t="shared" si="2"/>
        <v/>
      </c>
      <c r="W411" s="6" t="str">
        <f t="shared" si="3"/>
        <v/>
      </c>
      <c r="X411" s="6" t="str">
        <f t="shared" si="4"/>
        <v/>
      </c>
      <c r="Y411" s="6" t="str">
        <f t="array" ref="Y411">IFERROR(IF(INDEX('Form Responses 1'!$D:$D,ROW()-4)="","",INDEX('Form Responses 1'!$U:$U,ROW()-4)),"")</f>
        <v/>
      </c>
    </row>
    <row r="412" ht="15.75" customHeight="1">
      <c r="A412" s="6" t="str">
        <f t="shared" si="1"/>
        <v/>
      </c>
      <c r="B412" s="6" t="str">
        <f t="array" ref="B412">IFERROR(IF(INDEX('Form Responses 1'!$D:$D,ROW()-4)="","",INDEX('Form Responses 1'!$A:$A,ROW()-4)),"")</f>
        <v/>
      </c>
      <c r="C412" s="6" t="str">
        <f t="array" ref="C412">IFERROR(IF(INDEX('Form Responses 1'!$D:$D,ROW()-4)="","",INDEX('Form Responses 1'!$B:$B,ROW()-4)),"")</f>
        <v/>
      </c>
      <c r="D412" s="6" t="str">
        <f t="array" ref="D412">IFERROR(IF(INDEX('Form Responses 1'!$D:$D,ROW()-4)="","",INDEX('Form Responses 1'!$C:$C,ROW()-4)),"")</f>
        <v/>
      </c>
      <c r="E412" s="6" t="str">
        <f t="array" ref="E412">IFERROR(IF(INDEX('Form Responses 1'!$D:$D,ROW()-4)="","",INDEX('Form Responses 1'!$D:$D,ROW()-4)),"")</f>
        <v/>
      </c>
      <c r="F412" s="6" t="str">
        <f t="array" ref="F412">IFERROR(IF(INDEX('Form Responses 1'!$D:$D,ROW()-4)="","",INDEX('Form Responses 1'!$E:$E,ROW()-4)),"")</f>
        <v/>
      </c>
      <c r="G412" s="6" t="str">
        <f t="array" ref="G412">IFERROR(IF(INDEX('Form Responses 1'!$D:$D,ROW()-4)="","",INDEX('Form Responses 1'!$F:$F,ROW()-4)),"")</f>
        <v/>
      </c>
      <c r="H412" s="6" t="str">
        <f t="array" ref="H412">IFERROR(IF(INDEX('Form Responses 1'!$D:$D,ROW()-4)="","",INDEX('Form Responses 1'!$G:$G,ROW()-4)),"")</f>
        <v/>
      </c>
      <c r="I412" s="6" t="str">
        <f t="array" ref="I412">IFERROR(IF(INDEX('Form Responses 1'!$D:$D,ROW()-4)="","",INDEX('Form Responses 1'!$H:$H,ROW()-4)),"")</f>
        <v/>
      </c>
      <c r="J412" s="6" t="str">
        <f t="array" ref="J412">IFERROR(IF(INDEX('Form Responses 1'!$D:$D,ROW()-4)="","",INDEX('Form Responses 1'!$I:$I,ROW()-4)),"")</f>
        <v/>
      </c>
      <c r="K412" s="6" t="str">
        <f t="array" ref="K412">IFERROR(IF(INDEX('Form Responses 1'!$D:$D,ROW()-4)="","",INDEX('Form Responses 1'!$J:$J,ROW()-4)),"")</f>
        <v/>
      </c>
      <c r="L412" s="6" t="str">
        <f t="array" ref="L412">IFERROR(IF(INDEX('Form Responses 1'!$D:$D,ROW()-4)="","",INDEX('Form Responses 1'!$K:$K,ROW()-4)),"")</f>
        <v/>
      </c>
      <c r="M412" s="6" t="str">
        <f t="array" ref="M412">IFERROR(IF(INDEX('Form Responses 1'!$D:$D,ROW()-4)="","",INDEX('Form Responses 1'!$L:$L,ROW()-4)),"")</f>
        <v/>
      </c>
      <c r="N412" s="6" t="str">
        <f t="array" ref="N412">IFERROR(IF(INDEX('Form Responses 1'!$D:$D,ROW()-4)="","",INDEX('Form Responses 1'!$M:$M,ROW()-4)),"")</f>
        <v/>
      </c>
      <c r="O412" s="6" t="str">
        <f t="array" ref="O412">IFERROR(IF(INDEX('Form Responses 1'!$D:$D,ROW()-4)="","",INDEX('Form Responses 1'!$N:$N,ROW()-4)),"")</f>
        <v/>
      </c>
      <c r="P412" s="6" t="str">
        <f t="array" ref="P412">IFERROR(IF(INDEX('Form Responses 1'!$D:$D,ROW()-4)="","",INDEX('Form Responses 1'!$O:$O,ROW()-4)),"")</f>
        <v/>
      </c>
      <c r="Q412" s="6" t="str">
        <f t="array" ref="Q412">IFERROR(IF(INDEX('Form Responses 1'!$D:$D,ROW()-4)="","",INDEX('Form Responses 1'!$P:$P,ROW()-4)),"")</f>
        <v/>
      </c>
      <c r="R412" s="6" t="str">
        <f t="array" ref="R412">IFERROR(IF(INDEX('Form Responses 1'!$D:$D,ROW()-4)="","",INDEX('Form Responses 1'!$Q:$Q,ROW()-4)),"")</f>
        <v/>
      </c>
      <c r="S412" s="6" t="str">
        <f t="array" ref="S412">IFERROR(IF(INDEX('Form Responses 1'!$D:$D,ROW()-4)="","",INDEX('Form Responses 1'!$R:$R,ROW()-4)),"")</f>
        <v/>
      </c>
      <c r="T412" s="6" t="str">
        <f t="array" ref="T412">IFERROR(IF(INDEX('Form Responses 1'!$D:$D,ROW()-4)="","",INDEX('Form Responses 1'!$S:$S,ROW()-4)),"")</f>
        <v/>
      </c>
      <c r="U412" s="6" t="str">
        <f t="array" ref="U412">IFERROR(IF(INDEX('Form Responses 1'!$D:$D,ROW()-4)="","",INDEX('Form Responses 1'!$T:$T,ROW()-4)),"")</f>
        <v/>
      </c>
      <c r="V412" s="6" t="str">
        <f t="shared" si="2"/>
        <v/>
      </c>
      <c r="W412" s="6" t="str">
        <f t="shared" si="3"/>
        <v/>
      </c>
      <c r="X412" s="6" t="str">
        <f t="shared" si="4"/>
        <v/>
      </c>
      <c r="Y412" s="6" t="str">
        <f t="array" ref="Y412">IFERROR(IF(INDEX('Form Responses 1'!$D:$D,ROW()-4)="","",INDEX('Form Responses 1'!$U:$U,ROW()-4)),"")</f>
        <v/>
      </c>
    </row>
    <row r="413" ht="15.75" customHeight="1">
      <c r="A413" s="6" t="str">
        <f t="shared" si="1"/>
        <v/>
      </c>
      <c r="B413" s="6" t="str">
        <f t="array" ref="B413">IFERROR(IF(INDEX('Form Responses 1'!$D:$D,ROW()-4)="","",INDEX('Form Responses 1'!$A:$A,ROW()-4)),"")</f>
        <v/>
      </c>
      <c r="C413" s="6" t="str">
        <f t="array" ref="C413">IFERROR(IF(INDEX('Form Responses 1'!$D:$D,ROW()-4)="","",INDEX('Form Responses 1'!$B:$B,ROW()-4)),"")</f>
        <v/>
      </c>
      <c r="D413" s="6" t="str">
        <f t="array" ref="D413">IFERROR(IF(INDEX('Form Responses 1'!$D:$D,ROW()-4)="","",INDEX('Form Responses 1'!$C:$C,ROW()-4)),"")</f>
        <v/>
      </c>
      <c r="E413" s="6" t="str">
        <f t="array" ref="E413">IFERROR(IF(INDEX('Form Responses 1'!$D:$D,ROW()-4)="","",INDEX('Form Responses 1'!$D:$D,ROW()-4)),"")</f>
        <v/>
      </c>
      <c r="F413" s="6" t="str">
        <f t="array" ref="F413">IFERROR(IF(INDEX('Form Responses 1'!$D:$D,ROW()-4)="","",INDEX('Form Responses 1'!$E:$E,ROW()-4)),"")</f>
        <v/>
      </c>
      <c r="G413" s="6" t="str">
        <f t="array" ref="G413">IFERROR(IF(INDEX('Form Responses 1'!$D:$D,ROW()-4)="","",INDEX('Form Responses 1'!$F:$F,ROW()-4)),"")</f>
        <v/>
      </c>
      <c r="H413" s="6" t="str">
        <f t="array" ref="H413">IFERROR(IF(INDEX('Form Responses 1'!$D:$D,ROW()-4)="","",INDEX('Form Responses 1'!$G:$G,ROW()-4)),"")</f>
        <v/>
      </c>
      <c r="I413" s="6" t="str">
        <f t="array" ref="I413">IFERROR(IF(INDEX('Form Responses 1'!$D:$D,ROW()-4)="","",INDEX('Form Responses 1'!$H:$H,ROW()-4)),"")</f>
        <v/>
      </c>
      <c r="J413" s="6" t="str">
        <f t="array" ref="J413">IFERROR(IF(INDEX('Form Responses 1'!$D:$D,ROW()-4)="","",INDEX('Form Responses 1'!$I:$I,ROW()-4)),"")</f>
        <v/>
      </c>
      <c r="K413" s="6" t="str">
        <f t="array" ref="K413">IFERROR(IF(INDEX('Form Responses 1'!$D:$D,ROW()-4)="","",INDEX('Form Responses 1'!$J:$J,ROW()-4)),"")</f>
        <v/>
      </c>
      <c r="L413" s="6" t="str">
        <f t="array" ref="L413">IFERROR(IF(INDEX('Form Responses 1'!$D:$D,ROW()-4)="","",INDEX('Form Responses 1'!$K:$K,ROW()-4)),"")</f>
        <v/>
      </c>
      <c r="M413" s="6" t="str">
        <f t="array" ref="M413">IFERROR(IF(INDEX('Form Responses 1'!$D:$D,ROW()-4)="","",INDEX('Form Responses 1'!$L:$L,ROW()-4)),"")</f>
        <v/>
      </c>
      <c r="N413" s="6" t="str">
        <f t="array" ref="N413">IFERROR(IF(INDEX('Form Responses 1'!$D:$D,ROW()-4)="","",INDEX('Form Responses 1'!$M:$M,ROW()-4)),"")</f>
        <v/>
      </c>
      <c r="O413" s="6" t="str">
        <f t="array" ref="O413">IFERROR(IF(INDEX('Form Responses 1'!$D:$D,ROW()-4)="","",INDEX('Form Responses 1'!$N:$N,ROW()-4)),"")</f>
        <v/>
      </c>
      <c r="P413" s="6" t="str">
        <f t="array" ref="P413">IFERROR(IF(INDEX('Form Responses 1'!$D:$D,ROW()-4)="","",INDEX('Form Responses 1'!$O:$O,ROW()-4)),"")</f>
        <v/>
      </c>
      <c r="Q413" s="6" t="str">
        <f t="array" ref="Q413">IFERROR(IF(INDEX('Form Responses 1'!$D:$D,ROW()-4)="","",INDEX('Form Responses 1'!$P:$P,ROW()-4)),"")</f>
        <v/>
      </c>
      <c r="R413" s="6" t="str">
        <f t="array" ref="R413">IFERROR(IF(INDEX('Form Responses 1'!$D:$D,ROW()-4)="","",INDEX('Form Responses 1'!$Q:$Q,ROW()-4)),"")</f>
        <v/>
      </c>
      <c r="S413" s="6" t="str">
        <f t="array" ref="S413">IFERROR(IF(INDEX('Form Responses 1'!$D:$D,ROW()-4)="","",INDEX('Form Responses 1'!$R:$R,ROW()-4)),"")</f>
        <v/>
      </c>
      <c r="T413" s="6" t="str">
        <f t="array" ref="T413">IFERROR(IF(INDEX('Form Responses 1'!$D:$D,ROW()-4)="","",INDEX('Form Responses 1'!$S:$S,ROW()-4)),"")</f>
        <v/>
      </c>
      <c r="U413" s="6" t="str">
        <f t="array" ref="U413">IFERROR(IF(INDEX('Form Responses 1'!$D:$D,ROW()-4)="","",INDEX('Form Responses 1'!$T:$T,ROW()-4)),"")</f>
        <v/>
      </c>
      <c r="V413" s="6" t="str">
        <f t="shared" si="2"/>
        <v/>
      </c>
      <c r="W413" s="6" t="str">
        <f t="shared" si="3"/>
        <v/>
      </c>
      <c r="X413" s="6" t="str">
        <f t="shared" si="4"/>
        <v/>
      </c>
      <c r="Y413" s="6" t="str">
        <f t="array" ref="Y413">IFERROR(IF(INDEX('Form Responses 1'!$D:$D,ROW()-4)="","",INDEX('Form Responses 1'!$U:$U,ROW()-4)),"")</f>
        <v/>
      </c>
    </row>
    <row r="414" ht="15.75" customHeight="1">
      <c r="A414" s="6" t="str">
        <f t="shared" si="1"/>
        <v/>
      </c>
      <c r="B414" s="6" t="str">
        <f t="array" ref="B414">IFERROR(IF(INDEX('Form Responses 1'!$D:$D,ROW()-4)="","",INDEX('Form Responses 1'!$A:$A,ROW()-4)),"")</f>
        <v/>
      </c>
      <c r="C414" s="6" t="str">
        <f t="array" ref="C414">IFERROR(IF(INDEX('Form Responses 1'!$D:$D,ROW()-4)="","",INDEX('Form Responses 1'!$B:$B,ROW()-4)),"")</f>
        <v/>
      </c>
      <c r="D414" s="6" t="str">
        <f t="array" ref="D414">IFERROR(IF(INDEX('Form Responses 1'!$D:$D,ROW()-4)="","",INDEX('Form Responses 1'!$C:$C,ROW()-4)),"")</f>
        <v/>
      </c>
      <c r="E414" s="6" t="str">
        <f t="array" ref="E414">IFERROR(IF(INDEX('Form Responses 1'!$D:$D,ROW()-4)="","",INDEX('Form Responses 1'!$D:$D,ROW()-4)),"")</f>
        <v/>
      </c>
      <c r="F414" s="6" t="str">
        <f t="array" ref="F414">IFERROR(IF(INDEX('Form Responses 1'!$D:$D,ROW()-4)="","",INDEX('Form Responses 1'!$E:$E,ROW()-4)),"")</f>
        <v/>
      </c>
      <c r="G414" s="6" t="str">
        <f t="array" ref="G414">IFERROR(IF(INDEX('Form Responses 1'!$D:$D,ROW()-4)="","",INDEX('Form Responses 1'!$F:$F,ROW()-4)),"")</f>
        <v/>
      </c>
      <c r="H414" s="6" t="str">
        <f t="array" ref="H414">IFERROR(IF(INDEX('Form Responses 1'!$D:$D,ROW()-4)="","",INDEX('Form Responses 1'!$G:$G,ROW()-4)),"")</f>
        <v/>
      </c>
      <c r="I414" s="6" t="str">
        <f t="array" ref="I414">IFERROR(IF(INDEX('Form Responses 1'!$D:$D,ROW()-4)="","",INDEX('Form Responses 1'!$H:$H,ROW()-4)),"")</f>
        <v/>
      </c>
      <c r="J414" s="6" t="str">
        <f t="array" ref="J414">IFERROR(IF(INDEX('Form Responses 1'!$D:$D,ROW()-4)="","",INDEX('Form Responses 1'!$I:$I,ROW()-4)),"")</f>
        <v/>
      </c>
      <c r="K414" s="6" t="str">
        <f t="array" ref="K414">IFERROR(IF(INDEX('Form Responses 1'!$D:$D,ROW()-4)="","",INDEX('Form Responses 1'!$J:$J,ROW()-4)),"")</f>
        <v/>
      </c>
      <c r="L414" s="6" t="str">
        <f t="array" ref="L414">IFERROR(IF(INDEX('Form Responses 1'!$D:$D,ROW()-4)="","",INDEX('Form Responses 1'!$K:$K,ROW()-4)),"")</f>
        <v/>
      </c>
      <c r="M414" s="6" t="str">
        <f t="array" ref="M414">IFERROR(IF(INDEX('Form Responses 1'!$D:$D,ROW()-4)="","",INDEX('Form Responses 1'!$L:$L,ROW()-4)),"")</f>
        <v/>
      </c>
      <c r="N414" s="6" t="str">
        <f t="array" ref="N414">IFERROR(IF(INDEX('Form Responses 1'!$D:$D,ROW()-4)="","",INDEX('Form Responses 1'!$M:$M,ROW()-4)),"")</f>
        <v/>
      </c>
      <c r="O414" s="6" t="str">
        <f t="array" ref="O414">IFERROR(IF(INDEX('Form Responses 1'!$D:$D,ROW()-4)="","",INDEX('Form Responses 1'!$N:$N,ROW()-4)),"")</f>
        <v/>
      </c>
      <c r="P414" s="6" t="str">
        <f t="array" ref="P414">IFERROR(IF(INDEX('Form Responses 1'!$D:$D,ROW()-4)="","",INDEX('Form Responses 1'!$O:$O,ROW()-4)),"")</f>
        <v/>
      </c>
      <c r="Q414" s="6" t="str">
        <f t="array" ref="Q414">IFERROR(IF(INDEX('Form Responses 1'!$D:$D,ROW()-4)="","",INDEX('Form Responses 1'!$P:$P,ROW()-4)),"")</f>
        <v/>
      </c>
      <c r="R414" s="6" t="str">
        <f t="array" ref="R414">IFERROR(IF(INDEX('Form Responses 1'!$D:$D,ROW()-4)="","",INDEX('Form Responses 1'!$Q:$Q,ROW()-4)),"")</f>
        <v/>
      </c>
      <c r="S414" s="6" t="str">
        <f t="array" ref="S414">IFERROR(IF(INDEX('Form Responses 1'!$D:$D,ROW()-4)="","",INDEX('Form Responses 1'!$R:$R,ROW()-4)),"")</f>
        <v/>
      </c>
      <c r="T414" s="6" t="str">
        <f t="array" ref="T414">IFERROR(IF(INDEX('Form Responses 1'!$D:$D,ROW()-4)="","",INDEX('Form Responses 1'!$S:$S,ROW()-4)),"")</f>
        <v/>
      </c>
      <c r="U414" s="6" t="str">
        <f t="array" ref="U414">IFERROR(IF(INDEX('Form Responses 1'!$D:$D,ROW()-4)="","",INDEX('Form Responses 1'!$T:$T,ROW()-4)),"")</f>
        <v/>
      </c>
      <c r="V414" s="6" t="str">
        <f t="shared" si="2"/>
        <v/>
      </c>
      <c r="W414" s="6" t="str">
        <f t="shared" si="3"/>
        <v/>
      </c>
      <c r="X414" s="6" t="str">
        <f t="shared" si="4"/>
        <v/>
      </c>
      <c r="Y414" s="6" t="str">
        <f t="array" ref="Y414">IFERROR(IF(INDEX('Form Responses 1'!$D:$D,ROW()-4)="","",INDEX('Form Responses 1'!$U:$U,ROW()-4)),"")</f>
        <v/>
      </c>
    </row>
    <row r="415" ht="15.75" customHeight="1">
      <c r="A415" s="6" t="str">
        <f t="shared" si="1"/>
        <v/>
      </c>
      <c r="B415" s="6" t="str">
        <f t="array" ref="B415">IFERROR(IF(INDEX('Form Responses 1'!$D:$D,ROW()-4)="","",INDEX('Form Responses 1'!$A:$A,ROW()-4)),"")</f>
        <v/>
      </c>
      <c r="C415" s="6" t="str">
        <f t="array" ref="C415">IFERROR(IF(INDEX('Form Responses 1'!$D:$D,ROW()-4)="","",INDEX('Form Responses 1'!$B:$B,ROW()-4)),"")</f>
        <v/>
      </c>
      <c r="D415" s="6" t="str">
        <f t="array" ref="D415">IFERROR(IF(INDEX('Form Responses 1'!$D:$D,ROW()-4)="","",INDEX('Form Responses 1'!$C:$C,ROW()-4)),"")</f>
        <v/>
      </c>
      <c r="E415" s="6" t="str">
        <f t="array" ref="E415">IFERROR(IF(INDEX('Form Responses 1'!$D:$D,ROW()-4)="","",INDEX('Form Responses 1'!$D:$D,ROW()-4)),"")</f>
        <v/>
      </c>
      <c r="F415" s="6" t="str">
        <f t="array" ref="F415">IFERROR(IF(INDEX('Form Responses 1'!$D:$D,ROW()-4)="","",INDEX('Form Responses 1'!$E:$E,ROW()-4)),"")</f>
        <v/>
      </c>
      <c r="G415" s="6" t="str">
        <f t="array" ref="G415">IFERROR(IF(INDEX('Form Responses 1'!$D:$D,ROW()-4)="","",INDEX('Form Responses 1'!$F:$F,ROW()-4)),"")</f>
        <v/>
      </c>
      <c r="H415" s="6" t="str">
        <f t="array" ref="H415">IFERROR(IF(INDEX('Form Responses 1'!$D:$D,ROW()-4)="","",INDEX('Form Responses 1'!$G:$G,ROW()-4)),"")</f>
        <v/>
      </c>
      <c r="I415" s="6" t="str">
        <f t="array" ref="I415">IFERROR(IF(INDEX('Form Responses 1'!$D:$D,ROW()-4)="","",INDEX('Form Responses 1'!$H:$H,ROW()-4)),"")</f>
        <v/>
      </c>
      <c r="J415" s="6" t="str">
        <f t="array" ref="J415">IFERROR(IF(INDEX('Form Responses 1'!$D:$D,ROW()-4)="","",INDEX('Form Responses 1'!$I:$I,ROW()-4)),"")</f>
        <v/>
      </c>
      <c r="K415" s="6" t="str">
        <f t="array" ref="K415">IFERROR(IF(INDEX('Form Responses 1'!$D:$D,ROW()-4)="","",INDEX('Form Responses 1'!$J:$J,ROW()-4)),"")</f>
        <v/>
      </c>
      <c r="L415" s="6" t="str">
        <f t="array" ref="L415">IFERROR(IF(INDEX('Form Responses 1'!$D:$D,ROW()-4)="","",INDEX('Form Responses 1'!$K:$K,ROW()-4)),"")</f>
        <v/>
      </c>
      <c r="M415" s="6" t="str">
        <f t="array" ref="M415">IFERROR(IF(INDEX('Form Responses 1'!$D:$D,ROW()-4)="","",INDEX('Form Responses 1'!$L:$L,ROW()-4)),"")</f>
        <v/>
      </c>
      <c r="N415" s="6" t="str">
        <f t="array" ref="N415">IFERROR(IF(INDEX('Form Responses 1'!$D:$D,ROW()-4)="","",INDEX('Form Responses 1'!$M:$M,ROW()-4)),"")</f>
        <v/>
      </c>
      <c r="O415" s="6" t="str">
        <f t="array" ref="O415">IFERROR(IF(INDEX('Form Responses 1'!$D:$D,ROW()-4)="","",INDEX('Form Responses 1'!$N:$N,ROW()-4)),"")</f>
        <v/>
      </c>
      <c r="P415" s="6" t="str">
        <f t="array" ref="P415">IFERROR(IF(INDEX('Form Responses 1'!$D:$D,ROW()-4)="","",INDEX('Form Responses 1'!$O:$O,ROW()-4)),"")</f>
        <v/>
      </c>
      <c r="Q415" s="6" t="str">
        <f t="array" ref="Q415">IFERROR(IF(INDEX('Form Responses 1'!$D:$D,ROW()-4)="","",INDEX('Form Responses 1'!$P:$P,ROW()-4)),"")</f>
        <v/>
      </c>
      <c r="R415" s="6" t="str">
        <f t="array" ref="R415">IFERROR(IF(INDEX('Form Responses 1'!$D:$D,ROW()-4)="","",INDEX('Form Responses 1'!$Q:$Q,ROW()-4)),"")</f>
        <v/>
      </c>
      <c r="S415" s="6" t="str">
        <f t="array" ref="S415">IFERROR(IF(INDEX('Form Responses 1'!$D:$D,ROW()-4)="","",INDEX('Form Responses 1'!$R:$R,ROW()-4)),"")</f>
        <v/>
      </c>
      <c r="T415" s="6" t="str">
        <f t="array" ref="T415">IFERROR(IF(INDEX('Form Responses 1'!$D:$D,ROW()-4)="","",INDEX('Form Responses 1'!$S:$S,ROW()-4)),"")</f>
        <v/>
      </c>
      <c r="U415" s="6" t="str">
        <f t="array" ref="U415">IFERROR(IF(INDEX('Form Responses 1'!$D:$D,ROW()-4)="","",INDEX('Form Responses 1'!$T:$T,ROW()-4)),"")</f>
        <v/>
      </c>
      <c r="V415" s="6" t="str">
        <f t="shared" si="2"/>
        <v/>
      </c>
      <c r="W415" s="6" t="str">
        <f t="shared" si="3"/>
        <v/>
      </c>
      <c r="X415" s="6" t="str">
        <f t="shared" si="4"/>
        <v/>
      </c>
      <c r="Y415" s="6" t="str">
        <f t="array" ref="Y415">IFERROR(IF(INDEX('Form Responses 1'!$D:$D,ROW()-4)="","",INDEX('Form Responses 1'!$U:$U,ROW()-4)),"")</f>
        <v/>
      </c>
    </row>
    <row r="416" ht="15.75" customHeight="1">
      <c r="A416" s="6" t="str">
        <f t="shared" si="1"/>
        <v/>
      </c>
      <c r="B416" s="6" t="str">
        <f t="array" ref="B416">IFERROR(IF(INDEX('Form Responses 1'!$D:$D,ROW()-4)="","",INDEX('Form Responses 1'!$A:$A,ROW()-4)),"")</f>
        <v/>
      </c>
      <c r="C416" s="6" t="str">
        <f t="array" ref="C416">IFERROR(IF(INDEX('Form Responses 1'!$D:$D,ROW()-4)="","",INDEX('Form Responses 1'!$B:$B,ROW()-4)),"")</f>
        <v/>
      </c>
      <c r="D416" s="6" t="str">
        <f t="array" ref="D416">IFERROR(IF(INDEX('Form Responses 1'!$D:$D,ROW()-4)="","",INDEX('Form Responses 1'!$C:$C,ROW()-4)),"")</f>
        <v/>
      </c>
      <c r="E416" s="6" t="str">
        <f t="array" ref="E416">IFERROR(IF(INDEX('Form Responses 1'!$D:$D,ROW()-4)="","",INDEX('Form Responses 1'!$D:$D,ROW()-4)),"")</f>
        <v/>
      </c>
      <c r="F416" s="6" t="str">
        <f t="array" ref="F416">IFERROR(IF(INDEX('Form Responses 1'!$D:$D,ROW()-4)="","",INDEX('Form Responses 1'!$E:$E,ROW()-4)),"")</f>
        <v/>
      </c>
      <c r="G416" s="6" t="str">
        <f t="array" ref="G416">IFERROR(IF(INDEX('Form Responses 1'!$D:$D,ROW()-4)="","",INDEX('Form Responses 1'!$F:$F,ROW()-4)),"")</f>
        <v/>
      </c>
      <c r="H416" s="6" t="str">
        <f t="array" ref="H416">IFERROR(IF(INDEX('Form Responses 1'!$D:$D,ROW()-4)="","",INDEX('Form Responses 1'!$G:$G,ROW()-4)),"")</f>
        <v/>
      </c>
      <c r="I416" s="6" t="str">
        <f t="array" ref="I416">IFERROR(IF(INDEX('Form Responses 1'!$D:$D,ROW()-4)="","",INDEX('Form Responses 1'!$H:$H,ROW()-4)),"")</f>
        <v/>
      </c>
      <c r="J416" s="6" t="str">
        <f t="array" ref="J416">IFERROR(IF(INDEX('Form Responses 1'!$D:$D,ROW()-4)="","",INDEX('Form Responses 1'!$I:$I,ROW()-4)),"")</f>
        <v/>
      </c>
      <c r="K416" s="6" t="str">
        <f t="array" ref="K416">IFERROR(IF(INDEX('Form Responses 1'!$D:$D,ROW()-4)="","",INDEX('Form Responses 1'!$J:$J,ROW()-4)),"")</f>
        <v/>
      </c>
      <c r="L416" s="6" t="str">
        <f t="array" ref="L416">IFERROR(IF(INDEX('Form Responses 1'!$D:$D,ROW()-4)="","",INDEX('Form Responses 1'!$K:$K,ROW()-4)),"")</f>
        <v/>
      </c>
      <c r="M416" s="6" t="str">
        <f t="array" ref="M416">IFERROR(IF(INDEX('Form Responses 1'!$D:$D,ROW()-4)="","",INDEX('Form Responses 1'!$L:$L,ROW()-4)),"")</f>
        <v/>
      </c>
      <c r="N416" s="6" t="str">
        <f t="array" ref="N416">IFERROR(IF(INDEX('Form Responses 1'!$D:$D,ROW()-4)="","",INDEX('Form Responses 1'!$M:$M,ROW()-4)),"")</f>
        <v/>
      </c>
      <c r="O416" s="6" t="str">
        <f t="array" ref="O416">IFERROR(IF(INDEX('Form Responses 1'!$D:$D,ROW()-4)="","",INDEX('Form Responses 1'!$N:$N,ROW()-4)),"")</f>
        <v/>
      </c>
      <c r="P416" s="6" t="str">
        <f t="array" ref="P416">IFERROR(IF(INDEX('Form Responses 1'!$D:$D,ROW()-4)="","",INDEX('Form Responses 1'!$O:$O,ROW()-4)),"")</f>
        <v/>
      </c>
      <c r="Q416" s="6" t="str">
        <f t="array" ref="Q416">IFERROR(IF(INDEX('Form Responses 1'!$D:$D,ROW()-4)="","",INDEX('Form Responses 1'!$P:$P,ROW()-4)),"")</f>
        <v/>
      </c>
      <c r="R416" s="6" t="str">
        <f t="array" ref="R416">IFERROR(IF(INDEX('Form Responses 1'!$D:$D,ROW()-4)="","",INDEX('Form Responses 1'!$Q:$Q,ROW()-4)),"")</f>
        <v/>
      </c>
      <c r="S416" s="6" t="str">
        <f t="array" ref="S416">IFERROR(IF(INDEX('Form Responses 1'!$D:$D,ROW()-4)="","",INDEX('Form Responses 1'!$R:$R,ROW()-4)),"")</f>
        <v/>
      </c>
      <c r="T416" s="6" t="str">
        <f t="array" ref="T416">IFERROR(IF(INDEX('Form Responses 1'!$D:$D,ROW()-4)="","",INDEX('Form Responses 1'!$S:$S,ROW()-4)),"")</f>
        <v/>
      </c>
      <c r="U416" s="6" t="str">
        <f t="array" ref="U416">IFERROR(IF(INDEX('Form Responses 1'!$D:$D,ROW()-4)="","",INDEX('Form Responses 1'!$T:$T,ROW()-4)),"")</f>
        <v/>
      </c>
      <c r="V416" s="6" t="str">
        <f t="shared" si="2"/>
        <v/>
      </c>
      <c r="W416" s="6" t="str">
        <f t="shared" si="3"/>
        <v/>
      </c>
      <c r="X416" s="6" t="str">
        <f t="shared" si="4"/>
        <v/>
      </c>
      <c r="Y416" s="6" t="str">
        <f t="array" ref="Y416">IFERROR(IF(INDEX('Form Responses 1'!$D:$D,ROW()-4)="","",INDEX('Form Responses 1'!$U:$U,ROW()-4)),"")</f>
        <v/>
      </c>
    </row>
    <row r="417" ht="15.75" customHeight="1">
      <c r="A417" s="6" t="str">
        <f t="shared" si="1"/>
        <v/>
      </c>
      <c r="B417" s="6" t="str">
        <f t="array" ref="B417">IFERROR(IF(INDEX('Form Responses 1'!$D:$D,ROW()-4)="","",INDEX('Form Responses 1'!$A:$A,ROW()-4)),"")</f>
        <v/>
      </c>
      <c r="C417" s="6" t="str">
        <f t="array" ref="C417">IFERROR(IF(INDEX('Form Responses 1'!$D:$D,ROW()-4)="","",INDEX('Form Responses 1'!$B:$B,ROW()-4)),"")</f>
        <v/>
      </c>
      <c r="D417" s="6" t="str">
        <f t="array" ref="D417">IFERROR(IF(INDEX('Form Responses 1'!$D:$D,ROW()-4)="","",INDEX('Form Responses 1'!$C:$C,ROW()-4)),"")</f>
        <v/>
      </c>
      <c r="E417" s="6" t="str">
        <f t="array" ref="E417">IFERROR(IF(INDEX('Form Responses 1'!$D:$D,ROW()-4)="","",INDEX('Form Responses 1'!$D:$D,ROW()-4)),"")</f>
        <v/>
      </c>
      <c r="F417" s="6" t="str">
        <f t="array" ref="F417">IFERROR(IF(INDEX('Form Responses 1'!$D:$D,ROW()-4)="","",INDEX('Form Responses 1'!$E:$E,ROW()-4)),"")</f>
        <v/>
      </c>
      <c r="G417" s="6" t="str">
        <f t="array" ref="G417">IFERROR(IF(INDEX('Form Responses 1'!$D:$D,ROW()-4)="","",INDEX('Form Responses 1'!$F:$F,ROW()-4)),"")</f>
        <v/>
      </c>
      <c r="H417" s="6" t="str">
        <f t="array" ref="H417">IFERROR(IF(INDEX('Form Responses 1'!$D:$D,ROW()-4)="","",INDEX('Form Responses 1'!$G:$G,ROW()-4)),"")</f>
        <v/>
      </c>
      <c r="I417" s="6" t="str">
        <f t="array" ref="I417">IFERROR(IF(INDEX('Form Responses 1'!$D:$D,ROW()-4)="","",INDEX('Form Responses 1'!$H:$H,ROW()-4)),"")</f>
        <v/>
      </c>
      <c r="J417" s="6" t="str">
        <f t="array" ref="J417">IFERROR(IF(INDEX('Form Responses 1'!$D:$D,ROW()-4)="","",INDEX('Form Responses 1'!$I:$I,ROW()-4)),"")</f>
        <v/>
      </c>
      <c r="K417" s="6" t="str">
        <f t="array" ref="K417">IFERROR(IF(INDEX('Form Responses 1'!$D:$D,ROW()-4)="","",INDEX('Form Responses 1'!$J:$J,ROW()-4)),"")</f>
        <v/>
      </c>
      <c r="L417" s="6" t="str">
        <f t="array" ref="L417">IFERROR(IF(INDEX('Form Responses 1'!$D:$D,ROW()-4)="","",INDEX('Form Responses 1'!$K:$K,ROW()-4)),"")</f>
        <v/>
      </c>
      <c r="M417" s="6" t="str">
        <f t="array" ref="M417">IFERROR(IF(INDEX('Form Responses 1'!$D:$D,ROW()-4)="","",INDEX('Form Responses 1'!$L:$L,ROW()-4)),"")</f>
        <v/>
      </c>
      <c r="N417" s="6" t="str">
        <f t="array" ref="N417">IFERROR(IF(INDEX('Form Responses 1'!$D:$D,ROW()-4)="","",INDEX('Form Responses 1'!$M:$M,ROW()-4)),"")</f>
        <v/>
      </c>
      <c r="O417" s="6" t="str">
        <f t="array" ref="O417">IFERROR(IF(INDEX('Form Responses 1'!$D:$D,ROW()-4)="","",INDEX('Form Responses 1'!$N:$N,ROW()-4)),"")</f>
        <v/>
      </c>
      <c r="P417" s="6" t="str">
        <f t="array" ref="P417">IFERROR(IF(INDEX('Form Responses 1'!$D:$D,ROW()-4)="","",INDEX('Form Responses 1'!$O:$O,ROW()-4)),"")</f>
        <v/>
      </c>
      <c r="Q417" s="6" t="str">
        <f t="array" ref="Q417">IFERROR(IF(INDEX('Form Responses 1'!$D:$D,ROW()-4)="","",INDEX('Form Responses 1'!$P:$P,ROW()-4)),"")</f>
        <v/>
      </c>
      <c r="R417" s="6" t="str">
        <f t="array" ref="R417">IFERROR(IF(INDEX('Form Responses 1'!$D:$D,ROW()-4)="","",INDEX('Form Responses 1'!$Q:$Q,ROW()-4)),"")</f>
        <v/>
      </c>
      <c r="S417" s="6" t="str">
        <f t="array" ref="S417">IFERROR(IF(INDEX('Form Responses 1'!$D:$D,ROW()-4)="","",INDEX('Form Responses 1'!$R:$R,ROW()-4)),"")</f>
        <v/>
      </c>
      <c r="T417" s="6" t="str">
        <f t="array" ref="T417">IFERROR(IF(INDEX('Form Responses 1'!$D:$D,ROW()-4)="","",INDEX('Form Responses 1'!$S:$S,ROW()-4)),"")</f>
        <v/>
      </c>
      <c r="U417" s="6" t="str">
        <f t="array" ref="U417">IFERROR(IF(INDEX('Form Responses 1'!$D:$D,ROW()-4)="","",INDEX('Form Responses 1'!$T:$T,ROW()-4)),"")</f>
        <v/>
      </c>
      <c r="V417" s="6" t="str">
        <f t="shared" si="2"/>
        <v/>
      </c>
      <c r="W417" s="6" t="str">
        <f t="shared" si="3"/>
        <v/>
      </c>
      <c r="X417" s="6" t="str">
        <f t="shared" si="4"/>
        <v/>
      </c>
      <c r="Y417" s="6" t="str">
        <f t="array" ref="Y417">IFERROR(IF(INDEX('Form Responses 1'!$D:$D,ROW()-4)="","",INDEX('Form Responses 1'!$U:$U,ROW()-4)),"")</f>
        <v/>
      </c>
    </row>
    <row r="418" ht="15.75" customHeight="1">
      <c r="A418" s="6" t="str">
        <f t="shared" si="1"/>
        <v/>
      </c>
      <c r="B418" s="6" t="str">
        <f t="array" ref="B418">IFERROR(IF(INDEX('Form Responses 1'!$D:$D,ROW()-4)="","",INDEX('Form Responses 1'!$A:$A,ROW()-4)),"")</f>
        <v/>
      </c>
      <c r="C418" s="6" t="str">
        <f t="array" ref="C418">IFERROR(IF(INDEX('Form Responses 1'!$D:$D,ROW()-4)="","",INDEX('Form Responses 1'!$B:$B,ROW()-4)),"")</f>
        <v/>
      </c>
      <c r="D418" s="6" t="str">
        <f t="array" ref="D418">IFERROR(IF(INDEX('Form Responses 1'!$D:$D,ROW()-4)="","",INDEX('Form Responses 1'!$C:$C,ROW()-4)),"")</f>
        <v/>
      </c>
      <c r="E418" s="6" t="str">
        <f t="array" ref="E418">IFERROR(IF(INDEX('Form Responses 1'!$D:$D,ROW()-4)="","",INDEX('Form Responses 1'!$D:$D,ROW()-4)),"")</f>
        <v/>
      </c>
      <c r="F418" s="6" t="str">
        <f t="array" ref="F418">IFERROR(IF(INDEX('Form Responses 1'!$D:$D,ROW()-4)="","",INDEX('Form Responses 1'!$E:$E,ROW()-4)),"")</f>
        <v/>
      </c>
      <c r="G418" s="6" t="str">
        <f t="array" ref="G418">IFERROR(IF(INDEX('Form Responses 1'!$D:$D,ROW()-4)="","",INDEX('Form Responses 1'!$F:$F,ROW()-4)),"")</f>
        <v/>
      </c>
      <c r="H418" s="6" t="str">
        <f t="array" ref="H418">IFERROR(IF(INDEX('Form Responses 1'!$D:$D,ROW()-4)="","",INDEX('Form Responses 1'!$G:$G,ROW()-4)),"")</f>
        <v/>
      </c>
      <c r="I418" s="6" t="str">
        <f t="array" ref="I418">IFERROR(IF(INDEX('Form Responses 1'!$D:$D,ROW()-4)="","",INDEX('Form Responses 1'!$H:$H,ROW()-4)),"")</f>
        <v/>
      </c>
      <c r="J418" s="6" t="str">
        <f t="array" ref="J418">IFERROR(IF(INDEX('Form Responses 1'!$D:$D,ROW()-4)="","",INDEX('Form Responses 1'!$I:$I,ROW()-4)),"")</f>
        <v/>
      </c>
      <c r="K418" s="6" t="str">
        <f t="array" ref="K418">IFERROR(IF(INDEX('Form Responses 1'!$D:$D,ROW()-4)="","",INDEX('Form Responses 1'!$J:$J,ROW()-4)),"")</f>
        <v/>
      </c>
      <c r="L418" s="6" t="str">
        <f t="array" ref="L418">IFERROR(IF(INDEX('Form Responses 1'!$D:$D,ROW()-4)="","",INDEX('Form Responses 1'!$K:$K,ROW()-4)),"")</f>
        <v/>
      </c>
      <c r="M418" s="6" t="str">
        <f t="array" ref="M418">IFERROR(IF(INDEX('Form Responses 1'!$D:$D,ROW()-4)="","",INDEX('Form Responses 1'!$L:$L,ROW()-4)),"")</f>
        <v/>
      </c>
      <c r="N418" s="6" t="str">
        <f t="array" ref="N418">IFERROR(IF(INDEX('Form Responses 1'!$D:$D,ROW()-4)="","",INDEX('Form Responses 1'!$M:$M,ROW()-4)),"")</f>
        <v/>
      </c>
      <c r="O418" s="6" t="str">
        <f t="array" ref="O418">IFERROR(IF(INDEX('Form Responses 1'!$D:$D,ROW()-4)="","",INDEX('Form Responses 1'!$N:$N,ROW()-4)),"")</f>
        <v/>
      </c>
      <c r="P418" s="6" t="str">
        <f t="array" ref="P418">IFERROR(IF(INDEX('Form Responses 1'!$D:$D,ROW()-4)="","",INDEX('Form Responses 1'!$O:$O,ROW()-4)),"")</f>
        <v/>
      </c>
      <c r="Q418" s="6" t="str">
        <f t="array" ref="Q418">IFERROR(IF(INDEX('Form Responses 1'!$D:$D,ROW()-4)="","",INDEX('Form Responses 1'!$P:$P,ROW()-4)),"")</f>
        <v/>
      </c>
      <c r="R418" s="6" t="str">
        <f t="array" ref="R418">IFERROR(IF(INDEX('Form Responses 1'!$D:$D,ROW()-4)="","",INDEX('Form Responses 1'!$Q:$Q,ROW()-4)),"")</f>
        <v/>
      </c>
      <c r="S418" s="6" t="str">
        <f t="array" ref="S418">IFERROR(IF(INDEX('Form Responses 1'!$D:$D,ROW()-4)="","",INDEX('Form Responses 1'!$R:$R,ROW()-4)),"")</f>
        <v/>
      </c>
      <c r="T418" s="6" t="str">
        <f t="array" ref="T418">IFERROR(IF(INDEX('Form Responses 1'!$D:$D,ROW()-4)="","",INDEX('Form Responses 1'!$S:$S,ROW()-4)),"")</f>
        <v/>
      </c>
      <c r="U418" s="6" t="str">
        <f t="array" ref="U418">IFERROR(IF(INDEX('Form Responses 1'!$D:$D,ROW()-4)="","",INDEX('Form Responses 1'!$T:$T,ROW()-4)),"")</f>
        <v/>
      </c>
      <c r="V418" s="6" t="str">
        <f t="shared" si="2"/>
        <v/>
      </c>
      <c r="W418" s="6" t="str">
        <f t="shared" si="3"/>
        <v/>
      </c>
      <c r="X418" s="6" t="str">
        <f t="shared" si="4"/>
        <v/>
      </c>
      <c r="Y418" s="6" t="str">
        <f t="array" ref="Y418">IFERROR(IF(INDEX('Form Responses 1'!$D:$D,ROW()-4)="","",INDEX('Form Responses 1'!$U:$U,ROW()-4)),"")</f>
        <v/>
      </c>
    </row>
    <row r="419" ht="15.75" customHeight="1">
      <c r="A419" s="6" t="str">
        <f t="shared" si="1"/>
        <v/>
      </c>
      <c r="B419" s="6" t="str">
        <f t="array" ref="B419">IFERROR(IF(INDEX('Form Responses 1'!$D:$D,ROW()-4)="","",INDEX('Form Responses 1'!$A:$A,ROW()-4)),"")</f>
        <v/>
      </c>
      <c r="C419" s="6" t="str">
        <f t="array" ref="C419">IFERROR(IF(INDEX('Form Responses 1'!$D:$D,ROW()-4)="","",INDEX('Form Responses 1'!$B:$B,ROW()-4)),"")</f>
        <v/>
      </c>
      <c r="D419" s="6" t="str">
        <f t="array" ref="D419">IFERROR(IF(INDEX('Form Responses 1'!$D:$D,ROW()-4)="","",INDEX('Form Responses 1'!$C:$C,ROW()-4)),"")</f>
        <v/>
      </c>
      <c r="E419" s="6" t="str">
        <f t="array" ref="E419">IFERROR(IF(INDEX('Form Responses 1'!$D:$D,ROW()-4)="","",INDEX('Form Responses 1'!$D:$D,ROW()-4)),"")</f>
        <v/>
      </c>
      <c r="F419" s="6" t="str">
        <f t="array" ref="F419">IFERROR(IF(INDEX('Form Responses 1'!$D:$D,ROW()-4)="","",INDEX('Form Responses 1'!$E:$E,ROW()-4)),"")</f>
        <v/>
      </c>
      <c r="G419" s="6" t="str">
        <f t="array" ref="G419">IFERROR(IF(INDEX('Form Responses 1'!$D:$D,ROW()-4)="","",INDEX('Form Responses 1'!$F:$F,ROW()-4)),"")</f>
        <v/>
      </c>
      <c r="H419" s="6" t="str">
        <f t="array" ref="H419">IFERROR(IF(INDEX('Form Responses 1'!$D:$D,ROW()-4)="","",INDEX('Form Responses 1'!$G:$G,ROW()-4)),"")</f>
        <v/>
      </c>
      <c r="I419" s="6" t="str">
        <f t="array" ref="I419">IFERROR(IF(INDEX('Form Responses 1'!$D:$D,ROW()-4)="","",INDEX('Form Responses 1'!$H:$H,ROW()-4)),"")</f>
        <v/>
      </c>
      <c r="J419" s="6" t="str">
        <f t="array" ref="J419">IFERROR(IF(INDEX('Form Responses 1'!$D:$D,ROW()-4)="","",INDEX('Form Responses 1'!$I:$I,ROW()-4)),"")</f>
        <v/>
      </c>
      <c r="K419" s="6" t="str">
        <f t="array" ref="K419">IFERROR(IF(INDEX('Form Responses 1'!$D:$D,ROW()-4)="","",INDEX('Form Responses 1'!$J:$J,ROW()-4)),"")</f>
        <v/>
      </c>
      <c r="L419" s="6" t="str">
        <f t="array" ref="L419">IFERROR(IF(INDEX('Form Responses 1'!$D:$D,ROW()-4)="","",INDEX('Form Responses 1'!$K:$K,ROW()-4)),"")</f>
        <v/>
      </c>
      <c r="M419" s="6" t="str">
        <f t="array" ref="M419">IFERROR(IF(INDEX('Form Responses 1'!$D:$D,ROW()-4)="","",INDEX('Form Responses 1'!$L:$L,ROW()-4)),"")</f>
        <v/>
      </c>
      <c r="N419" s="6" t="str">
        <f t="array" ref="N419">IFERROR(IF(INDEX('Form Responses 1'!$D:$D,ROW()-4)="","",INDEX('Form Responses 1'!$M:$M,ROW()-4)),"")</f>
        <v/>
      </c>
      <c r="O419" s="6" t="str">
        <f t="array" ref="O419">IFERROR(IF(INDEX('Form Responses 1'!$D:$D,ROW()-4)="","",INDEX('Form Responses 1'!$N:$N,ROW()-4)),"")</f>
        <v/>
      </c>
      <c r="P419" s="6" t="str">
        <f t="array" ref="P419">IFERROR(IF(INDEX('Form Responses 1'!$D:$D,ROW()-4)="","",INDEX('Form Responses 1'!$O:$O,ROW()-4)),"")</f>
        <v/>
      </c>
      <c r="Q419" s="6" t="str">
        <f t="array" ref="Q419">IFERROR(IF(INDEX('Form Responses 1'!$D:$D,ROW()-4)="","",INDEX('Form Responses 1'!$P:$P,ROW()-4)),"")</f>
        <v/>
      </c>
      <c r="R419" s="6" t="str">
        <f t="array" ref="R419">IFERROR(IF(INDEX('Form Responses 1'!$D:$D,ROW()-4)="","",INDEX('Form Responses 1'!$Q:$Q,ROW()-4)),"")</f>
        <v/>
      </c>
      <c r="S419" s="6" t="str">
        <f t="array" ref="S419">IFERROR(IF(INDEX('Form Responses 1'!$D:$D,ROW()-4)="","",INDEX('Form Responses 1'!$R:$R,ROW()-4)),"")</f>
        <v/>
      </c>
      <c r="T419" s="6" t="str">
        <f t="array" ref="T419">IFERROR(IF(INDEX('Form Responses 1'!$D:$D,ROW()-4)="","",INDEX('Form Responses 1'!$S:$S,ROW()-4)),"")</f>
        <v/>
      </c>
      <c r="U419" s="6" t="str">
        <f t="array" ref="U419">IFERROR(IF(INDEX('Form Responses 1'!$D:$D,ROW()-4)="","",INDEX('Form Responses 1'!$T:$T,ROW()-4)),"")</f>
        <v/>
      </c>
      <c r="V419" s="6" t="str">
        <f t="shared" si="2"/>
        <v/>
      </c>
      <c r="W419" s="6" t="str">
        <f t="shared" si="3"/>
        <v/>
      </c>
      <c r="X419" s="6" t="str">
        <f t="shared" si="4"/>
        <v/>
      </c>
      <c r="Y419" s="6" t="str">
        <f t="array" ref="Y419">IFERROR(IF(INDEX('Form Responses 1'!$D:$D,ROW()-4)="","",INDEX('Form Responses 1'!$U:$U,ROW()-4)),"")</f>
        <v/>
      </c>
    </row>
    <row r="420" ht="15.75" customHeight="1">
      <c r="A420" s="6" t="str">
        <f t="shared" si="1"/>
        <v/>
      </c>
      <c r="B420" s="6" t="str">
        <f t="array" ref="B420">IFERROR(IF(INDEX('Form Responses 1'!$D:$D,ROW()-4)="","",INDEX('Form Responses 1'!$A:$A,ROW()-4)),"")</f>
        <v/>
      </c>
      <c r="C420" s="6" t="str">
        <f t="array" ref="C420">IFERROR(IF(INDEX('Form Responses 1'!$D:$D,ROW()-4)="","",INDEX('Form Responses 1'!$B:$B,ROW()-4)),"")</f>
        <v/>
      </c>
      <c r="D420" s="6" t="str">
        <f t="array" ref="D420">IFERROR(IF(INDEX('Form Responses 1'!$D:$D,ROW()-4)="","",INDEX('Form Responses 1'!$C:$C,ROW()-4)),"")</f>
        <v/>
      </c>
      <c r="E420" s="6" t="str">
        <f t="array" ref="E420">IFERROR(IF(INDEX('Form Responses 1'!$D:$D,ROW()-4)="","",INDEX('Form Responses 1'!$D:$D,ROW()-4)),"")</f>
        <v/>
      </c>
      <c r="F420" s="6" t="str">
        <f t="array" ref="F420">IFERROR(IF(INDEX('Form Responses 1'!$D:$D,ROW()-4)="","",INDEX('Form Responses 1'!$E:$E,ROW()-4)),"")</f>
        <v/>
      </c>
      <c r="G420" s="6" t="str">
        <f t="array" ref="G420">IFERROR(IF(INDEX('Form Responses 1'!$D:$D,ROW()-4)="","",INDEX('Form Responses 1'!$F:$F,ROW()-4)),"")</f>
        <v/>
      </c>
      <c r="H420" s="6" t="str">
        <f t="array" ref="H420">IFERROR(IF(INDEX('Form Responses 1'!$D:$D,ROW()-4)="","",INDEX('Form Responses 1'!$G:$G,ROW()-4)),"")</f>
        <v/>
      </c>
      <c r="I420" s="6" t="str">
        <f t="array" ref="I420">IFERROR(IF(INDEX('Form Responses 1'!$D:$D,ROW()-4)="","",INDEX('Form Responses 1'!$H:$H,ROW()-4)),"")</f>
        <v/>
      </c>
      <c r="J420" s="6" t="str">
        <f t="array" ref="J420">IFERROR(IF(INDEX('Form Responses 1'!$D:$D,ROW()-4)="","",INDEX('Form Responses 1'!$I:$I,ROW()-4)),"")</f>
        <v/>
      </c>
      <c r="K420" s="6" t="str">
        <f t="array" ref="K420">IFERROR(IF(INDEX('Form Responses 1'!$D:$D,ROW()-4)="","",INDEX('Form Responses 1'!$J:$J,ROW()-4)),"")</f>
        <v/>
      </c>
      <c r="L420" s="6" t="str">
        <f t="array" ref="L420">IFERROR(IF(INDEX('Form Responses 1'!$D:$D,ROW()-4)="","",INDEX('Form Responses 1'!$K:$K,ROW()-4)),"")</f>
        <v/>
      </c>
      <c r="M420" s="6" t="str">
        <f t="array" ref="M420">IFERROR(IF(INDEX('Form Responses 1'!$D:$D,ROW()-4)="","",INDEX('Form Responses 1'!$L:$L,ROW()-4)),"")</f>
        <v/>
      </c>
      <c r="N420" s="6" t="str">
        <f t="array" ref="N420">IFERROR(IF(INDEX('Form Responses 1'!$D:$D,ROW()-4)="","",INDEX('Form Responses 1'!$M:$M,ROW()-4)),"")</f>
        <v/>
      </c>
      <c r="O420" s="6" t="str">
        <f t="array" ref="O420">IFERROR(IF(INDEX('Form Responses 1'!$D:$D,ROW()-4)="","",INDEX('Form Responses 1'!$N:$N,ROW()-4)),"")</f>
        <v/>
      </c>
      <c r="P420" s="6" t="str">
        <f t="array" ref="P420">IFERROR(IF(INDEX('Form Responses 1'!$D:$D,ROW()-4)="","",INDEX('Form Responses 1'!$O:$O,ROW()-4)),"")</f>
        <v/>
      </c>
      <c r="Q420" s="6" t="str">
        <f t="array" ref="Q420">IFERROR(IF(INDEX('Form Responses 1'!$D:$D,ROW()-4)="","",INDEX('Form Responses 1'!$P:$P,ROW()-4)),"")</f>
        <v/>
      </c>
      <c r="R420" s="6" t="str">
        <f t="array" ref="R420">IFERROR(IF(INDEX('Form Responses 1'!$D:$D,ROW()-4)="","",INDEX('Form Responses 1'!$Q:$Q,ROW()-4)),"")</f>
        <v/>
      </c>
      <c r="S420" s="6" t="str">
        <f t="array" ref="S420">IFERROR(IF(INDEX('Form Responses 1'!$D:$D,ROW()-4)="","",INDEX('Form Responses 1'!$R:$R,ROW()-4)),"")</f>
        <v/>
      </c>
      <c r="T420" s="6" t="str">
        <f t="array" ref="T420">IFERROR(IF(INDEX('Form Responses 1'!$D:$D,ROW()-4)="","",INDEX('Form Responses 1'!$S:$S,ROW()-4)),"")</f>
        <v/>
      </c>
      <c r="U420" s="6" t="str">
        <f t="array" ref="U420">IFERROR(IF(INDEX('Form Responses 1'!$D:$D,ROW()-4)="","",INDEX('Form Responses 1'!$T:$T,ROW()-4)),"")</f>
        <v/>
      </c>
      <c r="V420" s="6" t="str">
        <f t="shared" si="2"/>
        <v/>
      </c>
      <c r="W420" s="6" t="str">
        <f t="shared" si="3"/>
        <v/>
      </c>
      <c r="X420" s="6" t="str">
        <f t="shared" si="4"/>
        <v/>
      </c>
      <c r="Y420" s="6" t="str">
        <f t="array" ref="Y420">IFERROR(IF(INDEX('Form Responses 1'!$D:$D,ROW()-4)="","",INDEX('Form Responses 1'!$U:$U,ROW()-4)),"")</f>
        <v/>
      </c>
    </row>
    <row r="421" ht="15.75" customHeight="1">
      <c r="A421" s="6" t="str">
        <f t="shared" si="1"/>
        <v/>
      </c>
      <c r="B421" s="6" t="str">
        <f t="array" ref="B421">IFERROR(IF(INDEX('Form Responses 1'!$D:$D,ROW()-4)="","",INDEX('Form Responses 1'!$A:$A,ROW()-4)),"")</f>
        <v/>
      </c>
      <c r="C421" s="6" t="str">
        <f t="array" ref="C421">IFERROR(IF(INDEX('Form Responses 1'!$D:$D,ROW()-4)="","",INDEX('Form Responses 1'!$B:$B,ROW()-4)),"")</f>
        <v/>
      </c>
      <c r="D421" s="6" t="str">
        <f t="array" ref="D421">IFERROR(IF(INDEX('Form Responses 1'!$D:$D,ROW()-4)="","",INDEX('Form Responses 1'!$C:$C,ROW()-4)),"")</f>
        <v/>
      </c>
      <c r="E421" s="6" t="str">
        <f t="array" ref="E421">IFERROR(IF(INDEX('Form Responses 1'!$D:$D,ROW()-4)="","",INDEX('Form Responses 1'!$D:$D,ROW()-4)),"")</f>
        <v/>
      </c>
      <c r="F421" s="6" t="str">
        <f t="array" ref="F421">IFERROR(IF(INDEX('Form Responses 1'!$D:$D,ROW()-4)="","",INDEX('Form Responses 1'!$E:$E,ROW()-4)),"")</f>
        <v/>
      </c>
      <c r="G421" s="6" t="str">
        <f t="array" ref="G421">IFERROR(IF(INDEX('Form Responses 1'!$D:$D,ROW()-4)="","",INDEX('Form Responses 1'!$F:$F,ROW()-4)),"")</f>
        <v/>
      </c>
      <c r="H421" s="6" t="str">
        <f t="array" ref="H421">IFERROR(IF(INDEX('Form Responses 1'!$D:$D,ROW()-4)="","",INDEX('Form Responses 1'!$G:$G,ROW()-4)),"")</f>
        <v/>
      </c>
      <c r="I421" s="6" t="str">
        <f t="array" ref="I421">IFERROR(IF(INDEX('Form Responses 1'!$D:$D,ROW()-4)="","",INDEX('Form Responses 1'!$H:$H,ROW()-4)),"")</f>
        <v/>
      </c>
      <c r="J421" s="6" t="str">
        <f t="array" ref="J421">IFERROR(IF(INDEX('Form Responses 1'!$D:$D,ROW()-4)="","",INDEX('Form Responses 1'!$I:$I,ROW()-4)),"")</f>
        <v/>
      </c>
      <c r="K421" s="6" t="str">
        <f t="array" ref="K421">IFERROR(IF(INDEX('Form Responses 1'!$D:$D,ROW()-4)="","",INDEX('Form Responses 1'!$J:$J,ROW()-4)),"")</f>
        <v/>
      </c>
      <c r="L421" s="6" t="str">
        <f t="array" ref="L421">IFERROR(IF(INDEX('Form Responses 1'!$D:$D,ROW()-4)="","",INDEX('Form Responses 1'!$K:$K,ROW()-4)),"")</f>
        <v/>
      </c>
      <c r="M421" s="6" t="str">
        <f t="array" ref="M421">IFERROR(IF(INDEX('Form Responses 1'!$D:$D,ROW()-4)="","",INDEX('Form Responses 1'!$L:$L,ROW()-4)),"")</f>
        <v/>
      </c>
      <c r="N421" s="6" t="str">
        <f t="array" ref="N421">IFERROR(IF(INDEX('Form Responses 1'!$D:$D,ROW()-4)="","",INDEX('Form Responses 1'!$M:$M,ROW()-4)),"")</f>
        <v/>
      </c>
      <c r="O421" s="6" t="str">
        <f t="array" ref="O421">IFERROR(IF(INDEX('Form Responses 1'!$D:$D,ROW()-4)="","",INDEX('Form Responses 1'!$N:$N,ROW()-4)),"")</f>
        <v/>
      </c>
      <c r="P421" s="6" t="str">
        <f t="array" ref="P421">IFERROR(IF(INDEX('Form Responses 1'!$D:$D,ROW()-4)="","",INDEX('Form Responses 1'!$O:$O,ROW()-4)),"")</f>
        <v/>
      </c>
      <c r="Q421" s="6" t="str">
        <f t="array" ref="Q421">IFERROR(IF(INDEX('Form Responses 1'!$D:$D,ROW()-4)="","",INDEX('Form Responses 1'!$P:$P,ROW()-4)),"")</f>
        <v/>
      </c>
      <c r="R421" s="6" t="str">
        <f t="array" ref="R421">IFERROR(IF(INDEX('Form Responses 1'!$D:$D,ROW()-4)="","",INDEX('Form Responses 1'!$Q:$Q,ROW()-4)),"")</f>
        <v/>
      </c>
      <c r="S421" s="6" t="str">
        <f t="array" ref="S421">IFERROR(IF(INDEX('Form Responses 1'!$D:$D,ROW()-4)="","",INDEX('Form Responses 1'!$R:$R,ROW()-4)),"")</f>
        <v/>
      </c>
      <c r="T421" s="6" t="str">
        <f t="array" ref="T421">IFERROR(IF(INDEX('Form Responses 1'!$D:$D,ROW()-4)="","",INDEX('Form Responses 1'!$S:$S,ROW()-4)),"")</f>
        <v/>
      </c>
      <c r="U421" s="6" t="str">
        <f t="array" ref="U421">IFERROR(IF(INDEX('Form Responses 1'!$D:$D,ROW()-4)="","",INDEX('Form Responses 1'!$T:$T,ROW()-4)),"")</f>
        <v/>
      </c>
      <c r="V421" s="6" t="str">
        <f t="shared" si="2"/>
        <v/>
      </c>
      <c r="W421" s="6" t="str">
        <f t="shared" si="3"/>
        <v/>
      </c>
      <c r="X421" s="6" t="str">
        <f t="shared" si="4"/>
        <v/>
      </c>
      <c r="Y421" s="6" t="str">
        <f t="array" ref="Y421">IFERROR(IF(INDEX('Form Responses 1'!$D:$D,ROW()-4)="","",INDEX('Form Responses 1'!$U:$U,ROW()-4)),"")</f>
        <v/>
      </c>
    </row>
    <row r="422" ht="15.75" customHeight="1">
      <c r="A422" s="6" t="str">
        <f t="shared" si="1"/>
        <v/>
      </c>
      <c r="B422" s="6" t="str">
        <f t="array" ref="B422">IFERROR(IF(INDEX('Form Responses 1'!$D:$D,ROW()-4)="","",INDEX('Form Responses 1'!$A:$A,ROW()-4)),"")</f>
        <v/>
      </c>
      <c r="C422" s="6" t="str">
        <f t="array" ref="C422">IFERROR(IF(INDEX('Form Responses 1'!$D:$D,ROW()-4)="","",INDEX('Form Responses 1'!$B:$B,ROW()-4)),"")</f>
        <v/>
      </c>
      <c r="D422" s="6" t="str">
        <f t="array" ref="D422">IFERROR(IF(INDEX('Form Responses 1'!$D:$D,ROW()-4)="","",INDEX('Form Responses 1'!$C:$C,ROW()-4)),"")</f>
        <v/>
      </c>
      <c r="E422" s="6" t="str">
        <f t="array" ref="E422">IFERROR(IF(INDEX('Form Responses 1'!$D:$D,ROW()-4)="","",INDEX('Form Responses 1'!$D:$D,ROW()-4)),"")</f>
        <v/>
      </c>
      <c r="F422" s="6" t="str">
        <f t="array" ref="F422">IFERROR(IF(INDEX('Form Responses 1'!$D:$D,ROW()-4)="","",INDEX('Form Responses 1'!$E:$E,ROW()-4)),"")</f>
        <v/>
      </c>
      <c r="G422" s="6" t="str">
        <f t="array" ref="G422">IFERROR(IF(INDEX('Form Responses 1'!$D:$D,ROW()-4)="","",INDEX('Form Responses 1'!$F:$F,ROW()-4)),"")</f>
        <v/>
      </c>
      <c r="H422" s="6" t="str">
        <f t="array" ref="H422">IFERROR(IF(INDEX('Form Responses 1'!$D:$D,ROW()-4)="","",INDEX('Form Responses 1'!$G:$G,ROW()-4)),"")</f>
        <v/>
      </c>
      <c r="I422" s="6" t="str">
        <f t="array" ref="I422">IFERROR(IF(INDEX('Form Responses 1'!$D:$D,ROW()-4)="","",INDEX('Form Responses 1'!$H:$H,ROW()-4)),"")</f>
        <v/>
      </c>
      <c r="J422" s="6" t="str">
        <f t="array" ref="J422">IFERROR(IF(INDEX('Form Responses 1'!$D:$D,ROW()-4)="","",INDEX('Form Responses 1'!$I:$I,ROW()-4)),"")</f>
        <v/>
      </c>
      <c r="K422" s="6" t="str">
        <f t="array" ref="K422">IFERROR(IF(INDEX('Form Responses 1'!$D:$D,ROW()-4)="","",INDEX('Form Responses 1'!$J:$J,ROW()-4)),"")</f>
        <v/>
      </c>
      <c r="L422" s="6" t="str">
        <f t="array" ref="L422">IFERROR(IF(INDEX('Form Responses 1'!$D:$D,ROW()-4)="","",INDEX('Form Responses 1'!$K:$K,ROW()-4)),"")</f>
        <v/>
      </c>
      <c r="M422" s="6" t="str">
        <f t="array" ref="M422">IFERROR(IF(INDEX('Form Responses 1'!$D:$D,ROW()-4)="","",INDEX('Form Responses 1'!$L:$L,ROW()-4)),"")</f>
        <v/>
      </c>
      <c r="N422" s="6" t="str">
        <f t="array" ref="N422">IFERROR(IF(INDEX('Form Responses 1'!$D:$D,ROW()-4)="","",INDEX('Form Responses 1'!$M:$M,ROW()-4)),"")</f>
        <v/>
      </c>
      <c r="O422" s="6" t="str">
        <f t="array" ref="O422">IFERROR(IF(INDEX('Form Responses 1'!$D:$D,ROW()-4)="","",INDEX('Form Responses 1'!$N:$N,ROW()-4)),"")</f>
        <v/>
      </c>
      <c r="P422" s="6" t="str">
        <f t="array" ref="P422">IFERROR(IF(INDEX('Form Responses 1'!$D:$D,ROW()-4)="","",INDEX('Form Responses 1'!$O:$O,ROW()-4)),"")</f>
        <v/>
      </c>
      <c r="Q422" s="6" t="str">
        <f t="array" ref="Q422">IFERROR(IF(INDEX('Form Responses 1'!$D:$D,ROW()-4)="","",INDEX('Form Responses 1'!$P:$P,ROW()-4)),"")</f>
        <v/>
      </c>
      <c r="R422" s="6" t="str">
        <f t="array" ref="R422">IFERROR(IF(INDEX('Form Responses 1'!$D:$D,ROW()-4)="","",INDEX('Form Responses 1'!$Q:$Q,ROW()-4)),"")</f>
        <v/>
      </c>
      <c r="S422" s="6" t="str">
        <f t="array" ref="S422">IFERROR(IF(INDEX('Form Responses 1'!$D:$D,ROW()-4)="","",INDEX('Form Responses 1'!$R:$R,ROW()-4)),"")</f>
        <v/>
      </c>
      <c r="T422" s="6" t="str">
        <f t="array" ref="T422">IFERROR(IF(INDEX('Form Responses 1'!$D:$D,ROW()-4)="","",INDEX('Form Responses 1'!$S:$S,ROW()-4)),"")</f>
        <v/>
      </c>
      <c r="U422" s="6" t="str">
        <f t="array" ref="U422">IFERROR(IF(INDEX('Form Responses 1'!$D:$D,ROW()-4)="","",INDEX('Form Responses 1'!$T:$T,ROW()-4)),"")</f>
        <v/>
      </c>
      <c r="V422" s="6" t="str">
        <f t="shared" si="2"/>
        <v/>
      </c>
      <c r="W422" s="6" t="str">
        <f t="shared" si="3"/>
        <v/>
      </c>
      <c r="X422" s="6" t="str">
        <f t="shared" si="4"/>
        <v/>
      </c>
      <c r="Y422" s="6" t="str">
        <f t="array" ref="Y422">IFERROR(IF(INDEX('Form Responses 1'!$D:$D,ROW()-4)="","",INDEX('Form Responses 1'!$U:$U,ROW()-4)),"")</f>
        <v/>
      </c>
    </row>
    <row r="423" ht="15.75" customHeight="1">
      <c r="A423" s="6" t="str">
        <f t="shared" si="1"/>
        <v/>
      </c>
      <c r="B423" s="6" t="str">
        <f t="array" ref="B423">IFERROR(IF(INDEX('Form Responses 1'!$D:$D,ROW()-4)="","",INDEX('Form Responses 1'!$A:$A,ROW()-4)),"")</f>
        <v/>
      </c>
      <c r="C423" s="6" t="str">
        <f t="array" ref="C423">IFERROR(IF(INDEX('Form Responses 1'!$D:$D,ROW()-4)="","",INDEX('Form Responses 1'!$B:$B,ROW()-4)),"")</f>
        <v/>
      </c>
      <c r="D423" s="6" t="str">
        <f t="array" ref="D423">IFERROR(IF(INDEX('Form Responses 1'!$D:$D,ROW()-4)="","",INDEX('Form Responses 1'!$C:$C,ROW()-4)),"")</f>
        <v/>
      </c>
      <c r="E423" s="6" t="str">
        <f t="array" ref="E423">IFERROR(IF(INDEX('Form Responses 1'!$D:$D,ROW()-4)="","",INDEX('Form Responses 1'!$D:$D,ROW()-4)),"")</f>
        <v/>
      </c>
      <c r="F423" s="6" t="str">
        <f t="array" ref="F423">IFERROR(IF(INDEX('Form Responses 1'!$D:$D,ROW()-4)="","",INDEX('Form Responses 1'!$E:$E,ROW()-4)),"")</f>
        <v/>
      </c>
      <c r="G423" s="6" t="str">
        <f t="array" ref="G423">IFERROR(IF(INDEX('Form Responses 1'!$D:$D,ROW()-4)="","",INDEX('Form Responses 1'!$F:$F,ROW()-4)),"")</f>
        <v/>
      </c>
      <c r="H423" s="6" t="str">
        <f t="array" ref="H423">IFERROR(IF(INDEX('Form Responses 1'!$D:$D,ROW()-4)="","",INDEX('Form Responses 1'!$G:$G,ROW()-4)),"")</f>
        <v/>
      </c>
      <c r="I423" s="6" t="str">
        <f t="array" ref="I423">IFERROR(IF(INDEX('Form Responses 1'!$D:$D,ROW()-4)="","",INDEX('Form Responses 1'!$H:$H,ROW()-4)),"")</f>
        <v/>
      </c>
      <c r="J423" s="6" t="str">
        <f t="array" ref="J423">IFERROR(IF(INDEX('Form Responses 1'!$D:$D,ROW()-4)="","",INDEX('Form Responses 1'!$I:$I,ROW()-4)),"")</f>
        <v/>
      </c>
      <c r="K423" s="6" t="str">
        <f t="array" ref="K423">IFERROR(IF(INDEX('Form Responses 1'!$D:$D,ROW()-4)="","",INDEX('Form Responses 1'!$J:$J,ROW()-4)),"")</f>
        <v/>
      </c>
      <c r="L423" s="6" t="str">
        <f t="array" ref="L423">IFERROR(IF(INDEX('Form Responses 1'!$D:$D,ROW()-4)="","",INDEX('Form Responses 1'!$K:$K,ROW()-4)),"")</f>
        <v/>
      </c>
      <c r="M423" s="6" t="str">
        <f t="array" ref="M423">IFERROR(IF(INDEX('Form Responses 1'!$D:$D,ROW()-4)="","",INDEX('Form Responses 1'!$L:$L,ROW()-4)),"")</f>
        <v/>
      </c>
      <c r="N423" s="6" t="str">
        <f t="array" ref="N423">IFERROR(IF(INDEX('Form Responses 1'!$D:$D,ROW()-4)="","",INDEX('Form Responses 1'!$M:$M,ROW()-4)),"")</f>
        <v/>
      </c>
      <c r="O423" s="6" t="str">
        <f t="array" ref="O423">IFERROR(IF(INDEX('Form Responses 1'!$D:$D,ROW()-4)="","",INDEX('Form Responses 1'!$N:$N,ROW()-4)),"")</f>
        <v/>
      </c>
      <c r="P423" s="6" t="str">
        <f t="array" ref="P423">IFERROR(IF(INDEX('Form Responses 1'!$D:$D,ROW()-4)="","",INDEX('Form Responses 1'!$O:$O,ROW()-4)),"")</f>
        <v/>
      </c>
      <c r="Q423" s="6" t="str">
        <f t="array" ref="Q423">IFERROR(IF(INDEX('Form Responses 1'!$D:$D,ROW()-4)="","",INDEX('Form Responses 1'!$P:$P,ROW()-4)),"")</f>
        <v/>
      </c>
      <c r="R423" s="6" t="str">
        <f t="array" ref="R423">IFERROR(IF(INDEX('Form Responses 1'!$D:$D,ROW()-4)="","",INDEX('Form Responses 1'!$Q:$Q,ROW()-4)),"")</f>
        <v/>
      </c>
      <c r="S423" s="6" t="str">
        <f t="array" ref="S423">IFERROR(IF(INDEX('Form Responses 1'!$D:$D,ROW()-4)="","",INDEX('Form Responses 1'!$R:$R,ROW()-4)),"")</f>
        <v/>
      </c>
      <c r="T423" s="6" t="str">
        <f t="array" ref="T423">IFERROR(IF(INDEX('Form Responses 1'!$D:$D,ROW()-4)="","",INDEX('Form Responses 1'!$S:$S,ROW()-4)),"")</f>
        <v/>
      </c>
      <c r="U423" s="6" t="str">
        <f t="array" ref="U423">IFERROR(IF(INDEX('Form Responses 1'!$D:$D,ROW()-4)="","",INDEX('Form Responses 1'!$T:$T,ROW()-4)),"")</f>
        <v/>
      </c>
      <c r="V423" s="6" t="str">
        <f t="shared" si="2"/>
        <v/>
      </c>
      <c r="W423" s="6" t="str">
        <f t="shared" si="3"/>
        <v/>
      </c>
      <c r="X423" s="6" t="str">
        <f t="shared" si="4"/>
        <v/>
      </c>
      <c r="Y423" s="6" t="str">
        <f t="array" ref="Y423">IFERROR(IF(INDEX('Form Responses 1'!$D:$D,ROW()-4)="","",INDEX('Form Responses 1'!$U:$U,ROW()-4)),"")</f>
        <v/>
      </c>
    </row>
    <row r="424" ht="15.75" customHeight="1">
      <c r="A424" s="6" t="str">
        <f t="shared" si="1"/>
        <v/>
      </c>
      <c r="B424" s="6" t="str">
        <f t="array" ref="B424">IFERROR(IF(INDEX('Form Responses 1'!$D:$D,ROW()-4)="","",INDEX('Form Responses 1'!$A:$A,ROW()-4)),"")</f>
        <v/>
      </c>
      <c r="C424" s="6" t="str">
        <f t="array" ref="C424">IFERROR(IF(INDEX('Form Responses 1'!$D:$D,ROW()-4)="","",INDEX('Form Responses 1'!$B:$B,ROW()-4)),"")</f>
        <v/>
      </c>
      <c r="D424" s="6" t="str">
        <f t="array" ref="D424">IFERROR(IF(INDEX('Form Responses 1'!$D:$D,ROW()-4)="","",INDEX('Form Responses 1'!$C:$C,ROW()-4)),"")</f>
        <v/>
      </c>
      <c r="E424" s="6" t="str">
        <f t="array" ref="E424">IFERROR(IF(INDEX('Form Responses 1'!$D:$D,ROW()-4)="","",INDEX('Form Responses 1'!$D:$D,ROW()-4)),"")</f>
        <v/>
      </c>
      <c r="F424" s="6" t="str">
        <f t="array" ref="F424">IFERROR(IF(INDEX('Form Responses 1'!$D:$D,ROW()-4)="","",INDEX('Form Responses 1'!$E:$E,ROW()-4)),"")</f>
        <v/>
      </c>
      <c r="G424" s="6" t="str">
        <f t="array" ref="G424">IFERROR(IF(INDEX('Form Responses 1'!$D:$D,ROW()-4)="","",INDEX('Form Responses 1'!$F:$F,ROW()-4)),"")</f>
        <v/>
      </c>
      <c r="H424" s="6" t="str">
        <f t="array" ref="H424">IFERROR(IF(INDEX('Form Responses 1'!$D:$D,ROW()-4)="","",INDEX('Form Responses 1'!$G:$G,ROW()-4)),"")</f>
        <v/>
      </c>
      <c r="I424" s="6" t="str">
        <f t="array" ref="I424">IFERROR(IF(INDEX('Form Responses 1'!$D:$D,ROW()-4)="","",INDEX('Form Responses 1'!$H:$H,ROW()-4)),"")</f>
        <v/>
      </c>
      <c r="J424" s="6" t="str">
        <f t="array" ref="J424">IFERROR(IF(INDEX('Form Responses 1'!$D:$D,ROW()-4)="","",INDEX('Form Responses 1'!$I:$I,ROW()-4)),"")</f>
        <v/>
      </c>
      <c r="K424" s="6" t="str">
        <f t="array" ref="K424">IFERROR(IF(INDEX('Form Responses 1'!$D:$D,ROW()-4)="","",INDEX('Form Responses 1'!$J:$J,ROW()-4)),"")</f>
        <v/>
      </c>
      <c r="L424" s="6" t="str">
        <f t="array" ref="L424">IFERROR(IF(INDEX('Form Responses 1'!$D:$D,ROW()-4)="","",INDEX('Form Responses 1'!$K:$K,ROW()-4)),"")</f>
        <v/>
      </c>
      <c r="M424" s="6" t="str">
        <f t="array" ref="M424">IFERROR(IF(INDEX('Form Responses 1'!$D:$D,ROW()-4)="","",INDEX('Form Responses 1'!$L:$L,ROW()-4)),"")</f>
        <v/>
      </c>
      <c r="N424" s="6" t="str">
        <f t="array" ref="N424">IFERROR(IF(INDEX('Form Responses 1'!$D:$D,ROW()-4)="","",INDEX('Form Responses 1'!$M:$M,ROW()-4)),"")</f>
        <v/>
      </c>
      <c r="O424" s="6" t="str">
        <f t="array" ref="O424">IFERROR(IF(INDEX('Form Responses 1'!$D:$D,ROW()-4)="","",INDEX('Form Responses 1'!$N:$N,ROW()-4)),"")</f>
        <v/>
      </c>
      <c r="P424" s="6" t="str">
        <f t="array" ref="P424">IFERROR(IF(INDEX('Form Responses 1'!$D:$D,ROW()-4)="","",INDEX('Form Responses 1'!$O:$O,ROW()-4)),"")</f>
        <v/>
      </c>
      <c r="Q424" s="6" t="str">
        <f t="array" ref="Q424">IFERROR(IF(INDEX('Form Responses 1'!$D:$D,ROW()-4)="","",INDEX('Form Responses 1'!$P:$P,ROW()-4)),"")</f>
        <v/>
      </c>
      <c r="R424" s="6" t="str">
        <f t="array" ref="R424">IFERROR(IF(INDEX('Form Responses 1'!$D:$D,ROW()-4)="","",INDEX('Form Responses 1'!$Q:$Q,ROW()-4)),"")</f>
        <v/>
      </c>
      <c r="S424" s="6" t="str">
        <f t="array" ref="S424">IFERROR(IF(INDEX('Form Responses 1'!$D:$D,ROW()-4)="","",INDEX('Form Responses 1'!$R:$R,ROW()-4)),"")</f>
        <v/>
      </c>
      <c r="T424" s="6" t="str">
        <f t="array" ref="T424">IFERROR(IF(INDEX('Form Responses 1'!$D:$D,ROW()-4)="","",INDEX('Form Responses 1'!$S:$S,ROW()-4)),"")</f>
        <v/>
      </c>
      <c r="U424" s="6" t="str">
        <f t="array" ref="U424">IFERROR(IF(INDEX('Form Responses 1'!$D:$D,ROW()-4)="","",INDEX('Form Responses 1'!$T:$T,ROW()-4)),"")</f>
        <v/>
      </c>
      <c r="V424" s="6" t="str">
        <f t="shared" si="2"/>
        <v/>
      </c>
      <c r="W424" s="6" t="str">
        <f t="shared" si="3"/>
        <v/>
      </c>
      <c r="X424" s="6" t="str">
        <f t="shared" si="4"/>
        <v/>
      </c>
      <c r="Y424" s="6" t="str">
        <f t="array" ref="Y424">IFERROR(IF(INDEX('Form Responses 1'!$D:$D,ROW()-4)="","",INDEX('Form Responses 1'!$U:$U,ROW()-4)),"")</f>
        <v/>
      </c>
    </row>
    <row r="425" ht="15.75" customHeight="1">
      <c r="A425" s="6" t="str">
        <f t="shared" si="1"/>
        <v/>
      </c>
      <c r="B425" s="6" t="str">
        <f t="array" ref="B425">IFERROR(IF(INDEX('Form Responses 1'!$D:$D,ROW()-4)="","",INDEX('Form Responses 1'!$A:$A,ROW()-4)),"")</f>
        <v/>
      </c>
      <c r="C425" s="6" t="str">
        <f t="array" ref="C425">IFERROR(IF(INDEX('Form Responses 1'!$D:$D,ROW()-4)="","",INDEX('Form Responses 1'!$B:$B,ROW()-4)),"")</f>
        <v/>
      </c>
      <c r="D425" s="6" t="str">
        <f t="array" ref="D425">IFERROR(IF(INDEX('Form Responses 1'!$D:$D,ROW()-4)="","",INDEX('Form Responses 1'!$C:$C,ROW()-4)),"")</f>
        <v/>
      </c>
      <c r="E425" s="6" t="str">
        <f t="array" ref="E425">IFERROR(IF(INDEX('Form Responses 1'!$D:$D,ROW()-4)="","",INDEX('Form Responses 1'!$D:$D,ROW()-4)),"")</f>
        <v/>
      </c>
      <c r="F425" s="6" t="str">
        <f t="array" ref="F425">IFERROR(IF(INDEX('Form Responses 1'!$D:$D,ROW()-4)="","",INDEX('Form Responses 1'!$E:$E,ROW()-4)),"")</f>
        <v/>
      </c>
      <c r="G425" s="6" t="str">
        <f t="array" ref="G425">IFERROR(IF(INDEX('Form Responses 1'!$D:$D,ROW()-4)="","",INDEX('Form Responses 1'!$F:$F,ROW()-4)),"")</f>
        <v/>
      </c>
      <c r="H425" s="6" t="str">
        <f t="array" ref="H425">IFERROR(IF(INDEX('Form Responses 1'!$D:$D,ROW()-4)="","",INDEX('Form Responses 1'!$G:$G,ROW()-4)),"")</f>
        <v/>
      </c>
      <c r="I425" s="6" t="str">
        <f t="array" ref="I425">IFERROR(IF(INDEX('Form Responses 1'!$D:$D,ROW()-4)="","",INDEX('Form Responses 1'!$H:$H,ROW()-4)),"")</f>
        <v/>
      </c>
      <c r="J425" s="6" t="str">
        <f t="array" ref="J425">IFERROR(IF(INDEX('Form Responses 1'!$D:$D,ROW()-4)="","",INDEX('Form Responses 1'!$I:$I,ROW()-4)),"")</f>
        <v/>
      </c>
      <c r="K425" s="6" t="str">
        <f t="array" ref="K425">IFERROR(IF(INDEX('Form Responses 1'!$D:$D,ROW()-4)="","",INDEX('Form Responses 1'!$J:$J,ROW()-4)),"")</f>
        <v/>
      </c>
      <c r="L425" s="6" t="str">
        <f t="array" ref="L425">IFERROR(IF(INDEX('Form Responses 1'!$D:$D,ROW()-4)="","",INDEX('Form Responses 1'!$K:$K,ROW()-4)),"")</f>
        <v/>
      </c>
      <c r="M425" s="6" t="str">
        <f t="array" ref="M425">IFERROR(IF(INDEX('Form Responses 1'!$D:$D,ROW()-4)="","",INDEX('Form Responses 1'!$L:$L,ROW()-4)),"")</f>
        <v/>
      </c>
      <c r="N425" s="6" t="str">
        <f t="array" ref="N425">IFERROR(IF(INDEX('Form Responses 1'!$D:$D,ROW()-4)="","",INDEX('Form Responses 1'!$M:$M,ROW()-4)),"")</f>
        <v/>
      </c>
      <c r="O425" s="6" t="str">
        <f t="array" ref="O425">IFERROR(IF(INDEX('Form Responses 1'!$D:$D,ROW()-4)="","",INDEX('Form Responses 1'!$N:$N,ROW()-4)),"")</f>
        <v/>
      </c>
      <c r="P425" s="6" t="str">
        <f t="array" ref="P425">IFERROR(IF(INDEX('Form Responses 1'!$D:$D,ROW()-4)="","",INDEX('Form Responses 1'!$O:$O,ROW()-4)),"")</f>
        <v/>
      </c>
      <c r="Q425" s="6" t="str">
        <f t="array" ref="Q425">IFERROR(IF(INDEX('Form Responses 1'!$D:$D,ROW()-4)="","",INDEX('Form Responses 1'!$P:$P,ROW()-4)),"")</f>
        <v/>
      </c>
      <c r="R425" s="6" t="str">
        <f t="array" ref="R425">IFERROR(IF(INDEX('Form Responses 1'!$D:$D,ROW()-4)="","",INDEX('Form Responses 1'!$Q:$Q,ROW()-4)),"")</f>
        <v/>
      </c>
      <c r="S425" s="6" t="str">
        <f t="array" ref="S425">IFERROR(IF(INDEX('Form Responses 1'!$D:$D,ROW()-4)="","",INDEX('Form Responses 1'!$R:$R,ROW()-4)),"")</f>
        <v/>
      </c>
      <c r="T425" s="6" t="str">
        <f t="array" ref="T425">IFERROR(IF(INDEX('Form Responses 1'!$D:$D,ROW()-4)="","",INDEX('Form Responses 1'!$S:$S,ROW()-4)),"")</f>
        <v/>
      </c>
      <c r="U425" s="6" t="str">
        <f t="array" ref="U425">IFERROR(IF(INDEX('Form Responses 1'!$D:$D,ROW()-4)="","",INDEX('Form Responses 1'!$T:$T,ROW()-4)),"")</f>
        <v/>
      </c>
      <c r="V425" s="6" t="str">
        <f t="shared" si="2"/>
        <v/>
      </c>
      <c r="W425" s="6" t="str">
        <f t="shared" si="3"/>
        <v/>
      </c>
      <c r="X425" s="6" t="str">
        <f t="shared" si="4"/>
        <v/>
      </c>
      <c r="Y425" s="6" t="str">
        <f t="array" ref="Y425">IFERROR(IF(INDEX('Form Responses 1'!$D:$D,ROW()-4)="","",INDEX('Form Responses 1'!$U:$U,ROW()-4)),"")</f>
        <v/>
      </c>
    </row>
    <row r="426" ht="15.75" customHeight="1">
      <c r="A426" s="6" t="str">
        <f t="shared" si="1"/>
        <v/>
      </c>
      <c r="B426" s="6" t="str">
        <f t="array" ref="B426">IFERROR(IF(INDEX('Form Responses 1'!$D:$D,ROW()-4)="","",INDEX('Form Responses 1'!$A:$A,ROW()-4)),"")</f>
        <v/>
      </c>
      <c r="C426" s="6" t="str">
        <f t="array" ref="C426">IFERROR(IF(INDEX('Form Responses 1'!$D:$D,ROW()-4)="","",INDEX('Form Responses 1'!$B:$B,ROW()-4)),"")</f>
        <v/>
      </c>
      <c r="D426" s="6" t="str">
        <f t="array" ref="D426">IFERROR(IF(INDEX('Form Responses 1'!$D:$D,ROW()-4)="","",INDEX('Form Responses 1'!$C:$C,ROW()-4)),"")</f>
        <v/>
      </c>
      <c r="E426" s="6" t="str">
        <f t="array" ref="E426">IFERROR(IF(INDEX('Form Responses 1'!$D:$D,ROW()-4)="","",INDEX('Form Responses 1'!$D:$D,ROW()-4)),"")</f>
        <v/>
      </c>
      <c r="F426" s="6" t="str">
        <f t="array" ref="F426">IFERROR(IF(INDEX('Form Responses 1'!$D:$D,ROW()-4)="","",INDEX('Form Responses 1'!$E:$E,ROW()-4)),"")</f>
        <v/>
      </c>
      <c r="G426" s="6" t="str">
        <f t="array" ref="G426">IFERROR(IF(INDEX('Form Responses 1'!$D:$D,ROW()-4)="","",INDEX('Form Responses 1'!$F:$F,ROW()-4)),"")</f>
        <v/>
      </c>
      <c r="H426" s="6" t="str">
        <f t="array" ref="H426">IFERROR(IF(INDEX('Form Responses 1'!$D:$D,ROW()-4)="","",INDEX('Form Responses 1'!$G:$G,ROW()-4)),"")</f>
        <v/>
      </c>
      <c r="I426" s="6" t="str">
        <f t="array" ref="I426">IFERROR(IF(INDEX('Form Responses 1'!$D:$D,ROW()-4)="","",INDEX('Form Responses 1'!$H:$H,ROW()-4)),"")</f>
        <v/>
      </c>
      <c r="J426" s="6" t="str">
        <f t="array" ref="J426">IFERROR(IF(INDEX('Form Responses 1'!$D:$D,ROW()-4)="","",INDEX('Form Responses 1'!$I:$I,ROW()-4)),"")</f>
        <v/>
      </c>
      <c r="K426" s="6" t="str">
        <f t="array" ref="K426">IFERROR(IF(INDEX('Form Responses 1'!$D:$D,ROW()-4)="","",INDEX('Form Responses 1'!$J:$J,ROW()-4)),"")</f>
        <v/>
      </c>
      <c r="L426" s="6" t="str">
        <f t="array" ref="L426">IFERROR(IF(INDEX('Form Responses 1'!$D:$D,ROW()-4)="","",INDEX('Form Responses 1'!$K:$K,ROW()-4)),"")</f>
        <v/>
      </c>
      <c r="M426" s="6" t="str">
        <f t="array" ref="M426">IFERROR(IF(INDEX('Form Responses 1'!$D:$D,ROW()-4)="","",INDEX('Form Responses 1'!$L:$L,ROW()-4)),"")</f>
        <v/>
      </c>
      <c r="N426" s="6" t="str">
        <f t="array" ref="N426">IFERROR(IF(INDEX('Form Responses 1'!$D:$D,ROW()-4)="","",INDEX('Form Responses 1'!$M:$M,ROW()-4)),"")</f>
        <v/>
      </c>
      <c r="O426" s="6" t="str">
        <f t="array" ref="O426">IFERROR(IF(INDEX('Form Responses 1'!$D:$D,ROW()-4)="","",INDEX('Form Responses 1'!$N:$N,ROW()-4)),"")</f>
        <v/>
      </c>
      <c r="P426" s="6" t="str">
        <f t="array" ref="P426">IFERROR(IF(INDEX('Form Responses 1'!$D:$D,ROW()-4)="","",INDEX('Form Responses 1'!$O:$O,ROW()-4)),"")</f>
        <v/>
      </c>
      <c r="Q426" s="6" t="str">
        <f t="array" ref="Q426">IFERROR(IF(INDEX('Form Responses 1'!$D:$D,ROW()-4)="","",INDEX('Form Responses 1'!$P:$P,ROW()-4)),"")</f>
        <v/>
      </c>
      <c r="R426" s="6" t="str">
        <f t="array" ref="R426">IFERROR(IF(INDEX('Form Responses 1'!$D:$D,ROW()-4)="","",INDEX('Form Responses 1'!$Q:$Q,ROW()-4)),"")</f>
        <v/>
      </c>
      <c r="S426" s="6" t="str">
        <f t="array" ref="S426">IFERROR(IF(INDEX('Form Responses 1'!$D:$D,ROW()-4)="","",INDEX('Form Responses 1'!$R:$R,ROW()-4)),"")</f>
        <v/>
      </c>
      <c r="T426" s="6" t="str">
        <f t="array" ref="T426">IFERROR(IF(INDEX('Form Responses 1'!$D:$D,ROW()-4)="","",INDEX('Form Responses 1'!$S:$S,ROW()-4)),"")</f>
        <v/>
      </c>
      <c r="U426" s="6" t="str">
        <f t="array" ref="U426">IFERROR(IF(INDEX('Form Responses 1'!$D:$D,ROW()-4)="","",INDEX('Form Responses 1'!$T:$T,ROW()-4)),"")</f>
        <v/>
      </c>
      <c r="V426" s="6" t="str">
        <f t="shared" si="2"/>
        <v/>
      </c>
      <c r="W426" s="6" t="str">
        <f t="shared" si="3"/>
        <v/>
      </c>
      <c r="X426" s="6" t="str">
        <f t="shared" si="4"/>
        <v/>
      </c>
      <c r="Y426" s="6" t="str">
        <f t="array" ref="Y426">IFERROR(IF(INDEX('Form Responses 1'!$D:$D,ROW()-4)="","",INDEX('Form Responses 1'!$U:$U,ROW()-4)),"")</f>
        <v/>
      </c>
    </row>
    <row r="427" ht="15.75" customHeight="1">
      <c r="A427" s="6" t="str">
        <f t="shared" si="1"/>
        <v/>
      </c>
      <c r="B427" s="6" t="str">
        <f t="array" ref="B427">IFERROR(IF(INDEX('Form Responses 1'!$D:$D,ROW()-4)="","",INDEX('Form Responses 1'!$A:$A,ROW()-4)),"")</f>
        <v/>
      </c>
      <c r="C427" s="6" t="str">
        <f t="array" ref="C427">IFERROR(IF(INDEX('Form Responses 1'!$D:$D,ROW()-4)="","",INDEX('Form Responses 1'!$B:$B,ROW()-4)),"")</f>
        <v/>
      </c>
      <c r="D427" s="6" t="str">
        <f t="array" ref="D427">IFERROR(IF(INDEX('Form Responses 1'!$D:$D,ROW()-4)="","",INDEX('Form Responses 1'!$C:$C,ROW()-4)),"")</f>
        <v/>
      </c>
      <c r="E427" s="6" t="str">
        <f t="array" ref="E427">IFERROR(IF(INDEX('Form Responses 1'!$D:$D,ROW()-4)="","",INDEX('Form Responses 1'!$D:$D,ROW()-4)),"")</f>
        <v/>
      </c>
      <c r="F427" s="6" t="str">
        <f t="array" ref="F427">IFERROR(IF(INDEX('Form Responses 1'!$D:$D,ROW()-4)="","",INDEX('Form Responses 1'!$E:$E,ROW()-4)),"")</f>
        <v/>
      </c>
      <c r="G427" s="6" t="str">
        <f t="array" ref="G427">IFERROR(IF(INDEX('Form Responses 1'!$D:$D,ROW()-4)="","",INDEX('Form Responses 1'!$F:$F,ROW()-4)),"")</f>
        <v/>
      </c>
      <c r="H427" s="6" t="str">
        <f t="array" ref="H427">IFERROR(IF(INDEX('Form Responses 1'!$D:$D,ROW()-4)="","",INDEX('Form Responses 1'!$G:$G,ROW()-4)),"")</f>
        <v/>
      </c>
      <c r="I427" s="6" t="str">
        <f t="array" ref="I427">IFERROR(IF(INDEX('Form Responses 1'!$D:$D,ROW()-4)="","",INDEX('Form Responses 1'!$H:$H,ROW()-4)),"")</f>
        <v/>
      </c>
      <c r="J427" s="6" t="str">
        <f t="array" ref="J427">IFERROR(IF(INDEX('Form Responses 1'!$D:$D,ROW()-4)="","",INDEX('Form Responses 1'!$I:$I,ROW()-4)),"")</f>
        <v/>
      </c>
      <c r="K427" s="6" t="str">
        <f t="array" ref="K427">IFERROR(IF(INDEX('Form Responses 1'!$D:$D,ROW()-4)="","",INDEX('Form Responses 1'!$J:$J,ROW()-4)),"")</f>
        <v/>
      </c>
      <c r="L427" s="6" t="str">
        <f t="array" ref="L427">IFERROR(IF(INDEX('Form Responses 1'!$D:$D,ROW()-4)="","",INDEX('Form Responses 1'!$K:$K,ROW()-4)),"")</f>
        <v/>
      </c>
      <c r="M427" s="6" t="str">
        <f t="array" ref="M427">IFERROR(IF(INDEX('Form Responses 1'!$D:$D,ROW()-4)="","",INDEX('Form Responses 1'!$L:$L,ROW()-4)),"")</f>
        <v/>
      </c>
      <c r="N427" s="6" t="str">
        <f t="array" ref="N427">IFERROR(IF(INDEX('Form Responses 1'!$D:$D,ROW()-4)="","",INDEX('Form Responses 1'!$M:$M,ROW()-4)),"")</f>
        <v/>
      </c>
      <c r="O427" s="6" t="str">
        <f t="array" ref="O427">IFERROR(IF(INDEX('Form Responses 1'!$D:$D,ROW()-4)="","",INDEX('Form Responses 1'!$N:$N,ROW()-4)),"")</f>
        <v/>
      </c>
      <c r="P427" s="6" t="str">
        <f t="array" ref="P427">IFERROR(IF(INDEX('Form Responses 1'!$D:$D,ROW()-4)="","",INDEX('Form Responses 1'!$O:$O,ROW()-4)),"")</f>
        <v/>
      </c>
      <c r="Q427" s="6" t="str">
        <f t="array" ref="Q427">IFERROR(IF(INDEX('Form Responses 1'!$D:$D,ROW()-4)="","",INDEX('Form Responses 1'!$P:$P,ROW()-4)),"")</f>
        <v/>
      </c>
      <c r="R427" s="6" t="str">
        <f t="array" ref="R427">IFERROR(IF(INDEX('Form Responses 1'!$D:$D,ROW()-4)="","",INDEX('Form Responses 1'!$Q:$Q,ROW()-4)),"")</f>
        <v/>
      </c>
      <c r="S427" s="6" t="str">
        <f t="array" ref="S427">IFERROR(IF(INDEX('Form Responses 1'!$D:$D,ROW()-4)="","",INDEX('Form Responses 1'!$R:$R,ROW()-4)),"")</f>
        <v/>
      </c>
      <c r="T427" s="6" t="str">
        <f t="array" ref="T427">IFERROR(IF(INDEX('Form Responses 1'!$D:$D,ROW()-4)="","",INDEX('Form Responses 1'!$S:$S,ROW()-4)),"")</f>
        <v/>
      </c>
      <c r="U427" s="6" t="str">
        <f t="array" ref="U427">IFERROR(IF(INDEX('Form Responses 1'!$D:$D,ROW()-4)="","",INDEX('Form Responses 1'!$T:$T,ROW()-4)),"")</f>
        <v/>
      </c>
      <c r="V427" s="6" t="str">
        <f t="shared" si="2"/>
        <v/>
      </c>
      <c r="W427" s="6" t="str">
        <f t="shared" si="3"/>
        <v/>
      </c>
      <c r="X427" s="6" t="str">
        <f t="shared" si="4"/>
        <v/>
      </c>
      <c r="Y427" s="6" t="str">
        <f t="array" ref="Y427">IFERROR(IF(INDEX('Form Responses 1'!$D:$D,ROW()-4)="","",INDEX('Form Responses 1'!$U:$U,ROW()-4)),"")</f>
        <v/>
      </c>
    </row>
    <row r="428" ht="15.75" customHeight="1">
      <c r="A428" s="6" t="str">
        <f t="shared" si="1"/>
        <v/>
      </c>
      <c r="B428" s="6" t="str">
        <f t="array" ref="B428">IFERROR(IF(INDEX('Form Responses 1'!$D:$D,ROW()-4)="","",INDEX('Form Responses 1'!$A:$A,ROW()-4)),"")</f>
        <v/>
      </c>
      <c r="C428" s="6" t="str">
        <f t="array" ref="C428">IFERROR(IF(INDEX('Form Responses 1'!$D:$D,ROW()-4)="","",INDEX('Form Responses 1'!$B:$B,ROW()-4)),"")</f>
        <v/>
      </c>
      <c r="D428" s="6" t="str">
        <f t="array" ref="D428">IFERROR(IF(INDEX('Form Responses 1'!$D:$D,ROW()-4)="","",INDEX('Form Responses 1'!$C:$C,ROW()-4)),"")</f>
        <v/>
      </c>
      <c r="E428" s="6" t="str">
        <f t="array" ref="E428">IFERROR(IF(INDEX('Form Responses 1'!$D:$D,ROW()-4)="","",INDEX('Form Responses 1'!$D:$D,ROW()-4)),"")</f>
        <v/>
      </c>
      <c r="F428" s="6" t="str">
        <f t="array" ref="F428">IFERROR(IF(INDEX('Form Responses 1'!$D:$D,ROW()-4)="","",INDEX('Form Responses 1'!$E:$E,ROW()-4)),"")</f>
        <v/>
      </c>
      <c r="G428" s="6" t="str">
        <f t="array" ref="G428">IFERROR(IF(INDEX('Form Responses 1'!$D:$D,ROW()-4)="","",INDEX('Form Responses 1'!$F:$F,ROW()-4)),"")</f>
        <v/>
      </c>
      <c r="H428" s="6" t="str">
        <f t="array" ref="H428">IFERROR(IF(INDEX('Form Responses 1'!$D:$D,ROW()-4)="","",INDEX('Form Responses 1'!$G:$G,ROW()-4)),"")</f>
        <v/>
      </c>
      <c r="I428" s="6" t="str">
        <f t="array" ref="I428">IFERROR(IF(INDEX('Form Responses 1'!$D:$D,ROW()-4)="","",INDEX('Form Responses 1'!$H:$H,ROW()-4)),"")</f>
        <v/>
      </c>
      <c r="J428" s="6" t="str">
        <f t="array" ref="J428">IFERROR(IF(INDEX('Form Responses 1'!$D:$D,ROW()-4)="","",INDEX('Form Responses 1'!$I:$I,ROW()-4)),"")</f>
        <v/>
      </c>
      <c r="K428" s="6" t="str">
        <f t="array" ref="K428">IFERROR(IF(INDEX('Form Responses 1'!$D:$D,ROW()-4)="","",INDEX('Form Responses 1'!$J:$J,ROW()-4)),"")</f>
        <v/>
      </c>
      <c r="L428" s="6" t="str">
        <f t="array" ref="L428">IFERROR(IF(INDEX('Form Responses 1'!$D:$D,ROW()-4)="","",INDEX('Form Responses 1'!$K:$K,ROW()-4)),"")</f>
        <v/>
      </c>
      <c r="M428" s="6" t="str">
        <f t="array" ref="M428">IFERROR(IF(INDEX('Form Responses 1'!$D:$D,ROW()-4)="","",INDEX('Form Responses 1'!$L:$L,ROW()-4)),"")</f>
        <v/>
      </c>
      <c r="N428" s="6" t="str">
        <f t="array" ref="N428">IFERROR(IF(INDEX('Form Responses 1'!$D:$D,ROW()-4)="","",INDEX('Form Responses 1'!$M:$M,ROW()-4)),"")</f>
        <v/>
      </c>
      <c r="O428" s="6" t="str">
        <f t="array" ref="O428">IFERROR(IF(INDEX('Form Responses 1'!$D:$D,ROW()-4)="","",INDEX('Form Responses 1'!$N:$N,ROW()-4)),"")</f>
        <v/>
      </c>
      <c r="P428" s="6" t="str">
        <f t="array" ref="P428">IFERROR(IF(INDEX('Form Responses 1'!$D:$D,ROW()-4)="","",INDEX('Form Responses 1'!$O:$O,ROW()-4)),"")</f>
        <v/>
      </c>
      <c r="Q428" s="6" t="str">
        <f t="array" ref="Q428">IFERROR(IF(INDEX('Form Responses 1'!$D:$D,ROW()-4)="","",INDEX('Form Responses 1'!$P:$P,ROW()-4)),"")</f>
        <v/>
      </c>
      <c r="R428" s="6" t="str">
        <f t="array" ref="R428">IFERROR(IF(INDEX('Form Responses 1'!$D:$D,ROW()-4)="","",INDEX('Form Responses 1'!$Q:$Q,ROW()-4)),"")</f>
        <v/>
      </c>
      <c r="S428" s="6" t="str">
        <f t="array" ref="S428">IFERROR(IF(INDEX('Form Responses 1'!$D:$D,ROW()-4)="","",INDEX('Form Responses 1'!$R:$R,ROW()-4)),"")</f>
        <v/>
      </c>
      <c r="T428" s="6" t="str">
        <f t="array" ref="T428">IFERROR(IF(INDEX('Form Responses 1'!$D:$D,ROW()-4)="","",INDEX('Form Responses 1'!$S:$S,ROW()-4)),"")</f>
        <v/>
      </c>
      <c r="U428" s="6" t="str">
        <f t="array" ref="U428">IFERROR(IF(INDEX('Form Responses 1'!$D:$D,ROW()-4)="","",INDEX('Form Responses 1'!$T:$T,ROW()-4)),"")</f>
        <v/>
      </c>
      <c r="V428" s="6" t="str">
        <f t="shared" si="2"/>
        <v/>
      </c>
      <c r="W428" s="6" t="str">
        <f t="shared" si="3"/>
        <v/>
      </c>
      <c r="X428" s="6" t="str">
        <f t="shared" si="4"/>
        <v/>
      </c>
      <c r="Y428" s="6" t="str">
        <f t="array" ref="Y428">IFERROR(IF(INDEX('Form Responses 1'!$D:$D,ROW()-4)="","",INDEX('Form Responses 1'!$U:$U,ROW()-4)),"")</f>
        <v/>
      </c>
    </row>
    <row r="429" ht="15.75" customHeight="1">
      <c r="A429" s="6" t="str">
        <f t="shared" si="1"/>
        <v/>
      </c>
      <c r="B429" s="6" t="str">
        <f t="array" ref="B429">IFERROR(IF(INDEX('Form Responses 1'!$D:$D,ROW()-4)="","",INDEX('Form Responses 1'!$A:$A,ROW()-4)),"")</f>
        <v/>
      </c>
      <c r="C429" s="6" t="str">
        <f t="array" ref="C429">IFERROR(IF(INDEX('Form Responses 1'!$D:$D,ROW()-4)="","",INDEX('Form Responses 1'!$B:$B,ROW()-4)),"")</f>
        <v/>
      </c>
      <c r="D429" s="6" t="str">
        <f t="array" ref="D429">IFERROR(IF(INDEX('Form Responses 1'!$D:$D,ROW()-4)="","",INDEX('Form Responses 1'!$C:$C,ROW()-4)),"")</f>
        <v/>
      </c>
      <c r="E429" s="6" t="str">
        <f t="array" ref="E429">IFERROR(IF(INDEX('Form Responses 1'!$D:$D,ROW()-4)="","",INDEX('Form Responses 1'!$D:$D,ROW()-4)),"")</f>
        <v/>
      </c>
      <c r="F429" s="6" t="str">
        <f t="array" ref="F429">IFERROR(IF(INDEX('Form Responses 1'!$D:$D,ROW()-4)="","",INDEX('Form Responses 1'!$E:$E,ROW()-4)),"")</f>
        <v/>
      </c>
      <c r="G429" s="6" t="str">
        <f t="array" ref="G429">IFERROR(IF(INDEX('Form Responses 1'!$D:$D,ROW()-4)="","",INDEX('Form Responses 1'!$F:$F,ROW()-4)),"")</f>
        <v/>
      </c>
      <c r="H429" s="6" t="str">
        <f t="array" ref="H429">IFERROR(IF(INDEX('Form Responses 1'!$D:$D,ROW()-4)="","",INDEX('Form Responses 1'!$G:$G,ROW()-4)),"")</f>
        <v/>
      </c>
      <c r="I429" s="6" t="str">
        <f t="array" ref="I429">IFERROR(IF(INDEX('Form Responses 1'!$D:$D,ROW()-4)="","",INDEX('Form Responses 1'!$H:$H,ROW()-4)),"")</f>
        <v/>
      </c>
      <c r="J429" s="6" t="str">
        <f t="array" ref="J429">IFERROR(IF(INDEX('Form Responses 1'!$D:$D,ROW()-4)="","",INDEX('Form Responses 1'!$I:$I,ROW()-4)),"")</f>
        <v/>
      </c>
      <c r="K429" s="6" t="str">
        <f t="array" ref="K429">IFERROR(IF(INDEX('Form Responses 1'!$D:$D,ROW()-4)="","",INDEX('Form Responses 1'!$J:$J,ROW()-4)),"")</f>
        <v/>
      </c>
      <c r="L429" s="6" t="str">
        <f t="array" ref="L429">IFERROR(IF(INDEX('Form Responses 1'!$D:$D,ROW()-4)="","",INDEX('Form Responses 1'!$K:$K,ROW()-4)),"")</f>
        <v/>
      </c>
      <c r="M429" s="6" t="str">
        <f t="array" ref="M429">IFERROR(IF(INDEX('Form Responses 1'!$D:$D,ROW()-4)="","",INDEX('Form Responses 1'!$L:$L,ROW()-4)),"")</f>
        <v/>
      </c>
      <c r="N429" s="6" t="str">
        <f t="array" ref="N429">IFERROR(IF(INDEX('Form Responses 1'!$D:$D,ROW()-4)="","",INDEX('Form Responses 1'!$M:$M,ROW()-4)),"")</f>
        <v/>
      </c>
      <c r="O429" s="6" t="str">
        <f t="array" ref="O429">IFERROR(IF(INDEX('Form Responses 1'!$D:$D,ROW()-4)="","",INDEX('Form Responses 1'!$N:$N,ROW()-4)),"")</f>
        <v/>
      </c>
      <c r="P429" s="6" t="str">
        <f t="array" ref="P429">IFERROR(IF(INDEX('Form Responses 1'!$D:$D,ROW()-4)="","",INDEX('Form Responses 1'!$O:$O,ROW()-4)),"")</f>
        <v/>
      </c>
      <c r="Q429" s="6" t="str">
        <f t="array" ref="Q429">IFERROR(IF(INDEX('Form Responses 1'!$D:$D,ROW()-4)="","",INDEX('Form Responses 1'!$P:$P,ROW()-4)),"")</f>
        <v/>
      </c>
      <c r="R429" s="6" t="str">
        <f t="array" ref="R429">IFERROR(IF(INDEX('Form Responses 1'!$D:$D,ROW()-4)="","",INDEX('Form Responses 1'!$Q:$Q,ROW()-4)),"")</f>
        <v/>
      </c>
      <c r="S429" s="6" t="str">
        <f t="array" ref="S429">IFERROR(IF(INDEX('Form Responses 1'!$D:$D,ROW()-4)="","",INDEX('Form Responses 1'!$R:$R,ROW()-4)),"")</f>
        <v/>
      </c>
      <c r="T429" s="6" t="str">
        <f t="array" ref="T429">IFERROR(IF(INDEX('Form Responses 1'!$D:$D,ROW()-4)="","",INDEX('Form Responses 1'!$S:$S,ROW()-4)),"")</f>
        <v/>
      </c>
      <c r="U429" s="6" t="str">
        <f t="array" ref="U429">IFERROR(IF(INDEX('Form Responses 1'!$D:$D,ROW()-4)="","",INDEX('Form Responses 1'!$T:$T,ROW()-4)),"")</f>
        <v/>
      </c>
      <c r="V429" s="6" t="str">
        <f t="shared" si="2"/>
        <v/>
      </c>
      <c r="W429" s="6" t="str">
        <f t="shared" si="3"/>
        <v/>
      </c>
      <c r="X429" s="6" t="str">
        <f t="shared" si="4"/>
        <v/>
      </c>
      <c r="Y429" s="6" t="str">
        <f t="array" ref="Y429">IFERROR(IF(INDEX('Form Responses 1'!$D:$D,ROW()-4)="","",INDEX('Form Responses 1'!$U:$U,ROW()-4)),"")</f>
        <v/>
      </c>
    </row>
    <row r="430" ht="15.75" customHeight="1">
      <c r="A430" s="6" t="str">
        <f t="shared" si="1"/>
        <v/>
      </c>
      <c r="B430" s="6" t="str">
        <f t="array" ref="B430">IFERROR(IF(INDEX('Form Responses 1'!$D:$D,ROW()-4)="","",INDEX('Form Responses 1'!$A:$A,ROW()-4)),"")</f>
        <v/>
      </c>
      <c r="C430" s="6" t="str">
        <f t="array" ref="C430">IFERROR(IF(INDEX('Form Responses 1'!$D:$D,ROW()-4)="","",INDEX('Form Responses 1'!$B:$B,ROW()-4)),"")</f>
        <v/>
      </c>
      <c r="D430" s="6" t="str">
        <f t="array" ref="D430">IFERROR(IF(INDEX('Form Responses 1'!$D:$D,ROW()-4)="","",INDEX('Form Responses 1'!$C:$C,ROW()-4)),"")</f>
        <v/>
      </c>
      <c r="E430" s="6" t="str">
        <f t="array" ref="E430">IFERROR(IF(INDEX('Form Responses 1'!$D:$D,ROW()-4)="","",INDEX('Form Responses 1'!$D:$D,ROW()-4)),"")</f>
        <v/>
      </c>
      <c r="F430" s="6" t="str">
        <f t="array" ref="F430">IFERROR(IF(INDEX('Form Responses 1'!$D:$D,ROW()-4)="","",INDEX('Form Responses 1'!$E:$E,ROW()-4)),"")</f>
        <v/>
      </c>
      <c r="G430" s="6" t="str">
        <f t="array" ref="G430">IFERROR(IF(INDEX('Form Responses 1'!$D:$D,ROW()-4)="","",INDEX('Form Responses 1'!$F:$F,ROW()-4)),"")</f>
        <v/>
      </c>
      <c r="H430" s="6" t="str">
        <f t="array" ref="H430">IFERROR(IF(INDEX('Form Responses 1'!$D:$D,ROW()-4)="","",INDEX('Form Responses 1'!$G:$G,ROW()-4)),"")</f>
        <v/>
      </c>
      <c r="I430" s="6" t="str">
        <f t="array" ref="I430">IFERROR(IF(INDEX('Form Responses 1'!$D:$D,ROW()-4)="","",INDEX('Form Responses 1'!$H:$H,ROW()-4)),"")</f>
        <v/>
      </c>
      <c r="J430" s="6" t="str">
        <f t="array" ref="J430">IFERROR(IF(INDEX('Form Responses 1'!$D:$D,ROW()-4)="","",INDEX('Form Responses 1'!$I:$I,ROW()-4)),"")</f>
        <v/>
      </c>
      <c r="K430" s="6" t="str">
        <f t="array" ref="K430">IFERROR(IF(INDEX('Form Responses 1'!$D:$D,ROW()-4)="","",INDEX('Form Responses 1'!$J:$J,ROW()-4)),"")</f>
        <v/>
      </c>
      <c r="L430" s="6" t="str">
        <f t="array" ref="L430">IFERROR(IF(INDEX('Form Responses 1'!$D:$D,ROW()-4)="","",INDEX('Form Responses 1'!$K:$K,ROW()-4)),"")</f>
        <v/>
      </c>
      <c r="M430" s="6" t="str">
        <f t="array" ref="M430">IFERROR(IF(INDEX('Form Responses 1'!$D:$D,ROW()-4)="","",INDEX('Form Responses 1'!$L:$L,ROW()-4)),"")</f>
        <v/>
      </c>
      <c r="N430" s="6" t="str">
        <f t="array" ref="N430">IFERROR(IF(INDEX('Form Responses 1'!$D:$D,ROW()-4)="","",INDEX('Form Responses 1'!$M:$M,ROW()-4)),"")</f>
        <v/>
      </c>
      <c r="O430" s="6" t="str">
        <f t="array" ref="O430">IFERROR(IF(INDEX('Form Responses 1'!$D:$D,ROW()-4)="","",INDEX('Form Responses 1'!$N:$N,ROW()-4)),"")</f>
        <v/>
      </c>
      <c r="P430" s="6" t="str">
        <f t="array" ref="P430">IFERROR(IF(INDEX('Form Responses 1'!$D:$D,ROW()-4)="","",INDEX('Form Responses 1'!$O:$O,ROW()-4)),"")</f>
        <v/>
      </c>
      <c r="Q430" s="6" t="str">
        <f t="array" ref="Q430">IFERROR(IF(INDEX('Form Responses 1'!$D:$D,ROW()-4)="","",INDEX('Form Responses 1'!$P:$P,ROW()-4)),"")</f>
        <v/>
      </c>
      <c r="R430" s="6" t="str">
        <f t="array" ref="R430">IFERROR(IF(INDEX('Form Responses 1'!$D:$D,ROW()-4)="","",INDEX('Form Responses 1'!$Q:$Q,ROW()-4)),"")</f>
        <v/>
      </c>
      <c r="S430" s="6" t="str">
        <f t="array" ref="S430">IFERROR(IF(INDEX('Form Responses 1'!$D:$D,ROW()-4)="","",INDEX('Form Responses 1'!$R:$R,ROW()-4)),"")</f>
        <v/>
      </c>
      <c r="T430" s="6" t="str">
        <f t="array" ref="T430">IFERROR(IF(INDEX('Form Responses 1'!$D:$D,ROW()-4)="","",INDEX('Form Responses 1'!$S:$S,ROW()-4)),"")</f>
        <v/>
      </c>
      <c r="U430" s="6" t="str">
        <f t="array" ref="U430">IFERROR(IF(INDEX('Form Responses 1'!$D:$D,ROW()-4)="","",INDEX('Form Responses 1'!$T:$T,ROW()-4)),"")</f>
        <v/>
      </c>
      <c r="V430" s="6" t="str">
        <f t="shared" si="2"/>
        <v/>
      </c>
      <c r="W430" s="6" t="str">
        <f t="shared" si="3"/>
        <v/>
      </c>
      <c r="X430" s="6" t="str">
        <f t="shared" si="4"/>
        <v/>
      </c>
      <c r="Y430" s="6" t="str">
        <f t="array" ref="Y430">IFERROR(IF(INDEX('Form Responses 1'!$D:$D,ROW()-4)="","",INDEX('Form Responses 1'!$U:$U,ROW()-4)),"")</f>
        <v/>
      </c>
    </row>
    <row r="431" ht="15.75" customHeight="1">
      <c r="A431" s="6" t="str">
        <f t="shared" si="1"/>
        <v/>
      </c>
      <c r="B431" s="6" t="str">
        <f t="array" ref="B431">IFERROR(IF(INDEX('Form Responses 1'!$D:$D,ROW()-4)="","",INDEX('Form Responses 1'!$A:$A,ROW()-4)),"")</f>
        <v/>
      </c>
      <c r="C431" s="6" t="str">
        <f t="array" ref="C431">IFERROR(IF(INDEX('Form Responses 1'!$D:$D,ROW()-4)="","",INDEX('Form Responses 1'!$B:$B,ROW()-4)),"")</f>
        <v/>
      </c>
      <c r="D431" s="6" t="str">
        <f t="array" ref="D431">IFERROR(IF(INDEX('Form Responses 1'!$D:$D,ROW()-4)="","",INDEX('Form Responses 1'!$C:$C,ROW()-4)),"")</f>
        <v/>
      </c>
      <c r="E431" s="6" t="str">
        <f t="array" ref="E431">IFERROR(IF(INDEX('Form Responses 1'!$D:$D,ROW()-4)="","",INDEX('Form Responses 1'!$D:$D,ROW()-4)),"")</f>
        <v/>
      </c>
      <c r="F431" s="6" t="str">
        <f t="array" ref="F431">IFERROR(IF(INDEX('Form Responses 1'!$D:$D,ROW()-4)="","",INDEX('Form Responses 1'!$E:$E,ROW()-4)),"")</f>
        <v/>
      </c>
      <c r="G431" s="6" t="str">
        <f t="array" ref="G431">IFERROR(IF(INDEX('Form Responses 1'!$D:$D,ROW()-4)="","",INDEX('Form Responses 1'!$F:$F,ROW()-4)),"")</f>
        <v/>
      </c>
      <c r="H431" s="6" t="str">
        <f t="array" ref="H431">IFERROR(IF(INDEX('Form Responses 1'!$D:$D,ROW()-4)="","",INDEX('Form Responses 1'!$G:$G,ROW()-4)),"")</f>
        <v/>
      </c>
      <c r="I431" s="6" t="str">
        <f t="array" ref="I431">IFERROR(IF(INDEX('Form Responses 1'!$D:$D,ROW()-4)="","",INDEX('Form Responses 1'!$H:$H,ROW()-4)),"")</f>
        <v/>
      </c>
      <c r="J431" s="6" t="str">
        <f t="array" ref="J431">IFERROR(IF(INDEX('Form Responses 1'!$D:$D,ROW()-4)="","",INDEX('Form Responses 1'!$I:$I,ROW()-4)),"")</f>
        <v/>
      </c>
      <c r="K431" s="6" t="str">
        <f t="array" ref="K431">IFERROR(IF(INDEX('Form Responses 1'!$D:$D,ROW()-4)="","",INDEX('Form Responses 1'!$J:$J,ROW()-4)),"")</f>
        <v/>
      </c>
      <c r="L431" s="6" t="str">
        <f t="array" ref="L431">IFERROR(IF(INDEX('Form Responses 1'!$D:$D,ROW()-4)="","",INDEX('Form Responses 1'!$K:$K,ROW()-4)),"")</f>
        <v/>
      </c>
      <c r="M431" s="6" t="str">
        <f t="array" ref="M431">IFERROR(IF(INDEX('Form Responses 1'!$D:$D,ROW()-4)="","",INDEX('Form Responses 1'!$L:$L,ROW()-4)),"")</f>
        <v/>
      </c>
      <c r="N431" s="6" t="str">
        <f t="array" ref="N431">IFERROR(IF(INDEX('Form Responses 1'!$D:$D,ROW()-4)="","",INDEX('Form Responses 1'!$M:$M,ROW()-4)),"")</f>
        <v/>
      </c>
      <c r="O431" s="6" t="str">
        <f t="array" ref="O431">IFERROR(IF(INDEX('Form Responses 1'!$D:$D,ROW()-4)="","",INDEX('Form Responses 1'!$N:$N,ROW()-4)),"")</f>
        <v/>
      </c>
      <c r="P431" s="6" t="str">
        <f t="array" ref="P431">IFERROR(IF(INDEX('Form Responses 1'!$D:$D,ROW()-4)="","",INDEX('Form Responses 1'!$O:$O,ROW()-4)),"")</f>
        <v/>
      </c>
      <c r="Q431" s="6" t="str">
        <f t="array" ref="Q431">IFERROR(IF(INDEX('Form Responses 1'!$D:$D,ROW()-4)="","",INDEX('Form Responses 1'!$P:$P,ROW()-4)),"")</f>
        <v/>
      </c>
      <c r="R431" s="6" t="str">
        <f t="array" ref="R431">IFERROR(IF(INDEX('Form Responses 1'!$D:$D,ROW()-4)="","",INDEX('Form Responses 1'!$Q:$Q,ROW()-4)),"")</f>
        <v/>
      </c>
      <c r="S431" s="6" t="str">
        <f t="array" ref="S431">IFERROR(IF(INDEX('Form Responses 1'!$D:$D,ROW()-4)="","",INDEX('Form Responses 1'!$R:$R,ROW()-4)),"")</f>
        <v/>
      </c>
      <c r="T431" s="6" t="str">
        <f t="array" ref="T431">IFERROR(IF(INDEX('Form Responses 1'!$D:$D,ROW()-4)="","",INDEX('Form Responses 1'!$S:$S,ROW()-4)),"")</f>
        <v/>
      </c>
      <c r="U431" s="6" t="str">
        <f t="array" ref="U431">IFERROR(IF(INDEX('Form Responses 1'!$D:$D,ROW()-4)="","",INDEX('Form Responses 1'!$T:$T,ROW()-4)),"")</f>
        <v/>
      </c>
      <c r="V431" s="6" t="str">
        <f t="shared" si="2"/>
        <v/>
      </c>
      <c r="W431" s="6" t="str">
        <f t="shared" si="3"/>
        <v/>
      </c>
      <c r="X431" s="6" t="str">
        <f t="shared" si="4"/>
        <v/>
      </c>
      <c r="Y431" s="6" t="str">
        <f t="array" ref="Y431">IFERROR(IF(INDEX('Form Responses 1'!$D:$D,ROW()-4)="","",INDEX('Form Responses 1'!$U:$U,ROW()-4)),"")</f>
        <v/>
      </c>
    </row>
    <row r="432" ht="15.75" customHeight="1">
      <c r="A432" s="6" t="str">
        <f t="shared" si="1"/>
        <v/>
      </c>
      <c r="B432" s="6" t="str">
        <f t="array" ref="B432">IFERROR(IF(INDEX('Form Responses 1'!$D:$D,ROW()-4)="","",INDEX('Form Responses 1'!$A:$A,ROW()-4)),"")</f>
        <v/>
      </c>
      <c r="C432" s="6" t="str">
        <f t="array" ref="C432">IFERROR(IF(INDEX('Form Responses 1'!$D:$D,ROW()-4)="","",INDEX('Form Responses 1'!$B:$B,ROW()-4)),"")</f>
        <v/>
      </c>
      <c r="D432" s="6" t="str">
        <f t="array" ref="D432">IFERROR(IF(INDEX('Form Responses 1'!$D:$D,ROW()-4)="","",INDEX('Form Responses 1'!$C:$C,ROW()-4)),"")</f>
        <v/>
      </c>
      <c r="E432" s="6" t="str">
        <f t="array" ref="E432">IFERROR(IF(INDEX('Form Responses 1'!$D:$D,ROW()-4)="","",INDEX('Form Responses 1'!$D:$D,ROW()-4)),"")</f>
        <v/>
      </c>
      <c r="F432" s="6" t="str">
        <f t="array" ref="F432">IFERROR(IF(INDEX('Form Responses 1'!$D:$D,ROW()-4)="","",INDEX('Form Responses 1'!$E:$E,ROW()-4)),"")</f>
        <v/>
      </c>
      <c r="G432" s="6" t="str">
        <f t="array" ref="G432">IFERROR(IF(INDEX('Form Responses 1'!$D:$D,ROW()-4)="","",INDEX('Form Responses 1'!$F:$F,ROW()-4)),"")</f>
        <v/>
      </c>
      <c r="H432" s="6" t="str">
        <f t="array" ref="H432">IFERROR(IF(INDEX('Form Responses 1'!$D:$D,ROW()-4)="","",INDEX('Form Responses 1'!$G:$G,ROW()-4)),"")</f>
        <v/>
      </c>
      <c r="I432" s="6" t="str">
        <f t="array" ref="I432">IFERROR(IF(INDEX('Form Responses 1'!$D:$D,ROW()-4)="","",INDEX('Form Responses 1'!$H:$H,ROW()-4)),"")</f>
        <v/>
      </c>
      <c r="J432" s="6" t="str">
        <f t="array" ref="J432">IFERROR(IF(INDEX('Form Responses 1'!$D:$D,ROW()-4)="","",INDEX('Form Responses 1'!$I:$I,ROW()-4)),"")</f>
        <v/>
      </c>
      <c r="K432" s="6" t="str">
        <f t="array" ref="K432">IFERROR(IF(INDEX('Form Responses 1'!$D:$D,ROW()-4)="","",INDEX('Form Responses 1'!$J:$J,ROW()-4)),"")</f>
        <v/>
      </c>
      <c r="L432" s="6" t="str">
        <f t="array" ref="L432">IFERROR(IF(INDEX('Form Responses 1'!$D:$D,ROW()-4)="","",INDEX('Form Responses 1'!$K:$K,ROW()-4)),"")</f>
        <v/>
      </c>
      <c r="M432" s="6" t="str">
        <f t="array" ref="M432">IFERROR(IF(INDEX('Form Responses 1'!$D:$D,ROW()-4)="","",INDEX('Form Responses 1'!$L:$L,ROW()-4)),"")</f>
        <v/>
      </c>
      <c r="N432" s="6" t="str">
        <f t="array" ref="N432">IFERROR(IF(INDEX('Form Responses 1'!$D:$D,ROW()-4)="","",INDEX('Form Responses 1'!$M:$M,ROW()-4)),"")</f>
        <v/>
      </c>
      <c r="O432" s="6" t="str">
        <f t="array" ref="O432">IFERROR(IF(INDEX('Form Responses 1'!$D:$D,ROW()-4)="","",INDEX('Form Responses 1'!$N:$N,ROW()-4)),"")</f>
        <v/>
      </c>
      <c r="P432" s="6" t="str">
        <f t="array" ref="P432">IFERROR(IF(INDEX('Form Responses 1'!$D:$D,ROW()-4)="","",INDEX('Form Responses 1'!$O:$O,ROW()-4)),"")</f>
        <v/>
      </c>
      <c r="Q432" s="6" t="str">
        <f t="array" ref="Q432">IFERROR(IF(INDEX('Form Responses 1'!$D:$D,ROW()-4)="","",INDEX('Form Responses 1'!$P:$P,ROW()-4)),"")</f>
        <v/>
      </c>
      <c r="R432" s="6" t="str">
        <f t="array" ref="R432">IFERROR(IF(INDEX('Form Responses 1'!$D:$D,ROW()-4)="","",INDEX('Form Responses 1'!$Q:$Q,ROW()-4)),"")</f>
        <v/>
      </c>
      <c r="S432" s="6" t="str">
        <f t="array" ref="S432">IFERROR(IF(INDEX('Form Responses 1'!$D:$D,ROW()-4)="","",INDEX('Form Responses 1'!$R:$R,ROW()-4)),"")</f>
        <v/>
      </c>
      <c r="T432" s="6" t="str">
        <f t="array" ref="T432">IFERROR(IF(INDEX('Form Responses 1'!$D:$D,ROW()-4)="","",INDEX('Form Responses 1'!$S:$S,ROW()-4)),"")</f>
        <v/>
      </c>
      <c r="U432" s="6" t="str">
        <f t="array" ref="U432">IFERROR(IF(INDEX('Form Responses 1'!$D:$D,ROW()-4)="","",INDEX('Form Responses 1'!$T:$T,ROW()-4)),"")</f>
        <v/>
      </c>
      <c r="V432" s="6" t="str">
        <f t="shared" si="2"/>
        <v/>
      </c>
      <c r="W432" s="6" t="str">
        <f t="shared" si="3"/>
        <v/>
      </c>
      <c r="X432" s="6" t="str">
        <f t="shared" si="4"/>
        <v/>
      </c>
      <c r="Y432" s="6" t="str">
        <f t="array" ref="Y432">IFERROR(IF(INDEX('Form Responses 1'!$D:$D,ROW()-4)="","",INDEX('Form Responses 1'!$U:$U,ROW()-4)),"")</f>
        <v/>
      </c>
    </row>
    <row r="433" ht="15.75" customHeight="1">
      <c r="A433" s="6" t="str">
        <f t="shared" si="1"/>
        <v/>
      </c>
      <c r="B433" s="6" t="str">
        <f t="array" ref="B433">IFERROR(IF(INDEX('Form Responses 1'!$D:$D,ROW()-4)="","",INDEX('Form Responses 1'!$A:$A,ROW()-4)),"")</f>
        <v/>
      </c>
      <c r="C433" s="6" t="str">
        <f t="array" ref="C433">IFERROR(IF(INDEX('Form Responses 1'!$D:$D,ROW()-4)="","",INDEX('Form Responses 1'!$B:$B,ROW()-4)),"")</f>
        <v/>
      </c>
      <c r="D433" s="6" t="str">
        <f t="array" ref="D433">IFERROR(IF(INDEX('Form Responses 1'!$D:$D,ROW()-4)="","",INDEX('Form Responses 1'!$C:$C,ROW()-4)),"")</f>
        <v/>
      </c>
      <c r="E433" s="6" t="str">
        <f t="array" ref="E433">IFERROR(IF(INDEX('Form Responses 1'!$D:$D,ROW()-4)="","",INDEX('Form Responses 1'!$D:$D,ROW()-4)),"")</f>
        <v/>
      </c>
      <c r="F433" s="6" t="str">
        <f t="array" ref="F433">IFERROR(IF(INDEX('Form Responses 1'!$D:$D,ROW()-4)="","",INDEX('Form Responses 1'!$E:$E,ROW()-4)),"")</f>
        <v/>
      </c>
      <c r="G433" s="6" t="str">
        <f t="array" ref="G433">IFERROR(IF(INDEX('Form Responses 1'!$D:$D,ROW()-4)="","",INDEX('Form Responses 1'!$F:$F,ROW()-4)),"")</f>
        <v/>
      </c>
      <c r="H433" s="6" t="str">
        <f t="array" ref="H433">IFERROR(IF(INDEX('Form Responses 1'!$D:$D,ROW()-4)="","",INDEX('Form Responses 1'!$G:$G,ROW()-4)),"")</f>
        <v/>
      </c>
      <c r="I433" s="6" t="str">
        <f t="array" ref="I433">IFERROR(IF(INDEX('Form Responses 1'!$D:$D,ROW()-4)="","",INDEX('Form Responses 1'!$H:$H,ROW()-4)),"")</f>
        <v/>
      </c>
      <c r="J433" s="6" t="str">
        <f t="array" ref="J433">IFERROR(IF(INDEX('Form Responses 1'!$D:$D,ROW()-4)="","",INDEX('Form Responses 1'!$I:$I,ROW()-4)),"")</f>
        <v/>
      </c>
      <c r="K433" s="6" t="str">
        <f t="array" ref="K433">IFERROR(IF(INDEX('Form Responses 1'!$D:$D,ROW()-4)="","",INDEX('Form Responses 1'!$J:$J,ROW()-4)),"")</f>
        <v/>
      </c>
      <c r="L433" s="6" t="str">
        <f t="array" ref="L433">IFERROR(IF(INDEX('Form Responses 1'!$D:$D,ROW()-4)="","",INDEX('Form Responses 1'!$K:$K,ROW()-4)),"")</f>
        <v/>
      </c>
      <c r="M433" s="6" t="str">
        <f t="array" ref="M433">IFERROR(IF(INDEX('Form Responses 1'!$D:$D,ROW()-4)="","",INDEX('Form Responses 1'!$L:$L,ROW()-4)),"")</f>
        <v/>
      </c>
      <c r="N433" s="6" t="str">
        <f t="array" ref="N433">IFERROR(IF(INDEX('Form Responses 1'!$D:$D,ROW()-4)="","",INDEX('Form Responses 1'!$M:$M,ROW()-4)),"")</f>
        <v/>
      </c>
      <c r="O433" s="6" t="str">
        <f t="array" ref="O433">IFERROR(IF(INDEX('Form Responses 1'!$D:$D,ROW()-4)="","",INDEX('Form Responses 1'!$N:$N,ROW()-4)),"")</f>
        <v/>
      </c>
      <c r="P433" s="6" t="str">
        <f t="array" ref="P433">IFERROR(IF(INDEX('Form Responses 1'!$D:$D,ROW()-4)="","",INDEX('Form Responses 1'!$O:$O,ROW()-4)),"")</f>
        <v/>
      </c>
      <c r="Q433" s="6" t="str">
        <f t="array" ref="Q433">IFERROR(IF(INDEX('Form Responses 1'!$D:$D,ROW()-4)="","",INDEX('Form Responses 1'!$P:$P,ROW()-4)),"")</f>
        <v/>
      </c>
      <c r="R433" s="6" t="str">
        <f t="array" ref="R433">IFERROR(IF(INDEX('Form Responses 1'!$D:$D,ROW()-4)="","",INDEX('Form Responses 1'!$Q:$Q,ROW()-4)),"")</f>
        <v/>
      </c>
      <c r="S433" s="6" t="str">
        <f t="array" ref="S433">IFERROR(IF(INDEX('Form Responses 1'!$D:$D,ROW()-4)="","",INDEX('Form Responses 1'!$R:$R,ROW()-4)),"")</f>
        <v/>
      </c>
      <c r="T433" s="6" t="str">
        <f t="array" ref="T433">IFERROR(IF(INDEX('Form Responses 1'!$D:$D,ROW()-4)="","",INDEX('Form Responses 1'!$S:$S,ROW()-4)),"")</f>
        <v/>
      </c>
      <c r="U433" s="6" t="str">
        <f t="array" ref="U433">IFERROR(IF(INDEX('Form Responses 1'!$D:$D,ROW()-4)="","",INDEX('Form Responses 1'!$T:$T,ROW()-4)),"")</f>
        <v/>
      </c>
      <c r="V433" s="6" t="str">
        <f t="shared" si="2"/>
        <v/>
      </c>
      <c r="W433" s="6" t="str">
        <f t="shared" si="3"/>
        <v/>
      </c>
      <c r="X433" s="6" t="str">
        <f t="shared" si="4"/>
        <v/>
      </c>
      <c r="Y433" s="6" t="str">
        <f t="array" ref="Y433">IFERROR(IF(INDEX('Form Responses 1'!$D:$D,ROW()-4)="","",INDEX('Form Responses 1'!$U:$U,ROW()-4)),"")</f>
        <v/>
      </c>
    </row>
    <row r="434" ht="15.75" customHeight="1">
      <c r="A434" s="6" t="str">
        <f t="shared" si="1"/>
        <v/>
      </c>
      <c r="B434" s="6" t="str">
        <f t="array" ref="B434">IFERROR(IF(INDEX('Form Responses 1'!$D:$D,ROW()-4)="","",INDEX('Form Responses 1'!$A:$A,ROW()-4)),"")</f>
        <v/>
      </c>
      <c r="C434" s="6" t="str">
        <f t="array" ref="C434">IFERROR(IF(INDEX('Form Responses 1'!$D:$D,ROW()-4)="","",INDEX('Form Responses 1'!$B:$B,ROW()-4)),"")</f>
        <v/>
      </c>
      <c r="D434" s="6" t="str">
        <f t="array" ref="D434">IFERROR(IF(INDEX('Form Responses 1'!$D:$D,ROW()-4)="","",INDEX('Form Responses 1'!$C:$C,ROW()-4)),"")</f>
        <v/>
      </c>
      <c r="E434" s="6" t="str">
        <f t="array" ref="E434">IFERROR(IF(INDEX('Form Responses 1'!$D:$D,ROW()-4)="","",INDEX('Form Responses 1'!$D:$D,ROW()-4)),"")</f>
        <v/>
      </c>
      <c r="F434" s="6" t="str">
        <f t="array" ref="F434">IFERROR(IF(INDEX('Form Responses 1'!$D:$D,ROW()-4)="","",INDEX('Form Responses 1'!$E:$E,ROW()-4)),"")</f>
        <v/>
      </c>
      <c r="G434" s="6" t="str">
        <f t="array" ref="G434">IFERROR(IF(INDEX('Form Responses 1'!$D:$D,ROW()-4)="","",INDEX('Form Responses 1'!$F:$F,ROW()-4)),"")</f>
        <v/>
      </c>
      <c r="H434" s="6" t="str">
        <f t="array" ref="H434">IFERROR(IF(INDEX('Form Responses 1'!$D:$D,ROW()-4)="","",INDEX('Form Responses 1'!$G:$G,ROW()-4)),"")</f>
        <v/>
      </c>
      <c r="I434" s="6" t="str">
        <f t="array" ref="I434">IFERROR(IF(INDEX('Form Responses 1'!$D:$D,ROW()-4)="","",INDEX('Form Responses 1'!$H:$H,ROW()-4)),"")</f>
        <v/>
      </c>
      <c r="J434" s="6" t="str">
        <f t="array" ref="J434">IFERROR(IF(INDEX('Form Responses 1'!$D:$D,ROW()-4)="","",INDEX('Form Responses 1'!$I:$I,ROW()-4)),"")</f>
        <v/>
      </c>
      <c r="K434" s="6" t="str">
        <f t="array" ref="K434">IFERROR(IF(INDEX('Form Responses 1'!$D:$D,ROW()-4)="","",INDEX('Form Responses 1'!$J:$J,ROW()-4)),"")</f>
        <v/>
      </c>
      <c r="L434" s="6" t="str">
        <f t="array" ref="L434">IFERROR(IF(INDEX('Form Responses 1'!$D:$D,ROW()-4)="","",INDEX('Form Responses 1'!$K:$K,ROW()-4)),"")</f>
        <v/>
      </c>
      <c r="M434" s="6" t="str">
        <f t="array" ref="M434">IFERROR(IF(INDEX('Form Responses 1'!$D:$D,ROW()-4)="","",INDEX('Form Responses 1'!$L:$L,ROW()-4)),"")</f>
        <v/>
      </c>
      <c r="N434" s="6" t="str">
        <f t="array" ref="N434">IFERROR(IF(INDEX('Form Responses 1'!$D:$D,ROW()-4)="","",INDEX('Form Responses 1'!$M:$M,ROW()-4)),"")</f>
        <v/>
      </c>
      <c r="O434" s="6" t="str">
        <f t="array" ref="O434">IFERROR(IF(INDEX('Form Responses 1'!$D:$D,ROW()-4)="","",INDEX('Form Responses 1'!$N:$N,ROW()-4)),"")</f>
        <v/>
      </c>
      <c r="P434" s="6" t="str">
        <f t="array" ref="P434">IFERROR(IF(INDEX('Form Responses 1'!$D:$D,ROW()-4)="","",INDEX('Form Responses 1'!$O:$O,ROW()-4)),"")</f>
        <v/>
      </c>
      <c r="Q434" s="6" t="str">
        <f t="array" ref="Q434">IFERROR(IF(INDEX('Form Responses 1'!$D:$D,ROW()-4)="","",INDEX('Form Responses 1'!$P:$P,ROW()-4)),"")</f>
        <v/>
      </c>
      <c r="R434" s="6" t="str">
        <f t="array" ref="R434">IFERROR(IF(INDEX('Form Responses 1'!$D:$D,ROW()-4)="","",INDEX('Form Responses 1'!$Q:$Q,ROW()-4)),"")</f>
        <v/>
      </c>
      <c r="S434" s="6" t="str">
        <f t="array" ref="S434">IFERROR(IF(INDEX('Form Responses 1'!$D:$D,ROW()-4)="","",INDEX('Form Responses 1'!$R:$R,ROW()-4)),"")</f>
        <v/>
      </c>
      <c r="T434" s="6" t="str">
        <f t="array" ref="T434">IFERROR(IF(INDEX('Form Responses 1'!$D:$D,ROW()-4)="","",INDEX('Form Responses 1'!$S:$S,ROW()-4)),"")</f>
        <v/>
      </c>
      <c r="U434" s="6" t="str">
        <f t="array" ref="U434">IFERROR(IF(INDEX('Form Responses 1'!$D:$D,ROW()-4)="","",INDEX('Form Responses 1'!$T:$T,ROW()-4)),"")</f>
        <v/>
      </c>
      <c r="V434" s="6" t="str">
        <f t="shared" si="2"/>
        <v/>
      </c>
      <c r="W434" s="6" t="str">
        <f t="shared" si="3"/>
        <v/>
      </c>
      <c r="X434" s="6" t="str">
        <f t="shared" si="4"/>
        <v/>
      </c>
      <c r="Y434" s="6" t="str">
        <f t="array" ref="Y434">IFERROR(IF(INDEX('Form Responses 1'!$D:$D,ROW()-4)="","",INDEX('Form Responses 1'!$U:$U,ROW()-4)),"")</f>
        <v/>
      </c>
    </row>
    <row r="435" ht="15.75" customHeight="1">
      <c r="A435" s="6" t="str">
        <f t="shared" si="1"/>
        <v/>
      </c>
      <c r="B435" s="6" t="str">
        <f t="array" ref="B435">IFERROR(IF(INDEX('Form Responses 1'!$D:$D,ROW()-4)="","",INDEX('Form Responses 1'!$A:$A,ROW()-4)),"")</f>
        <v/>
      </c>
      <c r="C435" s="6" t="str">
        <f t="array" ref="C435">IFERROR(IF(INDEX('Form Responses 1'!$D:$D,ROW()-4)="","",INDEX('Form Responses 1'!$B:$B,ROW()-4)),"")</f>
        <v/>
      </c>
      <c r="D435" s="6" t="str">
        <f t="array" ref="D435">IFERROR(IF(INDEX('Form Responses 1'!$D:$D,ROW()-4)="","",INDEX('Form Responses 1'!$C:$C,ROW()-4)),"")</f>
        <v/>
      </c>
      <c r="E435" s="6" t="str">
        <f t="array" ref="E435">IFERROR(IF(INDEX('Form Responses 1'!$D:$D,ROW()-4)="","",INDEX('Form Responses 1'!$D:$D,ROW()-4)),"")</f>
        <v/>
      </c>
      <c r="F435" s="6" t="str">
        <f t="array" ref="F435">IFERROR(IF(INDEX('Form Responses 1'!$D:$D,ROW()-4)="","",INDEX('Form Responses 1'!$E:$E,ROW()-4)),"")</f>
        <v/>
      </c>
      <c r="G435" s="6" t="str">
        <f t="array" ref="G435">IFERROR(IF(INDEX('Form Responses 1'!$D:$D,ROW()-4)="","",INDEX('Form Responses 1'!$F:$F,ROW()-4)),"")</f>
        <v/>
      </c>
      <c r="H435" s="6" t="str">
        <f t="array" ref="H435">IFERROR(IF(INDEX('Form Responses 1'!$D:$D,ROW()-4)="","",INDEX('Form Responses 1'!$G:$G,ROW()-4)),"")</f>
        <v/>
      </c>
      <c r="I435" s="6" t="str">
        <f t="array" ref="I435">IFERROR(IF(INDEX('Form Responses 1'!$D:$D,ROW()-4)="","",INDEX('Form Responses 1'!$H:$H,ROW()-4)),"")</f>
        <v/>
      </c>
      <c r="J435" s="6" t="str">
        <f t="array" ref="J435">IFERROR(IF(INDEX('Form Responses 1'!$D:$D,ROW()-4)="","",INDEX('Form Responses 1'!$I:$I,ROW()-4)),"")</f>
        <v/>
      </c>
      <c r="K435" s="6" t="str">
        <f t="array" ref="K435">IFERROR(IF(INDEX('Form Responses 1'!$D:$D,ROW()-4)="","",INDEX('Form Responses 1'!$J:$J,ROW()-4)),"")</f>
        <v/>
      </c>
      <c r="L435" s="6" t="str">
        <f t="array" ref="L435">IFERROR(IF(INDEX('Form Responses 1'!$D:$D,ROW()-4)="","",INDEX('Form Responses 1'!$K:$K,ROW()-4)),"")</f>
        <v/>
      </c>
      <c r="M435" s="6" t="str">
        <f t="array" ref="M435">IFERROR(IF(INDEX('Form Responses 1'!$D:$D,ROW()-4)="","",INDEX('Form Responses 1'!$L:$L,ROW()-4)),"")</f>
        <v/>
      </c>
      <c r="N435" s="6" t="str">
        <f t="array" ref="N435">IFERROR(IF(INDEX('Form Responses 1'!$D:$D,ROW()-4)="","",INDEX('Form Responses 1'!$M:$M,ROW()-4)),"")</f>
        <v/>
      </c>
      <c r="O435" s="6" t="str">
        <f t="array" ref="O435">IFERROR(IF(INDEX('Form Responses 1'!$D:$D,ROW()-4)="","",INDEX('Form Responses 1'!$N:$N,ROW()-4)),"")</f>
        <v/>
      </c>
      <c r="P435" s="6" t="str">
        <f t="array" ref="P435">IFERROR(IF(INDEX('Form Responses 1'!$D:$D,ROW()-4)="","",INDEX('Form Responses 1'!$O:$O,ROW()-4)),"")</f>
        <v/>
      </c>
      <c r="Q435" s="6" t="str">
        <f t="array" ref="Q435">IFERROR(IF(INDEX('Form Responses 1'!$D:$D,ROW()-4)="","",INDEX('Form Responses 1'!$P:$P,ROW()-4)),"")</f>
        <v/>
      </c>
      <c r="R435" s="6" t="str">
        <f t="array" ref="R435">IFERROR(IF(INDEX('Form Responses 1'!$D:$D,ROW()-4)="","",INDEX('Form Responses 1'!$Q:$Q,ROW()-4)),"")</f>
        <v/>
      </c>
      <c r="S435" s="6" t="str">
        <f t="array" ref="S435">IFERROR(IF(INDEX('Form Responses 1'!$D:$D,ROW()-4)="","",INDEX('Form Responses 1'!$R:$R,ROW()-4)),"")</f>
        <v/>
      </c>
      <c r="T435" s="6" t="str">
        <f t="array" ref="T435">IFERROR(IF(INDEX('Form Responses 1'!$D:$D,ROW()-4)="","",INDEX('Form Responses 1'!$S:$S,ROW()-4)),"")</f>
        <v/>
      </c>
      <c r="U435" s="6" t="str">
        <f t="array" ref="U435">IFERROR(IF(INDEX('Form Responses 1'!$D:$D,ROW()-4)="","",INDEX('Form Responses 1'!$T:$T,ROW()-4)),"")</f>
        <v/>
      </c>
      <c r="V435" s="6" t="str">
        <f t="shared" si="2"/>
        <v/>
      </c>
      <c r="W435" s="6" t="str">
        <f t="shared" si="3"/>
        <v/>
      </c>
      <c r="X435" s="6" t="str">
        <f t="shared" si="4"/>
        <v/>
      </c>
      <c r="Y435" s="6" t="str">
        <f t="array" ref="Y435">IFERROR(IF(INDEX('Form Responses 1'!$D:$D,ROW()-4)="","",INDEX('Form Responses 1'!$U:$U,ROW()-4)),"")</f>
        <v/>
      </c>
    </row>
    <row r="436" ht="15.75" customHeight="1">
      <c r="A436" s="6" t="str">
        <f t="shared" si="1"/>
        <v/>
      </c>
      <c r="B436" s="6" t="str">
        <f t="array" ref="B436">IFERROR(IF(INDEX('Form Responses 1'!$D:$D,ROW()-4)="","",INDEX('Form Responses 1'!$A:$A,ROW()-4)),"")</f>
        <v/>
      </c>
      <c r="C436" s="6" t="str">
        <f t="array" ref="C436">IFERROR(IF(INDEX('Form Responses 1'!$D:$D,ROW()-4)="","",INDEX('Form Responses 1'!$B:$B,ROW()-4)),"")</f>
        <v/>
      </c>
      <c r="D436" s="6" t="str">
        <f t="array" ref="D436">IFERROR(IF(INDEX('Form Responses 1'!$D:$D,ROW()-4)="","",INDEX('Form Responses 1'!$C:$C,ROW()-4)),"")</f>
        <v/>
      </c>
      <c r="E436" s="6" t="str">
        <f t="array" ref="E436">IFERROR(IF(INDEX('Form Responses 1'!$D:$D,ROW()-4)="","",INDEX('Form Responses 1'!$D:$D,ROW()-4)),"")</f>
        <v/>
      </c>
      <c r="F436" s="6" t="str">
        <f t="array" ref="F436">IFERROR(IF(INDEX('Form Responses 1'!$D:$D,ROW()-4)="","",INDEX('Form Responses 1'!$E:$E,ROW()-4)),"")</f>
        <v/>
      </c>
      <c r="G436" s="6" t="str">
        <f t="array" ref="G436">IFERROR(IF(INDEX('Form Responses 1'!$D:$D,ROW()-4)="","",INDEX('Form Responses 1'!$F:$F,ROW()-4)),"")</f>
        <v/>
      </c>
      <c r="H436" s="6" t="str">
        <f t="array" ref="H436">IFERROR(IF(INDEX('Form Responses 1'!$D:$D,ROW()-4)="","",INDEX('Form Responses 1'!$G:$G,ROW()-4)),"")</f>
        <v/>
      </c>
      <c r="I436" s="6" t="str">
        <f t="array" ref="I436">IFERROR(IF(INDEX('Form Responses 1'!$D:$D,ROW()-4)="","",INDEX('Form Responses 1'!$H:$H,ROW()-4)),"")</f>
        <v/>
      </c>
      <c r="J436" s="6" t="str">
        <f t="array" ref="J436">IFERROR(IF(INDEX('Form Responses 1'!$D:$D,ROW()-4)="","",INDEX('Form Responses 1'!$I:$I,ROW()-4)),"")</f>
        <v/>
      </c>
      <c r="K436" s="6" t="str">
        <f t="array" ref="K436">IFERROR(IF(INDEX('Form Responses 1'!$D:$D,ROW()-4)="","",INDEX('Form Responses 1'!$J:$J,ROW()-4)),"")</f>
        <v/>
      </c>
      <c r="L436" s="6" t="str">
        <f t="array" ref="L436">IFERROR(IF(INDEX('Form Responses 1'!$D:$D,ROW()-4)="","",INDEX('Form Responses 1'!$K:$K,ROW()-4)),"")</f>
        <v/>
      </c>
      <c r="M436" s="6" t="str">
        <f t="array" ref="M436">IFERROR(IF(INDEX('Form Responses 1'!$D:$D,ROW()-4)="","",INDEX('Form Responses 1'!$L:$L,ROW()-4)),"")</f>
        <v/>
      </c>
      <c r="N436" s="6" t="str">
        <f t="array" ref="N436">IFERROR(IF(INDEX('Form Responses 1'!$D:$D,ROW()-4)="","",INDEX('Form Responses 1'!$M:$M,ROW()-4)),"")</f>
        <v/>
      </c>
      <c r="O436" s="6" t="str">
        <f t="array" ref="O436">IFERROR(IF(INDEX('Form Responses 1'!$D:$D,ROW()-4)="","",INDEX('Form Responses 1'!$N:$N,ROW()-4)),"")</f>
        <v/>
      </c>
      <c r="P436" s="6" t="str">
        <f t="array" ref="P436">IFERROR(IF(INDEX('Form Responses 1'!$D:$D,ROW()-4)="","",INDEX('Form Responses 1'!$O:$O,ROW()-4)),"")</f>
        <v/>
      </c>
      <c r="Q436" s="6" t="str">
        <f t="array" ref="Q436">IFERROR(IF(INDEX('Form Responses 1'!$D:$D,ROW()-4)="","",INDEX('Form Responses 1'!$P:$P,ROW()-4)),"")</f>
        <v/>
      </c>
      <c r="R436" s="6" t="str">
        <f t="array" ref="R436">IFERROR(IF(INDEX('Form Responses 1'!$D:$D,ROW()-4)="","",INDEX('Form Responses 1'!$Q:$Q,ROW()-4)),"")</f>
        <v/>
      </c>
      <c r="S436" s="6" t="str">
        <f t="array" ref="S436">IFERROR(IF(INDEX('Form Responses 1'!$D:$D,ROW()-4)="","",INDEX('Form Responses 1'!$R:$R,ROW()-4)),"")</f>
        <v/>
      </c>
      <c r="T436" s="6" t="str">
        <f t="array" ref="T436">IFERROR(IF(INDEX('Form Responses 1'!$D:$D,ROW()-4)="","",INDEX('Form Responses 1'!$S:$S,ROW()-4)),"")</f>
        <v/>
      </c>
      <c r="U436" s="6" t="str">
        <f t="array" ref="U436">IFERROR(IF(INDEX('Form Responses 1'!$D:$D,ROW()-4)="","",INDEX('Form Responses 1'!$T:$T,ROW()-4)),"")</f>
        <v/>
      </c>
      <c r="V436" s="6" t="str">
        <f t="shared" si="2"/>
        <v/>
      </c>
      <c r="W436" s="6" t="str">
        <f t="shared" si="3"/>
        <v/>
      </c>
      <c r="X436" s="6" t="str">
        <f t="shared" si="4"/>
        <v/>
      </c>
      <c r="Y436" s="6" t="str">
        <f t="array" ref="Y436">IFERROR(IF(INDEX('Form Responses 1'!$D:$D,ROW()-4)="","",INDEX('Form Responses 1'!$U:$U,ROW()-4)),"")</f>
        <v/>
      </c>
    </row>
    <row r="437" ht="15.75" customHeight="1">
      <c r="A437" s="6" t="str">
        <f t="shared" si="1"/>
        <v/>
      </c>
      <c r="B437" s="6" t="str">
        <f t="array" ref="B437">IFERROR(IF(INDEX('Form Responses 1'!$D:$D,ROW()-4)="","",INDEX('Form Responses 1'!$A:$A,ROW()-4)),"")</f>
        <v/>
      </c>
      <c r="C437" s="6" t="str">
        <f t="array" ref="C437">IFERROR(IF(INDEX('Form Responses 1'!$D:$D,ROW()-4)="","",INDEX('Form Responses 1'!$B:$B,ROW()-4)),"")</f>
        <v/>
      </c>
      <c r="D437" s="6" t="str">
        <f t="array" ref="D437">IFERROR(IF(INDEX('Form Responses 1'!$D:$D,ROW()-4)="","",INDEX('Form Responses 1'!$C:$C,ROW()-4)),"")</f>
        <v/>
      </c>
      <c r="E437" s="6" t="str">
        <f t="array" ref="E437">IFERROR(IF(INDEX('Form Responses 1'!$D:$D,ROW()-4)="","",INDEX('Form Responses 1'!$D:$D,ROW()-4)),"")</f>
        <v/>
      </c>
      <c r="F437" s="6" t="str">
        <f t="array" ref="F437">IFERROR(IF(INDEX('Form Responses 1'!$D:$D,ROW()-4)="","",INDEX('Form Responses 1'!$E:$E,ROW()-4)),"")</f>
        <v/>
      </c>
      <c r="G437" s="6" t="str">
        <f t="array" ref="G437">IFERROR(IF(INDEX('Form Responses 1'!$D:$D,ROW()-4)="","",INDEX('Form Responses 1'!$F:$F,ROW()-4)),"")</f>
        <v/>
      </c>
      <c r="H437" s="6" t="str">
        <f t="array" ref="H437">IFERROR(IF(INDEX('Form Responses 1'!$D:$D,ROW()-4)="","",INDEX('Form Responses 1'!$G:$G,ROW()-4)),"")</f>
        <v/>
      </c>
      <c r="I437" s="6" t="str">
        <f t="array" ref="I437">IFERROR(IF(INDEX('Form Responses 1'!$D:$D,ROW()-4)="","",INDEX('Form Responses 1'!$H:$H,ROW()-4)),"")</f>
        <v/>
      </c>
      <c r="J437" s="6" t="str">
        <f t="array" ref="J437">IFERROR(IF(INDEX('Form Responses 1'!$D:$D,ROW()-4)="","",INDEX('Form Responses 1'!$I:$I,ROW()-4)),"")</f>
        <v/>
      </c>
      <c r="K437" s="6" t="str">
        <f t="array" ref="K437">IFERROR(IF(INDEX('Form Responses 1'!$D:$D,ROW()-4)="","",INDEX('Form Responses 1'!$J:$J,ROW()-4)),"")</f>
        <v/>
      </c>
      <c r="L437" s="6" t="str">
        <f t="array" ref="L437">IFERROR(IF(INDEX('Form Responses 1'!$D:$D,ROW()-4)="","",INDEX('Form Responses 1'!$K:$K,ROW()-4)),"")</f>
        <v/>
      </c>
      <c r="M437" s="6" t="str">
        <f t="array" ref="M437">IFERROR(IF(INDEX('Form Responses 1'!$D:$D,ROW()-4)="","",INDEX('Form Responses 1'!$L:$L,ROW()-4)),"")</f>
        <v/>
      </c>
      <c r="N437" s="6" t="str">
        <f t="array" ref="N437">IFERROR(IF(INDEX('Form Responses 1'!$D:$D,ROW()-4)="","",INDEX('Form Responses 1'!$M:$M,ROW()-4)),"")</f>
        <v/>
      </c>
      <c r="O437" s="6" t="str">
        <f t="array" ref="O437">IFERROR(IF(INDEX('Form Responses 1'!$D:$D,ROW()-4)="","",INDEX('Form Responses 1'!$N:$N,ROW()-4)),"")</f>
        <v/>
      </c>
      <c r="P437" s="6" t="str">
        <f t="array" ref="P437">IFERROR(IF(INDEX('Form Responses 1'!$D:$D,ROW()-4)="","",INDEX('Form Responses 1'!$O:$O,ROW()-4)),"")</f>
        <v/>
      </c>
      <c r="Q437" s="6" t="str">
        <f t="array" ref="Q437">IFERROR(IF(INDEX('Form Responses 1'!$D:$D,ROW()-4)="","",INDEX('Form Responses 1'!$P:$P,ROW()-4)),"")</f>
        <v/>
      </c>
      <c r="R437" s="6" t="str">
        <f t="array" ref="R437">IFERROR(IF(INDEX('Form Responses 1'!$D:$D,ROW()-4)="","",INDEX('Form Responses 1'!$Q:$Q,ROW()-4)),"")</f>
        <v/>
      </c>
      <c r="S437" s="6" t="str">
        <f t="array" ref="S437">IFERROR(IF(INDEX('Form Responses 1'!$D:$D,ROW()-4)="","",INDEX('Form Responses 1'!$R:$R,ROW()-4)),"")</f>
        <v/>
      </c>
      <c r="T437" s="6" t="str">
        <f t="array" ref="T437">IFERROR(IF(INDEX('Form Responses 1'!$D:$D,ROW()-4)="","",INDEX('Form Responses 1'!$S:$S,ROW()-4)),"")</f>
        <v/>
      </c>
      <c r="U437" s="6" t="str">
        <f t="array" ref="U437">IFERROR(IF(INDEX('Form Responses 1'!$D:$D,ROW()-4)="","",INDEX('Form Responses 1'!$T:$T,ROW()-4)),"")</f>
        <v/>
      </c>
      <c r="V437" s="6" t="str">
        <f t="shared" si="2"/>
        <v/>
      </c>
      <c r="W437" s="6" t="str">
        <f t="shared" si="3"/>
        <v/>
      </c>
      <c r="X437" s="6" t="str">
        <f t="shared" si="4"/>
        <v/>
      </c>
      <c r="Y437" s="6" t="str">
        <f t="array" ref="Y437">IFERROR(IF(INDEX('Form Responses 1'!$D:$D,ROW()-4)="","",INDEX('Form Responses 1'!$U:$U,ROW()-4)),"")</f>
        <v/>
      </c>
    </row>
    <row r="438" ht="15.75" customHeight="1">
      <c r="A438" s="6" t="str">
        <f t="shared" si="1"/>
        <v/>
      </c>
      <c r="B438" s="6" t="str">
        <f t="array" ref="B438">IFERROR(IF(INDEX('Form Responses 1'!$D:$D,ROW()-4)="","",INDEX('Form Responses 1'!$A:$A,ROW()-4)),"")</f>
        <v/>
      </c>
      <c r="C438" s="6" t="str">
        <f t="array" ref="C438">IFERROR(IF(INDEX('Form Responses 1'!$D:$D,ROW()-4)="","",INDEX('Form Responses 1'!$B:$B,ROW()-4)),"")</f>
        <v/>
      </c>
      <c r="D438" s="6" t="str">
        <f t="array" ref="D438">IFERROR(IF(INDEX('Form Responses 1'!$D:$D,ROW()-4)="","",INDEX('Form Responses 1'!$C:$C,ROW()-4)),"")</f>
        <v/>
      </c>
      <c r="E438" s="6" t="str">
        <f t="array" ref="E438">IFERROR(IF(INDEX('Form Responses 1'!$D:$D,ROW()-4)="","",INDEX('Form Responses 1'!$D:$D,ROW()-4)),"")</f>
        <v/>
      </c>
      <c r="F438" s="6" t="str">
        <f t="array" ref="F438">IFERROR(IF(INDEX('Form Responses 1'!$D:$D,ROW()-4)="","",INDEX('Form Responses 1'!$E:$E,ROW()-4)),"")</f>
        <v/>
      </c>
      <c r="G438" s="6" t="str">
        <f t="array" ref="G438">IFERROR(IF(INDEX('Form Responses 1'!$D:$D,ROW()-4)="","",INDEX('Form Responses 1'!$F:$F,ROW()-4)),"")</f>
        <v/>
      </c>
      <c r="H438" s="6" t="str">
        <f t="array" ref="H438">IFERROR(IF(INDEX('Form Responses 1'!$D:$D,ROW()-4)="","",INDEX('Form Responses 1'!$G:$G,ROW()-4)),"")</f>
        <v/>
      </c>
      <c r="I438" s="6" t="str">
        <f t="array" ref="I438">IFERROR(IF(INDEX('Form Responses 1'!$D:$D,ROW()-4)="","",INDEX('Form Responses 1'!$H:$H,ROW()-4)),"")</f>
        <v/>
      </c>
      <c r="J438" s="6" t="str">
        <f t="array" ref="J438">IFERROR(IF(INDEX('Form Responses 1'!$D:$D,ROW()-4)="","",INDEX('Form Responses 1'!$I:$I,ROW()-4)),"")</f>
        <v/>
      </c>
      <c r="K438" s="6" t="str">
        <f t="array" ref="K438">IFERROR(IF(INDEX('Form Responses 1'!$D:$D,ROW()-4)="","",INDEX('Form Responses 1'!$J:$J,ROW()-4)),"")</f>
        <v/>
      </c>
      <c r="L438" s="6" t="str">
        <f t="array" ref="L438">IFERROR(IF(INDEX('Form Responses 1'!$D:$D,ROW()-4)="","",INDEX('Form Responses 1'!$K:$K,ROW()-4)),"")</f>
        <v/>
      </c>
      <c r="M438" s="6" t="str">
        <f t="array" ref="M438">IFERROR(IF(INDEX('Form Responses 1'!$D:$D,ROW()-4)="","",INDEX('Form Responses 1'!$L:$L,ROW()-4)),"")</f>
        <v/>
      </c>
      <c r="N438" s="6" t="str">
        <f t="array" ref="N438">IFERROR(IF(INDEX('Form Responses 1'!$D:$D,ROW()-4)="","",INDEX('Form Responses 1'!$M:$M,ROW()-4)),"")</f>
        <v/>
      </c>
      <c r="O438" s="6" t="str">
        <f t="array" ref="O438">IFERROR(IF(INDEX('Form Responses 1'!$D:$D,ROW()-4)="","",INDEX('Form Responses 1'!$N:$N,ROW()-4)),"")</f>
        <v/>
      </c>
      <c r="P438" s="6" t="str">
        <f t="array" ref="P438">IFERROR(IF(INDEX('Form Responses 1'!$D:$D,ROW()-4)="","",INDEX('Form Responses 1'!$O:$O,ROW()-4)),"")</f>
        <v/>
      </c>
      <c r="Q438" s="6" t="str">
        <f t="array" ref="Q438">IFERROR(IF(INDEX('Form Responses 1'!$D:$D,ROW()-4)="","",INDEX('Form Responses 1'!$P:$P,ROW()-4)),"")</f>
        <v/>
      </c>
      <c r="R438" s="6" t="str">
        <f t="array" ref="R438">IFERROR(IF(INDEX('Form Responses 1'!$D:$D,ROW()-4)="","",INDEX('Form Responses 1'!$Q:$Q,ROW()-4)),"")</f>
        <v/>
      </c>
      <c r="S438" s="6" t="str">
        <f t="array" ref="S438">IFERROR(IF(INDEX('Form Responses 1'!$D:$D,ROW()-4)="","",INDEX('Form Responses 1'!$R:$R,ROW()-4)),"")</f>
        <v/>
      </c>
      <c r="T438" s="6" t="str">
        <f t="array" ref="T438">IFERROR(IF(INDEX('Form Responses 1'!$D:$D,ROW()-4)="","",INDEX('Form Responses 1'!$S:$S,ROW()-4)),"")</f>
        <v/>
      </c>
      <c r="U438" s="6" t="str">
        <f t="array" ref="U438">IFERROR(IF(INDEX('Form Responses 1'!$D:$D,ROW()-4)="","",INDEX('Form Responses 1'!$T:$T,ROW()-4)),"")</f>
        <v/>
      </c>
      <c r="V438" s="6" t="str">
        <f t="shared" si="2"/>
        <v/>
      </c>
      <c r="W438" s="6" t="str">
        <f t="shared" si="3"/>
        <v/>
      </c>
      <c r="X438" s="6" t="str">
        <f t="shared" si="4"/>
        <v/>
      </c>
      <c r="Y438" s="6" t="str">
        <f t="array" ref="Y438">IFERROR(IF(INDEX('Form Responses 1'!$D:$D,ROW()-4)="","",INDEX('Form Responses 1'!$U:$U,ROW()-4)),"")</f>
        <v/>
      </c>
    </row>
    <row r="439" ht="15.75" customHeight="1">
      <c r="A439" s="6" t="str">
        <f t="shared" si="1"/>
        <v/>
      </c>
      <c r="B439" s="6" t="str">
        <f t="array" ref="B439">IFERROR(IF(INDEX('Form Responses 1'!$D:$D,ROW()-4)="","",INDEX('Form Responses 1'!$A:$A,ROW()-4)),"")</f>
        <v/>
      </c>
      <c r="C439" s="6" t="str">
        <f t="array" ref="C439">IFERROR(IF(INDEX('Form Responses 1'!$D:$D,ROW()-4)="","",INDEX('Form Responses 1'!$B:$B,ROW()-4)),"")</f>
        <v/>
      </c>
      <c r="D439" s="6" t="str">
        <f t="array" ref="D439">IFERROR(IF(INDEX('Form Responses 1'!$D:$D,ROW()-4)="","",INDEX('Form Responses 1'!$C:$C,ROW()-4)),"")</f>
        <v/>
      </c>
      <c r="E439" s="6" t="str">
        <f t="array" ref="E439">IFERROR(IF(INDEX('Form Responses 1'!$D:$D,ROW()-4)="","",INDEX('Form Responses 1'!$D:$D,ROW()-4)),"")</f>
        <v/>
      </c>
      <c r="F439" s="6" t="str">
        <f t="array" ref="F439">IFERROR(IF(INDEX('Form Responses 1'!$D:$D,ROW()-4)="","",INDEX('Form Responses 1'!$E:$E,ROW()-4)),"")</f>
        <v/>
      </c>
      <c r="G439" s="6" t="str">
        <f t="array" ref="G439">IFERROR(IF(INDEX('Form Responses 1'!$D:$D,ROW()-4)="","",INDEX('Form Responses 1'!$F:$F,ROW()-4)),"")</f>
        <v/>
      </c>
      <c r="H439" s="6" t="str">
        <f t="array" ref="H439">IFERROR(IF(INDEX('Form Responses 1'!$D:$D,ROW()-4)="","",INDEX('Form Responses 1'!$G:$G,ROW()-4)),"")</f>
        <v/>
      </c>
      <c r="I439" s="6" t="str">
        <f t="array" ref="I439">IFERROR(IF(INDEX('Form Responses 1'!$D:$D,ROW()-4)="","",INDEX('Form Responses 1'!$H:$H,ROW()-4)),"")</f>
        <v/>
      </c>
      <c r="J439" s="6" t="str">
        <f t="array" ref="J439">IFERROR(IF(INDEX('Form Responses 1'!$D:$D,ROW()-4)="","",INDEX('Form Responses 1'!$I:$I,ROW()-4)),"")</f>
        <v/>
      </c>
      <c r="K439" s="6" t="str">
        <f t="array" ref="K439">IFERROR(IF(INDEX('Form Responses 1'!$D:$D,ROW()-4)="","",INDEX('Form Responses 1'!$J:$J,ROW()-4)),"")</f>
        <v/>
      </c>
      <c r="L439" s="6" t="str">
        <f t="array" ref="L439">IFERROR(IF(INDEX('Form Responses 1'!$D:$D,ROW()-4)="","",INDEX('Form Responses 1'!$K:$K,ROW()-4)),"")</f>
        <v/>
      </c>
      <c r="M439" s="6" t="str">
        <f t="array" ref="M439">IFERROR(IF(INDEX('Form Responses 1'!$D:$D,ROW()-4)="","",INDEX('Form Responses 1'!$L:$L,ROW()-4)),"")</f>
        <v/>
      </c>
      <c r="N439" s="6" t="str">
        <f t="array" ref="N439">IFERROR(IF(INDEX('Form Responses 1'!$D:$D,ROW()-4)="","",INDEX('Form Responses 1'!$M:$M,ROW()-4)),"")</f>
        <v/>
      </c>
      <c r="O439" s="6" t="str">
        <f t="array" ref="O439">IFERROR(IF(INDEX('Form Responses 1'!$D:$D,ROW()-4)="","",INDEX('Form Responses 1'!$N:$N,ROW()-4)),"")</f>
        <v/>
      </c>
      <c r="P439" s="6" t="str">
        <f t="array" ref="P439">IFERROR(IF(INDEX('Form Responses 1'!$D:$D,ROW()-4)="","",INDEX('Form Responses 1'!$O:$O,ROW()-4)),"")</f>
        <v/>
      </c>
      <c r="Q439" s="6" t="str">
        <f t="array" ref="Q439">IFERROR(IF(INDEX('Form Responses 1'!$D:$D,ROW()-4)="","",INDEX('Form Responses 1'!$P:$P,ROW()-4)),"")</f>
        <v/>
      </c>
      <c r="R439" s="6" t="str">
        <f t="array" ref="R439">IFERROR(IF(INDEX('Form Responses 1'!$D:$D,ROW()-4)="","",INDEX('Form Responses 1'!$Q:$Q,ROW()-4)),"")</f>
        <v/>
      </c>
      <c r="S439" s="6" t="str">
        <f t="array" ref="S439">IFERROR(IF(INDEX('Form Responses 1'!$D:$D,ROW()-4)="","",INDEX('Form Responses 1'!$R:$R,ROW()-4)),"")</f>
        <v/>
      </c>
      <c r="T439" s="6" t="str">
        <f t="array" ref="T439">IFERROR(IF(INDEX('Form Responses 1'!$D:$D,ROW()-4)="","",INDEX('Form Responses 1'!$S:$S,ROW()-4)),"")</f>
        <v/>
      </c>
      <c r="U439" s="6" t="str">
        <f t="array" ref="U439">IFERROR(IF(INDEX('Form Responses 1'!$D:$D,ROW()-4)="","",INDEX('Form Responses 1'!$T:$T,ROW()-4)),"")</f>
        <v/>
      </c>
      <c r="V439" s="6" t="str">
        <f t="shared" si="2"/>
        <v/>
      </c>
      <c r="W439" s="6" t="str">
        <f t="shared" si="3"/>
        <v/>
      </c>
      <c r="X439" s="6" t="str">
        <f t="shared" si="4"/>
        <v/>
      </c>
      <c r="Y439" s="6" t="str">
        <f t="array" ref="Y439">IFERROR(IF(INDEX('Form Responses 1'!$D:$D,ROW()-4)="","",INDEX('Form Responses 1'!$U:$U,ROW()-4)),"")</f>
        <v/>
      </c>
    </row>
    <row r="440" ht="15.75" customHeight="1">
      <c r="A440" s="6" t="str">
        <f t="shared" si="1"/>
        <v/>
      </c>
      <c r="B440" s="6" t="str">
        <f t="array" ref="B440">IFERROR(IF(INDEX('Form Responses 1'!$D:$D,ROW()-4)="","",INDEX('Form Responses 1'!$A:$A,ROW()-4)),"")</f>
        <v/>
      </c>
      <c r="C440" s="6" t="str">
        <f t="array" ref="C440">IFERROR(IF(INDEX('Form Responses 1'!$D:$D,ROW()-4)="","",INDEX('Form Responses 1'!$B:$B,ROW()-4)),"")</f>
        <v/>
      </c>
      <c r="D440" s="6" t="str">
        <f t="array" ref="D440">IFERROR(IF(INDEX('Form Responses 1'!$D:$D,ROW()-4)="","",INDEX('Form Responses 1'!$C:$C,ROW()-4)),"")</f>
        <v/>
      </c>
      <c r="E440" s="6" t="str">
        <f t="array" ref="E440">IFERROR(IF(INDEX('Form Responses 1'!$D:$D,ROW()-4)="","",INDEX('Form Responses 1'!$D:$D,ROW()-4)),"")</f>
        <v/>
      </c>
      <c r="F440" s="6" t="str">
        <f t="array" ref="F440">IFERROR(IF(INDEX('Form Responses 1'!$D:$D,ROW()-4)="","",INDEX('Form Responses 1'!$E:$E,ROW()-4)),"")</f>
        <v/>
      </c>
      <c r="G440" s="6" t="str">
        <f t="array" ref="G440">IFERROR(IF(INDEX('Form Responses 1'!$D:$D,ROW()-4)="","",INDEX('Form Responses 1'!$F:$F,ROW()-4)),"")</f>
        <v/>
      </c>
      <c r="H440" s="6" t="str">
        <f t="array" ref="H440">IFERROR(IF(INDEX('Form Responses 1'!$D:$D,ROW()-4)="","",INDEX('Form Responses 1'!$G:$G,ROW()-4)),"")</f>
        <v/>
      </c>
      <c r="I440" s="6" t="str">
        <f t="array" ref="I440">IFERROR(IF(INDEX('Form Responses 1'!$D:$D,ROW()-4)="","",INDEX('Form Responses 1'!$H:$H,ROW()-4)),"")</f>
        <v/>
      </c>
      <c r="J440" s="6" t="str">
        <f t="array" ref="J440">IFERROR(IF(INDEX('Form Responses 1'!$D:$D,ROW()-4)="","",INDEX('Form Responses 1'!$I:$I,ROW()-4)),"")</f>
        <v/>
      </c>
      <c r="K440" s="6" t="str">
        <f t="array" ref="K440">IFERROR(IF(INDEX('Form Responses 1'!$D:$D,ROW()-4)="","",INDEX('Form Responses 1'!$J:$J,ROW()-4)),"")</f>
        <v/>
      </c>
      <c r="L440" s="6" t="str">
        <f t="array" ref="L440">IFERROR(IF(INDEX('Form Responses 1'!$D:$D,ROW()-4)="","",INDEX('Form Responses 1'!$K:$K,ROW()-4)),"")</f>
        <v/>
      </c>
      <c r="M440" s="6" t="str">
        <f t="array" ref="M440">IFERROR(IF(INDEX('Form Responses 1'!$D:$D,ROW()-4)="","",INDEX('Form Responses 1'!$L:$L,ROW()-4)),"")</f>
        <v/>
      </c>
      <c r="N440" s="6" t="str">
        <f t="array" ref="N440">IFERROR(IF(INDEX('Form Responses 1'!$D:$D,ROW()-4)="","",INDEX('Form Responses 1'!$M:$M,ROW()-4)),"")</f>
        <v/>
      </c>
      <c r="O440" s="6" t="str">
        <f t="array" ref="O440">IFERROR(IF(INDEX('Form Responses 1'!$D:$D,ROW()-4)="","",INDEX('Form Responses 1'!$N:$N,ROW()-4)),"")</f>
        <v/>
      </c>
      <c r="P440" s="6" t="str">
        <f t="array" ref="P440">IFERROR(IF(INDEX('Form Responses 1'!$D:$D,ROW()-4)="","",INDEX('Form Responses 1'!$O:$O,ROW()-4)),"")</f>
        <v/>
      </c>
      <c r="Q440" s="6" t="str">
        <f t="array" ref="Q440">IFERROR(IF(INDEX('Form Responses 1'!$D:$D,ROW()-4)="","",INDEX('Form Responses 1'!$P:$P,ROW()-4)),"")</f>
        <v/>
      </c>
      <c r="R440" s="6" t="str">
        <f t="array" ref="R440">IFERROR(IF(INDEX('Form Responses 1'!$D:$D,ROW()-4)="","",INDEX('Form Responses 1'!$Q:$Q,ROW()-4)),"")</f>
        <v/>
      </c>
      <c r="S440" s="6" t="str">
        <f t="array" ref="S440">IFERROR(IF(INDEX('Form Responses 1'!$D:$D,ROW()-4)="","",INDEX('Form Responses 1'!$R:$R,ROW()-4)),"")</f>
        <v/>
      </c>
      <c r="T440" s="6" t="str">
        <f t="array" ref="T440">IFERROR(IF(INDEX('Form Responses 1'!$D:$D,ROW()-4)="","",INDEX('Form Responses 1'!$S:$S,ROW()-4)),"")</f>
        <v/>
      </c>
      <c r="U440" s="6" t="str">
        <f t="array" ref="U440">IFERROR(IF(INDEX('Form Responses 1'!$D:$D,ROW()-4)="","",INDEX('Form Responses 1'!$T:$T,ROW()-4)),"")</f>
        <v/>
      </c>
      <c r="V440" s="6" t="str">
        <f t="shared" si="2"/>
        <v/>
      </c>
      <c r="W440" s="6" t="str">
        <f t="shared" si="3"/>
        <v/>
      </c>
      <c r="X440" s="6" t="str">
        <f t="shared" si="4"/>
        <v/>
      </c>
      <c r="Y440" s="6" t="str">
        <f t="array" ref="Y440">IFERROR(IF(INDEX('Form Responses 1'!$D:$D,ROW()-4)="","",INDEX('Form Responses 1'!$U:$U,ROW()-4)),"")</f>
        <v/>
      </c>
    </row>
    <row r="441" ht="15.75" customHeight="1">
      <c r="A441" s="6" t="str">
        <f t="shared" si="1"/>
        <v/>
      </c>
      <c r="B441" s="6" t="str">
        <f t="array" ref="B441">IFERROR(IF(INDEX('Form Responses 1'!$D:$D,ROW()-4)="","",INDEX('Form Responses 1'!$A:$A,ROW()-4)),"")</f>
        <v/>
      </c>
      <c r="C441" s="6" t="str">
        <f t="array" ref="C441">IFERROR(IF(INDEX('Form Responses 1'!$D:$D,ROW()-4)="","",INDEX('Form Responses 1'!$B:$B,ROW()-4)),"")</f>
        <v/>
      </c>
      <c r="D441" s="6" t="str">
        <f t="array" ref="D441">IFERROR(IF(INDEX('Form Responses 1'!$D:$D,ROW()-4)="","",INDEX('Form Responses 1'!$C:$C,ROW()-4)),"")</f>
        <v/>
      </c>
      <c r="E441" s="6" t="str">
        <f t="array" ref="E441">IFERROR(IF(INDEX('Form Responses 1'!$D:$D,ROW()-4)="","",INDEX('Form Responses 1'!$D:$D,ROW()-4)),"")</f>
        <v/>
      </c>
      <c r="F441" s="6" t="str">
        <f t="array" ref="F441">IFERROR(IF(INDEX('Form Responses 1'!$D:$D,ROW()-4)="","",INDEX('Form Responses 1'!$E:$E,ROW()-4)),"")</f>
        <v/>
      </c>
      <c r="G441" s="6" t="str">
        <f t="array" ref="G441">IFERROR(IF(INDEX('Form Responses 1'!$D:$D,ROW()-4)="","",INDEX('Form Responses 1'!$F:$F,ROW()-4)),"")</f>
        <v/>
      </c>
      <c r="H441" s="6" t="str">
        <f t="array" ref="H441">IFERROR(IF(INDEX('Form Responses 1'!$D:$D,ROW()-4)="","",INDEX('Form Responses 1'!$G:$G,ROW()-4)),"")</f>
        <v/>
      </c>
      <c r="I441" s="6" t="str">
        <f t="array" ref="I441">IFERROR(IF(INDEX('Form Responses 1'!$D:$D,ROW()-4)="","",INDEX('Form Responses 1'!$H:$H,ROW()-4)),"")</f>
        <v/>
      </c>
      <c r="J441" s="6" t="str">
        <f t="array" ref="J441">IFERROR(IF(INDEX('Form Responses 1'!$D:$D,ROW()-4)="","",INDEX('Form Responses 1'!$I:$I,ROW()-4)),"")</f>
        <v/>
      </c>
      <c r="K441" s="6" t="str">
        <f t="array" ref="K441">IFERROR(IF(INDEX('Form Responses 1'!$D:$D,ROW()-4)="","",INDEX('Form Responses 1'!$J:$J,ROW()-4)),"")</f>
        <v/>
      </c>
      <c r="L441" s="6" t="str">
        <f t="array" ref="L441">IFERROR(IF(INDEX('Form Responses 1'!$D:$D,ROW()-4)="","",INDEX('Form Responses 1'!$K:$K,ROW()-4)),"")</f>
        <v/>
      </c>
      <c r="M441" s="6" t="str">
        <f t="array" ref="M441">IFERROR(IF(INDEX('Form Responses 1'!$D:$D,ROW()-4)="","",INDEX('Form Responses 1'!$L:$L,ROW()-4)),"")</f>
        <v/>
      </c>
      <c r="N441" s="6" t="str">
        <f t="array" ref="N441">IFERROR(IF(INDEX('Form Responses 1'!$D:$D,ROW()-4)="","",INDEX('Form Responses 1'!$M:$M,ROW()-4)),"")</f>
        <v/>
      </c>
      <c r="O441" s="6" t="str">
        <f t="array" ref="O441">IFERROR(IF(INDEX('Form Responses 1'!$D:$D,ROW()-4)="","",INDEX('Form Responses 1'!$N:$N,ROW()-4)),"")</f>
        <v/>
      </c>
      <c r="P441" s="6" t="str">
        <f t="array" ref="P441">IFERROR(IF(INDEX('Form Responses 1'!$D:$D,ROW()-4)="","",INDEX('Form Responses 1'!$O:$O,ROW()-4)),"")</f>
        <v/>
      </c>
      <c r="Q441" s="6" t="str">
        <f t="array" ref="Q441">IFERROR(IF(INDEX('Form Responses 1'!$D:$D,ROW()-4)="","",INDEX('Form Responses 1'!$P:$P,ROW()-4)),"")</f>
        <v/>
      </c>
      <c r="R441" s="6" t="str">
        <f t="array" ref="R441">IFERROR(IF(INDEX('Form Responses 1'!$D:$D,ROW()-4)="","",INDEX('Form Responses 1'!$Q:$Q,ROW()-4)),"")</f>
        <v/>
      </c>
      <c r="S441" s="6" t="str">
        <f t="array" ref="S441">IFERROR(IF(INDEX('Form Responses 1'!$D:$D,ROW()-4)="","",INDEX('Form Responses 1'!$R:$R,ROW()-4)),"")</f>
        <v/>
      </c>
      <c r="T441" s="6" t="str">
        <f t="array" ref="T441">IFERROR(IF(INDEX('Form Responses 1'!$D:$D,ROW()-4)="","",INDEX('Form Responses 1'!$S:$S,ROW()-4)),"")</f>
        <v/>
      </c>
      <c r="U441" s="6" t="str">
        <f t="array" ref="U441">IFERROR(IF(INDEX('Form Responses 1'!$D:$D,ROW()-4)="","",INDEX('Form Responses 1'!$T:$T,ROW()-4)),"")</f>
        <v/>
      </c>
      <c r="V441" s="6" t="str">
        <f t="shared" si="2"/>
        <v/>
      </c>
      <c r="W441" s="6" t="str">
        <f t="shared" si="3"/>
        <v/>
      </c>
      <c r="X441" s="6" t="str">
        <f t="shared" si="4"/>
        <v/>
      </c>
      <c r="Y441" s="6" t="str">
        <f t="array" ref="Y441">IFERROR(IF(INDEX('Form Responses 1'!$D:$D,ROW()-4)="","",INDEX('Form Responses 1'!$U:$U,ROW()-4)),"")</f>
        <v/>
      </c>
    </row>
    <row r="442" ht="15.75" customHeight="1">
      <c r="A442" s="6" t="str">
        <f t="shared" si="1"/>
        <v/>
      </c>
      <c r="B442" s="6" t="str">
        <f t="array" ref="B442">IFERROR(IF(INDEX('Form Responses 1'!$D:$D,ROW()-4)="","",INDEX('Form Responses 1'!$A:$A,ROW()-4)),"")</f>
        <v/>
      </c>
      <c r="C442" s="6" t="str">
        <f t="array" ref="C442">IFERROR(IF(INDEX('Form Responses 1'!$D:$D,ROW()-4)="","",INDEX('Form Responses 1'!$B:$B,ROW()-4)),"")</f>
        <v/>
      </c>
      <c r="D442" s="6" t="str">
        <f t="array" ref="D442">IFERROR(IF(INDEX('Form Responses 1'!$D:$D,ROW()-4)="","",INDEX('Form Responses 1'!$C:$C,ROW()-4)),"")</f>
        <v/>
      </c>
      <c r="E442" s="6" t="str">
        <f t="array" ref="E442">IFERROR(IF(INDEX('Form Responses 1'!$D:$D,ROW()-4)="","",INDEX('Form Responses 1'!$D:$D,ROW()-4)),"")</f>
        <v/>
      </c>
      <c r="F442" s="6" t="str">
        <f t="array" ref="F442">IFERROR(IF(INDEX('Form Responses 1'!$D:$D,ROW()-4)="","",INDEX('Form Responses 1'!$E:$E,ROW()-4)),"")</f>
        <v/>
      </c>
      <c r="G442" s="6" t="str">
        <f t="array" ref="G442">IFERROR(IF(INDEX('Form Responses 1'!$D:$D,ROW()-4)="","",INDEX('Form Responses 1'!$F:$F,ROW()-4)),"")</f>
        <v/>
      </c>
      <c r="H442" s="6" t="str">
        <f t="array" ref="H442">IFERROR(IF(INDEX('Form Responses 1'!$D:$D,ROW()-4)="","",INDEX('Form Responses 1'!$G:$G,ROW()-4)),"")</f>
        <v/>
      </c>
      <c r="I442" s="6" t="str">
        <f t="array" ref="I442">IFERROR(IF(INDEX('Form Responses 1'!$D:$D,ROW()-4)="","",INDEX('Form Responses 1'!$H:$H,ROW()-4)),"")</f>
        <v/>
      </c>
      <c r="J442" s="6" t="str">
        <f t="array" ref="J442">IFERROR(IF(INDEX('Form Responses 1'!$D:$D,ROW()-4)="","",INDEX('Form Responses 1'!$I:$I,ROW()-4)),"")</f>
        <v/>
      </c>
      <c r="K442" s="6" t="str">
        <f t="array" ref="K442">IFERROR(IF(INDEX('Form Responses 1'!$D:$D,ROW()-4)="","",INDEX('Form Responses 1'!$J:$J,ROW()-4)),"")</f>
        <v/>
      </c>
      <c r="L442" s="6" t="str">
        <f t="array" ref="L442">IFERROR(IF(INDEX('Form Responses 1'!$D:$D,ROW()-4)="","",INDEX('Form Responses 1'!$K:$K,ROW()-4)),"")</f>
        <v/>
      </c>
      <c r="M442" s="6" t="str">
        <f t="array" ref="M442">IFERROR(IF(INDEX('Form Responses 1'!$D:$D,ROW()-4)="","",INDEX('Form Responses 1'!$L:$L,ROW()-4)),"")</f>
        <v/>
      </c>
      <c r="N442" s="6" t="str">
        <f t="array" ref="N442">IFERROR(IF(INDEX('Form Responses 1'!$D:$D,ROW()-4)="","",INDEX('Form Responses 1'!$M:$M,ROW()-4)),"")</f>
        <v/>
      </c>
      <c r="O442" s="6" t="str">
        <f t="array" ref="O442">IFERROR(IF(INDEX('Form Responses 1'!$D:$D,ROW()-4)="","",INDEX('Form Responses 1'!$N:$N,ROW()-4)),"")</f>
        <v/>
      </c>
      <c r="P442" s="6" t="str">
        <f t="array" ref="P442">IFERROR(IF(INDEX('Form Responses 1'!$D:$D,ROW()-4)="","",INDEX('Form Responses 1'!$O:$O,ROW()-4)),"")</f>
        <v/>
      </c>
      <c r="Q442" s="6" t="str">
        <f t="array" ref="Q442">IFERROR(IF(INDEX('Form Responses 1'!$D:$D,ROW()-4)="","",INDEX('Form Responses 1'!$P:$P,ROW()-4)),"")</f>
        <v/>
      </c>
      <c r="R442" s="6" t="str">
        <f t="array" ref="R442">IFERROR(IF(INDEX('Form Responses 1'!$D:$D,ROW()-4)="","",INDEX('Form Responses 1'!$Q:$Q,ROW()-4)),"")</f>
        <v/>
      </c>
      <c r="S442" s="6" t="str">
        <f t="array" ref="S442">IFERROR(IF(INDEX('Form Responses 1'!$D:$D,ROW()-4)="","",INDEX('Form Responses 1'!$R:$R,ROW()-4)),"")</f>
        <v/>
      </c>
      <c r="T442" s="6" t="str">
        <f t="array" ref="T442">IFERROR(IF(INDEX('Form Responses 1'!$D:$D,ROW()-4)="","",INDEX('Form Responses 1'!$S:$S,ROW()-4)),"")</f>
        <v/>
      </c>
      <c r="U442" s="6" t="str">
        <f t="array" ref="U442">IFERROR(IF(INDEX('Form Responses 1'!$D:$D,ROW()-4)="","",INDEX('Form Responses 1'!$T:$T,ROW()-4)),"")</f>
        <v/>
      </c>
      <c r="V442" s="6" t="str">
        <f t="shared" si="2"/>
        <v/>
      </c>
      <c r="W442" s="6" t="str">
        <f t="shared" si="3"/>
        <v/>
      </c>
      <c r="X442" s="6" t="str">
        <f t="shared" si="4"/>
        <v/>
      </c>
      <c r="Y442" s="6" t="str">
        <f t="array" ref="Y442">IFERROR(IF(INDEX('Form Responses 1'!$D:$D,ROW()-4)="","",INDEX('Form Responses 1'!$U:$U,ROW()-4)),"")</f>
        <v/>
      </c>
    </row>
    <row r="443" ht="15.75" customHeight="1">
      <c r="A443" s="6" t="str">
        <f t="shared" si="1"/>
        <v/>
      </c>
      <c r="B443" s="6" t="str">
        <f t="array" ref="B443">IFERROR(IF(INDEX('Form Responses 1'!$D:$D,ROW()-4)="","",INDEX('Form Responses 1'!$A:$A,ROW()-4)),"")</f>
        <v/>
      </c>
      <c r="C443" s="6" t="str">
        <f t="array" ref="C443">IFERROR(IF(INDEX('Form Responses 1'!$D:$D,ROW()-4)="","",INDEX('Form Responses 1'!$B:$B,ROW()-4)),"")</f>
        <v/>
      </c>
      <c r="D443" s="6" t="str">
        <f t="array" ref="D443">IFERROR(IF(INDEX('Form Responses 1'!$D:$D,ROW()-4)="","",INDEX('Form Responses 1'!$C:$C,ROW()-4)),"")</f>
        <v/>
      </c>
      <c r="E443" s="6" t="str">
        <f t="array" ref="E443">IFERROR(IF(INDEX('Form Responses 1'!$D:$D,ROW()-4)="","",INDEX('Form Responses 1'!$D:$D,ROW()-4)),"")</f>
        <v/>
      </c>
      <c r="F443" s="6" t="str">
        <f t="array" ref="F443">IFERROR(IF(INDEX('Form Responses 1'!$D:$D,ROW()-4)="","",INDEX('Form Responses 1'!$E:$E,ROW()-4)),"")</f>
        <v/>
      </c>
      <c r="G443" s="6" t="str">
        <f t="array" ref="G443">IFERROR(IF(INDEX('Form Responses 1'!$D:$D,ROW()-4)="","",INDEX('Form Responses 1'!$F:$F,ROW()-4)),"")</f>
        <v/>
      </c>
      <c r="H443" s="6" t="str">
        <f t="array" ref="H443">IFERROR(IF(INDEX('Form Responses 1'!$D:$D,ROW()-4)="","",INDEX('Form Responses 1'!$G:$G,ROW()-4)),"")</f>
        <v/>
      </c>
      <c r="I443" s="6" t="str">
        <f t="array" ref="I443">IFERROR(IF(INDEX('Form Responses 1'!$D:$D,ROW()-4)="","",INDEX('Form Responses 1'!$H:$H,ROW()-4)),"")</f>
        <v/>
      </c>
      <c r="J443" s="6" t="str">
        <f t="array" ref="J443">IFERROR(IF(INDEX('Form Responses 1'!$D:$D,ROW()-4)="","",INDEX('Form Responses 1'!$I:$I,ROW()-4)),"")</f>
        <v/>
      </c>
      <c r="K443" s="6" t="str">
        <f t="array" ref="K443">IFERROR(IF(INDEX('Form Responses 1'!$D:$D,ROW()-4)="","",INDEX('Form Responses 1'!$J:$J,ROW()-4)),"")</f>
        <v/>
      </c>
      <c r="L443" s="6" t="str">
        <f t="array" ref="L443">IFERROR(IF(INDEX('Form Responses 1'!$D:$D,ROW()-4)="","",INDEX('Form Responses 1'!$K:$K,ROW()-4)),"")</f>
        <v/>
      </c>
      <c r="M443" s="6" t="str">
        <f t="array" ref="M443">IFERROR(IF(INDEX('Form Responses 1'!$D:$D,ROW()-4)="","",INDEX('Form Responses 1'!$L:$L,ROW()-4)),"")</f>
        <v/>
      </c>
      <c r="N443" s="6" t="str">
        <f t="array" ref="N443">IFERROR(IF(INDEX('Form Responses 1'!$D:$D,ROW()-4)="","",INDEX('Form Responses 1'!$M:$M,ROW()-4)),"")</f>
        <v/>
      </c>
      <c r="O443" s="6" t="str">
        <f t="array" ref="O443">IFERROR(IF(INDEX('Form Responses 1'!$D:$D,ROW()-4)="","",INDEX('Form Responses 1'!$N:$N,ROW()-4)),"")</f>
        <v/>
      </c>
      <c r="P443" s="6" t="str">
        <f t="array" ref="P443">IFERROR(IF(INDEX('Form Responses 1'!$D:$D,ROW()-4)="","",INDEX('Form Responses 1'!$O:$O,ROW()-4)),"")</f>
        <v/>
      </c>
      <c r="Q443" s="6" t="str">
        <f t="array" ref="Q443">IFERROR(IF(INDEX('Form Responses 1'!$D:$D,ROW()-4)="","",INDEX('Form Responses 1'!$P:$P,ROW()-4)),"")</f>
        <v/>
      </c>
      <c r="R443" s="6" t="str">
        <f t="array" ref="R443">IFERROR(IF(INDEX('Form Responses 1'!$D:$D,ROW()-4)="","",INDEX('Form Responses 1'!$Q:$Q,ROW()-4)),"")</f>
        <v/>
      </c>
      <c r="S443" s="6" t="str">
        <f t="array" ref="S443">IFERROR(IF(INDEX('Form Responses 1'!$D:$D,ROW()-4)="","",INDEX('Form Responses 1'!$R:$R,ROW()-4)),"")</f>
        <v/>
      </c>
      <c r="T443" s="6" t="str">
        <f t="array" ref="T443">IFERROR(IF(INDEX('Form Responses 1'!$D:$D,ROW()-4)="","",INDEX('Form Responses 1'!$S:$S,ROW()-4)),"")</f>
        <v/>
      </c>
      <c r="U443" s="6" t="str">
        <f t="array" ref="U443">IFERROR(IF(INDEX('Form Responses 1'!$D:$D,ROW()-4)="","",INDEX('Form Responses 1'!$T:$T,ROW()-4)),"")</f>
        <v/>
      </c>
      <c r="V443" s="6" t="str">
        <f t="shared" si="2"/>
        <v/>
      </c>
      <c r="W443" s="6" t="str">
        <f t="shared" si="3"/>
        <v/>
      </c>
      <c r="X443" s="6" t="str">
        <f t="shared" si="4"/>
        <v/>
      </c>
      <c r="Y443" s="6" t="str">
        <f t="array" ref="Y443">IFERROR(IF(INDEX('Form Responses 1'!$D:$D,ROW()-4)="","",INDEX('Form Responses 1'!$U:$U,ROW()-4)),"")</f>
        <v/>
      </c>
    </row>
    <row r="444" ht="15.75" customHeight="1">
      <c r="A444" s="6" t="str">
        <f t="shared" si="1"/>
        <v/>
      </c>
      <c r="B444" s="6" t="str">
        <f t="array" ref="B444">IFERROR(IF(INDEX('Form Responses 1'!$D:$D,ROW()-4)="","",INDEX('Form Responses 1'!$A:$A,ROW()-4)),"")</f>
        <v/>
      </c>
      <c r="C444" s="6" t="str">
        <f t="array" ref="C444">IFERROR(IF(INDEX('Form Responses 1'!$D:$D,ROW()-4)="","",INDEX('Form Responses 1'!$B:$B,ROW()-4)),"")</f>
        <v/>
      </c>
      <c r="D444" s="6" t="str">
        <f t="array" ref="D444">IFERROR(IF(INDEX('Form Responses 1'!$D:$D,ROW()-4)="","",INDEX('Form Responses 1'!$C:$C,ROW()-4)),"")</f>
        <v/>
      </c>
      <c r="E444" s="6" t="str">
        <f t="array" ref="E444">IFERROR(IF(INDEX('Form Responses 1'!$D:$D,ROW()-4)="","",INDEX('Form Responses 1'!$D:$D,ROW()-4)),"")</f>
        <v/>
      </c>
      <c r="F444" s="6" t="str">
        <f t="array" ref="F444">IFERROR(IF(INDEX('Form Responses 1'!$D:$D,ROW()-4)="","",INDEX('Form Responses 1'!$E:$E,ROW()-4)),"")</f>
        <v/>
      </c>
      <c r="G444" s="6" t="str">
        <f t="array" ref="G444">IFERROR(IF(INDEX('Form Responses 1'!$D:$D,ROW()-4)="","",INDEX('Form Responses 1'!$F:$F,ROW()-4)),"")</f>
        <v/>
      </c>
      <c r="H444" s="6" t="str">
        <f t="array" ref="H444">IFERROR(IF(INDEX('Form Responses 1'!$D:$D,ROW()-4)="","",INDEX('Form Responses 1'!$G:$G,ROW()-4)),"")</f>
        <v/>
      </c>
      <c r="I444" s="6" t="str">
        <f t="array" ref="I444">IFERROR(IF(INDEX('Form Responses 1'!$D:$D,ROW()-4)="","",INDEX('Form Responses 1'!$H:$H,ROW()-4)),"")</f>
        <v/>
      </c>
      <c r="J444" s="6" t="str">
        <f t="array" ref="J444">IFERROR(IF(INDEX('Form Responses 1'!$D:$D,ROW()-4)="","",INDEX('Form Responses 1'!$I:$I,ROW()-4)),"")</f>
        <v/>
      </c>
      <c r="K444" s="6" t="str">
        <f t="array" ref="K444">IFERROR(IF(INDEX('Form Responses 1'!$D:$D,ROW()-4)="","",INDEX('Form Responses 1'!$J:$J,ROW()-4)),"")</f>
        <v/>
      </c>
      <c r="L444" s="6" t="str">
        <f t="array" ref="L444">IFERROR(IF(INDEX('Form Responses 1'!$D:$D,ROW()-4)="","",INDEX('Form Responses 1'!$K:$K,ROW()-4)),"")</f>
        <v/>
      </c>
      <c r="M444" s="6" t="str">
        <f t="array" ref="M444">IFERROR(IF(INDEX('Form Responses 1'!$D:$D,ROW()-4)="","",INDEX('Form Responses 1'!$L:$L,ROW()-4)),"")</f>
        <v/>
      </c>
      <c r="N444" s="6" t="str">
        <f t="array" ref="N444">IFERROR(IF(INDEX('Form Responses 1'!$D:$D,ROW()-4)="","",INDEX('Form Responses 1'!$M:$M,ROW()-4)),"")</f>
        <v/>
      </c>
      <c r="O444" s="6" t="str">
        <f t="array" ref="O444">IFERROR(IF(INDEX('Form Responses 1'!$D:$D,ROW()-4)="","",INDEX('Form Responses 1'!$N:$N,ROW()-4)),"")</f>
        <v/>
      </c>
      <c r="P444" s="6" t="str">
        <f t="array" ref="P444">IFERROR(IF(INDEX('Form Responses 1'!$D:$D,ROW()-4)="","",INDEX('Form Responses 1'!$O:$O,ROW()-4)),"")</f>
        <v/>
      </c>
      <c r="Q444" s="6" t="str">
        <f t="array" ref="Q444">IFERROR(IF(INDEX('Form Responses 1'!$D:$D,ROW()-4)="","",INDEX('Form Responses 1'!$P:$P,ROW()-4)),"")</f>
        <v/>
      </c>
      <c r="R444" s="6" t="str">
        <f t="array" ref="R444">IFERROR(IF(INDEX('Form Responses 1'!$D:$D,ROW()-4)="","",INDEX('Form Responses 1'!$Q:$Q,ROW()-4)),"")</f>
        <v/>
      </c>
      <c r="S444" s="6" t="str">
        <f t="array" ref="S444">IFERROR(IF(INDEX('Form Responses 1'!$D:$D,ROW()-4)="","",INDEX('Form Responses 1'!$R:$R,ROW()-4)),"")</f>
        <v/>
      </c>
      <c r="T444" s="6" t="str">
        <f t="array" ref="T444">IFERROR(IF(INDEX('Form Responses 1'!$D:$D,ROW()-4)="","",INDEX('Form Responses 1'!$S:$S,ROW()-4)),"")</f>
        <v/>
      </c>
      <c r="U444" s="6" t="str">
        <f t="array" ref="U444">IFERROR(IF(INDEX('Form Responses 1'!$D:$D,ROW()-4)="","",INDEX('Form Responses 1'!$T:$T,ROW()-4)),"")</f>
        <v/>
      </c>
      <c r="V444" s="6" t="str">
        <f t="shared" si="2"/>
        <v/>
      </c>
      <c r="W444" s="6" t="str">
        <f t="shared" si="3"/>
        <v/>
      </c>
      <c r="X444" s="6" t="str">
        <f t="shared" si="4"/>
        <v/>
      </c>
      <c r="Y444" s="6" t="str">
        <f t="array" ref="Y444">IFERROR(IF(INDEX('Form Responses 1'!$D:$D,ROW()-4)="","",INDEX('Form Responses 1'!$U:$U,ROW()-4)),"")</f>
        <v/>
      </c>
    </row>
    <row r="445" ht="15.75" customHeight="1">
      <c r="A445" s="6" t="str">
        <f t="shared" si="1"/>
        <v/>
      </c>
      <c r="B445" s="6" t="str">
        <f t="array" ref="B445">IFERROR(IF(INDEX('Form Responses 1'!$D:$D,ROW()-4)="","",INDEX('Form Responses 1'!$A:$A,ROW()-4)),"")</f>
        <v/>
      </c>
      <c r="C445" s="6" t="str">
        <f t="array" ref="C445">IFERROR(IF(INDEX('Form Responses 1'!$D:$D,ROW()-4)="","",INDEX('Form Responses 1'!$B:$B,ROW()-4)),"")</f>
        <v/>
      </c>
      <c r="D445" s="6" t="str">
        <f t="array" ref="D445">IFERROR(IF(INDEX('Form Responses 1'!$D:$D,ROW()-4)="","",INDEX('Form Responses 1'!$C:$C,ROW()-4)),"")</f>
        <v/>
      </c>
      <c r="E445" s="6" t="str">
        <f t="array" ref="E445">IFERROR(IF(INDEX('Form Responses 1'!$D:$D,ROW()-4)="","",INDEX('Form Responses 1'!$D:$D,ROW()-4)),"")</f>
        <v/>
      </c>
      <c r="F445" s="6" t="str">
        <f t="array" ref="F445">IFERROR(IF(INDEX('Form Responses 1'!$D:$D,ROW()-4)="","",INDEX('Form Responses 1'!$E:$E,ROW()-4)),"")</f>
        <v/>
      </c>
      <c r="G445" s="6" t="str">
        <f t="array" ref="G445">IFERROR(IF(INDEX('Form Responses 1'!$D:$D,ROW()-4)="","",INDEX('Form Responses 1'!$F:$F,ROW()-4)),"")</f>
        <v/>
      </c>
      <c r="H445" s="6" t="str">
        <f t="array" ref="H445">IFERROR(IF(INDEX('Form Responses 1'!$D:$D,ROW()-4)="","",INDEX('Form Responses 1'!$G:$G,ROW()-4)),"")</f>
        <v/>
      </c>
      <c r="I445" s="6" t="str">
        <f t="array" ref="I445">IFERROR(IF(INDEX('Form Responses 1'!$D:$D,ROW()-4)="","",INDEX('Form Responses 1'!$H:$H,ROW()-4)),"")</f>
        <v/>
      </c>
      <c r="J445" s="6" t="str">
        <f t="array" ref="J445">IFERROR(IF(INDEX('Form Responses 1'!$D:$D,ROW()-4)="","",INDEX('Form Responses 1'!$I:$I,ROW()-4)),"")</f>
        <v/>
      </c>
      <c r="K445" s="6" t="str">
        <f t="array" ref="K445">IFERROR(IF(INDEX('Form Responses 1'!$D:$D,ROW()-4)="","",INDEX('Form Responses 1'!$J:$J,ROW()-4)),"")</f>
        <v/>
      </c>
      <c r="L445" s="6" t="str">
        <f t="array" ref="L445">IFERROR(IF(INDEX('Form Responses 1'!$D:$D,ROW()-4)="","",INDEX('Form Responses 1'!$K:$K,ROW()-4)),"")</f>
        <v/>
      </c>
      <c r="M445" s="6" t="str">
        <f t="array" ref="M445">IFERROR(IF(INDEX('Form Responses 1'!$D:$D,ROW()-4)="","",INDEX('Form Responses 1'!$L:$L,ROW()-4)),"")</f>
        <v/>
      </c>
      <c r="N445" s="6" t="str">
        <f t="array" ref="N445">IFERROR(IF(INDEX('Form Responses 1'!$D:$D,ROW()-4)="","",INDEX('Form Responses 1'!$M:$M,ROW()-4)),"")</f>
        <v/>
      </c>
      <c r="O445" s="6" t="str">
        <f t="array" ref="O445">IFERROR(IF(INDEX('Form Responses 1'!$D:$D,ROW()-4)="","",INDEX('Form Responses 1'!$N:$N,ROW()-4)),"")</f>
        <v/>
      </c>
      <c r="P445" s="6" t="str">
        <f t="array" ref="P445">IFERROR(IF(INDEX('Form Responses 1'!$D:$D,ROW()-4)="","",INDEX('Form Responses 1'!$O:$O,ROW()-4)),"")</f>
        <v/>
      </c>
      <c r="Q445" s="6" t="str">
        <f t="array" ref="Q445">IFERROR(IF(INDEX('Form Responses 1'!$D:$D,ROW()-4)="","",INDEX('Form Responses 1'!$P:$P,ROW()-4)),"")</f>
        <v/>
      </c>
      <c r="R445" s="6" t="str">
        <f t="array" ref="R445">IFERROR(IF(INDEX('Form Responses 1'!$D:$D,ROW()-4)="","",INDEX('Form Responses 1'!$Q:$Q,ROW()-4)),"")</f>
        <v/>
      </c>
      <c r="S445" s="6" t="str">
        <f t="array" ref="S445">IFERROR(IF(INDEX('Form Responses 1'!$D:$D,ROW()-4)="","",INDEX('Form Responses 1'!$R:$R,ROW()-4)),"")</f>
        <v/>
      </c>
      <c r="T445" s="6" t="str">
        <f t="array" ref="T445">IFERROR(IF(INDEX('Form Responses 1'!$D:$D,ROW()-4)="","",INDEX('Form Responses 1'!$S:$S,ROW()-4)),"")</f>
        <v/>
      </c>
      <c r="U445" s="6" t="str">
        <f t="array" ref="U445">IFERROR(IF(INDEX('Form Responses 1'!$D:$D,ROW()-4)="","",INDEX('Form Responses 1'!$T:$T,ROW()-4)),"")</f>
        <v/>
      </c>
      <c r="V445" s="6" t="str">
        <f t="shared" si="2"/>
        <v/>
      </c>
      <c r="W445" s="6" t="str">
        <f t="shared" si="3"/>
        <v/>
      </c>
      <c r="X445" s="6" t="str">
        <f t="shared" si="4"/>
        <v/>
      </c>
      <c r="Y445" s="6" t="str">
        <f t="array" ref="Y445">IFERROR(IF(INDEX('Form Responses 1'!$D:$D,ROW()-4)="","",INDEX('Form Responses 1'!$U:$U,ROW()-4)),"")</f>
        <v/>
      </c>
    </row>
    <row r="446" ht="15.75" customHeight="1">
      <c r="A446" s="6" t="str">
        <f t="shared" si="1"/>
        <v/>
      </c>
      <c r="B446" s="6" t="str">
        <f t="array" ref="B446">IFERROR(IF(INDEX('Form Responses 1'!$D:$D,ROW()-4)="","",INDEX('Form Responses 1'!$A:$A,ROW()-4)),"")</f>
        <v/>
      </c>
      <c r="C446" s="6" t="str">
        <f t="array" ref="C446">IFERROR(IF(INDEX('Form Responses 1'!$D:$D,ROW()-4)="","",INDEX('Form Responses 1'!$B:$B,ROW()-4)),"")</f>
        <v/>
      </c>
      <c r="D446" s="6" t="str">
        <f t="array" ref="D446">IFERROR(IF(INDEX('Form Responses 1'!$D:$D,ROW()-4)="","",INDEX('Form Responses 1'!$C:$C,ROW()-4)),"")</f>
        <v/>
      </c>
      <c r="E446" s="6" t="str">
        <f t="array" ref="E446">IFERROR(IF(INDEX('Form Responses 1'!$D:$D,ROW()-4)="","",INDEX('Form Responses 1'!$D:$D,ROW()-4)),"")</f>
        <v/>
      </c>
      <c r="F446" s="6" t="str">
        <f t="array" ref="F446">IFERROR(IF(INDEX('Form Responses 1'!$D:$D,ROW()-4)="","",INDEX('Form Responses 1'!$E:$E,ROW()-4)),"")</f>
        <v/>
      </c>
      <c r="G446" s="6" t="str">
        <f t="array" ref="G446">IFERROR(IF(INDEX('Form Responses 1'!$D:$D,ROW()-4)="","",INDEX('Form Responses 1'!$F:$F,ROW()-4)),"")</f>
        <v/>
      </c>
      <c r="H446" s="6" t="str">
        <f t="array" ref="H446">IFERROR(IF(INDEX('Form Responses 1'!$D:$D,ROW()-4)="","",INDEX('Form Responses 1'!$G:$G,ROW()-4)),"")</f>
        <v/>
      </c>
      <c r="I446" s="6" t="str">
        <f t="array" ref="I446">IFERROR(IF(INDEX('Form Responses 1'!$D:$D,ROW()-4)="","",INDEX('Form Responses 1'!$H:$H,ROW()-4)),"")</f>
        <v/>
      </c>
      <c r="J446" s="6" t="str">
        <f t="array" ref="J446">IFERROR(IF(INDEX('Form Responses 1'!$D:$D,ROW()-4)="","",INDEX('Form Responses 1'!$I:$I,ROW()-4)),"")</f>
        <v/>
      </c>
      <c r="K446" s="6" t="str">
        <f t="array" ref="K446">IFERROR(IF(INDEX('Form Responses 1'!$D:$D,ROW()-4)="","",INDEX('Form Responses 1'!$J:$J,ROW()-4)),"")</f>
        <v/>
      </c>
      <c r="L446" s="6" t="str">
        <f t="array" ref="L446">IFERROR(IF(INDEX('Form Responses 1'!$D:$D,ROW()-4)="","",INDEX('Form Responses 1'!$K:$K,ROW()-4)),"")</f>
        <v/>
      </c>
      <c r="M446" s="6" t="str">
        <f t="array" ref="M446">IFERROR(IF(INDEX('Form Responses 1'!$D:$D,ROW()-4)="","",INDEX('Form Responses 1'!$L:$L,ROW()-4)),"")</f>
        <v/>
      </c>
      <c r="N446" s="6" t="str">
        <f t="array" ref="N446">IFERROR(IF(INDEX('Form Responses 1'!$D:$D,ROW()-4)="","",INDEX('Form Responses 1'!$M:$M,ROW()-4)),"")</f>
        <v/>
      </c>
      <c r="O446" s="6" t="str">
        <f t="array" ref="O446">IFERROR(IF(INDEX('Form Responses 1'!$D:$D,ROW()-4)="","",INDEX('Form Responses 1'!$N:$N,ROW()-4)),"")</f>
        <v/>
      </c>
      <c r="P446" s="6" t="str">
        <f t="array" ref="P446">IFERROR(IF(INDEX('Form Responses 1'!$D:$D,ROW()-4)="","",INDEX('Form Responses 1'!$O:$O,ROW()-4)),"")</f>
        <v/>
      </c>
      <c r="Q446" s="6" t="str">
        <f t="array" ref="Q446">IFERROR(IF(INDEX('Form Responses 1'!$D:$D,ROW()-4)="","",INDEX('Form Responses 1'!$P:$P,ROW()-4)),"")</f>
        <v/>
      </c>
      <c r="R446" s="6" t="str">
        <f t="array" ref="R446">IFERROR(IF(INDEX('Form Responses 1'!$D:$D,ROW()-4)="","",INDEX('Form Responses 1'!$Q:$Q,ROW()-4)),"")</f>
        <v/>
      </c>
      <c r="S446" s="6" t="str">
        <f t="array" ref="S446">IFERROR(IF(INDEX('Form Responses 1'!$D:$D,ROW()-4)="","",INDEX('Form Responses 1'!$R:$R,ROW()-4)),"")</f>
        <v/>
      </c>
      <c r="T446" s="6" t="str">
        <f t="array" ref="T446">IFERROR(IF(INDEX('Form Responses 1'!$D:$D,ROW()-4)="","",INDEX('Form Responses 1'!$S:$S,ROW()-4)),"")</f>
        <v/>
      </c>
      <c r="U446" s="6" t="str">
        <f t="array" ref="U446">IFERROR(IF(INDEX('Form Responses 1'!$D:$D,ROW()-4)="","",INDEX('Form Responses 1'!$T:$T,ROW()-4)),"")</f>
        <v/>
      </c>
      <c r="V446" s="6" t="str">
        <f t="shared" si="2"/>
        <v/>
      </c>
      <c r="W446" s="6" t="str">
        <f t="shared" si="3"/>
        <v/>
      </c>
      <c r="X446" s="6" t="str">
        <f t="shared" si="4"/>
        <v/>
      </c>
      <c r="Y446" s="6" t="str">
        <f t="array" ref="Y446">IFERROR(IF(INDEX('Form Responses 1'!$D:$D,ROW()-4)="","",INDEX('Form Responses 1'!$U:$U,ROW()-4)),"")</f>
        <v/>
      </c>
    </row>
    <row r="447" ht="15.75" customHeight="1">
      <c r="A447" s="6" t="str">
        <f t="shared" si="1"/>
        <v/>
      </c>
      <c r="B447" s="6" t="str">
        <f t="array" ref="B447">IFERROR(IF(INDEX('Form Responses 1'!$D:$D,ROW()-4)="","",INDEX('Form Responses 1'!$A:$A,ROW()-4)),"")</f>
        <v/>
      </c>
      <c r="C447" s="6" t="str">
        <f t="array" ref="C447">IFERROR(IF(INDEX('Form Responses 1'!$D:$D,ROW()-4)="","",INDEX('Form Responses 1'!$B:$B,ROW()-4)),"")</f>
        <v/>
      </c>
      <c r="D447" s="6" t="str">
        <f t="array" ref="D447">IFERROR(IF(INDEX('Form Responses 1'!$D:$D,ROW()-4)="","",INDEX('Form Responses 1'!$C:$C,ROW()-4)),"")</f>
        <v/>
      </c>
      <c r="E447" s="6" t="str">
        <f t="array" ref="E447">IFERROR(IF(INDEX('Form Responses 1'!$D:$D,ROW()-4)="","",INDEX('Form Responses 1'!$D:$D,ROW()-4)),"")</f>
        <v/>
      </c>
      <c r="F447" s="6" t="str">
        <f t="array" ref="F447">IFERROR(IF(INDEX('Form Responses 1'!$D:$D,ROW()-4)="","",INDEX('Form Responses 1'!$E:$E,ROW()-4)),"")</f>
        <v/>
      </c>
      <c r="G447" s="6" t="str">
        <f t="array" ref="G447">IFERROR(IF(INDEX('Form Responses 1'!$D:$D,ROW()-4)="","",INDEX('Form Responses 1'!$F:$F,ROW()-4)),"")</f>
        <v/>
      </c>
      <c r="H447" s="6" t="str">
        <f t="array" ref="H447">IFERROR(IF(INDEX('Form Responses 1'!$D:$D,ROW()-4)="","",INDEX('Form Responses 1'!$G:$G,ROW()-4)),"")</f>
        <v/>
      </c>
      <c r="I447" s="6" t="str">
        <f t="array" ref="I447">IFERROR(IF(INDEX('Form Responses 1'!$D:$D,ROW()-4)="","",INDEX('Form Responses 1'!$H:$H,ROW()-4)),"")</f>
        <v/>
      </c>
      <c r="J447" s="6" t="str">
        <f t="array" ref="J447">IFERROR(IF(INDEX('Form Responses 1'!$D:$D,ROW()-4)="","",INDEX('Form Responses 1'!$I:$I,ROW()-4)),"")</f>
        <v/>
      </c>
      <c r="K447" s="6" t="str">
        <f t="array" ref="K447">IFERROR(IF(INDEX('Form Responses 1'!$D:$D,ROW()-4)="","",INDEX('Form Responses 1'!$J:$J,ROW()-4)),"")</f>
        <v/>
      </c>
      <c r="L447" s="6" t="str">
        <f t="array" ref="L447">IFERROR(IF(INDEX('Form Responses 1'!$D:$D,ROW()-4)="","",INDEX('Form Responses 1'!$K:$K,ROW()-4)),"")</f>
        <v/>
      </c>
      <c r="M447" s="6" t="str">
        <f t="array" ref="M447">IFERROR(IF(INDEX('Form Responses 1'!$D:$D,ROW()-4)="","",INDEX('Form Responses 1'!$L:$L,ROW()-4)),"")</f>
        <v/>
      </c>
      <c r="N447" s="6" t="str">
        <f t="array" ref="N447">IFERROR(IF(INDEX('Form Responses 1'!$D:$D,ROW()-4)="","",INDEX('Form Responses 1'!$M:$M,ROW()-4)),"")</f>
        <v/>
      </c>
      <c r="O447" s="6" t="str">
        <f t="array" ref="O447">IFERROR(IF(INDEX('Form Responses 1'!$D:$D,ROW()-4)="","",INDEX('Form Responses 1'!$N:$N,ROW()-4)),"")</f>
        <v/>
      </c>
      <c r="P447" s="6" t="str">
        <f t="array" ref="P447">IFERROR(IF(INDEX('Form Responses 1'!$D:$D,ROW()-4)="","",INDEX('Form Responses 1'!$O:$O,ROW()-4)),"")</f>
        <v/>
      </c>
      <c r="Q447" s="6" t="str">
        <f t="array" ref="Q447">IFERROR(IF(INDEX('Form Responses 1'!$D:$D,ROW()-4)="","",INDEX('Form Responses 1'!$P:$P,ROW()-4)),"")</f>
        <v/>
      </c>
      <c r="R447" s="6" t="str">
        <f t="array" ref="R447">IFERROR(IF(INDEX('Form Responses 1'!$D:$D,ROW()-4)="","",INDEX('Form Responses 1'!$Q:$Q,ROW()-4)),"")</f>
        <v/>
      </c>
      <c r="S447" s="6" t="str">
        <f t="array" ref="S447">IFERROR(IF(INDEX('Form Responses 1'!$D:$D,ROW()-4)="","",INDEX('Form Responses 1'!$R:$R,ROW()-4)),"")</f>
        <v/>
      </c>
      <c r="T447" s="6" t="str">
        <f t="array" ref="T447">IFERROR(IF(INDEX('Form Responses 1'!$D:$D,ROW()-4)="","",INDEX('Form Responses 1'!$S:$S,ROW()-4)),"")</f>
        <v/>
      </c>
      <c r="U447" s="6" t="str">
        <f t="array" ref="U447">IFERROR(IF(INDEX('Form Responses 1'!$D:$D,ROW()-4)="","",INDEX('Form Responses 1'!$T:$T,ROW()-4)),"")</f>
        <v/>
      </c>
      <c r="V447" s="6" t="str">
        <f t="shared" si="2"/>
        <v/>
      </c>
      <c r="W447" s="6" t="str">
        <f t="shared" si="3"/>
        <v/>
      </c>
      <c r="X447" s="6" t="str">
        <f t="shared" si="4"/>
        <v/>
      </c>
      <c r="Y447" s="6" t="str">
        <f t="array" ref="Y447">IFERROR(IF(INDEX('Form Responses 1'!$D:$D,ROW()-4)="","",INDEX('Form Responses 1'!$U:$U,ROW()-4)),"")</f>
        <v/>
      </c>
    </row>
    <row r="448" ht="15.75" customHeight="1">
      <c r="A448" s="6" t="str">
        <f t="shared" si="1"/>
        <v/>
      </c>
      <c r="B448" s="6" t="str">
        <f t="array" ref="B448">IFERROR(IF(INDEX('Form Responses 1'!$D:$D,ROW()-4)="","",INDEX('Form Responses 1'!$A:$A,ROW()-4)),"")</f>
        <v/>
      </c>
      <c r="C448" s="6" t="str">
        <f t="array" ref="C448">IFERROR(IF(INDEX('Form Responses 1'!$D:$D,ROW()-4)="","",INDEX('Form Responses 1'!$B:$B,ROW()-4)),"")</f>
        <v/>
      </c>
      <c r="D448" s="6" t="str">
        <f t="array" ref="D448">IFERROR(IF(INDEX('Form Responses 1'!$D:$D,ROW()-4)="","",INDEX('Form Responses 1'!$C:$C,ROW()-4)),"")</f>
        <v/>
      </c>
      <c r="E448" s="6" t="str">
        <f t="array" ref="E448">IFERROR(IF(INDEX('Form Responses 1'!$D:$D,ROW()-4)="","",INDEX('Form Responses 1'!$D:$D,ROW()-4)),"")</f>
        <v/>
      </c>
      <c r="F448" s="6" t="str">
        <f t="array" ref="F448">IFERROR(IF(INDEX('Form Responses 1'!$D:$D,ROW()-4)="","",INDEX('Form Responses 1'!$E:$E,ROW()-4)),"")</f>
        <v/>
      </c>
      <c r="G448" s="6" t="str">
        <f t="array" ref="G448">IFERROR(IF(INDEX('Form Responses 1'!$D:$D,ROW()-4)="","",INDEX('Form Responses 1'!$F:$F,ROW()-4)),"")</f>
        <v/>
      </c>
      <c r="H448" s="6" t="str">
        <f t="array" ref="H448">IFERROR(IF(INDEX('Form Responses 1'!$D:$D,ROW()-4)="","",INDEX('Form Responses 1'!$G:$G,ROW()-4)),"")</f>
        <v/>
      </c>
      <c r="I448" s="6" t="str">
        <f t="array" ref="I448">IFERROR(IF(INDEX('Form Responses 1'!$D:$D,ROW()-4)="","",INDEX('Form Responses 1'!$H:$H,ROW()-4)),"")</f>
        <v/>
      </c>
      <c r="J448" s="6" t="str">
        <f t="array" ref="J448">IFERROR(IF(INDEX('Form Responses 1'!$D:$D,ROW()-4)="","",INDEX('Form Responses 1'!$I:$I,ROW()-4)),"")</f>
        <v/>
      </c>
      <c r="K448" s="6" t="str">
        <f t="array" ref="K448">IFERROR(IF(INDEX('Form Responses 1'!$D:$D,ROW()-4)="","",INDEX('Form Responses 1'!$J:$J,ROW()-4)),"")</f>
        <v/>
      </c>
      <c r="L448" s="6" t="str">
        <f t="array" ref="L448">IFERROR(IF(INDEX('Form Responses 1'!$D:$D,ROW()-4)="","",INDEX('Form Responses 1'!$K:$K,ROW()-4)),"")</f>
        <v/>
      </c>
      <c r="M448" s="6" t="str">
        <f t="array" ref="M448">IFERROR(IF(INDEX('Form Responses 1'!$D:$D,ROW()-4)="","",INDEX('Form Responses 1'!$L:$L,ROW()-4)),"")</f>
        <v/>
      </c>
      <c r="N448" s="6" t="str">
        <f t="array" ref="N448">IFERROR(IF(INDEX('Form Responses 1'!$D:$D,ROW()-4)="","",INDEX('Form Responses 1'!$M:$M,ROW()-4)),"")</f>
        <v/>
      </c>
      <c r="O448" s="6" t="str">
        <f t="array" ref="O448">IFERROR(IF(INDEX('Form Responses 1'!$D:$D,ROW()-4)="","",INDEX('Form Responses 1'!$N:$N,ROW()-4)),"")</f>
        <v/>
      </c>
      <c r="P448" s="6" t="str">
        <f t="array" ref="P448">IFERROR(IF(INDEX('Form Responses 1'!$D:$D,ROW()-4)="","",INDEX('Form Responses 1'!$O:$O,ROW()-4)),"")</f>
        <v/>
      </c>
      <c r="Q448" s="6" t="str">
        <f t="array" ref="Q448">IFERROR(IF(INDEX('Form Responses 1'!$D:$D,ROW()-4)="","",INDEX('Form Responses 1'!$P:$P,ROW()-4)),"")</f>
        <v/>
      </c>
      <c r="R448" s="6" t="str">
        <f t="array" ref="R448">IFERROR(IF(INDEX('Form Responses 1'!$D:$D,ROW()-4)="","",INDEX('Form Responses 1'!$Q:$Q,ROW()-4)),"")</f>
        <v/>
      </c>
      <c r="S448" s="6" t="str">
        <f t="array" ref="S448">IFERROR(IF(INDEX('Form Responses 1'!$D:$D,ROW()-4)="","",INDEX('Form Responses 1'!$R:$R,ROW()-4)),"")</f>
        <v/>
      </c>
      <c r="T448" s="6" t="str">
        <f t="array" ref="T448">IFERROR(IF(INDEX('Form Responses 1'!$D:$D,ROW()-4)="","",INDEX('Form Responses 1'!$S:$S,ROW()-4)),"")</f>
        <v/>
      </c>
      <c r="U448" s="6" t="str">
        <f t="array" ref="U448">IFERROR(IF(INDEX('Form Responses 1'!$D:$D,ROW()-4)="","",INDEX('Form Responses 1'!$T:$T,ROW()-4)),"")</f>
        <v/>
      </c>
      <c r="V448" s="6" t="str">
        <f t="shared" si="2"/>
        <v/>
      </c>
      <c r="W448" s="6" t="str">
        <f t="shared" si="3"/>
        <v/>
      </c>
      <c r="X448" s="6" t="str">
        <f t="shared" si="4"/>
        <v/>
      </c>
      <c r="Y448" s="6" t="str">
        <f t="array" ref="Y448">IFERROR(IF(INDEX('Form Responses 1'!$D:$D,ROW()-4)="","",INDEX('Form Responses 1'!$U:$U,ROW()-4)),"")</f>
        <v/>
      </c>
    </row>
    <row r="449" ht="15.75" customHeight="1">
      <c r="A449" s="6" t="str">
        <f t="shared" si="1"/>
        <v/>
      </c>
      <c r="B449" s="6" t="str">
        <f t="array" ref="B449">IFERROR(IF(INDEX('Form Responses 1'!$D:$D,ROW()-4)="","",INDEX('Form Responses 1'!$A:$A,ROW()-4)),"")</f>
        <v/>
      </c>
      <c r="C449" s="6" t="str">
        <f t="array" ref="C449">IFERROR(IF(INDEX('Form Responses 1'!$D:$D,ROW()-4)="","",INDEX('Form Responses 1'!$B:$B,ROW()-4)),"")</f>
        <v/>
      </c>
      <c r="D449" s="6" t="str">
        <f t="array" ref="D449">IFERROR(IF(INDEX('Form Responses 1'!$D:$D,ROW()-4)="","",INDEX('Form Responses 1'!$C:$C,ROW()-4)),"")</f>
        <v/>
      </c>
      <c r="E449" s="6" t="str">
        <f t="array" ref="E449">IFERROR(IF(INDEX('Form Responses 1'!$D:$D,ROW()-4)="","",INDEX('Form Responses 1'!$D:$D,ROW()-4)),"")</f>
        <v/>
      </c>
      <c r="F449" s="6" t="str">
        <f t="array" ref="F449">IFERROR(IF(INDEX('Form Responses 1'!$D:$D,ROW()-4)="","",INDEX('Form Responses 1'!$E:$E,ROW()-4)),"")</f>
        <v/>
      </c>
      <c r="G449" s="6" t="str">
        <f t="array" ref="G449">IFERROR(IF(INDEX('Form Responses 1'!$D:$D,ROW()-4)="","",INDEX('Form Responses 1'!$F:$F,ROW()-4)),"")</f>
        <v/>
      </c>
      <c r="H449" s="6" t="str">
        <f t="array" ref="H449">IFERROR(IF(INDEX('Form Responses 1'!$D:$D,ROW()-4)="","",INDEX('Form Responses 1'!$G:$G,ROW()-4)),"")</f>
        <v/>
      </c>
      <c r="I449" s="6" t="str">
        <f t="array" ref="I449">IFERROR(IF(INDEX('Form Responses 1'!$D:$D,ROW()-4)="","",INDEX('Form Responses 1'!$H:$H,ROW()-4)),"")</f>
        <v/>
      </c>
      <c r="J449" s="6" t="str">
        <f t="array" ref="J449">IFERROR(IF(INDEX('Form Responses 1'!$D:$D,ROW()-4)="","",INDEX('Form Responses 1'!$I:$I,ROW()-4)),"")</f>
        <v/>
      </c>
      <c r="K449" s="6" t="str">
        <f t="array" ref="K449">IFERROR(IF(INDEX('Form Responses 1'!$D:$D,ROW()-4)="","",INDEX('Form Responses 1'!$J:$J,ROW()-4)),"")</f>
        <v/>
      </c>
      <c r="L449" s="6" t="str">
        <f t="array" ref="L449">IFERROR(IF(INDEX('Form Responses 1'!$D:$D,ROW()-4)="","",INDEX('Form Responses 1'!$K:$K,ROW()-4)),"")</f>
        <v/>
      </c>
      <c r="M449" s="6" t="str">
        <f t="array" ref="M449">IFERROR(IF(INDEX('Form Responses 1'!$D:$D,ROW()-4)="","",INDEX('Form Responses 1'!$L:$L,ROW()-4)),"")</f>
        <v/>
      </c>
      <c r="N449" s="6" t="str">
        <f t="array" ref="N449">IFERROR(IF(INDEX('Form Responses 1'!$D:$D,ROW()-4)="","",INDEX('Form Responses 1'!$M:$M,ROW()-4)),"")</f>
        <v/>
      </c>
      <c r="O449" s="6" t="str">
        <f t="array" ref="O449">IFERROR(IF(INDEX('Form Responses 1'!$D:$D,ROW()-4)="","",INDEX('Form Responses 1'!$N:$N,ROW()-4)),"")</f>
        <v/>
      </c>
      <c r="P449" s="6" t="str">
        <f t="array" ref="P449">IFERROR(IF(INDEX('Form Responses 1'!$D:$D,ROW()-4)="","",INDEX('Form Responses 1'!$O:$O,ROW()-4)),"")</f>
        <v/>
      </c>
      <c r="Q449" s="6" t="str">
        <f t="array" ref="Q449">IFERROR(IF(INDEX('Form Responses 1'!$D:$D,ROW()-4)="","",INDEX('Form Responses 1'!$P:$P,ROW()-4)),"")</f>
        <v/>
      </c>
      <c r="R449" s="6" t="str">
        <f t="array" ref="R449">IFERROR(IF(INDEX('Form Responses 1'!$D:$D,ROW()-4)="","",INDEX('Form Responses 1'!$Q:$Q,ROW()-4)),"")</f>
        <v/>
      </c>
      <c r="S449" s="6" t="str">
        <f t="array" ref="S449">IFERROR(IF(INDEX('Form Responses 1'!$D:$D,ROW()-4)="","",INDEX('Form Responses 1'!$R:$R,ROW()-4)),"")</f>
        <v/>
      </c>
      <c r="T449" s="6" t="str">
        <f t="array" ref="T449">IFERROR(IF(INDEX('Form Responses 1'!$D:$D,ROW()-4)="","",INDEX('Form Responses 1'!$S:$S,ROW()-4)),"")</f>
        <v/>
      </c>
      <c r="U449" s="6" t="str">
        <f t="array" ref="U449">IFERROR(IF(INDEX('Form Responses 1'!$D:$D,ROW()-4)="","",INDEX('Form Responses 1'!$T:$T,ROW()-4)),"")</f>
        <v/>
      </c>
      <c r="V449" s="6" t="str">
        <f t="shared" si="2"/>
        <v/>
      </c>
      <c r="W449" s="6" t="str">
        <f t="shared" si="3"/>
        <v/>
      </c>
      <c r="X449" s="6" t="str">
        <f t="shared" si="4"/>
        <v/>
      </c>
      <c r="Y449" s="6" t="str">
        <f t="array" ref="Y449">IFERROR(IF(INDEX('Form Responses 1'!$D:$D,ROW()-4)="","",INDEX('Form Responses 1'!$U:$U,ROW()-4)),"")</f>
        <v/>
      </c>
    </row>
    <row r="450" ht="15.75" customHeight="1">
      <c r="A450" s="6" t="str">
        <f t="shared" si="1"/>
        <v/>
      </c>
      <c r="B450" s="6" t="str">
        <f t="array" ref="B450">IFERROR(IF(INDEX('Form Responses 1'!$D:$D,ROW()-4)="","",INDEX('Form Responses 1'!$A:$A,ROW()-4)),"")</f>
        <v/>
      </c>
      <c r="C450" s="6" t="str">
        <f t="array" ref="C450">IFERROR(IF(INDEX('Form Responses 1'!$D:$D,ROW()-4)="","",INDEX('Form Responses 1'!$B:$B,ROW()-4)),"")</f>
        <v/>
      </c>
      <c r="D450" s="6" t="str">
        <f t="array" ref="D450">IFERROR(IF(INDEX('Form Responses 1'!$D:$D,ROW()-4)="","",INDEX('Form Responses 1'!$C:$C,ROW()-4)),"")</f>
        <v/>
      </c>
      <c r="E450" s="6" t="str">
        <f t="array" ref="E450">IFERROR(IF(INDEX('Form Responses 1'!$D:$D,ROW()-4)="","",INDEX('Form Responses 1'!$D:$D,ROW()-4)),"")</f>
        <v/>
      </c>
      <c r="F450" s="6" t="str">
        <f t="array" ref="F450">IFERROR(IF(INDEX('Form Responses 1'!$D:$D,ROW()-4)="","",INDEX('Form Responses 1'!$E:$E,ROW()-4)),"")</f>
        <v/>
      </c>
      <c r="G450" s="6" t="str">
        <f t="array" ref="G450">IFERROR(IF(INDEX('Form Responses 1'!$D:$D,ROW()-4)="","",INDEX('Form Responses 1'!$F:$F,ROW()-4)),"")</f>
        <v/>
      </c>
      <c r="H450" s="6" t="str">
        <f t="array" ref="H450">IFERROR(IF(INDEX('Form Responses 1'!$D:$D,ROW()-4)="","",INDEX('Form Responses 1'!$G:$G,ROW()-4)),"")</f>
        <v/>
      </c>
      <c r="I450" s="6" t="str">
        <f t="array" ref="I450">IFERROR(IF(INDEX('Form Responses 1'!$D:$D,ROW()-4)="","",INDEX('Form Responses 1'!$H:$H,ROW()-4)),"")</f>
        <v/>
      </c>
      <c r="J450" s="6" t="str">
        <f t="array" ref="J450">IFERROR(IF(INDEX('Form Responses 1'!$D:$D,ROW()-4)="","",INDEX('Form Responses 1'!$I:$I,ROW()-4)),"")</f>
        <v/>
      </c>
      <c r="K450" s="6" t="str">
        <f t="array" ref="K450">IFERROR(IF(INDEX('Form Responses 1'!$D:$D,ROW()-4)="","",INDEX('Form Responses 1'!$J:$J,ROW()-4)),"")</f>
        <v/>
      </c>
      <c r="L450" s="6" t="str">
        <f t="array" ref="L450">IFERROR(IF(INDEX('Form Responses 1'!$D:$D,ROW()-4)="","",INDEX('Form Responses 1'!$K:$K,ROW()-4)),"")</f>
        <v/>
      </c>
      <c r="M450" s="6" t="str">
        <f t="array" ref="M450">IFERROR(IF(INDEX('Form Responses 1'!$D:$D,ROW()-4)="","",INDEX('Form Responses 1'!$L:$L,ROW()-4)),"")</f>
        <v/>
      </c>
      <c r="N450" s="6" t="str">
        <f t="array" ref="N450">IFERROR(IF(INDEX('Form Responses 1'!$D:$D,ROW()-4)="","",INDEX('Form Responses 1'!$M:$M,ROW()-4)),"")</f>
        <v/>
      </c>
      <c r="O450" s="6" t="str">
        <f t="array" ref="O450">IFERROR(IF(INDEX('Form Responses 1'!$D:$D,ROW()-4)="","",INDEX('Form Responses 1'!$N:$N,ROW()-4)),"")</f>
        <v/>
      </c>
      <c r="P450" s="6" t="str">
        <f t="array" ref="P450">IFERROR(IF(INDEX('Form Responses 1'!$D:$D,ROW()-4)="","",INDEX('Form Responses 1'!$O:$O,ROW()-4)),"")</f>
        <v/>
      </c>
      <c r="Q450" s="6" t="str">
        <f t="array" ref="Q450">IFERROR(IF(INDEX('Form Responses 1'!$D:$D,ROW()-4)="","",INDEX('Form Responses 1'!$P:$P,ROW()-4)),"")</f>
        <v/>
      </c>
      <c r="R450" s="6" t="str">
        <f t="array" ref="R450">IFERROR(IF(INDEX('Form Responses 1'!$D:$D,ROW()-4)="","",INDEX('Form Responses 1'!$Q:$Q,ROW()-4)),"")</f>
        <v/>
      </c>
      <c r="S450" s="6" t="str">
        <f t="array" ref="S450">IFERROR(IF(INDEX('Form Responses 1'!$D:$D,ROW()-4)="","",INDEX('Form Responses 1'!$R:$R,ROW()-4)),"")</f>
        <v/>
      </c>
      <c r="T450" s="6" t="str">
        <f t="array" ref="T450">IFERROR(IF(INDEX('Form Responses 1'!$D:$D,ROW()-4)="","",INDEX('Form Responses 1'!$S:$S,ROW()-4)),"")</f>
        <v/>
      </c>
      <c r="U450" s="6" t="str">
        <f t="array" ref="U450">IFERROR(IF(INDEX('Form Responses 1'!$D:$D,ROW()-4)="","",INDEX('Form Responses 1'!$T:$T,ROW()-4)),"")</f>
        <v/>
      </c>
      <c r="V450" s="6" t="str">
        <f t="shared" si="2"/>
        <v/>
      </c>
      <c r="W450" s="6" t="str">
        <f t="shared" si="3"/>
        <v/>
      </c>
      <c r="X450" s="6" t="str">
        <f t="shared" si="4"/>
        <v/>
      </c>
      <c r="Y450" s="6" t="str">
        <f t="array" ref="Y450">IFERROR(IF(INDEX('Form Responses 1'!$D:$D,ROW()-4)="","",INDEX('Form Responses 1'!$U:$U,ROW()-4)),"")</f>
        <v/>
      </c>
    </row>
    <row r="451" ht="15.75" customHeight="1">
      <c r="A451" s="6" t="str">
        <f t="shared" si="1"/>
        <v/>
      </c>
      <c r="B451" s="6" t="str">
        <f t="array" ref="B451">IFERROR(IF(INDEX('Form Responses 1'!$D:$D,ROW()-4)="","",INDEX('Form Responses 1'!$A:$A,ROW()-4)),"")</f>
        <v/>
      </c>
      <c r="C451" s="6" t="str">
        <f t="array" ref="C451">IFERROR(IF(INDEX('Form Responses 1'!$D:$D,ROW()-4)="","",INDEX('Form Responses 1'!$B:$B,ROW()-4)),"")</f>
        <v/>
      </c>
      <c r="D451" s="6" t="str">
        <f t="array" ref="D451">IFERROR(IF(INDEX('Form Responses 1'!$D:$D,ROW()-4)="","",INDEX('Form Responses 1'!$C:$C,ROW()-4)),"")</f>
        <v/>
      </c>
      <c r="E451" s="6" t="str">
        <f t="array" ref="E451">IFERROR(IF(INDEX('Form Responses 1'!$D:$D,ROW()-4)="","",INDEX('Form Responses 1'!$D:$D,ROW()-4)),"")</f>
        <v/>
      </c>
      <c r="F451" s="6" t="str">
        <f t="array" ref="F451">IFERROR(IF(INDEX('Form Responses 1'!$D:$D,ROW()-4)="","",INDEX('Form Responses 1'!$E:$E,ROW()-4)),"")</f>
        <v/>
      </c>
      <c r="G451" s="6" t="str">
        <f t="array" ref="G451">IFERROR(IF(INDEX('Form Responses 1'!$D:$D,ROW()-4)="","",INDEX('Form Responses 1'!$F:$F,ROW()-4)),"")</f>
        <v/>
      </c>
      <c r="H451" s="6" t="str">
        <f t="array" ref="H451">IFERROR(IF(INDEX('Form Responses 1'!$D:$D,ROW()-4)="","",INDEX('Form Responses 1'!$G:$G,ROW()-4)),"")</f>
        <v/>
      </c>
      <c r="I451" s="6" t="str">
        <f t="array" ref="I451">IFERROR(IF(INDEX('Form Responses 1'!$D:$D,ROW()-4)="","",INDEX('Form Responses 1'!$H:$H,ROW()-4)),"")</f>
        <v/>
      </c>
      <c r="J451" s="6" t="str">
        <f t="array" ref="J451">IFERROR(IF(INDEX('Form Responses 1'!$D:$D,ROW()-4)="","",INDEX('Form Responses 1'!$I:$I,ROW()-4)),"")</f>
        <v/>
      </c>
      <c r="K451" s="6" t="str">
        <f t="array" ref="K451">IFERROR(IF(INDEX('Form Responses 1'!$D:$D,ROW()-4)="","",INDEX('Form Responses 1'!$J:$J,ROW()-4)),"")</f>
        <v/>
      </c>
      <c r="L451" s="6" t="str">
        <f t="array" ref="L451">IFERROR(IF(INDEX('Form Responses 1'!$D:$D,ROW()-4)="","",INDEX('Form Responses 1'!$K:$K,ROW()-4)),"")</f>
        <v/>
      </c>
      <c r="M451" s="6" t="str">
        <f t="array" ref="M451">IFERROR(IF(INDEX('Form Responses 1'!$D:$D,ROW()-4)="","",INDEX('Form Responses 1'!$L:$L,ROW()-4)),"")</f>
        <v/>
      </c>
      <c r="N451" s="6" t="str">
        <f t="array" ref="N451">IFERROR(IF(INDEX('Form Responses 1'!$D:$D,ROW()-4)="","",INDEX('Form Responses 1'!$M:$M,ROW()-4)),"")</f>
        <v/>
      </c>
      <c r="O451" s="6" t="str">
        <f t="array" ref="O451">IFERROR(IF(INDEX('Form Responses 1'!$D:$D,ROW()-4)="","",INDEX('Form Responses 1'!$N:$N,ROW()-4)),"")</f>
        <v/>
      </c>
      <c r="P451" s="6" t="str">
        <f t="array" ref="P451">IFERROR(IF(INDEX('Form Responses 1'!$D:$D,ROW()-4)="","",INDEX('Form Responses 1'!$O:$O,ROW()-4)),"")</f>
        <v/>
      </c>
      <c r="Q451" s="6" t="str">
        <f t="array" ref="Q451">IFERROR(IF(INDEX('Form Responses 1'!$D:$D,ROW()-4)="","",INDEX('Form Responses 1'!$P:$P,ROW()-4)),"")</f>
        <v/>
      </c>
      <c r="R451" s="6" t="str">
        <f t="array" ref="R451">IFERROR(IF(INDEX('Form Responses 1'!$D:$D,ROW()-4)="","",INDEX('Form Responses 1'!$Q:$Q,ROW()-4)),"")</f>
        <v/>
      </c>
      <c r="S451" s="6" t="str">
        <f t="array" ref="S451">IFERROR(IF(INDEX('Form Responses 1'!$D:$D,ROW()-4)="","",INDEX('Form Responses 1'!$R:$R,ROW()-4)),"")</f>
        <v/>
      </c>
      <c r="T451" s="6" t="str">
        <f t="array" ref="T451">IFERROR(IF(INDEX('Form Responses 1'!$D:$D,ROW()-4)="","",INDEX('Form Responses 1'!$S:$S,ROW()-4)),"")</f>
        <v/>
      </c>
      <c r="U451" s="6" t="str">
        <f t="array" ref="U451">IFERROR(IF(INDEX('Form Responses 1'!$D:$D,ROW()-4)="","",INDEX('Form Responses 1'!$T:$T,ROW()-4)),"")</f>
        <v/>
      </c>
      <c r="V451" s="6" t="str">
        <f t="shared" si="2"/>
        <v/>
      </c>
      <c r="W451" s="6" t="str">
        <f t="shared" si="3"/>
        <v/>
      </c>
      <c r="X451" s="6" t="str">
        <f t="shared" si="4"/>
        <v/>
      </c>
      <c r="Y451" s="6" t="str">
        <f t="array" ref="Y451">IFERROR(IF(INDEX('Form Responses 1'!$D:$D,ROW()-4)="","",INDEX('Form Responses 1'!$U:$U,ROW()-4)),"")</f>
        <v/>
      </c>
    </row>
    <row r="452" ht="15.75" customHeight="1">
      <c r="A452" s="6" t="str">
        <f t="shared" si="1"/>
        <v/>
      </c>
      <c r="B452" s="6" t="str">
        <f t="array" ref="B452">IFERROR(IF(INDEX('Form Responses 1'!$D:$D,ROW()-4)="","",INDEX('Form Responses 1'!$A:$A,ROW()-4)),"")</f>
        <v/>
      </c>
      <c r="C452" s="6" t="str">
        <f t="array" ref="C452">IFERROR(IF(INDEX('Form Responses 1'!$D:$D,ROW()-4)="","",INDEX('Form Responses 1'!$B:$B,ROW()-4)),"")</f>
        <v/>
      </c>
      <c r="D452" s="6" t="str">
        <f t="array" ref="D452">IFERROR(IF(INDEX('Form Responses 1'!$D:$D,ROW()-4)="","",INDEX('Form Responses 1'!$C:$C,ROW()-4)),"")</f>
        <v/>
      </c>
      <c r="E452" s="6" t="str">
        <f t="array" ref="E452">IFERROR(IF(INDEX('Form Responses 1'!$D:$D,ROW()-4)="","",INDEX('Form Responses 1'!$D:$D,ROW()-4)),"")</f>
        <v/>
      </c>
      <c r="F452" s="6" t="str">
        <f t="array" ref="F452">IFERROR(IF(INDEX('Form Responses 1'!$D:$D,ROW()-4)="","",INDEX('Form Responses 1'!$E:$E,ROW()-4)),"")</f>
        <v/>
      </c>
      <c r="G452" s="6" t="str">
        <f t="array" ref="G452">IFERROR(IF(INDEX('Form Responses 1'!$D:$D,ROW()-4)="","",INDEX('Form Responses 1'!$F:$F,ROW()-4)),"")</f>
        <v/>
      </c>
      <c r="H452" s="6" t="str">
        <f t="array" ref="H452">IFERROR(IF(INDEX('Form Responses 1'!$D:$D,ROW()-4)="","",INDEX('Form Responses 1'!$G:$G,ROW()-4)),"")</f>
        <v/>
      </c>
      <c r="I452" s="6" t="str">
        <f t="array" ref="I452">IFERROR(IF(INDEX('Form Responses 1'!$D:$D,ROW()-4)="","",INDEX('Form Responses 1'!$H:$H,ROW()-4)),"")</f>
        <v/>
      </c>
      <c r="J452" s="6" t="str">
        <f t="array" ref="J452">IFERROR(IF(INDEX('Form Responses 1'!$D:$D,ROW()-4)="","",INDEX('Form Responses 1'!$I:$I,ROW()-4)),"")</f>
        <v/>
      </c>
      <c r="K452" s="6" t="str">
        <f t="array" ref="K452">IFERROR(IF(INDEX('Form Responses 1'!$D:$D,ROW()-4)="","",INDEX('Form Responses 1'!$J:$J,ROW()-4)),"")</f>
        <v/>
      </c>
      <c r="L452" s="6" t="str">
        <f t="array" ref="L452">IFERROR(IF(INDEX('Form Responses 1'!$D:$D,ROW()-4)="","",INDEX('Form Responses 1'!$K:$K,ROW()-4)),"")</f>
        <v/>
      </c>
      <c r="M452" s="6" t="str">
        <f t="array" ref="M452">IFERROR(IF(INDEX('Form Responses 1'!$D:$D,ROW()-4)="","",INDEX('Form Responses 1'!$L:$L,ROW()-4)),"")</f>
        <v/>
      </c>
      <c r="N452" s="6" t="str">
        <f t="array" ref="N452">IFERROR(IF(INDEX('Form Responses 1'!$D:$D,ROW()-4)="","",INDEX('Form Responses 1'!$M:$M,ROW()-4)),"")</f>
        <v/>
      </c>
      <c r="O452" s="6" t="str">
        <f t="array" ref="O452">IFERROR(IF(INDEX('Form Responses 1'!$D:$D,ROW()-4)="","",INDEX('Form Responses 1'!$N:$N,ROW()-4)),"")</f>
        <v/>
      </c>
      <c r="P452" s="6" t="str">
        <f t="array" ref="P452">IFERROR(IF(INDEX('Form Responses 1'!$D:$D,ROW()-4)="","",INDEX('Form Responses 1'!$O:$O,ROW()-4)),"")</f>
        <v/>
      </c>
      <c r="Q452" s="6" t="str">
        <f t="array" ref="Q452">IFERROR(IF(INDEX('Form Responses 1'!$D:$D,ROW()-4)="","",INDEX('Form Responses 1'!$P:$P,ROW()-4)),"")</f>
        <v/>
      </c>
      <c r="R452" s="6" t="str">
        <f t="array" ref="R452">IFERROR(IF(INDEX('Form Responses 1'!$D:$D,ROW()-4)="","",INDEX('Form Responses 1'!$Q:$Q,ROW()-4)),"")</f>
        <v/>
      </c>
      <c r="S452" s="6" t="str">
        <f t="array" ref="S452">IFERROR(IF(INDEX('Form Responses 1'!$D:$D,ROW()-4)="","",INDEX('Form Responses 1'!$R:$R,ROW()-4)),"")</f>
        <v/>
      </c>
      <c r="T452" s="6" t="str">
        <f t="array" ref="T452">IFERROR(IF(INDEX('Form Responses 1'!$D:$D,ROW()-4)="","",INDEX('Form Responses 1'!$S:$S,ROW()-4)),"")</f>
        <v/>
      </c>
      <c r="U452" s="6" t="str">
        <f t="array" ref="U452">IFERROR(IF(INDEX('Form Responses 1'!$D:$D,ROW()-4)="","",INDEX('Form Responses 1'!$T:$T,ROW()-4)),"")</f>
        <v/>
      </c>
      <c r="V452" s="6" t="str">
        <f t="shared" si="2"/>
        <v/>
      </c>
      <c r="W452" s="6" t="str">
        <f t="shared" si="3"/>
        <v/>
      </c>
      <c r="X452" s="6" t="str">
        <f t="shared" si="4"/>
        <v/>
      </c>
      <c r="Y452" s="6" t="str">
        <f t="array" ref="Y452">IFERROR(IF(INDEX('Form Responses 1'!$D:$D,ROW()-4)="","",INDEX('Form Responses 1'!$U:$U,ROW()-4)),"")</f>
        <v/>
      </c>
    </row>
    <row r="453" ht="15.75" customHeight="1">
      <c r="A453" s="6" t="str">
        <f t="shared" si="1"/>
        <v/>
      </c>
      <c r="B453" s="6" t="str">
        <f t="array" ref="B453">IFERROR(IF(INDEX('Form Responses 1'!$D:$D,ROW()-4)="","",INDEX('Form Responses 1'!$A:$A,ROW()-4)),"")</f>
        <v/>
      </c>
      <c r="C453" s="6" t="str">
        <f t="array" ref="C453">IFERROR(IF(INDEX('Form Responses 1'!$D:$D,ROW()-4)="","",INDEX('Form Responses 1'!$B:$B,ROW()-4)),"")</f>
        <v/>
      </c>
      <c r="D453" s="6" t="str">
        <f t="array" ref="D453">IFERROR(IF(INDEX('Form Responses 1'!$D:$D,ROW()-4)="","",INDEX('Form Responses 1'!$C:$C,ROW()-4)),"")</f>
        <v/>
      </c>
      <c r="E453" s="6" t="str">
        <f t="array" ref="E453">IFERROR(IF(INDEX('Form Responses 1'!$D:$D,ROW()-4)="","",INDEX('Form Responses 1'!$D:$D,ROW()-4)),"")</f>
        <v/>
      </c>
      <c r="F453" s="6" t="str">
        <f t="array" ref="F453">IFERROR(IF(INDEX('Form Responses 1'!$D:$D,ROW()-4)="","",INDEX('Form Responses 1'!$E:$E,ROW()-4)),"")</f>
        <v/>
      </c>
      <c r="G453" s="6" t="str">
        <f t="array" ref="G453">IFERROR(IF(INDEX('Form Responses 1'!$D:$D,ROW()-4)="","",INDEX('Form Responses 1'!$F:$F,ROW()-4)),"")</f>
        <v/>
      </c>
      <c r="H453" s="6" t="str">
        <f t="array" ref="H453">IFERROR(IF(INDEX('Form Responses 1'!$D:$D,ROW()-4)="","",INDEX('Form Responses 1'!$G:$G,ROW()-4)),"")</f>
        <v/>
      </c>
      <c r="I453" s="6" t="str">
        <f t="array" ref="I453">IFERROR(IF(INDEX('Form Responses 1'!$D:$D,ROW()-4)="","",INDEX('Form Responses 1'!$H:$H,ROW()-4)),"")</f>
        <v/>
      </c>
      <c r="J453" s="6" t="str">
        <f t="array" ref="J453">IFERROR(IF(INDEX('Form Responses 1'!$D:$D,ROW()-4)="","",INDEX('Form Responses 1'!$I:$I,ROW()-4)),"")</f>
        <v/>
      </c>
      <c r="K453" s="6" t="str">
        <f t="array" ref="K453">IFERROR(IF(INDEX('Form Responses 1'!$D:$D,ROW()-4)="","",INDEX('Form Responses 1'!$J:$J,ROW()-4)),"")</f>
        <v/>
      </c>
      <c r="L453" s="6" t="str">
        <f t="array" ref="L453">IFERROR(IF(INDEX('Form Responses 1'!$D:$D,ROW()-4)="","",INDEX('Form Responses 1'!$K:$K,ROW()-4)),"")</f>
        <v/>
      </c>
      <c r="M453" s="6" t="str">
        <f t="array" ref="M453">IFERROR(IF(INDEX('Form Responses 1'!$D:$D,ROW()-4)="","",INDEX('Form Responses 1'!$L:$L,ROW()-4)),"")</f>
        <v/>
      </c>
      <c r="N453" s="6" t="str">
        <f t="array" ref="N453">IFERROR(IF(INDEX('Form Responses 1'!$D:$D,ROW()-4)="","",INDEX('Form Responses 1'!$M:$M,ROW()-4)),"")</f>
        <v/>
      </c>
      <c r="O453" s="6" t="str">
        <f t="array" ref="O453">IFERROR(IF(INDEX('Form Responses 1'!$D:$D,ROW()-4)="","",INDEX('Form Responses 1'!$N:$N,ROW()-4)),"")</f>
        <v/>
      </c>
      <c r="P453" s="6" t="str">
        <f t="array" ref="P453">IFERROR(IF(INDEX('Form Responses 1'!$D:$D,ROW()-4)="","",INDEX('Form Responses 1'!$O:$O,ROW()-4)),"")</f>
        <v/>
      </c>
      <c r="Q453" s="6" t="str">
        <f t="array" ref="Q453">IFERROR(IF(INDEX('Form Responses 1'!$D:$D,ROW()-4)="","",INDEX('Form Responses 1'!$P:$P,ROW()-4)),"")</f>
        <v/>
      </c>
      <c r="R453" s="6" t="str">
        <f t="array" ref="R453">IFERROR(IF(INDEX('Form Responses 1'!$D:$D,ROW()-4)="","",INDEX('Form Responses 1'!$Q:$Q,ROW()-4)),"")</f>
        <v/>
      </c>
      <c r="S453" s="6" t="str">
        <f t="array" ref="S453">IFERROR(IF(INDEX('Form Responses 1'!$D:$D,ROW()-4)="","",INDEX('Form Responses 1'!$R:$R,ROW()-4)),"")</f>
        <v/>
      </c>
      <c r="T453" s="6" t="str">
        <f t="array" ref="T453">IFERROR(IF(INDEX('Form Responses 1'!$D:$D,ROW()-4)="","",INDEX('Form Responses 1'!$S:$S,ROW()-4)),"")</f>
        <v/>
      </c>
      <c r="U453" s="6" t="str">
        <f t="array" ref="U453">IFERROR(IF(INDEX('Form Responses 1'!$D:$D,ROW()-4)="","",INDEX('Form Responses 1'!$T:$T,ROW()-4)),"")</f>
        <v/>
      </c>
      <c r="V453" s="6" t="str">
        <f t="shared" si="2"/>
        <v/>
      </c>
      <c r="W453" s="6" t="str">
        <f t="shared" si="3"/>
        <v/>
      </c>
      <c r="X453" s="6" t="str">
        <f t="shared" si="4"/>
        <v/>
      </c>
      <c r="Y453" s="6" t="str">
        <f t="array" ref="Y453">IFERROR(IF(INDEX('Form Responses 1'!$D:$D,ROW()-4)="","",INDEX('Form Responses 1'!$U:$U,ROW()-4)),"")</f>
        <v/>
      </c>
    </row>
    <row r="454" ht="15.75" customHeight="1">
      <c r="A454" s="6" t="str">
        <f t="shared" si="1"/>
        <v/>
      </c>
      <c r="B454" s="6" t="str">
        <f t="array" ref="B454">IFERROR(IF(INDEX('Form Responses 1'!$D:$D,ROW()-4)="","",INDEX('Form Responses 1'!$A:$A,ROW()-4)),"")</f>
        <v/>
      </c>
      <c r="C454" s="6" t="str">
        <f t="array" ref="C454">IFERROR(IF(INDEX('Form Responses 1'!$D:$D,ROW()-4)="","",INDEX('Form Responses 1'!$B:$B,ROW()-4)),"")</f>
        <v/>
      </c>
      <c r="D454" s="6" t="str">
        <f t="array" ref="D454">IFERROR(IF(INDEX('Form Responses 1'!$D:$D,ROW()-4)="","",INDEX('Form Responses 1'!$C:$C,ROW()-4)),"")</f>
        <v/>
      </c>
      <c r="E454" s="6" t="str">
        <f t="array" ref="E454">IFERROR(IF(INDEX('Form Responses 1'!$D:$D,ROW()-4)="","",INDEX('Form Responses 1'!$D:$D,ROW()-4)),"")</f>
        <v/>
      </c>
      <c r="F454" s="6" t="str">
        <f t="array" ref="F454">IFERROR(IF(INDEX('Form Responses 1'!$D:$D,ROW()-4)="","",INDEX('Form Responses 1'!$E:$E,ROW()-4)),"")</f>
        <v/>
      </c>
      <c r="G454" s="6" t="str">
        <f t="array" ref="G454">IFERROR(IF(INDEX('Form Responses 1'!$D:$D,ROW()-4)="","",INDEX('Form Responses 1'!$F:$F,ROW()-4)),"")</f>
        <v/>
      </c>
      <c r="H454" s="6" t="str">
        <f t="array" ref="H454">IFERROR(IF(INDEX('Form Responses 1'!$D:$D,ROW()-4)="","",INDEX('Form Responses 1'!$G:$G,ROW()-4)),"")</f>
        <v/>
      </c>
      <c r="I454" s="6" t="str">
        <f t="array" ref="I454">IFERROR(IF(INDEX('Form Responses 1'!$D:$D,ROW()-4)="","",INDEX('Form Responses 1'!$H:$H,ROW()-4)),"")</f>
        <v/>
      </c>
      <c r="J454" s="6" t="str">
        <f t="array" ref="J454">IFERROR(IF(INDEX('Form Responses 1'!$D:$D,ROW()-4)="","",INDEX('Form Responses 1'!$I:$I,ROW()-4)),"")</f>
        <v/>
      </c>
      <c r="K454" s="6" t="str">
        <f t="array" ref="K454">IFERROR(IF(INDEX('Form Responses 1'!$D:$D,ROW()-4)="","",INDEX('Form Responses 1'!$J:$J,ROW()-4)),"")</f>
        <v/>
      </c>
      <c r="L454" s="6" t="str">
        <f t="array" ref="L454">IFERROR(IF(INDEX('Form Responses 1'!$D:$D,ROW()-4)="","",INDEX('Form Responses 1'!$K:$K,ROW()-4)),"")</f>
        <v/>
      </c>
      <c r="M454" s="6" t="str">
        <f t="array" ref="M454">IFERROR(IF(INDEX('Form Responses 1'!$D:$D,ROW()-4)="","",INDEX('Form Responses 1'!$L:$L,ROW()-4)),"")</f>
        <v/>
      </c>
      <c r="N454" s="6" t="str">
        <f t="array" ref="N454">IFERROR(IF(INDEX('Form Responses 1'!$D:$D,ROW()-4)="","",INDEX('Form Responses 1'!$M:$M,ROW()-4)),"")</f>
        <v/>
      </c>
      <c r="O454" s="6" t="str">
        <f t="array" ref="O454">IFERROR(IF(INDEX('Form Responses 1'!$D:$D,ROW()-4)="","",INDEX('Form Responses 1'!$N:$N,ROW()-4)),"")</f>
        <v/>
      </c>
      <c r="P454" s="6" t="str">
        <f t="array" ref="P454">IFERROR(IF(INDEX('Form Responses 1'!$D:$D,ROW()-4)="","",INDEX('Form Responses 1'!$O:$O,ROW()-4)),"")</f>
        <v/>
      </c>
      <c r="Q454" s="6" t="str">
        <f t="array" ref="Q454">IFERROR(IF(INDEX('Form Responses 1'!$D:$D,ROW()-4)="","",INDEX('Form Responses 1'!$P:$P,ROW()-4)),"")</f>
        <v/>
      </c>
      <c r="R454" s="6" t="str">
        <f t="array" ref="R454">IFERROR(IF(INDEX('Form Responses 1'!$D:$D,ROW()-4)="","",INDEX('Form Responses 1'!$Q:$Q,ROW()-4)),"")</f>
        <v/>
      </c>
      <c r="S454" s="6" t="str">
        <f t="array" ref="S454">IFERROR(IF(INDEX('Form Responses 1'!$D:$D,ROW()-4)="","",INDEX('Form Responses 1'!$R:$R,ROW()-4)),"")</f>
        <v/>
      </c>
      <c r="T454" s="6" t="str">
        <f t="array" ref="T454">IFERROR(IF(INDEX('Form Responses 1'!$D:$D,ROW()-4)="","",INDEX('Form Responses 1'!$S:$S,ROW()-4)),"")</f>
        <v/>
      </c>
      <c r="U454" s="6" t="str">
        <f t="array" ref="U454">IFERROR(IF(INDEX('Form Responses 1'!$D:$D,ROW()-4)="","",INDEX('Form Responses 1'!$T:$T,ROW()-4)),"")</f>
        <v/>
      </c>
      <c r="V454" s="6" t="str">
        <f t="shared" si="2"/>
        <v/>
      </c>
      <c r="W454" s="6" t="str">
        <f t="shared" si="3"/>
        <v/>
      </c>
      <c r="X454" s="6" t="str">
        <f t="shared" si="4"/>
        <v/>
      </c>
      <c r="Y454" s="6" t="str">
        <f t="array" ref="Y454">IFERROR(IF(INDEX('Form Responses 1'!$D:$D,ROW()-4)="","",INDEX('Form Responses 1'!$U:$U,ROW()-4)),"")</f>
        <v/>
      </c>
    </row>
    <row r="455" ht="15.75" customHeight="1">
      <c r="A455" s="6" t="str">
        <f t="shared" si="1"/>
        <v/>
      </c>
      <c r="B455" s="6" t="str">
        <f t="array" ref="B455">IFERROR(IF(INDEX('Form Responses 1'!$D:$D,ROW()-4)="","",INDEX('Form Responses 1'!$A:$A,ROW()-4)),"")</f>
        <v/>
      </c>
      <c r="C455" s="6" t="str">
        <f t="array" ref="C455">IFERROR(IF(INDEX('Form Responses 1'!$D:$D,ROW()-4)="","",INDEX('Form Responses 1'!$B:$B,ROW()-4)),"")</f>
        <v/>
      </c>
      <c r="D455" s="6" t="str">
        <f t="array" ref="D455">IFERROR(IF(INDEX('Form Responses 1'!$D:$D,ROW()-4)="","",INDEX('Form Responses 1'!$C:$C,ROW()-4)),"")</f>
        <v/>
      </c>
      <c r="E455" s="6" t="str">
        <f t="array" ref="E455">IFERROR(IF(INDEX('Form Responses 1'!$D:$D,ROW()-4)="","",INDEX('Form Responses 1'!$D:$D,ROW()-4)),"")</f>
        <v/>
      </c>
      <c r="F455" s="6" t="str">
        <f t="array" ref="F455">IFERROR(IF(INDEX('Form Responses 1'!$D:$D,ROW()-4)="","",INDEX('Form Responses 1'!$E:$E,ROW()-4)),"")</f>
        <v/>
      </c>
      <c r="G455" s="6" t="str">
        <f t="array" ref="G455">IFERROR(IF(INDEX('Form Responses 1'!$D:$D,ROW()-4)="","",INDEX('Form Responses 1'!$F:$F,ROW()-4)),"")</f>
        <v/>
      </c>
      <c r="H455" s="6" t="str">
        <f t="array" ref="H455">IFERROR(IF(INDEX('Form Responses 1'!$D:$D,ROW()-4)="","",INDEX('Form Responses 1'!$G:$G,ROW()-4)),"")</f>
        <v/>
      </c>
      <c r="I455" s="6" t="str">
        <f t="array" ref="I455">IFERROR(IF(INDEX('Form Responses 1'!$D:$D,ROW()-4)="","",INDEX('Form Responses 1'!$H:$H,ROW()-4)),"")</f>
        <v/>
      </c>
      <c r="J455" s="6" t="str">
        <f t="array" ref="J455">IFERROR(IF(INDEX('Form Responses 1'!$D:$D,ROW()-4)="","",INDEX('Form Responses 1'!$I:$I,ROW()-4)),"")</f>
        <v/>
      </c>
      <c r="K455" s="6" t="str">
        <f t="array" ref="K455">IFERROR(IF(INDEX('Form Responses 1'!$D:$D,ROW()-4)="","",INDEX('Form Responses 1'!$J:$J,ROW()-4)),"")</f>
        <v/>
      </c>
      <c r="L455" s="6" t="str">
        <f t="array" ref="L455">IFERROR(IF(INDEX('Form Responses 1'!$D:$D,ROW()-4)="","",INDEX('Form Responses 1'!$K:$K,ROW()-4)),"")</f>
        <v/>
      </c>
      <c r="M455" s="6" t="str">
        <f t="array" ref="M455">IFERROR(IF(INDEX('Form Responses 1'!$D:$D,ROW()-4)="","",INDEX('Form Responses 1'!$L:$L,ROW()-4)),"")</f>
        <v/>
      </c>
      <c r="N455" s="6" t="str">
        <f t="array" ref="N455">IFERROR(IF(INDEX('Form Responses 1'!$D:$D,ROW()-4)="","",INDEX('Form Responses 1'!$M:$M,ROW()-4)),"")</f>
        <v/>
      </c>
      <c r="O455" s="6" t="str">
        <f t="array" ref="O455">IFERROR(IF(INDEX('Form Responses 1'!$D:$D,ROW()-4)="","",INDEX('Form Responses 1'!$N:$N,ROW()-4)),"")</f>
        <v/>
      </c>
      <c r="P455" s="6" t="str">
        <f t="array" ref="P455">IFERROR(IF(INDEX('Form Responses 1'!$D:$D,ROW()-4)="","",INDEX('Form Responses 1'!$O:$O,ROW()-4)),"")</f>
        <v/>
      </c>
      <c r="Q455" s="6" t="str">
        <f t="array" ref="Q455">IFERROR(IF(INDEX('Form Responses 1'!$D:$D,ROW()-4)="","",INDEX('Form Responses 1'!$P:$P,ROW()-4)),"")</f>
        <v/>
      </c>
      <c r="R455" s="6" t="str">
        <f t="array" ref="R455">IFERROR(IF(INDEX('Form Responses 1'!$D:$D,ROW()-4)="","",INDEX('Form Responses 1'!$Q:$Q,ROW()-4)),"")</f>
        <v/>
      </c>
      <c r="S455" s="6" t="str">
        <f t="array" ref="S455">IFERROR(IF(INDEX('Form Responses 1'!$D:$D,ROW()-4)="","",INDEX('Form Responses 1'!$R:$R,ROW()-4)),"")</f>
        <v/>
      </c>
      <c r="T455" s="6" t="str">
        <f t="array" ref="T455">IFERROR(IF(INDEX('Form Responses 1'!$D:$D,ROW()-4)="","",INDEX('Form Responses 1'!$S:$S,ROW()-4)),"")</f>
        <v/>
      </c>
      <c r="U455" s="6" t="str">
        <f t="array" ref="U455">IFERROR(IF(INDEX('Form Responses 1'!$D:$D,ROW()-4)="","",INDEX('Form Responses 1'!$T:$T,ROW()-4)),"")</f>
        <v/>
      </c>
      <c r="V455" s="6" t="str">
        <f t="shared" si="2"/>
        <v/>
      </c>
      <c r="W455" s="6" t="str">
        <f t="shared" si="3"/>
        <v/>
      </c>
      <c r="X455" s="6" t="str">
        <f t="shared" si="4"/>
        <v/>
      </c>
      <c r="Y455" s="6" t="str">
        <f t="array" ref="Y455">IFERROR(IF(INDEX('Form Responses 1'!$D:$D,ROW()-4)="","",INDEX('Form Responses 1'!$U:$U,ROW()-4)),"")</f>
        <v/>
      </c>
    </row>
    <row r="456" ht="15.75" customHeight="1">
      <c r="A456" s="6" t="str">
        <f t="shared" si="1"/>
        <v/>
      </c>
      <c r="B456" s="6" t="str">
        <f t="array" ref="B456">IFERROR(IF(INDEX('Form Responses 1'!$D:$D,ROW()-4)="","",INDEX('Form Responses 1'!$A:$A,ROW()-4)),"")</f>
        <v/>
      </c>
      <c r="C456" s="6" t="str">
        <f t="array" ref="C456">IFERROR(IF(INDEX('Form Responses 1'!$D:$D,ROW()-4)="","",INDEX('Form Responses 1'!$B:$B,ROW()-4)),"")</f>
        <v/>
      </c>
      <c r="D456" s="6" t="str">
        <f t="array" ref="D456">IFERROR(IF(INDEX('Form Responses 1'!$D:$D,ROW()-4)="","",INDEX('Form Responses 1'!$C:$C,ROW()-4)),"")</f>
        <v/>
      </c>
      <c r="E456" s="6" t="str">
        <f t="array" ref="E456">IFERROR(IF(INDEX('Form Responses 1'!$D:$D,ROW()-4)="","",INDEX('Form Responses 1'!$D:$D,ROW()-4)),"")</f>
        <v/>
      </c>
      <c r="F456" s="6" t="str">
        <f t="array" ref="F456">IFERROR(IF(INDEX('Form Responses 1'!$D:$D,ROW()-4)="","",INDEX('Form Responses 1'!$E:$E,ROW()-4)),"")</f>
        <v/>
      </c>
      <c r="G456" s="6" t="str">
        <f t="array" ref="G456">IFERROR(IF(INDEX('Form Responses 1'!$D:$D,ROW()-4)="","",INDEX('Form Responses 1'!$F:$F,ROW()-4)),"")</f>
        <v/>
      </c>
      <c r="H456" s="6" t="str">
        <f t="array" ref="H456">IFERROR(IF(INDEX('Form Responses 1'!$D:$D,ROW()-4)="","",INDEX('Form Responses 1'!$G:$G,ROW()-4)),"")</f>
        <v/>
      </c>
      <c r="I456" s="6" t="str">
        <f t="array" ref="I456">IFERROR(IF(INDEX('Form Responses 1'!$D:$D,ROW()-4)="","",INDEX('Form Responses 1'!$H:$H,ROW()-4)),"")</f>
        <v/>
      </c>
      <c r="J456" s="6" t="str">
        <f t="array" ref="J456">IFERROR(IF(INDEX('Form Responses 1'!$D:$D,ROW()-4)="","",INDEX('Form Responses 1'!$I:$I,ROW()-4)),"")</f>
        <v/>
      </c>
      <c r="K456" s="6" t="str">
        <f t="array" ref="K456">IFERROR(IF(INDEX('Form Responses 1'!$D:$D,ROW()-4)="","",INDEX('Form Responses 1'!$J:$J,ROW()-4)),"")</f>
        <v/>
      </c>
      <c r="L456" s="6" t="str">
        <f t="array" ref="L456">IFERROR(IF(INDEX('Form Responses 1'!$D:$D,ROW()-4)="","",INDEX('Form Responses 1'!$K:$K,ROW()-4)),"")</f>
        <v/>
      </c>
      <c r="M456" s="6" t="str">
        <f t="array" ref="M456">IFERROR(IF(INDEX('Form Responses 1'!$D:$D,ROW()-4)="","",INDEX('Form Responses 1'!$L:$L,ROW()-4)),"")</f>
        <v/>
      </c>
      <c r="N456" s="6" t="str">
        <f t="array" ref="N456">IFERROR(IF(INDEX('Form Responses 1'!$D:$D,ROW()-4)="","",INDEX('Form Responses 1'!$M:$M,ROW()-4)),"")</f>
        <v/>
      </c>
      <c r="O456" s="6" t="str">
        <f t="array" ref="O456">IFERROR(IF(INDEX('Form Responses 1'!$D:$D,ROW()-4)="","",INDEX('Form Responses 1'!$N:$N,ROW()-4)),"")</f>
        <v/>
      </c>
      <c r="P456" s="6" t="str">
        <f t="array" ref="P456">IFERROR(IF(INDEX('Form Responses 1'!$D:$D,ROW()-4)="","",INDEX('Form Responses 1'!$O:$O,ROW()-4)),"")</f>
        <v/>
      </c>
      <c r="Q456" s="6" t="str">
        <f t="array" ref="Q456">IFERROR(IF(INDEX('Form Responses 1'!$D:$D,ROW()-4)="","",INDEX('Form Responses 1'!$P:$P,ROW()-4)),"")</f>
        <v/>
      </c>
      <c r="R456" s="6" t="str">
        <f t="array" ref="R456">IFERROR(IF(INDEX('Form Responses 1'!$D:$D,ROW()-4)="","",INDEX('Form Responses 1'!$Q:$Q,ROW()-4)),"")</f>
        <v/>
      </c>
      <c r="S456" s="6" t="str">
        <f t="array" ref="S456">IFERROR(IF(INDEX('Form Responses 1'!$D:$D,ROW()-4)="","",INDEX('Form Responses 1'!$R:$R,ROW()-4)),"")</f>
        <v/>
      </c>
      <c r="T456" s="6" t="str">
        <f t="array" ref="T456">IFERROR(IF(INDEX('Form Responses 1'!$D:$D,ROW()-4)="","",INDEX('Form Responses 1'!$S:$S,ROW()-4)),"")</f>
        <v/>
      </c>
      <c r="U456" s="6" t="str">
        <f t="array" ref="U456">IFERROR(IF(INDEX('Form Responses 1'!$D:$D,ROW()-4)="","",INDEX('Form Responses 1'!$T:$T,ROW()-4)),"")</f>
        <v/>
      </c>
      <c r="V456" s="6" t="str">
        <f t="shared" si="2"/>
        <v/>
      </c>
      <c r="W456" s="6" t="str">
        <f t="shared" si="3"/>
        <v/>
      </c>
      <c r="X456" s="6" t="str">
        <f t="shared" si="4"/>
        <v/>
      </c>
      <c r="Y456" s="6" t="str">
        <f t="array" ref="Y456">IFERROR(IF(INDEX('Form Responses 1'!$D:$D,ROW()-4)="","",INDEX('Form Responses 1'!$U:$U,ROW()-4)),"")</f>
        <v/>
      </c>
    </row>
    <row r="457" ht="15.75" customHeight="1">
      <c r="A457" s="6" t="str">
        <f t="shared" si="1"/>
        <v/>
      </c>
      <c r="B457" s="6" t="str">
        <f t="array" ref="B457">IFERROR(IF(INDEX('Form Responses 1'!$D:$D,ROW()-4)="","",INDEX('Form Responses 1'!$A:$A,ROW()-4)),"")</f>
        <v/>
      </c>
      <c r="C457" s="6" t="str">
        <f t="array" ref="C457">IFERROR(IF(INDEX('Form Responses 1'!$D:$D,ROW()-4)="","",INDEX('Form Responses 1'!$B:$B,ROW()-4)),"")</f>
        <v/>
      </c>
      <c r="D457" s="6" t="str">
        <f t="array" ref="D457">IFERROR(IF(INDEX('Form Responses 1'!$D:$D,ROW()-4)="","",INDEX('Form Responses 1'!$C:$C,ROW()-4)),"")</f>
        <v/>
      </c>
      <c r="E457" s="6" t="str">
        <f t="array" ref="E457">IFERROR(IF(INDEX('Form Responses 1'!$D:$D,ROW()-4)="","",INDEX('Form Responses 1'!$D:$D,ROW()-4)),"")</f>
        <v/>
      </c>
      <c r="F457" s="6" t="str">
        <f t="array" ref="F457">IFERROR(IF(INDEX('Form Responses 1'!$D:$D,ROW()-4)="","",INDEX('Form Responses 1'!$E:$E,ROW()-4)),"")</f>
        <v/>
      </c>
      <c r="G457" s="6" t="str">
        <f t="array" ref="G457">IFERROR(IF(INDEX('Form Responses 1'!$D:$D,ROW()-4)="","",INDEX('Form Responses 1'!$F:$F,ROW()-4)),"")</f>
        <v/>
      </c>
      <c r="H457" s="6" t="str">
        <f t="array" ref="H457">IFERROR(IF(INDEX('Form Responses 1'!$D:$D,ROW()-4)="","",INDEX('Form Responses 1'!$G:$G,ROW()-4)),"")</f>
        <v/>
      </c>
      <c r="I457" s="6" t="str">
        <f t="array" ref="I457">IFERROR(IF(INDEX('Form Responses 1'!$D:$D,ROW()-4)="","",INDEX('Form Responses 1'!$H:$H,ROW()-4)),"")</f>
        <v/>
      </c>
      <c r="J457" s="6" t="str">
        <f t="array" ref="J457">IFERROR(IF(INDEX('Form Responses 1'!$D:$D,ROW()-4)="","",INDEX('Form Responses 1'!$I:$I,ROW()-4)),"")</f>
        <v/>
      </c>
      <c r="K457" s="6" t="str">
        <f t="array" ref="K457">IFERROR(IF(INDEX('Form Responses 1'!$D:$D,ROW()-4)="","",INDEX('Form Responses 1'!$J:$J,ROW()-4)),"")</f>
        <v/>
      </c>
      <c r="L457" s="6" t="str">
        <f t="array" ref="L457">IFERROR(IF(INDEX('Form Responses 1'!$D:$D,ROW()-4)="","",INDEX('Form Responses 1'!$K:$K,ROW()-4)),"")</f>
        <v/>
      </c>
      <c r="M457" s="6" t="str">
        <f t="array" ref="M457">IFERROR(IF(INDEX('Form Responses 1'!$D:$D,ROW()-4)="","",INDEX('Form Responses 1'!$L:$L,ROW()-4)),"")</f>
        <v/>
      </c>
      <c r="N457" s="6" t="str">
        <f t="array" ref="N457">IFERROR(IF(INDEX('Form Responses 1'!$D:$D,ROW()-4)="","",INDEX('Form Responses 1'!$M:$M,ROW()-4)),"")</f>
        <v/>
      </c>
      <c r="O457" s="6" t="str">
        <f t="array" ref="O457">IFERROR(IF(INDEX('Form Responses 1'!$D:$D,ROW()-4)="","",INDEX('Form Responses 1'!$N:$N,ROW()-4)),"")</f>
        <v/>
      </c>
      <c r="P457" s="6" t="str">
        <f t="array" ref="P457">IFERROR(IF(INDEX('Form Responses 1'!$D:$D,ROW()-4)="","",INDEX('Form Responses 1'!$O:$O,ROW()-4)),"")</f>
        <v/>
      </c>
      <c r="Q457" s="6" t="str">
        <f t="array" ref="Q457">IFERROR(IF(INDEX('Form Responses 1'!$D:$D,ROW()-4)="","",INDEX('Form Responses 1'!$P:$P,ROW()-4)),"")</f>
        <v/>
      </c>
      <c r="R457" s="6" t="str">
        <f t="array" ref="R457">IFERROR(IF(INDEX('Form Responses 1'!$D:$D,ROW()-4)="","",INDEX('Form Responses 1'!$Q:$Q,ROW()-4)),"")</f>
        <v/>
      </c>
      <c r="S457" s="6" t="str">
        <f t="array" ref="S457">IFERROR(IF(INDEX('Form Responses 1'!$D:$D,ROW()-4)="","",INDEX('Form Responses 1'!$R:$R,ROW()-4)),"")</f>
        <v/>
      </c>
      <c r="T457" s="6" t="str">
        <f t="array" ref="T457">IFERROR(IF(INDEX('Form Responses 1'!$D:$D,ROW()-4)="","",INDEX('Form Responses 1'!$S:$S,ROW()-4)),"")</f>
        <v/>
      </c>
      <c r="U457" s="6" t="str">
        <f t="array" ref="U457">IFERROR(IF(INDEX('Form Responses 1'!$D:$D,ROW()-4)="","",INDEX('Form Responses 1'!$T:$T,ROW()-4)),"")</f>
        <v/>
      </c>
      <c r="V457" s="6" t="str">
        <f t="shared" si="2"/>
        <v/>
      </c>
      <c r="W457" s="6" t="str">
        <f t="shared" si="3"/>
        <v/>
      </c>
      <c r="X457" s="6" t="str">
        <f t="shared" si="4"/>
        <v/>
      </c>
      <c r="Y457" s="6" t="str">
        <f t="array" ref="Y457">IFERROR(IF(INDEX('Form Responses 1'!$D:$D,ROW()-4)="","",INDEX('Form Responses 1'!$U:$U,ROW()-4)),"")</f>
        <v/>
      </c>
    </row>
    <row r="458" ht="15.75" customHeight="1">
      <c r="A458" s="6" t="str">
        <f t="shared" si="1"/>
        <v/>
      </c>
      <c r="B458" s="6" t="str">
        <f t="array" ref="B458">IFERROR(IF(INDEX('Form Responses 1'!$D:$D,ROW()-4)="","",INDEX('Form Responses 1'!$A:$A,ROW()-4)),"")</f>
        <v/>
      </c>
      <c r="C458" s="6" t="str">
        <f t="array" ref="C458">IFERROR(IF(INDEX('Form Responses 1'!$D:$D,ROW()-4)="","",INDEX('Form Responses 1'!$B:$B,ROW()-4)),"")</f>
        <v/>
      </c>
      <c r="D458" s="6" t="str">
        <f t="array" ref="D458">IFERROR(IF(INDEX('Form Responses 1'!$D:$D,ROW()-4)="","",INDEX('Form Responses 1'!$C:$C,ROW()-4)),"")</f>
        <v/>
      </c>
      <c r="E458" s="6" t="str">
        <f t="array" ref="E458">IFERROR(IF(INDEX('Form Responses 1'!$D:$D,ROW()-4)="","",INDEX('Form Responses 1'!$D:$D,ROW()-4)),"")</f>
        <v/>
      </c>
      <c r="F458" s="6" t="str">
        <f t="array" ref="F458">IFERROR(IF(INDEX('Form Responses 1'!$D:$D,ROW()-4)="","",INDEX('Form Responses 1'!$E:$E,ROW()-4)),"")</f>
        <v/>
      </c>
      <c r="G458" s="6" t="str">
        <f t="array" ref="G458">IFERROR(IF(INDEX('Form Responses 1'!$D:$D,ROW()-4)="","",INDEX('Form Responses 1'!$F:$F,ROW()-4)),"")</f>
        <v/>
      </c>
      <c r="H458" s="6" t="str">
        <f t="array" ref="H458">IFERROR(IF(INDEX('Form Responses 1'!$D:$D,ROW()-4)="","",INDEX('Form Responses 1'!$G:$G,ROW()-4)),"")</f>
        <v/>
      </c>
      <c r="I458" s="6" t="str">
        <f t="array" ref="I458">IFERROR(IF(INDEX('Form Responses 1'!$D:$D,ROW()-4)="","",INDEX('Form Responses 1'!$H:$H,ROW()-4)),"")</f>
        <v/>
      </c>
      <c r="J458" s="6" t="str">
        <f t="array" ref="J458">IFERROR(IF(INDEX('Form Responses 1'!$D:$D,ROW()-4)="","",INDEX('Form Responses 1'!$I:$I,ROW()-4)),"")</f>
        <v/>
      </c>
      <c r="K458" s="6" t="str">
        <f t="array" ref="K458">IFERROR(IF(INDEX('Form Responses 1'!$D:$D,ROW()-4)="","",INDEX('Form Responses 1'!$J:$J,ROW()-4)),"")</f>
        <v/>
      </c>
      <c r="L458" s="6" t="str">
        <f t="array" ref="L458">IFERROR(IF(INDEX('Form Responses 1'!$D:$D,ROW()-4)="","",INDEX('Form Responses 1'!$K:$K,ROW()-4)),"")</f>
        <v/>
      </c>
      <c r="M458" s="6" t="str">
        <f t="array" ref="M458">IFERROR(IF(INDEX('Form Responses 1'!$D:$D,ROW()-4)="","",INDEX('Form Responses 1'!$L:$L,ROW()-4)),"")</f>
        <v/>
      </c>
      <c r="N458" s="6" t="str">
        <f t="array" ref="N458">IFERROR(IF(INDEX('Form Responses 1'!$D:$D,ROW()-4)="","",INDEX('Form Responses 1'!$M:$M,ROW()-4)),"")</f>
        <v/>
      </c>
      <c r="O458" s="6" t="str">
        <f t="array" ref="O458">IFERROR(IF(INDEX('Form Responses 1'!$D:$D,ROW()-4)="","",INDEX('Form Responses 1'!$N:$N,ROW()-4)),"")</f>
        <v/>
      </c>
      <c r="P458" s="6" t="str">
        <f t="array" ref="P458">IFERROR(IF(INDEX('Form Responses 1'!$D:$D,ROW()-4)="","",INDEX('Form Responses 1'!$O:$O,ROW()-4)),"")</f>
        <v/>
      </c>
      <c r="Q458" s="6" t="str">
        <f t="array" ref="Q458">IFERROR(IF(INDEX('Form Responses 1'!$D:$D,ROW()-4)="","",INDEX('Form Responses 1'!$P:$P,ROW()-4)),"")</f>
        <v/>
      </c>
      <c r="R458" s="6" t="str">
        <f t="array" ref="R458">IFERROR(IF(INDEX('Form Responses 1'!$D:$D,ROW()-4)="","",INDEX('Form Responses 1'!$Q:$Q,ROW()-4)),"")</f>
        <v/>
      </c>
      <c r="S458" s="6" t="str">
        <f t="array" ref="S458">IFERROR(IF(INDEX('Form Responses 1'!$D:$D,ROW()-4)="","",INDEX('Form Responses 1'!$R:$R,ROW()-4)),"")</f>
        <v/>
      </c>
      <c r="T458" s="6" t="str">
        <f t="array" ref="T458">IFERROR(IF(INDEX('Form Responses 1'!$D:$D,ROW()-4)="","",INDEX('Form Responses 1'!$S:$S,ROW()-4)),"")</f>
        <v/>
      </c>
      <c r="U458" s="6" t="str">
        <f t="array" ref="U458">IFERROR(IF(INDEX('Form Responses 1'!$D:$D,ROW()-4)="","",INDEX('Form Responses 1'!$T:$T,ROW()-4)),"")</f>
        <v/>
      </c>
      <c r="V458" s="6" t="str">
        <f t="shared" si="2"/>
        <v/>
      </c>
      <c r="W458" s="6" t="str">
        <f t="shared" si="3"/>
        <v/>
      </c>
      <c r="X458" s="6" t="str">
        <f t="shared" si="4"/>
        <v/>
      </c>
      <c r="Y458" s="6" t="str">
        <f t="array" ref="Y458">IFERROR(IF(INDEX('Form Responses 1'!$D:$D,ROW()-4)="","",INDEX('Form Responses 1'!$U:$U,ROW()-4)),"")</f>
        <v/>
      </c>
    </row>
    <row r="459" ht="15.75" customHeight="1">
      <c r="A459" s="6" t="str">
        <f t="shared" si="1"/>
        <v/>
      </c>
      <c r="B459" s="6" t="str">
        <f t="array" ref="B459">IFERROR(IF(INDEX('Form Responses 1'!$D:$D,ROW()-4)="","",INDEX('Form Responses 1'!$A:$A,ROW()-4)),"")</f>
        <v/>
      </c>
      <c r="C459" s="6" t="str">
        <f t="array" ref="C459">IFERROR(IF(INDEX('Form Responses 1'!$D:$D,ROW()-4)="","",INDEX('Form Responses 1'!$B:$B,ROW()-4)),"")</f>
        <v/>
      </c>
      <c r="D459" s="6" t="str">
        <f t="array" ref="D459">IFERROR(IF(INDEX('Form Responses 1'!$D:$D,ROW()-4)="","",INDEX('Form Responses 1'!$C:$C,ROW()-4)),"")</f>
        <v/>
      </c>
      <c r="E459" s="6" t="str">
        <f t="array" ref="E459">IFERROR(IF(INDEX('Form Responses 1'!$D:$D,ROW()-4)="","",INDEX('Form Responses 1'!$D:$D,ROW()-4)),"")</f>
        <v/>
      </c>
      <c r="F459" s="6" t="str">
        <f t="array" ref="F459">IFERROR(IF(INDEX('Form Responses 1'!$D:$D,ROW()-4)="","",INDEX('Form Responses 1'!$E:$E,ROW()-4)),"")</f>
        <v/>
      </c>
      <c r="G459" s="6" t="str">
        <f t="array" ref="G459">IFERROR(IF(INDEX('Form Responses 1'!$D:$D,ROW()-4)="","",INDEX('Form Responses 1'!$F:$F,ROW()-4)),"")</f>
        <v/>
      </c>
      <c r="H459" s="6" t="str">
        <f t="array" ref="H459">IFERROR(IF(INDEX('Form Responses 1'!$D:$D,ROW()-4)="","",INDEX('Form Responses 1'!$G:$G,ROW()-4)),"")</f>
        <v/>
      </c>
      <c r="I459" s="6" t="str">
        <f t="array" ref="I459">IFERROR(IF(INDEX('Form Responses 1'!$D:$D,ROW()-4)="","",INDEX('Form Responses 1'!$H:$H,ROW()-4)),"")</f>
        <v/>
      </c>
      <c r="J459" s="6" t="str">
        <f t="array" ref="J459">IFERROR(IF(INDEX('Form Responses 1'!$D:$D,ROW()-4)="","",INDEX('Form Responses 1'!$I:$I,ROW()-4)),"")</f>
        <v/>
      </c>
      <c r="K459" s="6" t="str">
        <f t="array" ref="K459">IFERROR(IF(INDEX('Form Responses 1'!$D:$D,ROW()-4)="","",INDEX('Form Responses 1'!$J:$J,ROW()-4)),"")</f>
        <v/>
      </c>
      <c r="L459" s="6" t="str">
        <f t="array" ref="L459">IFERROR(IF(INDEX('Form Responses 1'!$D:$D,ROW()-4)="","",INDEX('Form Responses 1'!$K:$K,ROW()-4)),"")</f>
        <v/>
      </c>
      <c r="M459" s="6" t="str">
        <f t="array" ref="M459">IFERROR(IF(INDEX('Form Responses 1'!$D:$D,ROW()-4)="","",INDEX('Form Responses 1'!$L:$L,ROW()-4)),"")</f>
        <v/>
      </c>
      <c r="N459" s="6" t="str">
        <f t="array" ref="N459">IFERROR(IF(INDEX('Form Responses 1'!$D:$D,ROW()-4)="","",INDEX('Form Responses 1'!$M:$M,ROW()-4)),"")</f>
        <v/>
      </c>
      <c r="O459" s="6" t="str">
        <f t="array" ref="O459">IFERROR(IF(INDEX('Form Responses 1'!$D:$D,ROW()-4)="","",INDEX('Form Responses 1'!$N:$N,ROW()-4)),"")</f>
        <v/>
      </c>
      <c r="P459" s="6" t="str">
        <f t="array" ref="P459">IFERROR(IF(INDEX('Form Responses 1'!$D:$D,ROW()-4)="","",INDEX('Form Responses 1'!$O:$O,ROW()-4)),"")</f>
        <v/>
      </c>
      <c r="Q459" s="6" t="str">
        <f t="array" ref="Q459">IFERROR(IF(INDEX('Form Responses 1'!$D:$D,ROW()-4)="","",INDEX('Form Responses 1'!$P:$P,ROW()-4)),"")</f>
        <v/>
      </c>
      <c r="R459" s="6" t="str">
        <f t="array" ref="R459">IFERROR(IF(INDEX('Form Responses 1'!$D:$D,ROW()-4)="","",INDEX('Form Responses 1'!$Q:$Q,ROW()-4)),"")</f>
        <v/>
      </c>
      <c r="S459" s="6" t="str">
        <f t="array" ref="S459">IFERROR(IF(INDEX('Form Responses 1'!$D:$D,ROW()-4)="","",INDEX('Form Responses 1'!$R:$R,ROW()-4)),"")</f>
        <v/>
      </c>
      <c r="T459" s="6" t="str">
        <f t="array" ref="T459">IFERROR(IF(INDEX('Form Responses 1'!$D:$D,ROW()-4)="","",INDEX('Form Responses 1'!$S:$S,ROW()-4)),"")</f>
        <v/>
      </c>
      <c r="U459" s="6" t="str">
        <f t="array" ref="U459">IFERROR(IF(INDEX('Form Responses 1'!$D:$D,ROW()-4)="","",INDEX('Form Responses 1'!$T:$T,ROW()-4)),"")</f>
        <v/>
      </c>
      <c r="V459" s="6" t="str">
        <f t="shared" si="2"/>
        <v/>
      </c>
      <c r="W459" s="6" t="str">
        <f t="shared" si="3"/>
        <v/>
      </c>
      <c r="X459" s="6" t="str">
        <f t="shared" si="4"/>
        <v/>
      </c>
      <c r="Y459" s="6" t="str">
        <f t="array" ref="Y459">IFERROR(IF(INDEX('Form Responses 1'!$D:$D,ROW()-4)="","",INDEX('Form Responses 1'!$U:$U,ROW()-4)),"")</f>
        <v/>
      </c>
    </row>
    <row r="460" ht="15.75" customHeight="1">
      <c r="A460" s="6" t="str">
        <f t="shared" si="1"/>
        <v/>
      </c>
      <c r="B460" s="6" t="str">
        <f t="array" ref="B460">IFERROR(IF(INDEX('Form Responses 1'!$D:$D,ROW()-4)="","",INDEX('Form Responses 1'!$A:$A,ROW()-4)),"")</f>
        <v/>
      </c>
      <c r="C460" s="6" t="str">
        <f t="array" ref="C460">IFERROR(IF(INDEX('Form Responses 1'!$D:$D,ROW()-4)="","",INDEX('Form Responses 1'!$B:$B,ROW()-4)),"")</f>
        <v/>
      </c>
      <c r="D460" s="6" t="str">
        <f t="array" ref="D460">IFERROR(IF(INDEX('Form Responses 1'!$D:$D,ROW()-4)="","",INDEX('Form Responses 1'!$C:$C,ROW()-4)),"")</f>
        <v/>
      </c>
      <c r="E460" s="6" t="str">
        <f t="array" ref="E460">IFERROR(IF(INDEX('Form Responses 1'!$D:$D,ROW()-4)="","",INDEX('Form Responses 1'!$D:$D,ROW()-4)),"")</f>
        <v/>
      </c>
      <c r="F460" s="6" t="str">
        <f t="array" ref="F460">IFERROR(IF(INDEX('Form Responses 1'!$D:$D,ROW()-4)="","",INDEX('Form Responses 1'!$E:$E,ROW()-4)),"")</f>
        <v/>
      </c>
      <c r="G460" s="6" t="str">
        <f t="array" ref="G460">IFERROR(IF(INDEX('Form Responses 1'!$D:$D,ROW()-4)="","",INDEX('Form Responses 1'!$F:$F,ROW()-4)),"")</f>
        <v/>
      </c>
      <c r="H460" s="6" t="str">
        <f t="array" ref="H460">IFERROR(IF(INDEX('Form Responses 1'!$D:$D,ROW()-4)="","",INDEX('Form Responses 1'!$G:$G,ROW()-4)),"")</f>
        <v/>
      </c>
      <c r="I460" s="6" t="str">
        <f t="array" ref="I460">IFERROR(IF(INDEX('Form Responses 1'!$D:$D,ROW()-4)="","",INDEX('Form Responses 1'!$H:$H,ROW()-4)),"")</f>
        <v/>
      </c>
      <c r="J460" s="6" t="str">
        <f t="array" ref="J460">IFERROR(IF(INDEX('Form Responses 1'!$D:$D,ROW()-4)="","",INDEX('Form Responses 1'!$I:$I,ROW()-4)),"")</f>
        <v/>
      </c>
      <c r="K460" s="6" t="str">
        <f t="array" ref="K460">IFERROR(IF(INDEX('Form Responses 1'!$D:$D,ROW()-4)="","",INDEX('Form Responses 1'!$J:$J,ROW()-4)),"")</f>
        <v/>
      </c>
      <c r="L460" s="6" t="str">
        <f t="array" ref="L460">IFERROR(IF(INDEX('Form Responses 1'!$D:$D,ROW()-4)="","",INDEX('Form Responses 1'!$K:$K,ROW()-4)),"")</f>
        <v/>
      </c>
      <c r="M460" s="6" t="str">
        <f t="array" ref="M460">IFERROR(IF(INDEX('Form Responses 1'!$D:$D,ROW()-4)="","",INDEX('Form Responses 1'!$L:$L,ROW()-4)),"")</f>
        <v/>
      </c>
      <c r="N460" s="6" t="str">
        <f t="array" ref="N460">IFERROR(IF(INDEX('Form Responses 1'!$D:$D,ROW()-4)="","",INDEX('Form Responses 1'!$M:$M,ROW()-4)),"")</f>
        <v/>
      </c>
      <c r="O460" s="6" t="str">
        <f t="array" ref="O460">IFERROR(IF(INDEX('Form Responses 1'!$D:$D,ROW()-4)="","",INDEX('Form Responses 1'!$N:$N,ROW()-4)),"")</f>
        <v/>
      </c>
      <c r="P460" s="6" t="str">
        <f t="array" ref="P460">IFERROR(IF(INDEX('Form Responses 1'!$D:$D,ROW()-4)="","",INDEX('Form Responses 1'!$O:$O,ROW()-4)),"")</f>
        <v/>
      </c>
      <c r="Q460" s="6" t="str">
        <f t="array" ref="Q460">IFERROR(IF(INDEX('Form Responses 1'!$D:$D,ROW()-4)="","",INDEX('Form Responses 1'!$P:$P,ROW()-4)),"")</f>
        <v/>
      </c>
      <c r="R460" s="6" t="str">
        <f t="array" ref="R460">IFERROR(IF(INDEX('Form Responses 1'!$D:$D,ROW()-4)="","",INDEX('Form Responses 1'!$Q:$Q,ROW()-4)),"")</f>
        <v/>
      </c>
      <c r="S460" s="6" t="str">
        <f t="array" ref="S460">IFERROR(IF(INDEX('Form Responses 1'!$D:$D,ROW()-4)="","",INDEX('Form Responses 1'!$R:$R,ROW()-4)),"")</f>
        <v/>
      </c>
      <c r="T460" s="6" t="str">
        <f t="array" ref="T460">IFERROR(IF(INDEX('Form Responses 1'!$D:$D,ROW()-4)="","",INDEX('Form Responses 1'!$S:$S,ROW()-4)),"")</f>
        <v/>
      </c>
      <c r="U460" s="6" t="str">
        <f t="array" ref="U460">IFERROR(IF(INDEX('Form Responses 1'!$D:$D,ROW()-4)="","",INDEX('Form Responses 1'!$T:$T,ROW()-4)),"")</f>
        <v/>
      </c>
      <c r="V460" s="6" t="str">
        <f t="shared" si="2"/>
        <v/>
      </c>
      <c r="W460" s="6" t="str">
        <f t="shared" si="3"/>
        <v/>
      </c>
      <c r="X460" s="6" t="str">
        <f t="shared" si="4"/>
        <v/>
      </c>
      <c r="Y460" s="6" t="str">
        <f t="array" ref="Y460">IFERROR(IF(INDEX('Form Responses 1'!$D:$D,ROW()-4)="","",INDEX('Form Responses 1'!$U:$U,ROW()-4)),"")</f>
        <v/>
      </c>
    </row>
    <row r="461" ht="15.75" customHeight="1">
      <c r="A461" s="6" t="str">
        <f t="shared" si="1"/>
        <v/>
      </c>
      <c r="B461" s="6" t="str">
        <f t="array" ref="B461">IFERROR(IF(INDEX('Form Responses 1'!$D:$D,ROW()-4)="","",INDEX('Form Responses 1'!$A:$A,ROW()-4)),"")</f>
        <v/>
      </c>
      <c r="C461" s="6" t="str">
        <f t="array" ref="C461">IFERROR(IF(INDEX('Form Responses 1'!$D:$D,ROW()-4)="","",INDEX('Form Responses 1'!$B:$B,ROW()-4)),"")</f>
        <v/>
      </c>
      <c r="D461" s="6" t="str">
        <f t="array" ref="D461">IFERROR(IF(INDEX('Form Responses 1'!$D:$D,ROW()-4)="","",INDEX('Form Responses 1'!$C:$C,ROW()-4)),"")</f>
        <v/>
      </c>
      <c r="E461" s="6" t="str">
        <f t="array" ref="E461">IFERROR(IF(INDEX('Form Responses 1'!$D:$D,ROW()-4)="","",INDEX('Form Responses 1'!$D:$D,ROW()-4)),"")</f>
        <v/>
      </c>
      <c r="F461" s="6" t="str">
        <f t="array" ref="F461">IFERROR(IF(INDEX('Form Responses 1'!$D:$D,ROW()-4)="","",INDEX('Form Responses 1'!$E:$E,ROW()-4)),"")</f>
        <v/>
      </c>
      <c r="G461" s="6" t="str">
        <f t="array" ref="G461">IFERROR(IF(INDEX('Form Responses 1'!$D:$D,ROW()-4)="","",INDEX('Form Responses 1'!$F:$F,ROW()-4)),"")</f>
        <v/>
      </c>
      <c r="H461" s="6" t="str">
        <f t="array" ref="H461">IFERROR(IF(INDEX('Form Responses 1'!$D:$D,ROW()-4)="","",INDEX('Form Responses 1'!$G:$G,ROW()-4)),"")</f>
        <v/>
      </c>
      <c r="I461" s="6" t="str">
        <f t="array" ref="I461">IFERROR(IF(INDEX('Form Responses 1'!$D:$D,ROW()-4)="","",INDEX('Form Responses 1'!$H:$H,ROW()-4)),"")</f>
        <v/>
      </c>
      <c r="J461" s="6" t="str">
        <f t="array" ref="J461">IFERROR(IF(INDEX('Form Responses 1'!$D:$D,ROW()-4)="","",INDEX('Form Responses 1'!$I:$I,ROW()-4)),"")</f>
        <v/>
      </c>
      <c r="K461" s="6" t="str">
        <f t="array" ref="K461">IFERROR(IF(INDEX('Form Responses 1'!$D:$D,ROW()-4)="","",INDEX('Form Responses 1'!$J:$J,ROW()-4)),"")</f>
        <v/>
      </c>
      <c r="L461" s="6" t="str">
        <f t="array" ref="L461">IFERROR(IF(INDEX('Form Responses 1'!$D:$D,ROW()-4)="","",INDEX('Form Responses 1'!$K:$K,ROW()-4)),"")</f>
        <v/>
      </c>
      <c r="M461" s="6" t="str">
        <f t="array" ref="M461">IFERROR(IF(INDEX('Form Responses 1'!$D:$D,ROW()-4)="","",INDEX('Form Responses 1'!$L:$L,ROW()-4)),"")</f>
        <v/>
      </c>
      <c r="N461" s="6" t="str">
        <f t="array" ref="N461">IFERROR(IF(INDEX('Form Responses 1'!$D:$D,ROW()-4)="","",INDEX('Form Responses 1'!$M:$M,ROW()-4)),"")</f>
        <v/>
      </c>
      <c r="O461" s="6" t="str">
        <f t="array" ref="O461">IFERROR(IF(INDEX('Form Responses 1'!$D:$D,ROW()-4)="","",INDEX('Form Responses 1'!$N:$N,ROW()-4)),"")</f>
        <v/>
      </c>
      <c r="P461" s="6" t="str">
        <f t="array" ref="P461">IFERROR(IF(INDEX('Form Responses 1'!$D:$D,ROW()-4)="","",INDEX('Form Responses 1'!$O:$O,ROW()-4)),"")</f>
        <v/>
      </c>
      <c r="Q461" s="6" t="str">
        <f t="array" ref="Q461">IFERROR(IF(INDEX('Form Responses 1'!$D:$D,ROW()-4)="","",INDEX('Form Responses 1'!$P:$P,ROW()-4)),"")</f>
        <v/>
      </c>
      <c r="R461" s="6" t="str">
        <f t="array" ref="R461">IFERROR(IF(INDEX('Form Responses 1'!$D:$D,ROW()-4)="","",INDEX('Form Responses 1'!$Q:$Q,ROW()-4)),"")</f>
        <v/>
      </c>
      <c r="S461" s="6" t="str">
        <f t="array" ref="S461">IFERROR(IF(INDEX('Form Responses 1'!$D:$D,ROW()-4)="","",INDEX('Form Responses 1'!$R:$R,ROW()-4)),"")</f>
        <v/>
      </c>
      <c r="T461" s="6" t="str">
        <f t="array" ref="T461">IFERROR(IF(INDEX('Form Responses 1'!$D:$D,ROW()-4)="","",INDEX('Form Responses 1'!$S:$S,ROW()-4)),"")</f>
        <v/>
      </c>
      <c r="U461" s="6" t="str">
        <f t="array" ref="U461">IFERROR(IF(INDEX('Form Responses 1'!$D:$D,ROW()-4)="","",INDEX('Form Responses 1'!$T:$T,ROW()-4)),"")</f>
        <v/>
      </c>
      <c r="V461" s="6" t="str">
        <f t="shared" si="2"/>
        <v/>
      </c>
      <c r="W461" s="6" t="str">
        <f t="shared" si="3"/>
        <v/>
      </c>
      <c r="X461" s="6" t="str">
        <f t="shared" si="4"/>
        <v/>
      </c>
      <c r="Y461" s="6" t="str">
        <f t="array" ref="Y461">IFERROR(IF(INDEX('Form Responses 1'!$D:$D,ROW()-4)="","",INDEX('Form Responses 1'!$U:$U,ROW()-4)),"")</f>
        <v/>
      </c>
    </row>
    <row r="462" ht="15.75" customHeight="1">
      <c r="A462" s="6" t="str">
        <f t="shared" si="1"/>
        <v/>
      </c>
      <c r="B462" s="6" t="str">
        <f t="array" ref="B462">IFERROR(IF(INDEX('Form Responses 1'!$D:$D,ROW()-4)="","",INDEX('Form Responses 1'!$A:$A,ROW()-4)),"")</f>
        <v/>
      </c>
      <c r="C462" s="6" t="str">
        <f t="array" ref="C462">IFERROR(IF(INDEX('Form Responses 1'!$D:$D,ROW()-4)="","",INDEX('Form Responses 1'!$B:$B,ROW()-4)),"")</f>
        <v/>
      </c>
      <c r="D462" s="6" t="str">
        <f t="array" ref="D462">IFERROR(IF(INDEX('Form Responses 1'!$D:$D,ROW()-4)="","",INDEX('Form Responses 1'!$C:$C,ROW()-4)),"")</f>
        <v/>
      </c>
      <c r="E462" s="6" t="str">
        <f t="array" ref="E462">IFERROR(IF(INDEX('Form Responses 1'!$D:$D,ROW()-4)="","",INDEX('Form Responses 1'!$D:$D,ROW()-4)),"")</f>
        <v/>
      </c>
      <c r="F462" s="6" t="str">
        <f t="array" ref="F462">IFERROR(IF(INDEX('Form Responses 1'!$D:$D,ROW()-4)="","",INDEX('Form Responses 1'!$E:$E,ROW()-4)),"")</f>
        <v/>
      </c>
      <c r="G462" s="6" t="str">
        <f t="array" ref="G462">IFERROR(IF(INDEX('Form Responses 1'!$D:$D,ROW()-4)="","",INDEX('Form Responses 1'!$F:$F,ROW()-4)),"")</f>
        <v/>
      </c>
      <c r="H462" s="6" t="str">
        <f t="array" ref="H462">IFERROR(IF(INDEX('Form Responses 1'!$D:$D,ROW()-4)="","",INDEX('Form Responses 1'!$G:$G,ROW()-4)),"")</f>
        <v/>
      </c>
      <c r="I462" s="6" t="str">
        <f t="array" ref="I462">IFERROR(IF(INDEX('Form Responses 1'!$D:$D,ROW()-4)="","",INDEX('Form Responses 1'!$H:$H,ROW()-4)),"")</f>
        <v/>
      </c>
      <c r="J462" s="6" t="str">
        <f t="array" ref="J462">IFERROR(IF(INDEX('Form Responses 1'!$D:$D,ROW()-4)="","",INDEX('Form Responses 1'!$I:$I,ROW()-4)),"")</f>
        <v/>
      </c>
      <c r="K462" s="6" t="str">
        <f t="array" ref="K462">IFERROR(IF(INDEX('Form Responses 1'!$D:$D,ROW()-4)="","",INDEX('Form Responses 1'!$J:$J,ROW()-4)),"")</f>
        <v/>
      </c>
      <c r="L462" s="6" t="str">
        <f t="array" ref="L462">IFERROR(IF(INDEX('Form Responses 1'!$D:$D,ROW()-4)="","",INDEX('Form Responses 1'!$K:$K,ROW()-4)),"")</f>
        <v/>
      </c>
      <c r="M462" s="6" t="str">
        <f t="array" ref="M462">IFERROR(IF(INDEX('Form Responses 1'!$D:$D,ROW()-4)="","",INDEX('Form Responses 1'!$L:$L,ROW()-4)),"")</f>
        <v/>
      </c>
      <c r="N462" s="6" t="str">
        <f t="array" ref="N462">IFERROR(IF(INDEX('Form Responses 1'!$D:$D,ROW()-4)="","",INDEX('Form Responses 1'!$M:$M,ROW()-4)),"")</f>
        <v/>
      </c>
      <c r="O462" s="6" t="str">
        <f t="array" ref="O462">IFERROR(IF(INDEX('Form Responses 1'!$D:$D,ROW()-4)="","",INDEX('Form Responses 1'!$N:$N,ROW()-4)),"")</f>
        <v/>
      </c>
      <c r="P462" s="6" t="str">
        <f t="array" ref="P462">IFERROR(IF(INDEX('Form Responses 1'!$D:$D,ROW()-4)="","",INDEX('Form Responses 1'!$O:$O,ROW()-4)),"")</f>
        <v/>
      </c>
      <c r="Q462" s="6" t="str">
        <f t="array" ref="Q462">IFERROR(IF(INDEX('Form Responses 1'!$D:$D,ROW()-4)="","",INDEX('Form Responses 1'!$P:$P,ROW()-4)),"")</f>
        <v/>
      </c>
      <c r="R462" s="6" t="str">
        <f t="array" ref="R462">IFERROR(IF(INDEX('Form Responses 1'!$D:$D,ROW()-4)="","",INDEX('Form Responses 1'!$Q:$Q,ROW()-4)),"")</f>
        <v/>
      </c>
      <c r="S462" s="6" t="str">
        <f t="array" ref="S462">IFERROR(IF(INDEX('Form Responses 1'!$D:$D,ROW()-4)="","",INDEX('Form Responses 1'!$R:$R,ROW()-4)),"")</f>
        <v/>
      </c>
      <c r="T462" s="6" t="str">
        <f t="array" ref="T462">IFERROR(IF(INDEX('Form Responses 1'!$D:$D,ROW()-4)="","",INDEX('Form Responses 1'!$S:$S,ROW()-4)),"")</f>
        <v/>
      </c>
      <c r="U462" s="6" t="str">
        <f t="array" ref="U462">IFERROR(IF(INDEX('Form Responses 1'!$D:$D,ROW()-4)="","",INDEX('Form Responses 1'!$T:$T,ROW()-4)),"")</f>
        <v/>
      </c>
      <c r="V462" s="6" t="str">
        <f t="shared" si="2"/>
        <v/>
      </c>
      <c r="W462" s="6" t="str">
        <f t="shared" si="3"/>
        <v/>
      </c>
      <c r="X462" s="6" t="str">
        <f t="shared" si="4"/>
        <v/>
      </c>
      <c r="Y462" s="6" t="str">
        <f t="array" ref="Y462">IFERROR(IF(INDEX('Form Responses 1'!$D:$D,ROW()-4)="","",INDEX('Form Responses 1'!$U:$U,ROW()-4)),"")</f>
        <v/>
      </c>
    </row>
    <row r="463" ht="15.75" customHeight="1">
      <c r="A463" s="6" t="str">
        <f t="shared" si="1"/>
        <v/>
      </c>
      <c r="B463" s="6" t="str">
        <f t="array" ref="B463">IFERROR(IF(INDEX('Form Responses 1'!$D:$D,ROW()-4)="","",INDEX('Form Responses 1'!$A:$A,ROW()-4)),"")</f>
        <v/>
      </c>
      <c r="C463" s="6" t="str">
        <f t="array" ref="C463">IFERROR(IF(INDEX('Form Responses 1'!$D:$D,ROW()-4)="","",INDEX('Form Responses 1'!$B:$B,ROW()-4)),"")</f>
        <v/>
      </c>
      <c r="D463" s="6" t="str">
        <f t="array" ref="D463">IFERROR(IF(INDEX('Form Responses 1'!$D:$D,ROW()-4)="","",INDEX('Form Responses 1'!$C:$C,ROW()-4)),"")</f>
        <v/>
      </c>
      <c r="E463" s="6" t="str">
        <f t="array" ref="E463">IFERROR(IF(INDEX('Form Responses 1'!$D:$D,ROW()-4)="","",INDEX('Form Responses 1'!$D:$D,ROW()-4)),"")</f>
        <v/>
      </c>
      <c r="F463" s="6" t="str">
        <f t="array" ref="F463">IFERROR(IF(INDEX('Form Responses 1'!$D:$D,ROW()-4)="","",INDEX('Form Responses 1'!$E:$E,ROW()-4)),"")</f>
        <v/>
      </c>
      <c r="G463" s="6" t="str">
        <f t="array" ref="G463">IFERROR(IF(INDEX('Form Responses 1'!$D:$D,ROW()-4)="","",INDEX('Form Responses 1'!$F:$F,ROW()-4)),"")</f>
        <v/>
      </c>
      <c r="H463" s="6" t="str">
        <f t="array" ref="H463">IFERROR(IF(INDEX('Form Responses 1'!$D:$D,ROW()-4)="","",INDEX('Form Responses 1'!$G:$G,ROW()-4)),"")</f>
        <v/>
      </c>
      <c r="I463" s="6" t="str">
        <f t="array" ref="I463">IFERROR(IF(INDEX('Form Responses 1'!$D:$D,ROW()-4)="","",INDEX('Form Responses 1'!$H:$H,ROW()-4)),"")</f>
        <v/>
      </c>
      <c r="J463" s="6" t="str">
        <f t="array" ref="J463">IFERROR(IF(INDEX('Form Responses 1'!$D:$D,ROW()-4)="","",INDEX('Form Responses 1'!$I:$I,ROW()-4)),"")</f>
        <v/>
      </c>
      <c r="K463" s="6" t="str">
        <f t="array" ref="K463">IFERROR(IF(INDEX('Form Responses 1'!$D:$D,ROW()-4)="","",INDEX('Form Responses 1'!$J:$J,ROW()-4)),"")</f>
        <v/>
      </c>
      <c r="L463" s="6" t="str">
        <f t="array" ref="L463">IFERROR(IF(INDEX('Form Responses 1'!$D:$D,ROW()-4)="","",INDEX('Form Responses 1'!$K:$K,ROW()-4)),"")</f>
        <v/>
      </c>
      <c r="M463" s="6" t="str">
        <f t="array" ref="M463">IFERROR(IF(INDEX('Form Responses 1'!$D:$D,ROW()-4)="","",INDEX('Form Responses 1'!$L:$L,ROW()-4)),"")</f>
        <v/>
      </c>
      <c r="N463" s="6" t="str">
        <f t="array" ref="N463">IFERROR(IF(INDEX('Form Responses 1'!$D:$D,ROW()-4)="","",INDEX('Form Responses 1'!$M:$M,ROW()-4)),"")</f>
        <v/>
      </c>
      <c r="O463" s="6" t="str">
        <f t="array" ref="O463">IFERROR(IF(INDEX('Form Responses 1'!$D:$D,ROW()-4)="","",INDEX('Form Responses 1'!$N:$N,ROW()-4)),"")</f>
        <v/>
      </c>
      <c r="P463" s="6" t="str">
        <f t="array" ref="P463">IFERROR(IF(INDEX('Form Responses 1'!$D:$D,ROW()-4)="","",INDEX('Form Responses 1'!$O:$O,ROW()-4)),"")</f>
        <v/>
      </c>
      <c r="Q463" s="6" t="str">
        <f t="array" ref="Q463">IFERROR(IF(INDEX('Form Responses 1'!$D:$D,ROW()-4)="","",INDEX('Form Responses 1'!$P:$P,ROW()-4)),"")</f>
        <v/>
      </c>
      <c r="R463" s="6" t="str">
        <f t="array" ref="R463">IFERROR(IF(INDEX('Form Responses 1'!$D:$D,ROW()-4)="","",INDEX('Form Responses 1'!$Q:$Q,ROW()-4)),"")</f>
        <v/>
      </c>
      <c r="S463" s="6" t="str">
        <f t="array" ref="S463">IFERROR(IF(INDEX('Form Responses 1'!$D:$D,ROW()-4)="","",INDEX('Form Responses 1'!$R:$R,ROW()-4)),"")</f>
        <v/>
      </c>
      <c r="T463" s="6" t="str">
        <f t="array" ref="T463">IFERROR(IF(INDEX('Form Responses 1'!$D:$D,ROW()-4)="","",INDEX('Form Responses 1'!$S:$S,ROW()-4)),"")</f>
        <v/>
      </c>
      <c r="U463" s="6" t="str">
        <f t="array" ref="U463">IFERROR(IF(INDEX('Form Responses 1'!$D:$D,ROW()-4)="","",INDEX('Form Responses 1'!$T:$T,ROW()-4)),"")</f>
        <v/>
      </c>
      <c r="V463" s="6" t="str">
        <f t="shared" si="2"/>
        <v/>
      </c>
      <c r="W463" s="6" t="str">
        <f t="shared" si="3"/>
        <v/>
      </c>
      <c r="X463" s="6" t="str">
        <f t="shared" si="4"/>
        <v/>
      </c>
      <c r="Y463" s="6" t="str">
        <f t="array" ref="Y463">IFERROR(IF(INDEX('Form Responses 1'!$D:$D,ROW()-4)="","",INDEX('Form Responses 1'!$U:$U,ROW()-4)),"")</f>
        <v/>
      </c>
    </row>
    <row r="464" ht="15.75" customHeight="1">
      <c r="A464" s="6" t="str">
        <f t="shared" si="1"/>
        <v/>
      </c>
      <c r="B464" s="6" t="str">
        <f t="array" ref="B464">IFERROR(IF(INDEX('Form Responses 1'!$D:$D,ROW()-4)="","",INDEX('Form Responses 1'!$A:$A,ROW()-4)),"")</f>
        <v/>
      </c>
      <c r="C464" s="6" t="str">
        <f t="array" ref="C464">IFERROR(IF(INDEX('Form Responses 1'!$D:$D,ROW()-4)="","",INDEX('Form Responses 1'!$B:$B,ROW()-4)),"")</f>
        <v/>
      </c>
      <c r="D464" s="6" t="str">
        <f t="array" ref="D464">IFERROR(IF(INDEX('Form Responses 1'!$D:$D,ROW()-4)="","",INDEX('Form Responses 1'!$C:$C,ROW()-4)),"")</f>
        <v/>
      </c>
      <c r="E464" s="6" t="str">
        <f t="array" ref="E464">IFERROR(IF(INDEX('Form Responses 1'!$D:$D,ROW()-4)="","",INDEX('Form Responses 1'!$D:$D,ROW()-4)),"")</f>
        <v/>
      </c>
      <c r="F464" s="6" t="str">
        <f t="array" ref="F464">IFERROR(IF(INDEX('Form Responses 1'!$D:$D,ROW()-4)="","",INDEX('Form Responses 1'!$E:$E,ROW()-4)),"")</f>
        <v/>
      </c>
      <c r="G464" s="6" t="str">
        <f t="array" ref="G464">IFERROR(IF(INDEX('Form Responses 1'!$D:$D,ROW()-4)="","",INDEX('Form Responses 1'!$F:$F,ROW()-4)),"")</f>
        <v/>
      </c>
      <c r="H464" s="6" t="str">
        <f t="array" ref="H464">IFERROR(IF(INDEX('Form Responses 1'!$D:$D,ROW()-4)="","",INDEX('Form Responses 1'!$G:$G,ROW()-4)),"")</f>
        <v/>
      </c>
      <c r="I464" s="6" t="str">
        <f t="array" ref="I464">IFERROR(IF(INDEX('Form Responses 1'!$D:$D,ROW()-4)="","",INDEX('Form Responses 1'!$H:$H,ROW()-4)),"")</f>
        <v/>
      </c>
      <c r="J464" s="6" t="str">
        <f t="array" ref="J464">IFERROR(IF(INDEX('Form Responses 1'!$D:$D,ROW()-4)="","",INDEX('Form Responses 1'!$I:$I,ROW()-4)),"")</f>
        <v/>
      </c>
      <c r="K464" s="6" t="str">
        <f t="array" ref="K464">IFERROR(IF(INDEX('Form Responses 1'!$D:$D,ROW()-4)="","",INDEX('Form Responses 1'!$J:$J,ROW()-4)),"")</f>
        <v/>
      </c>
      <c r="L464" s="6" t="str">
        <f t="array" ref="L464">IFERROR(IF(INDEX('Form Responses 1'!$D:$D,ROW()-4)="","",INDEX('Form Responses 1'!$K:$K,ROW()-4)),"")</f>
        <v/>
      </c>
      <c r="M464" s="6" t="str">
        <f t="array" ref="M464">IFERROR(IF(INDEX('Form Responses 1'!$D:$D,ROW()-4)="","",INDEX('Form Responses 1'!$L:$L,ROW()-4)),"")</f>
        <v/>
      </c>
      <c r="N464" s="6" t="str">
        <f t="array" ref="N464">IFERROR(IF(INDEX('Form Responses 1'!$D:$D,ROW()-4)="","",INDEX('Form Responses 1'!$M:$M,ROW()-4)),"")</f>
        <v/>
      </c>
      <c r="O464" s="6" t="str">
        <f t="array" ref="O464">IFERROR(IF(INDEX('Form Responses 1'!$D:$D,ROW()-4)="","",INDEX('Form Responses 1'!$N:$N,ROW()-4)),"")</f>
        <v/>
      </c>
      <c r="P464" s="6" t="str">
        <f t="array" ref="P464">IFERROR(IF(INDEX('Form Responses 1'!$D:$D,ROW()-4)="","",INDEX('Form Responses 1'!$O:$O,ROW()-4)),"")</f>
        <v/>
      </c>
      <c r="Q464" s="6" t="str">
        <f t="array" ref="Q464">IFERROR(IF(INDEX('Form Responses 1'!$D:$D,ROW()-4)="","",INDEX('Form Responses 1'!$P:$P,ROW()-4)),"")</f>
        <v/>
      </c>
      <c r="R464" s="6" t="str">
        <f t="array" ref="R464">IFERROR(IF(INDEX('Form Responses 1'!$D:$D,ROW()-4)="","",INDEX('Form Responses 1'!$Q:$Q,ROW()-4)),"")</f>
        <v/>
      </c>
      <c r="S464" s="6" t="str">
        <f t="array" ref="S464">IFERROR(IF(INDEX('Form Responses 1'!$D:$D,ROW()-4)="","",INDEX('Form Responses 1'!$R:$R,ROW()-4)),"")</f>
        <v/>
      </c>
      <c r="T464" s="6" t="str">
        <f t="array" ref="T464">IFERROR(IF(INDEX('Form Responses 1'!$D:$D,ROW()-4)="","",INDEX('Form Responses 1'!$S:$S,ROW()-4)),"")</f>
        <v/>
      </c>
      <c r="U464" s="6" t="str">
        <f t="array" ref="U464">IFERROR(IF(INDEX('Form Responses 1'!$D:$D,ROW()-4)="","",INDEX('Form Responses 1'!$T:$T,ROW()-4)),"")</f>
        <v/>
      </c>
      <c r="V464" s="6" t="str">
        <f t="shared" si="2"/>
        <v/>
      </c>
      <c r="W464" s="6" t="str">
        <f t="shared" si="3"/>
        <v/>
      </c>
      <c r="X464" s="6" t="str">
        <f t="shared" si="4"/>
        <v/>
      </c>
      <c r="Y464" s="6" t="str">
        <f t="array" ref="Y464">IFERROR(IF(INDEX('Form Responses 1'!$D:$D,ROW()-4)="","",INDEX('Form Responses 1'!$U:$U,ROW()-4)),"")</f>
        <v/>
      </c>
    </row>
    <row r="465" ht="15.75" customHeight="1">
      <c r="A465" s="6" t="str">
        <f t="shared" si="1"/>
        <v/>
      </c>
      <c r="B465" s="6" t="str">
        <f t="array" ref="B465">IFERROR(IF(INDEX('Form Responses 1'!$D:$D,ROW()-4)="","",INDEX('Form Responses 1'!$A:$A,ROW()-4)),"")</f>
        <v/>
      </c>
      <c r="C465" s="6" t="str">
        <f t="array" ref="C465">IFERROR(IF(INDEX('Form Responses 1'!$D:$D,ROW()-4)="","",INDEX('Form Responses 1'!$B:$B,ROW()-4)),"")</f>
        <v/>
      </c>
      <c r="D465" s="6" t="str">
        <f t="array" ref="D465">IFERROR(IF(INDEX('Form Responses 1'!$D:$D,ROW()-4)="","",INDEX('Form Responses 1'!$C:$C,ROW()-4)),"")</f>
        <v/>
      </c>
      <c r="E465" s="6" t="str">
        <f t="array" ref="E465">IFERROR(IF(INDEX('Form Responses 1'!$D:$D,ROW()-4)="","",INDEX('Form Responses 1'!$D:$D,ROW()-4)),"")</f>
        <v/>
      </c>
      <c r="F465" s="6" t="str">
        <f t="array" ref="F465">IFERROR(IF(INDEX('Form Responses 1'!$D:$D,ROW()-4)="","",INDEX('Form Responses 1'!$E:$E,ROW()-4)),"")</f>
        <v/>
      </c>
      <c r="G465" s="6" t="str">
        <f t="array" ref="G465">IFERROR(IF(INDEX('Form Responses 1'!$D:$D,ROW()-4)="","",INDEX('Form Responses 1'!$F:$F,ROW()-4)),"")</f>
        <v/>
      </c>
      <c r="H465" s="6" t="str">
        <f t="array" ref="H465">IFERROR(IF(INDEX('Form Responses 1'!$D:$D,ROW()-4)="","",INDEX('Form Responses 1'!$G:$G,ROW()-4)),"")</f>
        <v/>
      </c>
      <c r="I465" s="6" t="str">
        <f t="array" ref="I465">IFERROR(IF(INDEX('Form Responses 1'!$D:$D,ROW()-4)="","",INDEX('Form Responses 1'!$H:$H,ROW()-4)),"")</f>
        <v/>
      </c>
      <c r="J465" s="6" t="str">
        <f t="array" ref="J465">IFERROR(IF(INDEX('Form Responses 1'!$D:$D,ROW()-4)="","",INDEX('Form Responses 1'!$I:$I,ROW()-4)),"")</f>
        <v/>
      </c>
      <c r="K465" s="6" t="str">
        <f t="array" ref="K465">IFERROR(IF(INDEX('Form Responses 1'!$D:$D,ROW()-4)="","",INDEX('Form Responses 1'!$J:$J,ROW()-4)),"")</f>
        <v/>
      </c>
      <c r="L465" s="6" t="str">
        <f t="array" ref="L465">IFERROR(IF(INDEX('Form Responses 1'!$D:$D,ROW()-4)="","",INDEX('Form Responses 1'!$K:$K,ROW()-4)),"")</f>
        <v/>
      </c>
      <c r="M465" s="6" t="str">
        <f t="array" ref="M465">IFERROR(IF(INDEX('Form Responses 1'!$D:$D,ROW()-4)="","",INDEX('Form Responses 1'!$L:$L,ROW()-4)),"")</f>
        <v/>
      </c>
      <c r="N465" s="6" t="str">
        <f t="array" ref="N465">IFERROR(IF(INDEX('Form Responses 1'!$D:$D,ROW()-4)="","",INDEX('Form Responses 1'!$M:$M,ROW()-4)),"")</f>
        <v/>
      </c>
      <c r="O465" s="6" t="str">
        <f t="array" ref="O465">IFERROR(IF(INDEX('Form Responses 1'!$D:$D,ROW()-4)="","",INDEX('Form Responses 1'!$N:$N,ROW()-4)),"")</f>
        <v/>
      </c>
      <c r="P465" s="6" t="str">
        <f t="array" ref="P465">IFERROR(IF(INDEX('Form Responses 1'!$D:$D,ROW()-4)="","",INDEX('Form Responses 1'!$O:$O,ROW()-4)),"")</f>
        <v/>
      </c>
      <c r="Q465" s="6" t="str">
        <f t="array" ref="Q465">IFERROR(IF(INDEX('Form Responses 1'!$D:$D,ROW()-4)="","",INDEX('Form Responses 1'!$P:$P,ROW()-4)),"")</f>
        <v/>
      </c>
      <c r="R465" s="6" t="str">
        <f t="array" ref="R465">IFERROR(IF(INDEX('Form Responses 1'!$D:$D,ROW()-4)="","",INDEX('Form Responses 1'!$Q:$Q,ROW()-4)),"")</f>
        <v/>
      </c>
      <c r="S465" s="6" t="str">
        <f t="array" ref="S465">IFERROR(IF(INDEX('Form Responses 1'!$D:$D,ROW()-4)="","",INDEX('Form Responses 1'!$R:$R,ROW()-4)),"")</f>
        <v/>
      </c>
      <c r="T465" s="6" t="str">
        <f t="array" ref="T465">IFERROR(IF(INDEX('Form Responses 1'!$D:$D,ROW()-4)="","",INDEX('Form Responses 1'!$S:$S,ROW()-4)),"")</f>
        <v/>
      </c>
      <c r="U465" s="6" t="str">
        <f t="array" ref="U465">IFERROR(IF(INDEX('Form Responses 1'!$D:$D,ROW()-4)="","",INDEX('Form Responses 1'!$T:$T,ROW()-4)),"")</f>
        <v/>
      </c>
      <c r="V465" s="6" t="str">
        <f t="shared" si="2"/>
        <v/>
      </c>
      <c r="W465" s="6" t="str">
        <f t="shared" si="3"/>
        <v/>
      </c>
      <c r="X465" s="6" t="str">
        <f t="shared" si="4"/>
        <v/>
      </c>
      <c r="Y465" s="6" t="str">
        <f t="array" ref="Y465">IFERROR(IF(INDEX('Form Responses 1'!$D:$D,ROW()-4)="","",INDEX('Form Responses 1'!$U:$U,ROW()-4)),"")</f>
        <v/>
      </c>
    </row>
    <row r="466" ht="15.75" customHeight="1">
      <c r="A466" s="6" t="str">
        <f t="shared" si="1"/>
        <v/>
      </c>
      <c r="B466" s="6" t="str">
        <f t="array" ref="B466">IFERROR(IF(INDEX('Form Responses 1'!$D:$D,ROW()-4)="","",INDEX('Form Responses 1'!$A:$A,ROW()-4)),"")</f>
        <v/>
      </c>
      <c r="C466" s="6" t="str">
        <f t="array" ref="C466">IFERROR(IF(INDEX('Form Responses 1'!$D:$D,ROW()-4)="","",INDEX('Form Responses 1'!$B:$B,ROW()-4)),"")</f>
        <v/>
      </c>
      <c r="D466" s="6" t="str">
        <f t="array" ref="D466">IFERROR(IF(INDEX('Form Responses 1'!$D:$D,ROW()-4)="","",INDEX('Form Responses 1'!$C:$C,ROW()-4)),"")</f>
        <v/>
      </c>
      <c r="E466" s="6" t="str">
        <f t="array" ref="E466">IFERROR(IF(INDEX('Form Responses 1'!$D:$D,ROW()-4)="","",INDEX('Form Responses 1'!$D:$D,ROW()-4)),"")</f>
        <v/>
      </c>
      <c r="F466" s="6" t="str">
        <f t="array" ref="F466">IFERROR(IF(INDEX('Form Responses 1'!$D:$D,ROW()-4)="","",INDEX('Form Responses 1'!$E:$E,ROW()-4)),"")</f>
        <v/>
      </c>
      <c r="G466" s="6" t="str">
        <f t="array" ref="G466">IFERROR(IF(INDEX('Form Responses 1'!$D:$D,ROW()-4)="","",INDEX('Form Responses 1'!$F:$F,ROW()-4)),"")</f>
        <v/>
      </c>
      <c r="H466" s="6" t="str">
        <f t="array" ref="H466">IFERROR(IF(INDEX('Form Responses 1'!$D:$D,ROW()-4)="","",INDEX('Form Responses 1'!$G:$G,ROW()-4)),"")</f>
        <v/>
      </c>
      <c r="I466" s="6" t="str">
        <f t="array" ref="I466">IFERROR(IF(INDEX('Form Responses 1'!$D:$D,ROW()-4)="","",INDEX('Form Responses 1'!$H:$H,ROW()-4)),"")</f>
        <v/>
      </c>
      <c r="J466" s="6" t="str">
        <f t="array" ref="J466">IFERROR(IF(INDEX('Form Responses 1'!$D:$D,ROW()-4)="","",INDEX('Form Responses 1'!$I:$I,ROW()-4)),"")</f>
        <v/>
      </c>
      <c r="K466" s="6" t="str">
        <f t="array" ref="K466">IFERROR(IF(INDEX('Form Responses 1'!$D:$D,ROW()-4)="","",INDEX('Form Responses 1'!$J:$J,ROW()-4)),"")</f>
        <v/>
      </c>
      <c r="L466" s="6" t="str">
        <f t="array" ref="L466">IFERROR(IF(INDEX('Form Responses 1'!$D:$D,ROW()-4)="","",INDEX('Form Responses 1'!$K:$K,ROW()-4)),"")</f>
        <v/>
      </c>
      <c r="M466" s="6" t="str">
        <f t="array" ref="M466">IFERROR(IF(INDEX('Form Responses 1'!$D:$D,ROW()-4)="","",INDEX('Form Responses 1'!$L:$L,ROW()-4)),"")</f>
        <v/>
      </c>
      <c r="N466" s="6" t="str">
        <f t="array" ref="N466">IFERROR(IF(INDEX('Form Responses 1'!$D:$D,ROW()-4)="","",INDEX('Form Responses 1'!$M:$M,ROW()-4)),"")</f>
        <v/>
      </c>
      <c r="O466" s="6" t="str">
        <f t="array" ref="O466">IFERROR(IF(INDEX('Form Responses 1'!$D:$D,ROW()-4)="","",INDEX('Form Responses 1'!$N:$N,ROW()-4)),"")</f>
        <v/>
      </c>
      <c r="P466" s="6" t="str">
        <f t="array" ref="P466">IFERROR(IF(INDEX('Form Responses 1'!$D:$D,ROW()-4)="","",INDEX('Form Responses 1'!$O:$O,ROW()-4)),"")</f>
        <v/>
      </c>
      <c r="Q466" s="6" t="str">
        <f t="array" ref="Q466">IFERROR(IF(INDEX('Form Responses 1'!$D:$D,ROW()-4)="","",INDEX('Form Responses 1'!$P:$P,ROW()-4)),"")</f>
        <v/>
      </c>
      <c r="R466" s="6" t="str">
        <f t="array" ref="R466">IFERROR(IF(INDEX('Form Responses 1'!$D:$D,ROW()-4)="","",INDEX('Form Responses 1'!$Q:$Q,ROW()-4)),"")</f>
        <v/>
      </c>
      <c r="S466" s="6" t="str">
        <f t="array" ref="S466">IFERROR(IF(INDEX('Form Responses 1'!$D:$D,ROW()-4)="","",INDEX('Form Responses 1'!$R:$R,ROW()-4)),"")</f>
        <v/>
      </c>
      <c r="T466" s="6" t="str">
        <f t="array" ref="T466">IFERROR(IF(INDEX('Form Responses 1'!$D:$D,ROW()-4)="","",INDEX('Form Responses 1'!$S:$S,ROW()-4)),"")</f>
        <v/>
      </c>
      <c r="U466" s="6" t="str">
        <f t="array" ref="U466">IFERROR(IF(INDEX('Form Responses 1'!$D:$D,ROW()-4)="","",INDEX('Form Responses 1'!$T:$T,ROW()-4)),"")</f>
        <v/>
      </c>
      <c r="V466" s="6" t="str">
        <f t="shared" si="2"/>
        <v/>
      </c>
      <c r="W466" s="6" t="str">
        <f t="shared" si="3"/>
        <v/>
      </c>
      <c r="X466" s="6" t="str">
        <f t="shared" si="4"/>
        <v/>
      </c>
      <c r="Y466" s="6" t="str">
        <f t="array" ref="Y466">IFERROR(IF(INDEX('Form Responses 1'!$D:$D,ROW()-4)="","",INDEX('Form Responses 1'!$U:$U,ROW()-4)),"")</f>
        <v/>
      </c>
    </row>
    <row r="467" ht="15.75" customHeight="1">
      <c r="A467" s="6" t="str">
        <f t="shared" si="1"/>
        <v/>
      </c>
      <c r="B467" s="6" t="str">
        <f t="array" ref="B467">IFERROR(IF(INDEX('Form Responses 1'!$D:$D,ROW()-4)="","",INDEX('Form Responses 1'!$A:$A,ROW()-4)),"")</f>
        <v/>
      </c>
      <c r="C467" s="6" t="str">
        <f t="array" ref="C467">IFERROR(IF(INDEX('Form Responses 1'!$D:$D,ROW()-4)="","",INDEX('Form Responses 1'!$B:$B,ROW()-4)),"")</f>
        <v/>
      </c>
      <c r="D467" s="6" t="str">
        <f t="array" ref="D467">IFERROR(IF(INDEX('Form Responses 1'!$D:$D,ROW()-4)="","",INDEX('Form Responses 1'!$C:$C,ROW()-4)),"")</f>
        <v/>
      </c>
      <c r="E467" s="6" t="str">
        <f t="array" ref="E467">IFERROR(IF(INDEX('Form Responses 1'!$D:$D,ROW()-4)="","",INDEX('Form Responses 1'!$D:$D,ROW()-4)),"")</f>
        <v/>
      </c>
      <c r="F467" s="6" t="str">
        <f t="array" ref="F467">IFERROR(IF(INDEX('Form Responses 1'!$D:$D,ROW()-4)="","",INDEX('Form Responses 1'!$E:$E,ROW()-4)),"")</f>
        <v/>
      </c>
      <c r="G467" s="6" t="str">
        <f t="array" ref="G467">IFERROR(IF(INDEX('Form Responses 1'!$D:$D,ROW()-4)="","",INDEX('Form Responses 1'!$F:$F,ROW()-4)),"")</f>
        <v/>
      </c>
      <c r="H467" s="6" t="str">
        <f t="array" ref="H467">IFERROR(IF(INDEX('Form Responses 1'!$D:$D,ROW()-4)="","",INDEX('Form Responses 1'!$G:$G,ROW()-4)),"")</f>
        <v/>
      </c>
      <c r="I467" s="6" t="str">
        <f t="array" ref="I467">IFERROR(IF(INDEX('Form Responses 1'!$D:$D,ROW()-4)="","",INDEX('Form Responses 1'!$H:$H,ROW()-4)),"")</f>
        <v/>
      </c>
      <c r="J467" s="6" t="str">
        <f t="array" ref="J467">IFERROR(IF(INDEX('Form Responses 1'!$D:$D,ROW()-4)="","",INDEX('Form Responses 1'!$I:$I,ROW()-4)),"")</f>
        <v/>
      </c>
      <c r="K467" s="6" t="str">
        <f t="array" ref="K467">IFERROR(IF(INDEX('Form Responses 1'!$D:$D,ROW()-4)="","",INDEX('Form Responses 1'!$J:$J,ROW()-4)),"")</f>
        <v/>
      </c>
      <c r="L467" s="6" t="str">
        <f t="array" ref="L467">IFERROR(IF(INDEX('Form Responses 1'!$D:$D,ROW()-4)="","",INDEX('Form Responses 1'!$K:$K,ROW()-4)),"")</f>
        <v/>
      </c>
      <c r="M467" s="6" t="str">
        <f t="array" ref="M467">IFERROR(IF(INDEX('Form Responses 1'!$D:$D,ROW()-4)="","",INDEX('Form Responses 1'!$L:$L,ROW()-4)),"")</f>
        <v/>
      </c>
      <c r="N467" s="6" t="str">
        <f t="array" ref="N467">IFERROR(IF(INDEX('Form Responses 1'!$D:$D,ROW()-4)="","",INDEX('Form Responses 1'!$M:$M,ROW()-4)),"")</f>
        <v/>
      </c>
      <c r="O467" s="6" t="str">
        <f t="array" ref="O467">IFERROR(IF(INDEX('Form Responses 1'!$D:$D,ROW()-4)="","",INDEX('Form Responses 1'!$N:$N,ROW()-4)),"")</f>
        <v/>
      </c>
      <c r="P467" s="6" t="str">
        <f t="array" ref="P467">IFERROR(IF(INDEX('Form Responses 1'!$D:$D,ROW()-4)="","",INDEX('Form Responses 1'!$O:$O,ROW()-4)),"")</f>
        <v/>
      </c>
      <c r="Q467" s="6" t="str">
        <f t="array" ref="Q467">IFERROR(IF(INDEX('Form Responses 1'!$D:$D,ROW()-4)="","",INDEX('Form Responses 1'!$P:$P,ROW()-4)),"")</f>
        <v/>
      </c>
      <c r="R467" s="6" t="str">
        <f t="array" ref="R467">IFERROR(IF(INDEX('Form Responses 1'!$D:$D,ROW()-4)="","",INDEX('Form Responses 1'!$Q:$Q,ROW()-4)),"")</f>
        <v/>
      </c>
      <c r="S467" s="6" t="str">
        <f t="array" ref="S467">IFERROR(IF(INDEX('Form Responses 1'!$D:$D,ROW()-4)="","",INDEX('Form Responses 1'!$R:$R,ROW()-4)),"")</f>
        <v/>
      </c>
      <c r="T467" s="6" t="str">
        <f t="array" ref="T467">IFERROR(IF(INDEX('Form Responses 1'!$D:$D,ROW()-4)="","",INDEX('Form Responses 1'!$S:$S,ROW()-4)),"")</f>
        <v/>
      </c>
      <c r="U467" s="6" t="str">
        <f t="array" ref="U467">IFERROR(IF(INDEX('Form Responses 1'!$D:$D,ROW()-4)="","",INDEX('Form Responses 1'!$T:$T,ROW()-4)),"")</f>
        <v/>
      </c>
      <c r="V467" s="6" t="str">
        <f t="shared" si="2"/>
        <v/>
      </c>
      <c r="W467" s="6" t="str">
        <f t="shared" si="3"/>
        <v/>
      </c>
      <c r="X467" s="6" t="str">
        <f t="shared" si="4"/>
        <v/>
      </c>
      <c r="Y467" s="6" t="str">
        <f t="array" ref="Y467">IFERROR(IF(INDEX('Form Responses 1'!$D:$D,ROW()-4)="","",INDEX('Form Responses 1'!$U:$U,ROW()-4)),"")</f>
        <v/>
      </c>
    </row>
    <row r="468" ht="15.75" customHeight="1">
      <c r="A468" s="6" t="str">
        <f t="shared" si="1"/>
        <v/>
      </c>
      <c r="B468" s="6" t="str">
        <f t="array" ref="B468">IFERROR(IF(INDEX('Form Responses 1'!$D:$D,ROW()-4)="","",INDEX('Form Responses 1'!$A:$A,ROW()-4)),"")</f>
        <v/>
      </c>
      <c r="C468" s="6" t="str">
        <f t="array" ref="C468">IFERROR(IF(INDEX('Form Responses 1'!$D:$D,ROW()-4)="","",INDEX('Form Responses 1'!$B:$B,ROW()-4)),"")</f>
        <v/>
      </c>
      <c r="D468" s="6" t="str">
        <f t="array" ref="D468">IFERROR(IF(INDEX('Form Responses 1'!$D:$D,ROW()-4)="","",INDEX('Form Responses 1'!$C:$C,ROW()-4)),"")</f>
        <v/>
      </c>
      <c r="E468" s="6" t="str">
        <f t="array" ref="E468">IFERROR(IF(INDEX('Form Responses 1'!$D:$D,ROW()-4)="","",INDEX('Form Responses 1'!$D:$D,ROW()-4)),"")</f>
        <v/>
      </c>
      <c r="F468" s="6" t="str">
        <f t="array" ref="F468">IFERROR(IF(INDEX('Form Responses 1'!$D:$D,ROW()-4)="","",INDEX('Form Responses 1'!$E:$E,ROW()-4)),"")</f>
        <v/>
      </c>
      <c r="G468" s="6" t="str">
        <f t="array" ref="G468">IFERROR(IF(INDEX('Form Responses 1'!$D:$D,ROW()-4)="","",INDEX('Form Responses 1'!$F:$F,ROW()-4)),"")</f>
        <v/>
      </c>
      <c r="H468" s="6" t="str">
        <f t="array" ref="H468">IFERROR(IF(INDEX('Form Responses 1'!$D:$D,ROW()-4)="","",INDEX('Form Responses 1'!$G:$G,ROW()-4)),"")</f>
        <v/>
      </c>
      <c r="I468" s="6" t="str">
        <f t="array" ref="I468">IFERROR(IF(INDEX('Form Responses 1'!$D:$D,ROW()-4)="","",INDEX('Form Responses 1'!$H:$H,ROW()-4)),"")</f>
        <v/>
      </c>
      <c r="J468" s="6" t="str">
        <f t="array" ref="J468">IFERROR(IF(INDEX('Form Responses 1'!$D:$D,ROW()-4)="","",INDEX('Form Responses 1'!$I:$I,ROW()-4)),"")</f>
        <v/>
      </c>
      <c r="K468" s="6" t="str">
        <f t="array" ref="K468">IFERROR(IF(INDEX('Form Responses 1'!$D:$D,ROW()-4)="","",INDEX('Form Responses 1'!$J:$J,ROW()-4)),"")</f>
        <v/>
      </c>
      <c r="L468" s="6" t="str">
        <f t="array" ref="L468">IFERROR(IF(INDEX('Form Responses 1'!$D:$D,ROW()-4)="","",INDEX('Form Responses 1'!$K:$K,ROW()-4)),"")</f>
        <v/>
      </c>
      <c r="M468" s="6" t="str">
        <f t="array" ref="M468">IFERROR(IF(INDEX('Form Responses 1'!$D:$D,ROW()-4)="","",INDEX('Form Responses 1'!$L:$L,ROW()-4)),"")</f>
        <v/>
      </c>
      <c r="N468" s="6" t="str">
        <f t="array" ref="N468">IFERROR(IF(INDEX('Form Responses 1'!$D:$D,ROW()-4)="","",INDEX('Form Responses 1'!$M:$M,ROW()-4)),"")</f>
        <v/>
      </c>
      <c r="O468" s="6" t="str">
        <f t="array" ref="O468">IFERROR(IF(INDEX('Form Responses 1'!$D:$D,ROW()-4)="","",INDEX('Form Responses 1'!$N:$N,ROW()-4)),"")</f>
        <v/>
      </c>
      <c r="P468" s="6" t="str">
        <f t="array" ref="P468">IFERROR(IF(INDEX('Form Responses 1'!$D:$D,ROW()-4)="","",INDEX('Form Responses 1'!$O:$O,ROW()-4)),"")</f>
        <v/>
      </c>
      <c r="Q468" s="6" t="str">
        <f t="array" ref="Q468">IFERROR(IF(INDEX('Form Responses 1'!$D:$D,ROW()-4)="","",INDEX('Form Responses 1'!$P:$P,ROW()-4)),"")</f>
        <v/>
      </c>
      <c r="R468" s="6" t="str">
        <f t="array" ref="R468">IFERROR(IF(INDEX('Form Responses 1'!$D:$D,ROW()-4)="","",INDEX('Form Responses 1'!$Q:$Q,ROW()-4)),"")</f>
        <v/>
      </c>
      <c r="S468" s="6" t="str">
        <f t="array" ref="S468">IFERROR(IF(INDEX('Form Responses 1'!$D:$D,ROW()-4)="","",INDEX('Form Responses 1'!$R:$R,ROW()-4)),"")</f>
        <v/>
      </c>
      <c r="T468" s="6" t="str">
        <f t="array" ref="T468">IFERROR(IF(INDEX('Form Responses 1'!$D:$D,ROW()-4)="","",INDEX('Form Responses 1'!$S:$S,ROW()-4)),"")</f>
        <v/>
      </c>
      <c r="U468" s="6" t="str">
        <f t="array" ref="U468">IFERROR(IF(INDEX('Form Responses 1'!$D:$D,ROW()-4)="","",INDEX('Form Responses 1'!$T:$T,ROW()-4)),"")</f>
        <v/>
      </c>
      <c r="V468" s="6" t="str">
        <f t="shared" si="2"/>
        <v/>
      </c>
      <c r="W468" s="6" t="str">
        <f t="shared" si="3"/>
        <v/>
      </c>
      <c r="X468" s="6" t="str">
        <f t="shared" si="4"/>
        <v/>
      </c>
      <c r="Y468" s="6" t="str">
        <f t="array" ref="Y468">IFERROR(IF(INDEX('Form Responses 1'!$D:$D,ROW()-4)="","",INDEX('Form Responses 1'!$U:$U,ROW()-4)),"")</f>
        <v/>
      </c>
    </row>
    <row r="469" ht="15.75" customHeight="1">
      <c r="A469" s="6" t="str">
        <f t="shared" si="1"/>
        <v/>
      </c>
      <c r="B469" s="6" t="str">
        <f t="array" ref="B469">IFERROR(IF(INDEX('Form Responses 1'!$D:$D,ROW()-4)="","",INDEX('Form Responses 1'!$A:$A,ROW()-4)),"")</f>
        <v/>
      </c>
      <c r="C469" s="6" t="str">
        <f t="array" ref="C469">IFERROR(IF(INDEX('Form Responses 1'!$D:$D,ROW()-4)="","",INDEX('Form Responses 1'!$B:$B,ROW()-4)),"")</f>
        <v/>
      </c>
      <c r="D469" s="6" t="str">
        <f t="array" ref="D469">IFERROR(IF(INDEX('Form Responses 1'!$D:$D,ROW()-4)="","",INDEX('Form Responses 1'!$C:$C,ROW()-4)),"")</f>
        <v/>
      </c>
      <c r="E469" s="6" t="str">
        <f t="array" ref="E469">IFERROR(IF(INDEX('Form Responses 1'!$D:$D,ROW()-4)="","",INDEX('Form Responses 1'!$D:$D,ROW()-4)),"")</f>
        <v/>
      </c>
      <c r="F469" s="6" t="str">
        <f t="array" ref="F469">IFERROR(IF(INDEX('Form Responses 1'!$D:$D,ROW()-4)="","",INDEX('Form Responses 1'!$E:$E,ROW()-4)),"")</f>
        <v/>
      </c>
      <c r="G469" s="6" t="str">
        <f t="array" ref="G469">IFERROR(IF(INDEX('Form Responses 1'!$D:$D,ROW()-4)="","",INDEX('Form Responses 1'!$F:$F,ROW()-4)),"")</f>
        <v/>
      </c>
      <c r="H469" s="6" t="str">
        <f t="array" ref="H469">IFERROR(IF(INDEX('Form Responses 1'!$D:$D,ROW()-4)="","",INDEX('Form Responses 1'!$G:$G,ROW()-4)),"")</f>
        <v/>
      </c>
      <c r="I469" s="6" t="str">
        <f t="array" ref="I469">IFERROR(IF(INDEX('Form Responses 1'!$D:$D,ROW()-4)="","",INDEX('Form Responses 1'!$H:$H,ROW()-4)),"")</f>
        <v/>
      </c>
      <c r="J469" s="6" t="str">
        <f t="array" ref="J469">IFERROR(IF(INDEX('Form Responses 1'!$D:$D,ROW()-4)="","",INDEX('Form Responses 1'!$I:$I,ROW()-4)),"")</f>
        <v/>
      </c>
      <c r="K469" s="6" t="str">
        <f t="array" ref="K469">IFERROR(IF(INDEX('Form Responses 1'!$D:$D,ROW()-4)="","",INDEX('Form Responses 1'!$J:$J,ROW()-4)),"")</f>
        <v/>
      </c>
      <c r="L469" s="6" t="str">
        <f t="array" ref="L469">IFERROR(IF(INDEX('Form Responses 1'!$D:$D,ROW()-4)="","",INDEX('Form Responses 1'!$K:$K,ROW()-4)),"")</f>
        <v/>
      </c>
      <c r="M469" s="6" t="str">
        <f t="array" ref="M469">IFERROR(IF(INDEX('Form Responses 1'!$D:$D,ROW()-4)="","",INDEX('Form Responses 1'!$L:$L,ROW()-4)),"")</f>
        <v/>
      </c>
      <c r="N469" s="6" t="str">
        <f t="array" ref="N469">IFERROR(IF(INDEX('Form Responses 1'!$D:$D,ROW()-4)="","",INDEX('Form Responses 1'!$M:$M,ROW()-4)),"")</f>
        <v/>
      </c>
      <c r="O469" s="6" t="str">
        <f t="array" ref="O469">IFERROR(IF(INDEX('Form Responses 1'!$D:$D,ROW()-4)="","",INDEX('Form Responses 1'!$N:$N,ROW()-4)),"")</f>
        <v/>
      </c>
      <c r="P469" s="6" t="str">
        <f t="array" ref="P469">IFERROR(IF(INDEX('Form Responses 1'!$D:$D,ROW()-4)="","",INDEX('Form Responses 1'!$O:$O,ROW()-4)),"")</f>
        <v/>
      </c>
      <c r="Q469" s="6" t="str">
        <f t="array" ref="Q469">IFERROR(IF(INDEX('Form Responses 1'!$D:$D,ROW()-4)="","",INDEX('Form Responses 1'!$P:$P,ROW()-4)),"")</f>
        <v/>
      </c>
      <c r="R469" s="6" t="str">
        <f t="array" ref="R469">IFERROR(IF(INDEX('Form Responses 1'!$D:$D,ROW()-4)="","",INDEX('Form Responses 1'!$Q:$Q,ROW()-4)),"")</f>
        <v/>
      </c>
      <c r="S469" s="6" t="str">
        <f t="array" ref="S469">IFERROR(IF(INDEX('Form Responses 1'!$D:$D,ROW()-4)="","",INDEX('Form Responses 1'!$R:$R,ROW()-4)),"")</f>
        <v/>
      </c>
      <c r="T469" s="6" t="str">
        <f t="array" ref="T469">IFERROR(IF(INDEX('Form Responses 1'!$D:$D,ROW()-4)="","",INDEX('Form Responses 1'!$S:$S,ROW()-4)),"")</f>
        <v/>
      </c>
      <c r="U469" s="6" t="str">
        <f t="array" ref="U469">IFERROR(IF(INDEX('Form Responses 1'!$D:$D,ROW()-4)="","",INDEX('Form Responses 1'!$T:$T,ROW()-4)),"")</f>
        <v/>
      </c>
      <c r="V469" s="6" t="str">
        <f t="shared" si="2"/>
        <v/>
      </c>
      <c r="W469" s="6" t="str">
        <f t="shared" si="3"/>
        <v/>
      </c>
      <c r="X469" s="6" t="str">
        <f t="shared" si="4"/>
        <v/>
      </c>
      <c r="Y469" s="6" t="str">
        <f t="array" ref="Y469">IFERROR(IF(INDEX('Form Responses 1'!$D:$D,ROW()-4)="","",INDEX('Form Responses 1'!$U:$U,ROW()-4)),"")</f>
        <v/>
      </c>
    </row>
    <row r="470" ht="15.75" customHeight="1">
      <c r="A470" s="6" t="str">
        <f t="shared" si="1"/>
        <v/>
      </c>
      <c r="B470" s="6" t="str">
        <f t="array" ref="B470">IFERROR(IF(INDEX('Form Responses 1'!$D:$D,ROW()-4)="","",INDEX('Form Responses 1'!$A:$A,ROW()-4)),"")</f>
        <v/>
      </c>
      <c r="C470" s="6" t="str">
        <f t="array" ref="C470">IFERROR(IF(INDEX('Form Responses 1'!$D:$D,ROW()-4)="","",INDEX('Form Responses 1'!$B:$B,ROW()-4)),"")</f>
        <v/>
      </c>
      <c r="D470" s="6" t="str">
        <f t="array" ref="D470">IFERROR(IF(INDEX('Form Responses 1'!$D:$D,ROW()-4)="","",INDEX('Form Responses 1'!$C:$C,ROW()-4)),"")</f>
        <v/>
      </c>
      <c r="E470" s="6" t="str">
        <f t="array" ref="E470">IFERROR(IF(INDEX('Form Responses 1'!$D:$D,ROW()-4)="","",INDEX('Form Responses 1'!$D:$D,ROW()-4)),"")</f>
        <v/>
      </c>
      <c r="F470" s="6" t="str">
        <f t="array" ref="F470">IFERROR(IF(INDEX('Form Responses 1'!$D:$D,ROW()-4)="","",INDEX('Form Responses 1'!$E:$E,ROW()-4)),"")</f>
        <v/>
      </c>
      <c r="G470" s="6" t="str">
        <f t="array" ref="G470">IFERROR(IF(INDEX('Form Responses 1'!$D:$D,ROW()-4)="","",INDEX('Form Responses 1'!$F:$F,ROW()-4)),"")</f>
        <v/>
      </c>
      <c r="H470" s="6" t="str">
        <f t="array" ref="H470">IFERROR(IF(INDEX('Form Responses 1'!$D:$D,ROW()-4)="","",INDEX('Form Responses 1'!$G:$G,ROW()-4)),"")</f>
        <v/>
      </c>
      <c r="I470" s="6" t="str">
        <f t="array" ref="I470">IFERROR(IF(INDEX('Form Responses 1'!$D:$D,ROW()-4)="","",INDEX('Form Responses 1'!$H:$H,ROW()-4)),"")</f>
        <v/>
      </c>
      <c r="J470" s="6" t="str">
        <f t="array" ref="J470">IFERROR(IF(INDEX('Form Responses 1'!$D:$D,ROW()-4)="","",INDEX('Form Responses 1'!$I:$I,ROW()-4)),"")</f>
        <v/>
      </c>
      <c r="K470" s="6" t="str">
        <f t="array" ref="K470">IFERROR(IF(INDEX('Form Responses 1'!$D:$D,ROW()-4)="","",INDEX('Form Responses 1'!$J:$J,ROW()-4)),"")</f>
        <v/>
      </c>
      <c r="L470" s="6" t="str">
        <f t="array" ref="L470">IFERROR(IF(INDEX('Form Responses 1'!$D:$D,ROW()-4)="","",INDEX('Form Responses 1'!$K:$K,ROW()-4)),"")</f>
        <v/>
      </c>
      <c r="M470" s="6" t="str">
        <f t="array" ref="M470">IFERROR(IF(INDEX('Form Responses 1'!$D:$D,ROW()-4)="","",INDEX('Form Responses 1'!$L:$L,ROW()-4)),"")</f>
        <v/>
      </c>
      <c r="N470" s="6" t="str">
        <f t="array" ref="N470">IFERROR(IF(INDEX('Form Responses 1'!$D:$D,ROW()-4)="","",INDEX('Form Responses 1'!$M:$M,ROW()-4)),"")</f>
        <v/>
      </c>
      <c r="O470" s="6" t="str">
        <f t="array" ref="O470">IFERROR(IF(INDEX('Form Responses 1'!$D:$D,ROW()-4)="","",INDEX('Form Responses 1'!$N:$N,ROW()-4)),"")</f>
        <v/>
      </c>
      <c r="P470" s="6" t="str">
        <f t="array" ref="P470">IFERROR(IF(INDEX('Form Responses 1'!$D:$D,ROW()-4)="","",INDEX('Form Responses 1'!$O:$O,ROW()-4)),"")</f>
        <v/>
      </c>
      <c r="Q470" s="6" t="str">
        <f t="array" ref="Q470">IFERROR(IF(INDEX('Form Responses 1'!$D:$D,ROW()-4)="","",INDEX('Form Responses 1'!$P:$P,ROW()-4)),"")</f>
        <v/>
      </c>
      <c r="R470" s="6" t="str">
        <f t="array" ref="R470">IFERROR(IF(INDEX('Form Responses 1'!$D:$D,ROW()-4)="","",INDEX('Form Responses 1'!$Q:$Q,ROW()-4)),"")</f>
        <v/>
      </c>
      <c r="S470" s="6" t="str">
        <f t="array" ref="S470">IFERROR(IF(INDEX('Form Responses 1'!$D:$D,ROW()-4)="","",INDEX('Form Responses 1'!$R:$R,ROW()-4)),"")</f>
        <v/>
      </c>
      <c r="T470" s="6" t="str">
        <f t="array" ref="T470">IFERROR(IF(INDEX('Form Responses 1'!$D:$D,ROW()-4)="","",INDEX('Form Responses 1'!$S:$S,ROW()-4)),"")</f>
        <v/>
      </c>
      <c r="U470" s="6" t="str">
        <f t="array" ref="U470">IFERROR(IF(INDEX('Form Responses 1'!$D:$D,ROW()-4)="","",INDEX('Form Responses 1'!$T:$T,ROW()-4)),"")</f>
        <v/>
      </c>
      <c r="V470" s="6" t="str">
        <f t="shared" si="2"/>
        <v/>
      </c>
      <c r="W470" s="6" t="str">
        <f t="shared" si="3"/>
        <v/>
      </c>
      <c r="X470" s="6" t="str">
        <f t="shared" si="4"/>
        <v/>
      </c>
      <c r="Y470" s="6" t="str">
        <f t="array" ref="Y470">IFERROR(IF(INDEX('Form Responses 1'!$D:$D,ROW()-4)="","",INDEX('Form Responses 1'!$U:$U,ROW()-4)),"")</f>
        <v/>
      </c>
    </row>
    <row r="471" ht="15.75" customHeight="1">
      <c r="A471" s="6" t="str">
        <f t="shared" si="1"/>
        <v/>
      </c>
      <c r="B471" s="6" t="str">
        <f t="array" ref="B471">IFERROR(IF(INDEX('Form Responses 1'!$D:$D,ROW()-4)="","",INDEX('Form Responses 1'!$A:$A,ROW()-4)),"")</f>
        <v/>
      </c>
      <c r="C471" s="6" t="str">
        <f t="array" ref="C471">IFERROR(IF(INDEX('Form Responses 1'!$D:$D,ROW()-4)="","",INDEX('Form Responses 1'!$B:$B,ROW()-4)),"")</f>
        <v/>
      </c>
      <c r="D471" s="6" t="str">
        <f t="array" ref="D471">IFERROR(IF(INDEX('Form Responses 1'!$D:$D,ROW()-4)="","",INDEX('Form Responses 1'!$C:$C,ROW()-4)),"")</f>
        <v/>
      </c>
      <c r="E471" s="6" t="str">
        <f t="array" ref="E471">IFERROR(IF(INDEX('Form Responses 1'!$D:$D,ROW()-4)="","",INDEX('Form Responses 1'!$D:$D,ROW()-4)),"")</f>
        <v/>
      </c>
      <c r="F471" s="6" t="str">
        <f t="array" ref="F471">IFERROR(IF(INDEX('Form Responses 1'!$D:$D,ROW()-4)="","",INDEX('Form Responses 1'!$E:$E,ROW()-4)),"")</f>
        <v/>
      </c>
      <c r="G471" s="6" t="str">
        <f t="array" ref="G471">IFERROR(IF(INDEX('Form Responses 1'!$D:$D,ROW()-4)="","",INDEX('Form Responses 1'!$F:$F,ROW()-4)),"")</f>
        <v/>
      </c>
      <c r="H471" s="6" t="str">
        <f t="array" ref="H471">IFERROR(IF(INDEX('Form Responses 1'!$D:$D,ROW()-4)="","",INDEX('Form Responses 1'!$G:$G,ROW()-4)),"")</f>
        <v/>
      </c>
      <c r="I471" s="6" t="str">
        <f t="array" ref="I471">IFERROR(IF(INDEX('Form Responses 1'!$D:$D,ROW()-4)="","",INDEX('Form Responses 1'!$H:$H,ROW()-4)),"")</f>
        <v/>
      </c>
      <c r="J471" s="6" t="str">
        <f t="array" ref="J471">IFERROR(IF(INDEX('Form Responses 1'!$D:$D,ROW()-4)="","",INDEX('Form Responses 1'!$I:$I,ROW()-4)),"")</f>
        <v/>
      </c>
      <c r="K471" s="6" t="str">
        <f t="array" ref="K471">IFERROR(IF(INDEX('Form Responses 1'!$D:$D,ROW()-4)="","",INDEX('Form Responses 1'!$J:$J,ROW()-4)),"")</f>
        <v/>
      </c>
      <c r="L471" s="6" t="str">
        <f t="array" ref="L471">IFERROR(IF(INDEX('Form Responses 1'!$D:$D,ROW()-4)="","",INDEX('Form Responses 1'!$K:$K,ROW()-4)),"")</f>
        <v/>
      </c>
      <c r="M471" s="6" t="str">
        <f t="array" ref="M471">IFERROR(IF(INDEX('Form Responses 1'!$D:$D,ROW()-4)="","",INDEX('Form Responses 1'!$L:$L,ROW()-4)),"")</f>
        <v/>
      </c>
      <c r="N471" s="6" t="str">
        <f t="array" ref="N471">IFERROR(IF(INDEX('Form Responses 1'!$D:$D,ROW()-4)="","",INDEX('Form Responses 1'!$M:$M,ROW()-4)),"")</f>
        <v/>
      </c>
      <c r="O471" s="6" t="str">
        <f t="array" ref="O471">IFERROR(IF(INDEX('Form Responses 1'!$D:$D,ROW()-4)="","",INDEX('Form Responses 1'!$N:$N,ROW()-4)),"")</f>
        <v/>
      </c>
      <c r="P471" s="6" t="str">
        <f t="array" ref="P471">IFERROR(IF(INDEX('Form Responses 1'!$D:$D,ROW()-4)="","",INDEX('Form Responses 1'!$O:$O,ROW()-4)),"")</f>
        <v/>
      </c>
      <c r="Q471" s="6" t="str">
        <f t="array" ref="Q471">IFERROR(IF(INDEX('Form Responses 1'!$D:$D,ROW()-4)="","",INDEX('Form Responses 1'!$P:$P,ROW()-4)),"")</f>
        <v/>
      </c>
      <c r="R471" s="6" t="str">
        <f t="array" ref="R471">IFERROR(IF(INDEX('Form Responses 1'!$D:$D,ROW()-4)="","",INDEX('Form Responses 1'!$Q:$Q,ROW()-4)),"")</f>
        <v/>
      </c>
      <c r="S471" s="6" t="str">
        <f t="array" ref="S471">IFERROR(IF(INDEX('Form Responses 1'!$D:$D,ROW()-4)="","",INDEX('Form Responses 1'!$R:$R,ROW()-4)),"")</f>
        <v/>
      </c>
      <c r="T471" s="6" t="str">
        <f t="array" ref="T471">IFERROR(IF(INDEX('Form Responses 1'!$D:$D,ROW()-4)="","",INDEX('Form Responses 1'!$S:$S,ROW()-4)),"")</f>
        <v/>
      </c>
      <c r="U471" s="6" t="str">
        <f t="array" ref="U471">IFERROR(IF(INDEX('Form Responses 1'!$D:$D,ROW()-4)="","",INDEX('Form Responses 1'!$T:$T,ROW()-4)),"")</f>
        <v/>
      </c>
      <c r="V471" s="6" t="str">
        <f t="shared" si="2"/>
        <v/>
      </c>
      <c r="W471" s="6" t="str">
        <f t="shared" si="3"/>
        <v/>
      </c>
      <c r="X471" s="6" t="str">
        <f t="shared" si="4"/>
        <v/>
      </c>
      <c r="Y471" s="6" t="str">
        <f t="array" ref="Y471">IFERROR(IF(INDEX('Form Responses 1'!$D:$D,ROW()-4)="","",INDEX('Form Responses 1'!$U:$U,ROW()-4)),"")</f>
        <v/>
      </c>
    </row>
    <row r="472" ht="15.75" customHeight="1">
      <c r="A472" s="6" t="str">
        <f t="shared" si="1"/>
        <v/>
      </c>
      <c r="B472" s="6" t="str">
        <f t="array" ref="B472">IFERROR(IF(INDEX('Form Responses 1'!$D:$D,ROW()-4)="","",INDEX('Form Responses 1'!$A:$A,ROW()-4)),"")</f>
        <v/>
      </c>
      <c r="C472" s="6" t="str">
        <f t="array" ref="C472">IFERROR(IF(INDEX('Form Responses 1'!$D:$D,ROW()-4)="","",INDEX('Form Responses 1'!$B:$B,ROW()-4)),"")</f>
        <v/>
      </c>
      <c r="D472" s="6" t="str">
        <f t="array" ref="D472">IFERROR(IF(INDEX('Form Responses 1'!$D:$D,ROW()-4)="","",INDEX('Form Responses 1'!$C:$C,ROW()-4)),"")</f>
        <v/>
      </c>
      <c r="E472" s="6" t="str">
        <f t="array" ref="E472">IFERROR(IF(INDEX('Form Responses 1'!$D:$D,ROW()-4)="","",INDEX('Form Responses 1'!$D:$D,ROW()-4)),"")</f>
        <v/>
      </c>
      <c r="F472" s="6" t="str">
        <f t="array" ref="F472">IFERROR(IF(INDEX('Form Responses 1'!$D:$D,ROW()-4)="","",INDEX('Form Responses 1'!$E:$E,ROW()-4)),"")</f>
        <v/>
      </c>
      <c r="G472" s="6" t="str">
        <f t="array" ref="G472">IFERROR(IF(INDEX('Form Responses 1'!$D:$D,ROW()-4)="","",INDEX('Form Responses 1'!$F:$F,ROW()-4)),"")</f>
        <v/>
      </c>
      <c r="H472" s="6" t="str">
        <f t="array" ref="H472">IFERROR(IF(INDEX('Form Responses 1'!$D:$D,ROW()-4)="","",INDEX('Form Responses 1'!$G:$G,ROW()-4)),"")</f>
        <v/>
      </c>
      <c r="I472" s="6" t="str">
        <f t="array" ref="I472">IFERROR(IF(INDEX('Form Responses 1'!$D:$D,ROW()-4)="","",INDEX('Form Responses 1'!$H:$H,ROW()-4)),"")</f>
        <v/>
      </c>
      <c r="J472" s="6" t="str">
        <f t="array" ref="J472">IFERROR(IF(INDEX('Form Responses 1'!$D:$D,ROW()-4)="","",INDEX('Form Responses 1'!$I:$I,ROW()-4)),"")</f>
        <v/>
      </c>
      <c r="K472" s="6" t="str">
        <f t="array" ref="K472">IFERROR(IF(INDEX('Form Responses 1'!$D:$D,ROW()-4)="","",INDEX('Form Responses 1'!$J:$J,ROW()-4)),"")</f>
        <v/>
      </c>
      <c r="L472" s="6" t="str">
        <f t="array" ref="L472">IFERROR(IF(INDEX('Form Responses 1'!$D:$D,ROW()-4)="","",INDEX('Form Responses 1'!$K:$K,ROW()-4)),"")</f>
        <v/>
      </c>
      <c r="M472" s="6" t="str">
        <f t="array" ref="M472">IFERROR(IF(INDEX('Form Responses 1'!$D:$D,ROW()-4)="","",INDEX('Form Responses 1'!$L:$L,ROW()-4)),"")</f>
        <v/>
      </c>
      <c r="N472" s="6" t="str">
        <f t="array" ref="N472">IFERROR(IF(INDEX('Form Responses 1'!$D:$D,ROW()-4)="","",INDEX('Form Responses 1'!$M:$M,ROW()-4)),"")</f>
        <v/>
      </c>
      <c r="O472" s="6" t="str">
        <f t="array" ref="O472">IFERROR(IF(INDEX('Form Responses 1'!$D:$D,ROW()-4)="","",INDEX('Form Responses 1'!$N:$N,ROW()-4)),"")</f>
        <v/>
      </c>
      <c r="P472" s="6" t="str">
        <f t="array" ref="P472">IFERROR(IF(INDEX('Form Responses 1'!$D:$D,ROW()-4)="","",INDEX('Form Responses 1'!$O:$O,ROW()-4)),"")</f>
        <v/>
      </c>
      <c r="Q472" s="6" t="str">
        <f t="array" ref="Q472">IFERROR(IF(INDEX('Form Responses 1'!$D:$D,ROW()-4)="","",INDEX('Form Responses 1'!$P:$P,ROW()-4)),"")</f>
        <v/>
      </c>
      <c r="R472" s="6" t="str">
        <f t="array" ref="R472">IFERROR(IF(INDEX('Form Responses 1'!$D:$D,ROW()-4)="","",INDEX('Form Responses 1'!$Q:$Q,ROW()-4)),"")</f>
        <v/>
      </c>
      <c r="S472" s="6" t="str">
        <f t="array" ref="S472">IFERROR(IF(INDEX('Form Responses 1'!$D:$D,ROW()-4)="","",INDEX('Form Responses 1'!$R:$R,ROW()-4)),"")</f>
        <v/>
      </c>
      <c r="T472" s="6" t="str">
        <f t="array" ref="T472">IFERROR(IF(INDEX('Form Responses 1'!$D:$D,ROW()-4)="","",INDEX('Form Responses 1'!$S:$S,ROW()-4)),"")</f>
        <v/>
      </c>
      <c r="U472" s="6" t="str">
        <f t="array" ref="U472">IFERROR(IF(INDEX('Form Responses 1'!$D:$D,ROW()-4)="","",INDEX('Form Responses 1'!$T:$T,ROW()-4)),"")</f>
        <v/>
      </c>
      <c r="V472" s="6" t="str">
        <f t="shared" si="2"/>
        <v/>
      </c>
      <c r="W472" s="6" t="str">
        <f t="shared" si="3"/>
        <v/>
      </c>
      <c r="X472" s="6" t="str">
        <f t="shared" si="4"/>
        <v/>
      </c>
      <c r="Y472" s="6" t="str">
        <f t="array" ref="Y472">IFERROR(IF(INDEX('Form Responses 1'!$D:$D,ROW()-4)="","",INDEX('Form Responses 1'!$U:$U,ROW()-4)),"")</f>
        <v/>
      </c>
    </row>
    <row r="473" ht="15.75" customHeight="1">
      <c r="A473" s="6" t="str">
        <f t="shared" si="1"/>
        <v/>
      </c>
      <c r="B473" s="6" t="str">
        <f t="array" ref="B473">IFERROR(IF(INDEX('Form Responses 1'!$D:$D,ROW()-4)="","",INDEX('Form Responses 1'!$A:$A,ROW()-4)),"")</f>
        <v/>
      </c>
      <c r="C473" s="6" t="str">
        <f t="array" ref="C473">IFERROR(IF(INDEX('Form Responses 1'!$D:$D,ROW()-4)="","",INDEX('Form Responses 1'!$B:$B,ROW()-4)),"")</f>
        <v/>
      </c>
      <c r="D473" s="6" t="str">
        <f t="array" ref="D473">IFERROR(IF(INDEX('Form Responses 1'!$D:$D,ROW()-4)="","",INDEX('Form Responses 1'!$C:$C,ROW()-4)),"")</f>
        <v/>
      </c>
      <c r="E473" s="6" t="str">
        <f t="array" ref="E473">IFERROR(IF(INDEX('Form Responses 1'!$D:$D,ROW()-4)="","",INDEX('Form Responses 1'!$D:$D,ROW()-4)),"")</f>
        <v/>
      </c>
      <c r="F473" s="6" t="str">
        <f t="array" ref="F473">IFERROR(IF(INDEX('Form Responses 1'!$D:$D,ROW()-4)="","",INDEX('Form Responses 1'!$E:$E,ROW()-4)),"")</f>
        <v/>
      </c>
      <c r="G473" s="6" t="str">
        <f t="array" ref="G473">IFERROR(IF(INDEX('Form Responses 1'!$D:$D,ROW()-4)="","",INDEX('Form Responses 1'!$F:$F,ROW()-4)),"")</f>
        <v/>
      </c>
      <c r="H473" s="6" t="str">
        <f t="array" ref="H473">IFERROR(IF(INDEX('Form Responses 1'!$D:$D,ROW()-4)="","",INDEX('Form Responses 1'!$G:$G,ROW()-4)),"")</f>
        <v/>
      </c>
      <c r="I473" s="6" t="str">
        <f t="array" ref="I473">IFERROR(IF(INDEX('Form Responses 1'!$D:$D,ROW()-4)="","",INDEX('Form Responses 1'!$H:$H,ROW()-4)),"")</f>
        <v/>
      </c>
      <c r="J473" s="6" t="str">
        <f t="array" ref="J473">IFERROR(IF(INDEX('Form Responses 1'!$D:$D,ROW()-4)="","",INDEX('Form Responses 1'!$I:$I,ROW()-4)),"")</f>
        <v/>
      </c>
      <c r="K473" s="6" t="str">
        <f t="array" ref="K473">IFERROR(IF(INDEX('Form Responses 1'!$D:$D,ROW()-4)="","",INDEX('Form Responses 1'!$J:$J,ROW()-4)),"")</f>
        <v/>
      </c>
      <c r="L473" s="6" t="str">
        <f t="array" ref="L473">IFERROR(IF(INDEX('Form Responses 1'!$D:$D,ROW()-4)="","",INDEX('Form Responses 1'!$K:$K,ROW()-4)),"")</f>
        <v/>
      </c>
      <c r="M473" s="6" t="str">
        <f t="array" ref="M473">IFERROR(IF(INDEX('Form Responses 1'!$D:$D,ROW()-4)="","",INDEX('Form Responses 1'!$L:$L,ROW()-4)),"")</f>
        <v/>
      </c>
      <c r="N473" s="6" t="str">
        <f t="array" ref="N473">IFERROR(IF(INDEX('Form Responses 1'!$D:$D,ROW()-4)="","",INDEX('Form Responses 1'!$M:$M,ROW()-4)),"")</f>
        <v/>
      </c>
      <c r="O473" s="6" t="str">
        <f t="array" ref="O473">IFERROR(IF(INDEX('Form Responses 1'!$D:$D,ROW()-4)="","",INDEX('Form Responses 1'!$N:$N,ROW()-4)),"")</f>
        <v/>
      </c>
      <c r="P473" s="6" t="str">
        <f t="array" ref="P473">IFERROR(IF(INDEX('Form Responses 1'!$D:$D,ROW()-4)="","",INDEX('Form Responses 1'!$O:$O,ROW()-4)),"")</f>
        <v/>
      </c>
      <c r="Q473" s="6" t="str">
        <f t="array" ref="Q473">IFERROR(IF(INDEX('Form Responses 1'!$D:$D,ROW()-4)="","",INDEX('Form Responses 1'!$P:$P,ROW()-4)),"")</f>
        <v/>
      </c>
      <c r="R473" s="6" t="str">
        <f t="array" ref="R473">IFERROR(IF(INDEX('Form Responses 1'!$D:$D,ROW()-4)="","",INDEX('Form Responses 1'!$Q:$Q,ROW()-4)),"")</f>
        <v/>
      </c>
      <c r="S473" s="6" t="str">
        <f t="array" ref="S473">IFERROR(IF(INDEX('Form Responses 1'!$D:$D,ROW()-4)="","",INDEX('Form Responses 1'!$R:$R,ROW()-4)),"")</f>
        <v/>
      </c>
      <c r="T473" s="6" t="str">
        <f t="array" ref="T473">IFERROR(IF(INDEX('Form Responses 1'!$D:$D,ROW()-4)="","",INDEX('Form Responses 1'!$S:$S,ROW()-4)),"")</f>
        <v/>
      </c>
      <c r="U473" s="6" t="str">
        <f t="array" ref="U473">IFERROR(IF(INDEX('Form Responses 1'!$D:$D,ROW()-4)="","",INDEX('Form Responses 1'!$T:$T,ROW()-4)),"")</f>
        <v/>
      </c>
      <c r="V473" s="6" t="str">
        <f t="shared" si="2"/>
        <v/>
      </c>
      <c r="W473" s="6" t="str">
        <f t="shared" si="3"/>
        <v/>
      </c>
      <c r="X473" s="6" t="str">
        <f t="shared" si="4"/>
        <v/>
      </c>
      <c r="Y473" s="6" t="str">
        <f t="array" ref="Y473">IFERROR(IF(INDEX('Form Responses 1'!$D:$D,ROW()-4)="","",INDEX('Form Responses 1'!$U:$U,ROW()-4)),"")</f>
        <v/>
      </c>
    </row>
    <row r="474" ht="15.75" customHeight="1">
      <c r="A474" s="6" t="str">
        <f t="shared" si="1"/>
        <v/>
      </c>
      <c r="B474" s="6" t="str">
        <f t="array" ref="B474">IFERROR(IF(INDEX('Form Responses 1'!$D:$D,ROW()-4)="","",INDEX('Form Responses 1'!$A:$A,ROW()-4)),"")</f>
        <v/>
      </c>
      <c r="C474" s="6" t="str">
        <f t="array" ref="C474">IFERROR(IF(INDEX('Form Responses 1'!$D:$D,ROW()-4)="","",INDEX('Form Responses 1'!$B:$B,ROW()-4)),"")</f>
        <v/>
      </c>
      <c r="D474" s="6" t="str">
        <f t="array" ref="D474">IFERROR(IF(INDEX('Form Responses 1'!$D:$D,ROW()-4)="","",INDEX('Form Responses 1'!$C:$C,ROW()-4)),"")</f>
        <v/>
      </c>
      <c r="E474" s="6" t="str">
        <f t="array" ref="E474">IFERROR(IF(INDEX('Form Responses 1'!$D:$D,ROW()-4)="","",INDEX('Form Responses 1'!$D:$D,ROW()-4)),"")</f>
        <v/>
      </c>
      <c r="F474" s="6" t="str">
        <f t="array" ref="F474">IFERROR(IF(INDEX('Form Responses 1'!$D:$D,ROW()-4)="","",INDEX('Form Responses 1'!$E:$E,ROW()-4)),"")</f>
        <v/>
      </c>
      <c r="G474" s="6" t="str">
        <f t="array" ref="G474">IFERROR(IF(INDEX('Form Responses 1'!$D:$D,ROW()-4)="","",INDEX('Form Responses 1'!$F:$F,ROW()-4)),"")</f>
        <v/>
      </c>
      <c r="H474" s="6" t="str">
        <f t="array" ref="H474">IFERROR(IF(INDEX('Form Responses 1'!$D:$D,ROW()-4)="","",INDEX('Form Responses 1'!$G:$G,ROW()-4)),"")</f>
        <v/>
      </c>
      <c r="I474" s="6" t="str">
        <f t="array" ref="I474">IFERROR(IF(INDEX('Form Responses 1'!$D:$D,ROW()-4)="","",INDEX('Form Responses 1'!$H:$H,ROW()-4)),"")</f>
        <v/>
      </c>
      <c r="J474" s="6" t="str">
        <f t="array" ref="J474">IFERROR(IF(INDEX('Form Responses 1'!$D:$D,ROW()-4)="","",INDEX('Form Responses 1'!$I:$I,ROW()-4)),"")</f>
        <v/>
      </c>
      <c r="K474" s="6" t="str">
        <f t="array" ref="K474">IFERROR(IF(INDEX('Form Responses 1'!$D:$D,ROW()-4)="","",INDEX('Form Responses 1'!$J:$J,ROW()-4)),"")</f>
        <v/>
      </c>
      <c r="L474" s="6" t="str">
        <f t="array" ref="L474">IFERROR(IF(INDEX('Form Responses 1'!$D:$D,ROW()-4)="","",INDEX('Form Responses 1'!$K:$K,ROW()-4)),"")</f>
        <v/>
      </c>
      <c r="M474" s="6" t="str">
        <f t="array" ref="M474">IFERROR(IF(INDEX('Form Responses 1'!$D:$D,ROW()-4)="","",INDEX('Form Responses 1'!$L:$L,ROW()-4)),"")</f>
        <v/>
      </c>
      <c r="N474" s="6" t="str">
        <f t="array" ref="N474">IFERROR(IF(INDEX('Form Responses 1'!$D:$D,ROW()-4)="","",INDEX('Form Responses 1'!$M:$M,ROW()-4)),"")</f>
        <v/>
      </c>
      <c r="O474" s="6" t="str">
        <f t="array" ref="O474">IFERROR(IF(INDEX('Form Responses 1'!$D:$D,ROW()-4)="","",INDEX('Form Responses 1'!$N:$N,ROW()-4)),"")</f>
        <v/>
      </c>
      <c r="P474" s="6" t="str">
        <f t="array" ref="P474">IFERROR(IF(INDEX('Form Responses 1'!$D:$D,ROW()-4)="","",INDEX('Form Responses 1'!$O:$O,ROW()-4)),"")</f>
        <v/>
      </c>
      <c r="Q474" s="6" t="str">
        <f t="array" ref="Q474">IFERROR(IF(INDEX('Form Responses 1'!$D:$D,ROW()-4)="","",INDEX('Form Responses 1'!$P:$P,ROW()-4)),"")</f>
        <v/>
      </c>
      <c r="R474" s="6" t="str">
        <f t="array" ref="R474">IFERROR(IF(INDEX('Form Responses 1'!$D:$D,ROW()-4)="","",INDEX('Form Responses 1'!$Q:$Q,ROW()-4)),"")</f>
        <v/>
      </c>
      <c r="S474" s="6" t="str">
        <f t="array" ref="S474">IFERROR(IF(INDEX('Form Responses 1'!$D:$D,ROW()-4)="","",INDEX('Form Responses 1'!$R:$R,ROW()-4)),"")</f>
        <v/>
      </c>
      <c r="T474" s="6" t="str">
        <f t="array" ref="T474">IFERROR(IF(INDEX('Form Responses 1'!$D:$D,ROW()-4)="","",INDEX('Form Responses 1'!$S:$S,ROW()-4)),"")</f>
        <v/>
      </c>
      <c r="U474" s="6" t="str">
        <f t="array" ref="U474">IFERROR(IF(INDEX('Form Responses 1'!$D:$D,ROW()-4)="","",INDEX('Form Responses 1'!$T:$T,ROW()-4)),"")</f>
        <v/>
      </c>
      <c r="V474" s="6" t="str">
        <f t="shared" si="2"/>
        <v/>
      </c>
      <c r="W474" s="6" t="str">
        <f t="shared" si="3"/>
        <v/>
      </c>
      <c r="X474" s="6" t="str">
        <f t="shared" si="4"/>
        <v/>
      </c>
      <c r="Y474" s="6" t="str">
        <f t="array" ref="Y474">IFERROR(IF(INDEX('Form Responses 1'!$D:$D,ROW()-4)="","",INDEX('Form Responses 1'!$U:$U,ROW()-4)),"")</f>
        <v/>
      </c>
    </row>
    <row r="475" ht="15.75" customHeight="1">
      <c r="A475" s="6" t="str">
        <f t="shared" si="1"/>
        <v/>
      </c>
      <c r="B475" s="6" t="str">
        <f t="array" ref="B475">IFERROR(IF(INDEX('Form Responses 1'!$D:$D,ROW()-4)="","",INDEX('Form Responses 1'!$A:$A,ROW()-4)),"")</f>
        <v/>
      </c>
      <c r="C475" s="6" t="str">
        <f t="array" ref="C475">IFERROR(IF(INDEX('Form Responses 1'!$D:$D,ROW()-4)="","",INDEX('Form Responses 1'!$B:$B,ROW()-4)),"")</f>
        <v/>
      </c>
      <c r="D475" s="6" t="str">
        <f t="array" ref="D475">IFERROR(IF(INDEX('Form Responses 1'!$D:$D,ROW()-4)="","",INDEX('Form Responses 1'!$C:$C,ROW()-4)),"")</f>
        <v/>
      </c>
      <c r="E475" s="6" t="str">
        <f t="array" ref="E475">IFERROR(IF(INDEX('Form Responses 1'!$D:$D,ROW()-4)="","",INDEX('Form Responses 1'!$D:$D,ROW()-4)),"")</f>
        <v/>
      </c>
      <c r="F475" s="6" t="str">
        <f t="array" ref="F475">IFERROR(IF(INDEX('Form Responses 1'!$D:$D,ROW()-4)="","",INDEX('Form Responses 1'!$E:$E,ROW()-4)),"")</f>
        <v/>
      </c>
      <c r="G475" s="6" t="str">
        <f t="array" ref="G475">IFERROR(IF(INDEX('Form Responses 1'!$D:$D,ROW()-4)="","",INDEX('Form Responses 1'!$F:$F,ROW()-4)),"")</f>
        <v/>
      </c>
      <c r="H475" s="6" t="str">
        <f t="array" ref="H475">IFERROR(IF(INDEX('Form Responses 1'!$D:$D,ROW()-4)="","",INDEX('Form Responses 1'!$G:$G,ROW()-4)),"")</f>
        <v/>
      </c>
      <c r="I475" s="6" t="str">
        <f t="array" ref="I475">IFERROR(IF(INDEX('Form Responses 1'!$D:$D,ROW()-4)="","",INDEX('Form Responses 1'!$H:$H,ROW()-4)),"")</f>
        <v/>
      </c>
      <c r="J475" s="6" t="str">
        <f t="array" ref="J475">IFERROR(IF(INDEX('Form Responses 1'!$D:$D,ROW()-4)="","",INDEX('Form Responses 1'!$I:$I,ROW()-4)),"")</f>
        <v/>
      </c>
      <c r="K475" s="6" t="str">
        <f t="array" ref="K475">IFERROR(IF(INDEX('Form Responses 1'!$D:$D,ROW()-4)="","",INDEX('Form Responses 1'!$J:$J,ROW()-4)),"")</f>
        <v/>
      </c>
      <c r="L475" s="6" t="str">
        <f t="array" ref="L475">IFERROR(IF(INDEX('Form Responses 1'!$D:$D,ROW()-4)="","",INDEX('Form Responses 1'!$K:$K,ROW()-4)),"")</f>
        <v/>
      </c>
      <c r="M475" s="6" t="str">
        <f t="array" ref="M475">IFERROR(IF(INDEX('Form Responses 1'!$D:$D,ROW()-4)="","",INDEX('Form Responses 1'!$L:$L,ROW()-4)),"")</f>
        <v/>
      </c>
      <c r="N475" s="6" t="str">
        <f t="array" ref="N475">IFERROR(IF(INDEX('Form Responses 1'!$D:$D,ROW()-4)="","",INDEX('Form Responses 1'!$M:$M,ROW()-4)),"")</f>
        <v/>
      </c>
      <c r="O475" s="6" t="str">
        <f t="array" ref="O475">IFERROR(IF(INDEX('Form Responses 1'!$D:$D,ROW()-4)="","",INDEX('Form Responses 1'!$N:$N,ROW()-4)),"")</f>
        <v/>
      </c>
      <c r="P475" s="6" t="str">
        <f t="array" ref="P475">IFERROR(IF(INDEX('Form Responses 1'!$D:$D,ROW()-4)="","",INDEX('Form Responses 1'!$O:$O,ROW()-4)),"")</f>
        <v/>
      </c>
      <c r="Q475" s="6" t="str">
        <f t="array" ref="Q475">IFERROR(IF(INDEX('Form Responses 1'!$D:$D,ROW()-4)="","",INDEX('Form Responses 1'!$P:$P,ROW()-4)),"")</f>
        <v/>
      </c>
      <c r="R475" s="6" t="str">
        <f t="array" ref="R475">IFERROR(IF(INDEX('Form Responses 1'!$D:$D,ROW()-4)="","",INDEX('Form Responses 1'!$Q:$Q,ROW()-4)),"")</f>
        <v/>
      </c>
      <c r="S475" s="6" t="str">
        <f t="array" ref="S475">IFERROR(IF(INDEX('Form Responses 1'!$D:$D,ROW()-4)="","",INDEX('Form Responses 1'!$R:$R,ROW()-4)),"")</f>
        <v/>
      </c>
      <c r="T475" s="6" t="str">
        <f t="array" ref="T475">IFERROR(IF(INDEX('Form Responses 1'!$D:$D,ROW()-4)="","",INDEX('Form Responses 1'!$S:$S,ROW()-4)),"")</f>
        <v/>
      </c>
      <c r="U475" s="6" t="str">
        <f t="array" ref="U475">IFERROR(IF(INDEX('Form Responses 1'!$D:$D,ROW()-4)="","",INDEX('Form Responses 1'!$T:$T,ROW()-4)),"")</f>
        <v/>
      </c>
      <c r="V475" s="6" t="str">
        <f t="shared" si="2"/>
        <v/>
      </c>
      <c r="W475" s="6" t="str">
        <f t="shared" si="3"/>
        <v/>
      </c>
      <c r="X475" s="6" t="str">
        <f t="shared" si="4"/>
        <v/>
      </c>
      <c r="Y475" s="6" t="str">
        <f t="array" ref="Y475">IFERROR(IF(INDEX('Form Responses 1'!$D:$D,ROW()-4)="","",INDEX('Form Responses 1'!$U:$U,ROW()-4)),"")</f>
        <v/>
      </c>
    </row>
    <row r="476" ht="15.75" customHeight="1">
      <c r="A476" s="6" t="str">
        <f t="shared" si="1"/>
        <v/>
      </c>
      <c r="B476" s="6" t="str">
        <f t="array" ref="B476">IFERROR(IF(INDEX('Form Responses 1'!$D:$D,ROW()-4)="","",INDEX('Form Responses 1'!$A:$A,ROW()-4)),"")</f>
        <v/>
      </c>
      <c r="C476" s="6" t="str">
        <f t="array" ref="C476">IFERROR(IF(INDEX('Form Responses 1'!$D:$D,ROW()-4)="","",INDEX('Form Responses 1'!$B:$B,ROW()-4)),"")</f>
        <v/>
      </c>
      <c r="D476" s="6" t="str">
        <f t="array" ref="D476">IFERROR(IF(INDEX('Form Responses 1'!$D:$D,ROW()-4)="","",INDEX('Form Responses 1'!$C:$C,ROW()-4)),"")</f>
        <v/>
      </c>
      <c r="E476" s="6" t="str">
        <f t="array" ref="E476">IFERROR(IF(INDEX('Form Responses 1'!$D:$D,ROW()-4)="","",INDEX('Form Responses 1'!$D:$D,ROW()-4)),"")</f>
        <v/>
      </c>
      <c r="F476" s="6" t="str">
        <f t="array" ref="F476">IFERROR(IF(INDEX('Form Responses 1'!$D:$D,ROW()-4)="","",INDEX('Form Responses 1'!$E:$E,ROW()-4)),"")</f>
        <v/>
      </c>
      <c r="G476" s="6" t="str">
        <f t="array" ref="G476">IFERROR(IF(INDEX('Form Responses 1'!$D:$D,ROW()-4)="","",INDEX('Form Responses 1'!$F:$F,ROW()-4)),"")</f>
        <v/>
      </c>
      <c r="H476" s="6" t="str">
        <f t="array" ref="H476">IFERROR(IF(INDEX('Form Responses 1'!$D:$D,ROW()-4)="","",INDEX('Form Responses 1'!$G:$G,ROW()-4)),"")</f>
        <v/>
      </c>
      <c r="I476" s="6" t="str">
        <f t="array" ref="I476">IFERROR(IF(INDEX('Form Responses 1'!$D:$D,ROW()-4)="","",INDEX('Form Responses 1'!$H:$H,ROW()-4)),"")</f>
        <v/>
      </c>
      <c r="J476" s="6" t="str">
        <f t="array" ref="J476">IFERROR(IF(INDEX('Form Responses 1'!$D:$D,ROW()-4)="","",INDEX('Form Responses 1'!$I:$I,ROW()-4)),"")</f>
        <v/>
      </c>
      <c r="K476" s="6" t="str">
        <f t="array" ref="K476">IFERROR(IF(INDEX('Form Responses 1'!$D:$D,ROW()-4)="","",INDEX('Form Responses 1'!$J:$J,ROW()-4)),"")</f>
        <v/>
      </c>
      <c r="L476" s="6" t="str">
        <f t="array" ref="L476">IFERROR(IF(INDEX('Form Responses 1'!$D:$D,ROW()-4)="","",INDEX('Form Responses 1'!$K:$K,ROW()-4)),"")</f>
        <v/>
      </c>
      <c r="M476" s="6" t="str">
        <f t="array" ref="M476">IFERROR(IF(INDEX('Form Responses 1'!$D:$D,ROW()-4)="","",INDEX('Form Responses 1'!$L:$L,ROW()-4)),"")</f>
        <v/>
      </c>
      <c r="N476" s="6" t="str">
        <f t="array" ref="N476">IFERROR(IF(INDEX('Form Responses 1'!$D:$D,ROW()-4)="","",INDEX('Form Responses 1'!$M:$M,ROW()-4)),"")</f>
        <v/>
      </c>
      <c r="O476" s="6" t="str">
        <f t="array" ref="O476">IFERROR(IF(INDEX('Form Responses 1'!$D:$D,ROW()-4)="","",INDEX('Form Responses 1'!$N:$N,ROW()-4)),"")</f>
        <v/>
      </c>
      <c r="P476" s="6" t="str">
        <f t="array" ref="P476">IFERROR(IF(INDEX('Form Responses 1'!$D:$D,ROW()-4)="","",INDEX('Form Responses 1'!$O:$O,ROW()-4)),"")</f>
        <v/>
      </c>
      <c r="Q476" s="6" t="str">
        <f t="array" ref="Q476">IFERROR(IF(INDEX('Form Responses 1'!$D:$D,ROW()-4)="","",INDEX('Form Responses 1'!$P:$P,ROW()-4)),"")</f>
        <v/>
      </c>
      <c r="R476" s="6" t="str">
        <f t="array" ref="R476">IFERROR(IF(INDEX('Form Responses 1'!$D:$D,ROW()-4)="","",INDEX('Form Responses 1'!$Q:$Q,ROW()-4)),"")</f>
        <v/>
      </c>
      <c r="S476" s="6" t="str">
        <f t="array" ref="S476">IFERROR(IF(INDEX('Form Responses 1'!$D:$D,ROW()-4)="","",INDEX('Form Responses 1'!$R:$R,ROW()-4)),"")</f>
        <v/>
      </c>
      <c r="T476" s="6" t="str">
        <f t="array" ref="T476">IFERROR(IF(INDEX('Form Responses 1'!$D:$D,ROW()-4)="","",INDEX('Form Responses 1'!$S:$S,ROW()-4)),"")</f>
        <v/>
      </c>
      <c r="U476" s="6" t="str">
        <f t="array" ref="U476">IFERROR(IF(INDEX('Form Responses 1'!$D:$D,ROW()-4)="","",INDEX('Form Responses 1'!$T:$T,ROW()-4)),"")</f>
        <v/>
      </c>
      <c r="V476" s="6" t="str">
        <f t="shared" si="2"/>
        <v/>
      </c>
      <c r="W476" s="6" t="str">
        <f t="shared" si="3"/>
        <v/>
      </c>
      <c r="X476" s="6" t="str">
        <f t="shared" si="4"/>
        <v/>
      </c>
      <c r="Y476" s="6" t="str">
        <f t="array" ref="Y476">IFERROR(IF(INDEX('Form Responses 1'!$D:$D,ROW()-4)="","",INDEX('Form Responses 1'!$U:$U,ROW()-4)),"")</f>
        <v/>
      </c>
    </row>
    <row r="477" ht="15.75" customHeight="1">
      <c r="A477" s="6" t="str">
        <f t="shared" si="1"/>
        <v/>
      </c>
      <c r="B477" s="6" t="str">
        <f t="array" ref="B477">IFERROR(IF(INDEX('Form Responses 1'!$D:$D,ROW()-4)="","",INDEX('Form Responses 1'!$A:$A,ROW()-4)),"")</f>
        <v/>
      </c>
      <c r="C477" s="6" t="str">
        <f t="array" ref="C477">IFERROR(IF(INDEX('Form Responses 1'!$D:$D,ROW()-4)="","",INDEX('Form Responses 1'!$B:$B,ROW()-4)),"")</f>
        <v/>
      </c>
      <c r="D477" s="6" t="str">
        <f t="array" ref="D477">IFERROR(IF(INDEX('Form Responses 1'!$D:$D,ROW()-4)="","",INDEX('Form Responses 1'!$C:$C,ROW()-4)),"")</f>
        <v/>
      </c>
      <c r="E477" s="6" t="str">
        <f t="array" ref="E477">IFERROR(IF(INDEX('Form Responses 1'!$D:$D,ROW()-4)="","",INDEX('Form Responses 1'!$D:$D,ROW()-4)),"")</f>
        <v/>
      </c>
      <c r="F477" s="6" t="str">
        <f t="array" ref="F477">IFERROR(IF(INDEX('Form Responses 1'!$D:$D,ROW()-4)="","",INDEX('Form Responses 1'!$E:$E,ROW()-4)),"")</f>
        <v/>
      </c>
      <c r="G477" s="6" t="str">
        <f t="array" ref="G477">IFERROR(IF(INDEX('Form Responses 1'!$D:$D,ROW()-4)="","",INDEX('Form Responses 1'!$F:$F,ROW()-4)),"")</f>
        <v/>
      </c>
      <c r="H477" s="6" t="str">
        <f t="array" ref="H477">IFERROR(IF(INDEX('Form Responses 1'!$D:$D,ROW()-4)="","",INDEX('Form Responses 1'!$G:$G,ROW()-4)),"")</f>
        <v/>
      </c>
      <c r="I477" s="6" t="str">
        <f t="array" ref="I477">IFERROR(IF(INDEX('Form Responses 1'!$D:$D,ROW()-4)="","",INDEX('Form Responses 1'!$H:$H,ROW()-4)),"")</f>
        <v/>
      </c>
      <c r="J477" s="6" t="str">
        <f t="array" ref="J477">IFERROR(IF(INDEX('Form Responses 1'!$D:$D,ROW()-4)="","",INDEX('Form Responses 1'!$I:$I,ROW()-4)),"")</f>
        <v/>
      </c>
      <c r="K477" s="6" t="str">
        <f t="array" ref="K477">IFERROR(IF(INDEX('Form Responses 1'!$D:$D,ROW()-4)="","",INDEX('Form Responses 1'!$J:$J,ROW()-4)),"")</f>
        <v/>
      </c>
      <c r="L477" s="6" t="str">
        <f t="array" ref="L477">IFERROR(IF(INDEX('Form Responses 1'!$D:$D,ROW()-4)="","",INDEX('Form Responses 1'!$K:$K,ROW()-4)),"")</f>
        <v/>
      </c>
      <c r="M477" s="6" t="str">
        <f t="array" ref="M477">IFERROR(IF(INDEX('Form Responses 1'!$D:$D,ROW()-4)="","",INDEX('Form Responses 1'!$L:$L,ROW()-4)),"")</f>
        <v/>
      </c>
      <c r="N477" s="6" t="str">
        <f t="array" ref="N477">IFERROR(IF(INDEX('Form Responses 1'!$D:$D,ROW()-4)="","",INDEX('Form Responses 1'!$M:$M,ROW()-4)),"")</f>
        <v/>
      </c>
      <c r="O477" s="6" t="str">
        <f t="array" ref="O477">IFERROR(IF(INDEX('Form Responses 1'!$D:$D,ROW()-4)="","",INDEX('Form Responses 1'!$N:$N,ROW()-4)),"")</f>
        <v/>
      </c>
      <c r="P477" s="6" t="str">
        <f t="array" ref="P477">IFERROR(IF(INDEX('Form Responses 1'!$D:$D,ROW()-4)="","",INDEX('Form Responses 1'!$O:$O,ROW()-4)),"")</f>
        <v/>
      </c>
      <c r="Q477" s="6" t="str">
        <f t="array" ref="Q477">IFERROR(IF(INDEX('Form Responses 1'!$D:$D,ROW()-4)="","",INDEX('Form Responses 1'!$P:$P,ROW()-4)),"")</f>
        <v/>
      </c>
      <c r="R477" s="6" t="str">
        <f t="array" ref="R477">IFERROR(IF(INDEX('Form Responses 1'!$D:$D,ROW()-4)="","",INDEX('Form Responses 1'!$Q:$Q,ROW()-4)),"")</f>
        <v/>
      </c>
      <c r="S477" s="6" t="str">
        <f t="array" ref="S477">IFERROR(IF(INDEX('Form Responses 1'!$D:$D,ROW()-4)="","",INDEX('Form Responses 1'!$R:$R,ROW()-4)),"")</f>
        <v/>
      </c>
      <c r="T477" s="6" t="str">
        <f t="array" ref="T477">IFERROR(IF(INDEX('Form Responses 1'!$D:$D,ROW()-4)="","",INDEX('Form Responses 1'!$S:$S,ROW()-4)),"")</f>
        <v/>
      </c>
      <c r="U477" s="6" t="str">
        <f t="array" ref="U477">IFERROR(IF(INDEX('Form Responses 1'!$D:$D,ROW()-4)="","",INDEX('Form Responses 1'!$T:$T,ROW()-4)),"")</f>
        <v/>
      </c>
      <c r="V477" s="6" t="str">
        <f t="shared" si="2"/>
        <v/>
      </c>
      <c r="W477" s="6" t="str">
        <f t="shared" si="3"/>
        <v/>
      </c>
      <c r="X477" s="6" t="str">
        <f t="shared" si="4"/>
        <v/>
      </c>
      <c r="Y477" s="6" t="str">
        <f t="array" ref="Y477">IFERROR(IF(INDEX('Form Responses 1'!$D:$D,ROW()-4)="","",INDEX('Form Responses 1'!$U:$U,ROW()-4)),"")</f>
        <v/>
      </c>
    </row>
    <row r="478" ht="15.75" customHeight="1">
      <c r="A478" s="6" t="str">
        <f t="shared" si="1"/>
        <v/>
      </c>
      <c r="B478" s="6" t="str">
        <f t="array" ref="B478">IFERROR(IF(INDEX('Form Responses 1'!$D:$D,ROW()-4)="","",INDEX('Form Responses 1'!$A:$A,ROW()-4)),"")</f>
        <v/>
      </c>
      <c r="C478" s="6" t="str">
        <f t="array" ref="C478">IFERROR(IF(INDEX('Form Responses 1'!$D:$D,ROW()-4)="","",INDEX('Form Responses 1'!$B:$B,ROW()-4)),"")</f>
        <v/>
      </c>
      <c r="D478" s="6" t="str">
        <f t="array" ref="D478">IFERROR(IF(INDEX('Form Responses 1'!$D:$D,ROW()-4)="","",INDEX('Form Responses 1'!$C:$C,ROW()-4)),"")</f>
        <v/>
      </c>
      <c r="E478" s="6" t="str">
        <f t="array" ref="E478">IFERROR(IF(INDEX('Form Responses 1'!$D:$D,ROW()-4)="","",INDEX('Form Responses 1'!$D:$D,ROW()-4)),"")</f>
        <v/>
      </c>
      <c r="F478" s="6" t="str">
        <f t="array" ref="F478">IFERROR(IF(INDEX('Form Responses 1'!$D:$D,ROW()-4)="","",INDEX('Form Responses 1'!$E:$E,ROW()-4)),"")</f>
        <v/>
      </c>
      <c r="G478" s="6" t="str">
        <f t="array" ref="G478">IFERROR(IF(INDEX('Form Responses 1'!$D:$D,ROW()-4)="","",INDEX('Form Responses 1'!$F:$F,ROW()-4)),"")</f>
        <v/>
      </c>
      <c r="H478" s="6" t="str">
        <f t="array" ref="H478">IFERROR(IF(INDEX('Form Responses 1'!$D:$D,ROW()-4)="","",INDEX('Form Responses 1'!$G:$G,ROW()-4)),"")</f>
        <v/>
      </c>
      <c r="I478" s="6" t="str">
        <f t="array" ref="I478">IFERROR(IF(INDEX('Form Responses 1'!$D:$D,ROW()-4)="","",INDEX('Form Responses 1'!$H:$H,ROW()-4)),"")</f>
        <v/>
      </c>
      <c r="J478" s="6" t="str">
        <f t="array" ref="J478">IFERROR(IF(INDEX('Form Responses 1'!$D:$D,ROW()-4)="","",INDEX('Form Responses 1'!$I:$I,ROW()-4)),"")</f>
        <v/>
      </c>
      <c r="K478" s="6" t="str">
        <f t="array" ref="K478">IFERROR(IF(INDEX('Form Responses 1'!$D:$D,ROW()-4)="","",INDEX('Form Responses 1'!$J:$J,ROW()-4)),"")</f>
        <v/>
      </c>
      <c r="L478" s="6" t="str">
        <f t="array" ref="L478">IFERROR(IF(INDEX('Form Responses 1'!$D:$D,ROW()-4)="","",INDEX('Form Responses 1'!$K:$K,ROW()-4)),"")</f>
        <v/>
      </c>
      <c r="M478" s="6" t="str">
        <f t="array" ref="M478">IFERROR(IF(INDEX('Form Responses 1'!$D:$D,ROW()-4)="","",INDEX('Form Responses 1'!$L:$L,ROW()-4)),"")</f>
        <v/>
      </c>
      <c r="N478" s="6" t="str">
        <f t="array" ref="N478">IFERROR(IF(INDEX('Form Responses 1'!$D:$D,ROW()-4)="","",INDEX('Form Responses 1'!$M:$M,ROW()-4)),"")</f>
        <v/>
      </c>
      <c r="O478" s="6" t="str">
        <f t="array" ref="O478">IFERROR(IF(INDEX('Form Responses 1'!$D:$D,ROW()-4)="","",INDEX('Form Responses 1'!$N:$N,ROW()-4)),"")</f>
        <v/>
      </c>
      <c r="P478" s="6" t="str">
        <f t="array" ref="P478">IFERROR(IF(INDEX('Form Responses 1'!$D:$D,ROW()-4)="","",INDEX('Form Responses 1'!$O:$O,ROW()-4)),"")</f>
        <v/>
      </c>
      <c r="Q478" s="6" t="str">
        <f t="array" ref="Q478">IFERROR(IF(INDEX('Form Responses 1'!$D:$D,ROW()-4)="","",INDEX('Form Responses 1'!$P:$P,ROW()-4)),"")</f>
        <v/>
      </c>
      <c r="R478" s="6" t="str">
        <f t="array" ref="R478">IFERROR(IF(INDEX('Form Responses 1'!$D:$D,ROW()-4)="","",INDEX('Form Responses 1'!$Q:$Q,ROW()-4)),"")</f>
        <v/>
      </c>
      <c r="S478" s="6" t="str">
        <f t="array" ref="S478">IFERROR(IF(INDEX('Form Responses 1'!$D:$D,ROW()-4)="","",INDEX('Form Responses 1'!$R:$R,ROW()-4)),"")</f>
        <v/>
      </c>
      <c r="T478" s="6" t="str">
        <f t="array" ref="T478">IFERROR(IF(INDEX('Form Responses 1'!$D:$D,ROW()-4)="","",INDEX('Form Responses 1'!$S:$S,ROW()-4)),"")</f>
        <v/>
      </c>
      <c r="U478" s="6" t="str">
        <f t="array" ref="U478">IFERROR(IF(INDEX('Form Responses 1'!$D:$D,ROW()-4)="","",INDEX('Form Responses 1'!$T:$T,ROW()-4)),"")</f>
        <v/>
      </c>
      <c r="V478" s="6" t="str">
        <f t="shared" si="2"/>
        <v/>
      </c>
      <c r="W478" s="6" t="str">
        <f t="shared" si="3"/>
        <v/>
      </c>
      <c r="X478" s="6" t="str">
        <f t="shared" si="4"/>
        <v/>
      </c>
      <c r="Y478" s="6" t="str">
        <f t="array" ref="Y478">IFERROR(IF(INDEX('Form Responses 1'!$D:$D,ROW()-4)="","",INDEX('Form Responses 1'!$U:$U,ROW()-4)),"")</f>
        <v/>
      </c>
    </row>
    <row r="479" ht="15.75" customHeight="1">
      <c r="A479" s="6" t="str">
        <f t="shared" si="1"/>
        <v/>
      </c>
      <c r="B479" s="6" t="str">
        <f t="array" ref="B479">IFERROR(IF(INDEX('Form Responses 1'!$D:$D,ROW()-4)="","",INDEX('Form Responses 1'!$A:$A,ROW()-4)),"")</f>
        <v/>
      </c>
      <c r="C479" s="6" t="str">
        <f t="array" ref="C479">IFERROR(IF(INDEX('Form Responses 1'!$D:$D,ROW()-4)="","",INDEX('Form Responses 1'!$B:$B,ROW()-4)),"")</f>
        <v/>
      </c>
      <c r="D479" s="6" t="str">
        <f t="array" ref="D479">IFERROR(IF(INDEX('Form Responses 1'!$D:$D,ROW()-4)="","",INDEX('Form Responses 1'!$C:$C,ROW()-4)),"")</f>
        <v/>
      </c>
      <c r="E479" s="6" t="str">
        <f t="array" ref="E479">IFERROR(IF(INDEX('Form Responses 1'!$D:$D,ROW()-4)="","",INDEX('Form Responses 1'!$D:$D,ROW()-4)),"")</f>
        <v/>
      </c>
      <c r="F479" s="6" t="str">
        <f t="array" ref="F479">IFERROR(IF(INDEX('Form Responses 1'!$D:$D,ROW()-4)="","",INDEX('Form Responses 1'!$E:$E,ROW()-4)),"")</f>
        <v/>
      </c>
      <c r="G479" s="6" t="str">
        <f t="array" ref="G479">IFERROR(IF(INDEX('Form Responses 1'!$D:$D,ROW()-4)="","",INDEX('Form Responses 1'!$F:$F,ROW()-4)),"")</f>
        <v/>
      </c>
      <c r="H479" s="6" t="str">
        <f t="array" ref="H479">IFERROR(IF(INDEX('Form Responses 1'!$D:$D,ROW()-4)="","",INDEX('Form Responses 1'!$G:$G,ROW()-4)),"")</f>
        <v/>
      </c>
      <c r="I479" s="6" t="str">
        <f t="array" ref="I479">IFERROR(IF(INDEX('Form Responses 1'!$D:$D,ROW()-4)="","",INDEX('Form Responses 1'!$H:$H,ROW()-4)),"")</f>
        <v/>
      </c>
      <c r="J479" s="6" t="str">
        <f t="array" ref="J479">IFERROR(IF(INDEX('Form Responses 1'!$D:$D,ROW()-4)="","",INDEX('Form Responses 1'!$I:$I,ROW()-4)),"")</f>
        <v/>
      </c>
      <c r="K479" s="6" t="str">
        <f t="array" ref="K479">IFERROR(IF(INDEX('Form Responses 1'!$D:$D,ROW()-4)="","",INDEX('Form Responses 1'!$J:$J,ROW()-4)),"")</f>
        <v/>
      </c>
      <c r="L479" s="6" t="str">
        <f t="array" ref="L479">IFERROR(IF(INDEX('Form Responses 1'!$D:$D,ROW()-4)="","",INDEX('Form Responses 1'!$K:$K,ROW()-4)),"")</f>
        <v/>
      </c>
      <c r="M479" s="6" t="str">
        <f t="array" ref="M479">IFERROR(IF(INDEX('Form Responses 1'!$D:$D,ROW()-4)="","",INDEX('Form Responses 1'!$L:$L,ROW()-4)),"")</f>
        <v/>
      </c>
      <c r="N479" s="6" t="str">
        <f t="array" ref="N479">IFERROR(IF(INDEX('Form Responses 1'!$D:$D,ROW()-4)="","",INDEX('Form Responses 1'!$M:$M,ROW()-4)),"")</f>
        <v/>
      </c>
      <c r="O479" s="6" t="str">
        <f t="array" ref="O479">IFERROR(IF(INDEX('Form Responses 1'!$D:$D,ROW()-4)="","",INDEX('Form Responses 1'!$N:$N,ROW()-4)),"")</f>
        <v/>
      </c>
      <c r="P479" s="6" t="str">
        <f t="array" ref="P479">IFERROR(IF(INDEX('Form Responses 1'!$D:$D,ROW()-4)="","",INDEX('Form Responses 1'!$O:$O,ROW()-4)),"")</f>
        <v/>
      </c>
      <c r="Q479" s="6" t="str">
        <f t="array" ref="Q479">IFERROR(IF(INDEX('Form Responses 1'!$D:$D,ROW()-4)="","",INDEX('Form Responses 1'!$P:$P,ROW()-4)),"")</f>
        <v/>
      </c>
      <c r="R479" s="6" t="str">
        <f t="array" ref="R479">IFERROR(IF(INDEX('Form Responses 1'!$D:$D,ROW()-4)="","",INDEX('Form Responses 1'!$Q:$Q,ROW()-4)),"")</f>
        <v/>
      </c>
      <c r="S479" s="6" t="str">
        <f t="array" ref="S479">IFERROR(IF(INDEX('Form Responses 1'!$D:$D,ROW()-4)="","",INDEX('Form Responses 1'!$R:$R,ROW()-4)),"")</f>
        <v/>
      </c>
      <c r="T479" s="6" t="str">
        <f t="array" ref="T479">IFERROR(IF(INDEX('Form Responses 1'!$D:$D,ROW()-4)="","",INDEX('Form Responses 1'!$S:$S,ROW()-4)),"")</f>
        <v/>
      </c>
      <c r="U479" s="6" t="str">
        <f t="array" ref="U479">IFERROR(IF(INDEX('Form Responses 1'!$D:$D,ROW()-4)="","",INDEX('Form Responses 1'!$T:$T,ROW()-4)),"")</f>
        <v/>
      </c>
      <c r="V479" s="6" t="str">
        <f t="shared" si="2"/>
        <v/>
      </c>
      <c r="W479" s="6" t="str">
        <f t="shared" si="3"/>
        <v/>
      </c>
      <c r="X479" s="6" t="str">
        <f t="shared" si="4"/>
        <v/>
      </c>
      <c r="Y479" s="6" t="str">
        <f t="array" ref="Y479">IFERROR(IF(INDEX('Form Responses 1'!$D:$D,ROW()-4)="","",INDEX('Form Responses 1'!$U:$U,ROW()-4)),"")</f>
        <v/>
      </c>
    </row>
    <row r="480" ht="15.75" customHeight="1">
      <c r="A480" s="6" t="str">
        <f t="shared" si="1"/>
        <v/>
      </c>
      <c r="B480" s="6" t="str">
        <f t="array" ref="B480">IFERROR(IF(INDEX('Form Responses 1'!$D:$D,ROW()-4)="","",INDEX('Form Responses 1'!$A:$A,ROW()-4)),"")</f>
        <v/>
      </c>
      <c r="C480" s="6" t="str">
        <f t="array" ref="C480">IFERROR(IF(INDEX('Form Responses 1'!$D:$D,ROW()-4)="","",INDEX('Form Responses 1'!$B:$B,ROW()-4)),"")</f>
        <v/>
      </c>
      <c r="D480" s="6" t="str">
        <f t="array" ref="D480">IFERROR(IF(INDEX('Form Responses 1'!$D:$D,ROW()-4)="","",INDEX('Form Responses 1'!$C:$C,ROW()-4)),"")</f>
        <v/>
      </c>
      <c r="E480" s="6" t="str">
        <f t="array" ref="E480">IFERROR(IF(INDEX('Form Responses 1'!$D:$D,ROW()-4)="","",INDEX('Form Responses 1'!$D:$D,ROW()-4)),"")</f>
        <v/>
      </c>
      <c r="F480" s="6" t="str">
        <f t="array" ref="F480">IFERROR(IF(INDEX('Form Responses 1'!$D:$D,ROW()-4)="","",INDEX('Form Responses 1'!$E:$E,ROW()-4)),"")</f>
        <v/>
      </c>
      <c r="G480" s="6" t="str">
        <f t="array" ref="G480">IFERROR(IF(INDEX('Form Responses 1'!$D:$D,ROW()-4)="","",INDEX('Form Responses 1'!$F:$F,ROW()-4)),"")</f>
        <v/>
      </c>
      <c r="H480" s="6" t="str">
        <f t="array" ref="H480">IFERROR(IF(INDEX('Form Responses 1'!$D:$D,ROW()-4)="","",INDEX('Form Responses 1'!$G:$G,ROW()-4)),"")</f>
        <v/>
      </c>
      <c r="I480" s="6" t="str">
        <f t="array" ref="I480">IFERROR(IF(INDEX('Form Responses 1'!$D:$D,ROW()-4)="","",INDEX('Form Responses 1'!$H:$H,ROW()-4)),"")</f>
        <v/>
      </c>
      <c r="J480" s="6" t="str">
        <f t="array" ref="J480">IFERROR(IF(INDEX('Form Responses 1'!$D:$D,ROW()-4)="","",INDEX('Form Responses 1'!$I:$I,ROW()-4)),"")</f>
        <v/>
      </c>
      <c r="K480" s="6" t="str">
        <f t="array" ref="K480">IFERROR(IF(INDEX('Form Responses 1'!$D:$D,ROW()-4)="","",INDEX('Form Responses 1'!$J:$J,ROW()-4)),"")</f>
        <v/>
      </c>
      <c r="L480" s="6" t="str">
        <f t="array" ref="L480">IFERROR(IF(INDEX('Form Responses 1'!$D:$D,ROW()-4)="","",INDEX('Form Responses 1'!$K:$K,ROW()-4)),"")</f>
        <v/>
      </c>
      <c r="M480" s="6" t="str">
        <f t="array" ref="M480">IFERROR(IF(INDEX('Form Responses 1'!$D:$D,ROW()-4)="","",INDEX('Form Responses 1'!$L:$L,ROW()-4)),"")</f>
        <v/>
      </c>
      <c r="N480" s="6" t="str">
        <f t="array" ref="N480">IFERROR(IF(INDEX('Form Responses 1'!$D:$D,ROW()-4)="","",INDEX('Form Responses 1'!$M:$M,ROW()-4)),"")</f>
        <v/>
      </c>
      <c r="O480" s="6" t="str">
        <f t="array" ref="O480">IFERROR(IF(INDEX('Form Responses 1'!$D:$D,ROW()-4)="","",INDEX('Form Responses 1'!$N:$N,ROW()-4)),"")</f>
        <v/>
      </c>
      <c r="P480" s="6" t="str">
        <f t="array" ref="P480">IFERROR(IF(INDEX('Form Responses 1'!$D:$D,ROW()-4)="","",INDEX('Form Responses 1'!$O:$O,ROW()-4)),"")</f>
        <v/>
      </c>
      <c r="Q480" s="6" t="str">
        <f t="array" ref="Q480">IFERROR(IF(INDEX('Form Responses 1'!$D:$D,ROW()-4)="","",INDEX('Form Responses 1'!$P:$P,ROW()-4)),"")</f>
        <v/>
      </c>
      <c r="R480" s="6" t="str">
        <f t="array" ref="R480">IFERROR(IF(INDEX('Form Responses 1'!$D:$D,ROW()-4)="","",INDEX('Form Responses 1'!$Q:$Q,ROW()-4)),"")</f>
        <v/>
      </c>
      <c r="S480" s="6" t="str">
        <f t="array" ref="S480">IFERROR(IF(INDEX('Form Responses 1'!$D:$D,ROW()-4)="","",INDEX('Form Responses 1'!$R:$R,ROW()-4)),"")</f>
        <v/>
      </c>
      <c r="T480" s="6" t="str">
        <f t="array" ref="T480">IFERROR(IF(INDEX('Form Responses 1'!$D:$D,ROW()-4)="","",INDEX('Form Responses 1'!$S:$S,ROW()-4)),"")</f>
        <v/>
      </c>
      <c r="U480" s="6" t="str">
        <f t="array" ref="U480">IFERROR(IF(INDEX('Form Responses 1'!$D:$D,ROW()-4)="","",INDEX('Form Responses 1'!$T:$T,ROW()-4)),"")</f>
        <v/>
      </c>
      <c r="V480" s="6" t="str">
        <f t="shared" si="2"/>
        <v/>
      </c>
      <c r="W480" s="6" t="str">
        <f t="shared" si="3"/>
        <v/>
      </c>
      <c r="X480" s="6" t="str">
        <f t="shared" si="4"/>
        <v/>
      </c>
      <c r="Y480" s="6" t="str">
        <f t="array" ref="Y480">IFERROR(IF(INDEX('Form Responses 1'!$D:$D,ROW()-4)="","",INDEX('Form Responses 1'!$U:$U,ROW()-4)),"")</f>
        <v/>
      </c>
    </row>
    <row r="481" ht="15.75" customHeight="1">
      <c r="A481" s="6" t="str">
        <f t="shared" si="1"/>
        <v/>
      </c>
      <c r="B481" s="6" t="str">
        <f t="array" ref="B481">IFERROR(IF(INDEX('Form Responses 1'!$D:$D,ROW()-4)="","",INDEX('Form Responses 1'!$A:$A,ROW()-4)),"")</f>
        <v/>
      </c>
      <c r="C481" s="6" t="str">
        <f t="array" ref="C481">IFERROR(IF(INDEX('Form Responses 1'!$D:$D,ROW()-4)="","",INDEX('Form Responses 1'!$B:$B,ROW()-4)),"")</f>
        <v/>
      </c>
      <c r="D481" s="6" t="str">
        <f t="array" ref="D481">IFERROR(IF(INDEX('Form Responses 1'!$D:$D,ROW()-4)="","",INDEX('Form Responses 1'!$C:$C,ROW()-4)),"")</f>
        <v/>
      </c>
      <c r="E481" s="6" t="str">
        <f t="array" ref="E481">IFERROR(IF(INDEX('Form Responses 1'!$D:$D,ROW()-4)="","",INDEX('Form Responses 1'!$D:$D,ROW()-4)),"")</f>
        <v/>
      </c>
      <c r="F481" s="6" t="str">
        <f t="array" ref="F481">IFERROR(IF(INDEX('Form Responses 1'!$D:$D,ROW()-4)="","",INDEX('Form Responses 1'!$E:$E,ROW()-4)),"")</f>
        <v/>
      </c>
      <c r="G481" s="6" t="str">
        <f t="array" ref="G481">IFERROR(IF(INDEX('Form Responses 1'!$D:$D,ROW()-4)="","",INDEX('Form Responses 1'!$F:$F,ROW()-4)),"")</f>
        <v/>
      </c>
      <c r="H481" s="6" t="str">
        <f t="array" ref="H481">IFERROR(IF(INDEX('Form Responses 1'!$D:$D,ROW()-4)="","",INDEX('Form Responses 1'!$G:$G,ROW()-4)),"")</f>
        <v/>
      </c>
      <c r="I481" s="6" t="str">
        <f t="array" ref="I481">IFERROR(IF(INDEX('Form Responses 1'!$D:$D,ROW()-4)="","",INDEX('Form Responses 1'!$H:$H,ROW()-4)),"")</f>
        <v/>
      </c>
      <c r="J481" s="6" t="str">
        <f t="array" ref="J481">IFERROR(IF(INDEX('Form Responses 1'!$D:$D,ROW()-4)="","",INDEX('Form Responses 1'!$I:$I,ROW()-4)),"")</f>
        <v/>
      </c>
      <c r="K481" s="6" t="str">
        <f t="array" ref="K481">IFERROR(IF(INDEX('Form Responses 1'!$D:$D,ROW()-4)="","",INDEX('Form Responses 1'!$J:$J,ROW()-4)),"")</f>
        <v/>
      </c>
      <c r="L481" s="6" t="str">
        <f t="array" ref="L481">IFERROR(IF(INDEX('Form Responses 1'!$D:$D,ROW()-4)="","",INDEX('Form Responses 1'!$K:$K,ROW()-4)),"")</f>
        <v/>
      </c>
      <c r="M481" s="6" t="str">
        <f t="array" ref="M481">IFERROR(IF(INDEX('Form Responses 1'!$D:$D,ROW()-4)="","",INDEX('Form Responses 1'!$L:$L,ROW()-4)),"")</f>
        <v/>
      </c>
      <c r="N481" s="6" t="str">
        <f t="array" ref="N481">IFERROR(IF(INDEX('Form Responses 1'!$D:$D,ROW()-4)="","",INDEX('Form Responses 1'!$M:$M,ROW()-4)),"")</f>
        <v/>
      </c>
      <c r="O481" s="6" t="str">
        <f t="array" ref="O481">IFERROR(IF(INDEX('Form Responses 1'!$D:$D,ROW()-4)="","",INDEX('Form Responses 1'!$N:$N,ROW()-4)),"")</f>
        <v/>
      </c>
      <c r="P481" s="6" t="str">
        <f t="array" ref="P481">IFERROR(IF(INDEX('Form Responses 1'!$D:$D,ROW()-4)="","",INDEX('Form Responses 1'!$O:$O,ROW()-4)),"")</f>
        <v/>
      </c>
      <c r="Q481" s="6" t="str">
        <f t="array" ref="Q481">IFERROR(IF(INDEX('Form Responses 1'!$D:$D,ROW()-4)="","",INDEX('Form Responses 1'!$P:$P,ROW()-4)),"")</f>
        <v/>
      </c>
      <c r="R481" s="6" t="str">
        <f t="array" ref="R481">IFERROR(IF(INDEX('Form Responses 1'!$D:$D,ROW()-4)="","",INDEX('Form Responses 1'!$Q:$Q,ROW()-4)),"")</f>
        <v/>
      </c>
      <c r="S481" s="6" t="str">
        <f t="array" ref="S481">IFERROR(IF(INDEX('Form Responses 1'!$D:$D,ROW()-4)="","",INDEX('Form Responses 1'!$R:$R,ROW()-4)),"")</f>
        <v/>
      </c>
      <c r="T481" s="6" t="str">
        <f t="array" ref="T481">IFERROR(IF(INDEX('Form Responses 1'!$D:$D,ROW()-4)="","",INDEX('Form Responses 1'!$S:$S,ROW()-4)),"")</f>
        <v/>
      </c>
      <c r="U481" s="6" t="str">
        <f t="array" ref="U481">IFERROR(IF(INDEX('Form Responses 1'!$D:$D,ROW()-4)="","",INDEX('Form Responses 1'!$T:$T,ROW()-4)),"")</f>
        <v/>
      </c>
      <c r="V481" s="6" t="str">
        <f t="shared" si="2"/>
        <v/>
      </c>
      <c r="W481" s="6" t="str">
        <f t="shared" si="3"/>
        <v/>
      </c>
      <c r="X481" s="6" t="str">
        <f t="shared" si="4"/>
        <v/>
      </c>
      <c r="Y481" s="6" t="str">
        <f t="array" ref="Y481">IFERROR(IF(INDEX('Form Responses 1'!$D:$D,ROW()-4)="","",INDEX('Form Responses 1'!$U:$U,ROW()-4)),"")</f>
        <v/>
      </c>
    </row>
    <row r="482" ht="15.75" customHeight="1">
      <c r="A482" s="6" t="str">
        <f t="shared" si="1"/>
        <v/>
      </c>
      <c r="B482" s="6" t="str">
        <f t="array" ref="B482">IFERROR(IF(INDEX('Form Responses 1'!$D:$D,ROW()-4)="","",INDEX('Form Responses 1'!$A:$A,ROW()-4)),"")</f>
        <v/>
      </c>
      <c r="C482" s="6" t="str">
        <f t="array" ref="C482">IFERROR(IF(INDEX('Form Responses 1'!$D:$D,ROW()-4)="","",INDEX('Form Responses 1'!$B:$B,ROW()-4)),"")</f>
        <v/>
      </c>
      <c r="D482" s="6" t="str">
        <f t="array" ref="D482">IFERROR(IF(INDEX('Form Responses 1'!$D:$D,ROW()-4)="","",INDEX('Form Responses 1'!$C:$C,ROW()-4)),"")</f>
        <v/>
      </c>
      <c r="E482" s="6" t="str">
        <f t="array" ref="E482">IFERROR(IF(INDEX('Form Responses 1'!$D:$D,ROW()-4)="","",INDEX('Form Responses 1'!$D:$D,ROW()-4)),"")</f>
        <v/>
      </c>
      <c r="F482" s="6" t="str">
        <f t="array" ref="F482">IFERROR(IF(INDEX('Form Responses 1'!$D:$D,ROW()-4)="","",INDEX('Form Responses 1'!$E:$E,ROW()-4)),"")</f>
        <v/>
      </c>
      <c r="G482" s="6" t="str">
        <f t="array" ref="G482">IFERROR(IF(INDEX('Form Responses 1'!$D:$D,ROW()-4)="","",INDEX('Form Responses 1'!$F:$F,ROW()-4)),"")</f>
        <v/>
      </c>
      <c r="H482" s="6" t="str">
        <f t="array" ref="H482">IFERROR(IF(INDEX('Form Responses 1'!$D:$D,ROW()-4)="","",INDEX('Form Responses 1'!$G:$G,ROW()-4)),"")</f>
        <v/>
      </c>
      <c r="I482" s="6" t="str">
        <f t="array" ref="I482">IFERROR(IF(INDEX('Form Responses 1'!$D:$D,ROW()-4)="","",INDEX('Form Responses 1'!$H:$H,ROW()-4)),"")</f>
        <v/>
      </c>
      <c r="J482" s="6" t="str">
        <f t="array" ref="J482">IFERROR(IF(INDEX('Form Responses 1'!$D:$D,ROW()-4)="","",INDEX('Form Responses 1'!$I:$I,ROW()-4)),"")</f>
        <v/>
      </c>
      <c r="K482" s="6" t="str">
        <f t="array" ref="K482">IFERROR(IF(INDEX('Form Responses 1'!$D:$D,ROW()-4)="","",INDEX('Form Responses 1'!$J:$J,ROW()-4)),"")</f>
        <v/>
      </c>
      <c r="L482" s="6" t="str">
        <f t="array" ref="L482">IFERROR(IF(INDEX('Form Responses 1'!$D:$D,ROW()-4)="","",INDEX('Form Responses 1'!$K:$K,ROW()-4)),"")</f>
        <v/>
      </c>
      <c r="M482" s="6" t="str">
        <f t="array" ref="M482">IFERROR(IF(INDEX('Form Responses 1'!$D:$D,ROW()-4)="","",INDEX('Form Responses 1'!$L:$L,ROW()-4)),"")</f>
        <v/>
      </c>
      <c r="N482" s="6" t="str">
        <f t="array" ref="N482">IFERROR(IF(INDEX('Form Responses 1'!$D:$D,ROW()-4)="","",INDEX('Form Responses 1'!$M:$M,ROW()-4)),"")</f>
        <v/>
      </c>
      <c r="O482" s="6" t="str">
        <f t="array" ref="O482">IFERROR(IF(INDEX('Form Responses 1'!$D:$D,ROW()-4)="","",INDEX('Form Responses 1'!$N:$N,ROW()-4)),"")</f>
        <v/>
      </c>
      <c r="P482" s="6" t="str">
        <f t="array" ref="P482">IFERROR(IF(INDEX('Form Responses 1'!$D:$D,ROW()-4)="","",INDEX('Form Responses 1'!$O:$O,ROW()-4)),"")</f>
        <v/>
      </c>
      <c r="Q482" s="6" t="str">
        <f t="array" ref="Q482">IFERROR(IF(INDEX('Form Responses 1'!$D:$D,ROW()-4)="","",INDEX('Form Responses 1'!$P:$P,ROW()-4)),"")</f>
        <v/>
      </c>
      <c r="R482" s="6" t="str">
        <f t="array" ref="R482">IFERROR(IF(INDEX('Form Responses 1'!$D:$D,ROW()-4)="","",INDEX('Form Responses 1'!$Q:$Q,ROW()-4)),"")</f>
        <v/>
      </c>
      <c r="S482" s="6" t="str">
        <f t="array" ref="S482">IFERROR(IF(INDEX('Form Responses 1'!$D:$D,ROW()-4)="","",INDEX('Form Responses 1'!$R:$R,ROW()-4)),"")</f>
        <v/>
      </c>
      <c r="T482" s="6" t="str">
        <f t="array" ref="T482">IFERROR(IF(INDEX('Form Responses 1'!$D:$D,ROW()-4)="","",INDEX('Form Responses 1'!$S:$S,ROW()-4)),"")</f>
        <v/>
      </c>
      <c r="U482" s="6" t="str">
        <f t="array" ref="U482">IFERROR(IF(INDEX('Form Responses 1'!$D:$D,ROW()-4)="","",INDEX('Form Responses 1'!$T:$T,ROW()-4)),"")</f>
        <v/>
      </c>
      <c r="V482" s="6" t="str">
        <f t="shared" si="2"/>
        <v/>
      </c>
      <c r="W482" s="6" t="str">
        <f t="shared" si="3"/>
        <v/>
      </c>
      <c r="X482" s="6" t="str">
        <f t="shared" si="4"/>
        <v/>
      </c>
      <c r="Y482" s="6" t="str">
        <f t="array" ref="Y482">IFERROR(IF(INDEX('Form Responses 1'!$D:$D,ROW()-4)="","",INDEX('Form Responses 1'!$U:$U,ROW()-4)),"")</f>
        <v/>
      </c>
    </row>
    <row r="483" ht="15.75" customHeight="1">
      <c r="A483" s="6" t="str">
        <f t="shared" si="1"/>
        <v/>
      </c>
      <c r="B483" s="6" t="str">
        <f t="array" ref="B483">IFERROR(IF(INDEX('Form Responses 1'!$D:$D,ROW()-4)="","",INDEX('Form Responses 1'!$A:$A,ROW()-4)),"")</f>
        <v/>
      </c>
      <c r="C483" s="6" t="str">
        <f t="array" ref="C483">IFERROR(IF(INDEX('Form Responses 1'!$D:$D,ROW()-4)="","",INDEX('Form Responses 1'!$B:$B,ROW()-4)),"")</f>
        <v/>
      </c>
      <c r="D483" s="6" t="str">
        <f t="array" ref="D483">IFERROR(IF(INDEX('Form Responses 1'!$D:$D,ROW()-4)="","",INDEX('Form Responses 1'!$C:$C,ROW()-4)),"")</f>
        <v/>
      </c>
      <c r="E483" s="6" t="str">
        <f t="array" ref="E483">IFERROR(IF(INDEX('Form Responses 1'!$D:$D,ROW()-4)="","",INDEX('Form Responses 1'!$D:$D,ROW()-4)),"")</f>
        <v/>
      </c>
      <c r="F483" s="6" t="str">
        <f t="array" ref="F483">IFERROR(IF(INDEX('Form Responses 1'!$D:$D,ROW()-4)="","",INDEX('Form Responses 1'!$E:$E,ROW()-4)),"")</f>
        <v/>
      </c>
      <c r="G483" s="6" t="str">
        <f t="array" ref="G483">IFERROR(IF(INDEX('Form Responses 1'!$D:$D,ROW()-4)="","",INDEX('Form Responses 1'!$F:$F,ROW()-4)),"")</f>
        <v/>
      </c>
      <c r="H483" s="6" t="str">
        <f t="array" ref="H483">IFERROR(IF(INDEX('Form Responses 1'!$D:$D,ROW()-4)="","",INDEX('Form Responses 1'!$G:$G,ROW()-4)),"")</f>
        <v/>
      </c>
      <c r="I483" s="6" t="str">
        <f t="array" ref="I483">IFERROR(IF(INDEX('Form Responses 1'!$D:$D,ROW()-4)="","",INDEX('Form Responses 1'!$H:$H,ROW()-4)),"")</f>
        <v/>
      </c>
      <c r="J483" s="6" t="str">
        <f t="array" ref="J483">IFERROR(IF(INDEX('Form Responses 1'!$D:$D,ROW()-4)="","",INDEX('Form Responses 1'!$I:$I,ROW()-4)),"")</f>
        <v/>
      </c>
      <c r="K483" s="6" t="str">
        <f t="array" ref="K483">IFERROR(IF(INDEX('Form Responses 1'!$D:$D,ROW()-4)="","",INDEX('Form Responses 1'!$J:$J,ROW()-4)),"")</f>
        <v/>
      </c>
      <c r="L483" s="6" t="str">
        <f t="array" ref="L483">IFERROR(IF(INDEX('Form Responses 1'!$D:$D,ROW()-4)="","",INDEX('Form Responses 1'!$K:$K,ROW()-4)),"")</f>
        <v/>
      </c>
      <c r="M483" s="6" t="str">
        <f t="array" ref="M483">IFERROR(IF(INDEX('Form Responses 1'!$D:$D,ROW()-4)="","",INDEX('Form Responses 1'!$L:$L,ROW()-4)),"")</f>
        <v/>
      </c>
      <c r="N483" s="6" t="str">
        <f t="array" ref="N483">IFERROR(IF(INDEX('Form Responses 1'!$D:$D,ROW()-4)="","",INDEX('Form Responses 1'!$M:$M,ROW()-4)),"")</f>
        <v/>
      </c>
      <c r="O483" s="6" t="str">
        <f t="array" ref="O483">IFERROR(IF(INDEX('Form Responses 1'!$D:$D,ROW()-4)="","",INDEX('Form Responses 1'!$N:$N,ROW()-4)),"")</f>
        <v/>
      </c>
      <c r="P483" s="6" t="str">
        <f t="array" ref="P483">IFERROR(IF(INDEX('Form Responses 1'!$D:$D,ROW()-4)="","",INDEX('Form Responses 1'!$O:$O,ROW()-4)),"")</f>
        <v/>
      </c>
      <c r="Q483" s="6" t="str">
        <f t="array" ref="Q483">IFERROR(IF(INDEX('Form Responses 1'!$D:$D,ROW()-4)="","",INDEX('Form Responses 1'!$P:$P,ROW()-4)),"")</f>
        <v/>
      </c>
      <c r="R483" s="6" t="str">
        <f t="array" ref="R483">IFERROR(IF(INDEX('Form Responses 1'!$D:$D,ROW()-4)="","",INDEX('Form Responses 1'!$Q:$Q,ROW()-4)),"")</f>
        <v/>
      </c>
      <c r="S483" s="6" t="str">
        <f t="array" ref="S483">IFERROR(IF(INDEX('Form Responses 1'!$D:$D,ROW()-4)="","",INDEX('Form Responses 1'!$R:$R,ROW()-4)),"")</f>
        <v/>
      </c>
      <c r="T483" s="6" t="str">
        <f t="array" ref="T483">IFERROR(IF(INDEX('Form Responses 1'!$D:$D,ROW()-4)="","",INDEX('Form Responses 1'!$S:$S,ROW()-4)),"")</f>
        <v/>
      </c>
      <c r="U483" s="6" t="str">
        <f t="array" ref="U483">IFERROR(IF(INDEX('Form Responses 1'!$D:$D,ROW()-4)="","",INDEX('Form Responses 1'!$T:$T,ROW()-4)),"")</f>
        <v/>
      </c>
      <c r="V483" s="6" t="str">
        <f t="shared" si="2"/>
        <v/>
      </c>
      <c r="W483" s="6" t="str">
        <f t="shared" si="3"/>
        <v/>
      </c>
      <c r="X483" s="6" t="str">
        <f t="shared" si="4"/>
        <v/>
      </c>
      <c r="Y483" s="6" t="str">
        <f t="array" ref="Y483">IFERROR(IF(INDEX('Form Responses 1'!$D:$D,ROW()-4)="","",INDEX('Form Responses 1'!$U:$U,ROW()-4)),"")</f>
        <v/>
      </c>
    </row>
    <row r="484" ht="15.75" customHeight="1">
      <c r="A484" s="6" t="str">
        <f t="shared" si="1"/>
        <v/>
      </c>
      <c r="B484" s="6" t="str">
        <f t="array" ref="B484">IFERROR(IF(INDEX('Form Responses 1'!$D:$D,ROW()-4)="","",INDEX('Form Responses 1'!$A:$A,ROW()-4)),"")</f>
        <v/>
      </c>
      <c r="C484" s="6" t="str">
        <f t="array" ref="C484">IFERROR(IF(INDEX('Form Responses 1'!$D:$D,ROW()-4)="","",INDEX('Form Responses 1'!$B:$B,ROW()-4)),"")</f>
        <v/>
      </c>
      <c r="D484" s="6" t="str">
        <f t="array" ref="D484">IFERROR(IF(INDEX('Form Responses 1'!$D:$D,ROW()-4)="","",INDEX('Form Responses 1'!$C:$C,ROW()-4)),"")</f>
        <v/>
      </c>
      <c r="E484" s="6" t="str">
        <f t="array" ref="E484">IFERROR(IF(INDEX('Form Responses 1'!$D:$D,ROW()-4)="","",INDEX('Form Responses 1'!$D:$D,ROW()-4)),"")</f>
        <v/>
      </c>
      <c r="F484" s="6" t="str">
        <f t="array" ref="F484">IFERROR(IF(INDEX('Form Responses 1'!$D:$D,ROW()-4)="","",INDEX('Form Responses 1'!$E:$E,ROW()-4)),"")</f>
        <v/>
      </c>
      <c r="G484" s="6" t="str">
        <f t="array" ref="G484">IFERROR(IF(INDEX('Form Responses 1'!$D:$D,ROW()-4)="","",INDEX('Form Responses 1'!$F:$F,ROW()-4)),"")</f>
        <v/>
      </c>
      <c r="H484" s="6" t="str">
        <f t="array" ref="H484">IFERROR(IF(INDEX('Form Responses 1'!$D:$D,ROW()-4)="","",INDEX('Form Responses 1'!$G:$G,ROW()-4)),"")</f>
        <v/>
      </c>
      <c r="I484" s="6" t="str">
        <f t="array" ref="I484">IFERROR(IF(INDEX('Form Responses 1'!$D:$D,ROW()-4)="","",INDEX('Form Responses 1'!$H:$H,ROW()-4)),"")</f>
        <v/>
      </c>
      <c r="J484" s="6" t="str">
        <f t="array" ref="J484">IFERROR(IF(INDEX('Form Responses 1'!$D:$D,ROW()-4)="","",INDEX('Form Responses 1'!$I:$I,ROW()-4)),"")</f>
        <v/>
      </c>
      <c r="K484" s="6" t="str">
        <f t="array" ref="K484">IFERROR(IF(INDEX('Form Responses 1'!$D:$D,ROW()-4)="","",INDEX('Form Responses 1'!$J:$J,ROW()-4)),"")</f>
        <v/>
      </c>
      <c r="L484" s="6" t="str">
        <f t="array" ref="L484">IFERROR(IF(INDEX('Form Responses 1'!$D:$D,ROW()-4)="","",INDEX('Form Responses 1'!$K:$K,ROW()-4)),"")</f>
        <v/>
      </c>
      <c r="M484" s="6" t="str">
        <f t="array" ref="M484">IFERROR(IF(INDEX('Form Responses 1'!$D:$D,ROW()-4)="","",INDEX('Form Responses 1'!$L:$L,ROW()-4)),"")</f>
        <v/>
      </c>
      <c r="N484" s="6" t="str">
        <f t="array" ref="N484">IFERROR(IF(INDEX('Form Responses 1'!$D:$D,ROW()-4)="","",INDEX('Form Responses 1'!$M:$M,ROW()-4)),"")</f>
        <v/>
      </c>
      <c r="O484" s="6" t="str">
        <f t="array" ref="O484">IFERROR(IF(INDEX('Form Responses 1'!$D:$D,ROW()-4)="","",INDEX('Form Responses 1'!$N:$N,ROW()-4)),"")</f>
        <v/>
      </c>
      <c r="P484" s="6" t="str">
        <f t="array" ref="P484">IFERROR(IF(INDEX('Form Responses 1'!$D:$D,ROW()-4)="","",INDEX('Form Responses 1'!$O:$O,ROW()-4)),"")</f>
        <v/>
      </c>
      <c r="Q484" s="6" t="str">
        <f t="array" ref="Q484">IFERROR(IF(INDEX('Form Responses 1'!$D:$D,ROW()-4)="","",INDEX('Form Responses 1'!$P:$P,ROW()-4)),"")</f>
        <v/>
      </c>
      <c r="R484" s="6" t="str">
        <f t="array" ref="R484">IFERROR(IF(INDEX('Form Responses 1'!$D:$D,ROW()-4)="","",INDEX('Form Responses 1'!$Q:$Q,ROW()-4)),"")</f>
        <v/>
      </c>
      <c r="S484" s="6" t="str">
        <f t="array" ref="S484">IFERROR(IF(INDEX('Form Responses 1'!$D:$D,ROW()-4)="","",INDEX('Form Responses 1'!$R:$R,ROW()-4)),"")</f>
        <v/>
      </c>
      <c r="T484" s="6" t="str">
        <f t="array" ref="T484">IFERROR(IF(INDEX('Form Responses 1'!$D:$D,ROW()-4)="","",INDEX('Form Responses 1'!$S:$S,ROW()-4)),"")</f>
        <v/>
      </c>
      <c r="U484" s="6" t="str">
        <f t="array" ref="U484">IFERROR(IF(INDEX('Form Responses 1'!$D:$D,ROW()-4)="","",INDEX('Form Responses 1'!$T:$T,ROW()-4)),"")</f>
        <v/>
      </c>
      <c r="V484" s="6" t="str">
        <f t="shared" si="2"/>
        <v/>
      </c>
      <c r="W484" s="6" t="str">
        <f t="shared" si="3"/>
        <v/>
      </c>
      <c r="X484" s="6" t="str">
        <f t="shared" si="4"/>
        <v/>
      </c>
      <c r="Y484" s="6" t="str">
        <f t="array" ref="Y484">IFERROR(IF(INDEX('Form Responses 1'!$D:$D,ROW()-4)="","",INDEX('Form Responses 1'!$U:$U,ROW()-4)),"")</f>
        <v/>
      </c>
    </row>
    <row r="485" ht="15.75" customHeight="1">
      <c r="A485" s="6" t="str">
        <f t="shared" si="1"/>
        <v/>
      </c>
      <c r="B485" s="6" t="str">
        <f t="array" ref="B485">IFERROR(IF(INDEX('Form Responses 1'!$D:$D,ROW()-4)="","",INDEX('Form Responses 1'!$A:$A,ROW()-4)),"")</f>
        <v/>
      </c>
      <c r="C485" s="6" t="str">
        <f t="array" ref="C485">IFERROR(IF(INDEX('Form Responses 1'!$D:$D,ROW()-4)="","",INDEX('Form Responses 1'!$B:$B,ROW()-4)),"")</f>
        <v/>
      </c>
      <c r="D485" s="6" t="str">
        <f t="array" ref="D485">IFERROR(IF(INDEX('Form Responses 1'!$D:$D,ROW()-4)="","",INDEX('Form Responses 1'!$C:$C,ROW()-4)),"")</f>
        <v/>
      </c>
      <c r="E485" s="6" t="str">
        <f t="array" ref="E485">IFERROR(IF(INDEX('Form Responses 1'!$D:$D,ROW()-4)="","",INDEX('Form Responses 1'!$D:$D,ROW()-4)),"")</f>
        <v/>
      </c>
      <c r="F485" s="6" t="str">
        <f t="array" ref="F485">IFERROR(IF(INDEX('Form Responses 1'!$D:$D,ROW()-4)="","",INDEX('Form Responses 1'!$E:$E,ROW()-4)),"")</f>
        <v/>
      </c>
      <c r="G485" s="6" t="str">
        <f t="array" ref="G485">IFERROR(IF(INDEX('Form Responses 1'!$D:$D,ROW()-4)="","",INDEX('Form Responses 1'!$F:$F,ROW()-4)),"")</f>
        <v/>
      </c>
      <c r="H485" s="6" t="str">
        <f t="array" ref="H485">IFERROR(IF(INDEX('Form Responses 1'!$D:$D,ROW()-4)="","",INDEX('Form Responses 1'!$G:$G,ROW()-4)),"")</f>
        <v/>
      </c>
      <c r="I485" s="6" t="str">
        <f t="array" ref="I485">IFERROR(IF(INDEX('Form Responses 1'!$D:$D,ROW()-4)="","",INDEX('Form Responses 1'!$H:$H,ROW()-4)),"")</f>
        <v/>
      </c>
      <c r="J485" s="6" t="str">
        <f t="array" ref="J485">IFERROR(IF(INDEX('Form Responses 1'!$D:$D,ROW()-4)="","",INDEX('Form Responses 1'!$I:$I,ROW()-4)),"")</f>
        <v/>
      </c>
      <c r="K485" s="6" t="str">
        <f t="array" ref="K485">IFERROR(IF(INDEX('Form Responses 1'!$D:$D,ROW()-4)="","",INDEX('Form Responses 1'!$J:$J,ROW()-4)),"")</f>
        <v/>
      </c>
      <c r="L485" s="6" t="str">
        <f t="array" ref="L485">IFERROR(IF(INDEX('Form Responses 1'!$D:$D,ROW()-4)="","",INDEX('Form Responses 1'!$K:$K,ROW()-4)),"")</f>
        <v/>
      </c>
      <c r="M485" s="6" t="str">
        <f t="array" ref="M485">IFERROR(IF(INDEX('Form Responses 1'!$D:$D,ROW()-4)="","",INDEX('Form Responses 1'!$L:$L,ROW()-4)),"")</f>
        <v/>
      </c>
      <c r="N485" s="6" t="str">
        <f t="array" ref="N485">IFERROR(IF(INDEX('Form Responses 1'!$D:$D,ROW()-4)="","",INDEX('Form Responses 1'!$M:$M,ROW()-4)),"")</f>
        <v/>
      </c>
      <c r="O485" s="6" t="str">
        <f t="array" ref="O485">IFERROR(IF(INDEX('Form Responses 1'!$D:$D,ROW()-4)="","",INDEX('Form Responses 1'!$N:$N,ROW()-4)),"")</f>
        <v/>
      </c>
      <c r="P485" s="6" t="str">
        <f t="array" ref="P485">IFERROR(IF(INDEX('Form Responses 1'!$D:$D,ROW()-4)="","",INDEX('Form Responses 1'!$O:$O,ROW()-4)),"")</f>
        <v/>
      </c>
      <c r="Q485" s="6" t="str">
        <f t="array" ref="Q485">IFERROR(IF(INDEX('Form Responses 1'!$D:$D,ROW()-4)="","",INDEX('Form Responses 1'!$P:$P,ROW()-4)),"")</f>
        <v/>
      </c>
      <c r="R485" s="6" t="str">
        <f t="array" ref="R485">IFERROR(IF(INDEX('Form Responses 1'!$D:$D,ROW()-4)="","",INDEX('Form Responses 1'!$Q:$Q,ROW()-4)),"")</f>
        <v/>
      </c>
      <c r="S485" s="6" t="str">
        <f t="array" ref="S485">IFERROR(IF(INDEX('Form Responses 1'!$D:$D,ROW()-4)="","",INDEX('Form Responses 1'!$R:$R,ROW()-4)),"")</f>
        <v/>
      </c>
      <c r="T485" s="6" t="str">
        <f t="array" ref="T485">IFERROR(IF(INDEX('Form Responses 1'!$D:$D,ROW()-4)="","",INDEX('Form Responses 1'!$S:$S,ROW()-4)),"")</f>
        <v/>
      </c>
      <c r="U485" s="6" t="str">
        <f t="array" ref="U485">IFERROR(IF(INDEX('Form Responses 1'!$D:$D,ROW()-4)="","",INDEX('Form Responses 1'!$T:$T,ROW()-4)),"")</f>
        <v/>
      </c>
      <c r="V485" s="6" t="str">
        <f t="shared" si="2"/>
        <v/>
      </c>
      <c r="W485" s="6" t="str">
        <f t="shared" si="3"/>
        <v/>
      </c>
      <c r="X485" s="6" t="str">
        <f t="shared" si="4"/>
        <v/>
      </c>
      <c r="Y485" s="6" t="str">
        <f t="array" ref="Y485">IFERROR(IF(INDEX('Form Responses 1'!$D:$D,ROW()-4)="","",INDEX('Form Responses 1'!$U:$U,ROW()-4)),"")</f>
        <v/>
      </c>
    </row>
    <row r="486" ht="15.75" customHeight="1">
      <c r="A486" s="6" t="str">
        <f t="shared" si="1"/>
        <v/>
      </c>
      <c r="B486" s="6" t="str">
        <f t="array" ref="B486">IFERROR(IF(INDEX('Form Responses 1'!$D:$D,ROW()-4)="","",INDEX('Form Responses 1'!$A:$A,ROW()-4)),"")</f>
        <v/>
      </c>
      <c r="C486" s="6" t="str">
        <f t="array" ref="C486">IFERROR(IF(INDEX('Form Responses 1'!$D:$D,ROW()-4)="","",INDEX('Form Responses 1'!$B:$B,ROW()-4)),"")</f>
        <v/>
      </c>
      <c r="D486" s="6" t="str">
        <f t="array" ref="D486">IFERROR(IF(INDEX('Form Responses 1'!$D:$D,ROW()-4)="","",INDEX('Form Responses 1'!$C:$C,ROW()-4)),"")</f>
        <v/>
      </c>
      <c r="E486" s="6" t="str">
        <f t="array" ref="E486">IFERROR(IF(INDEX('Form Responses 1'!$D:$D,ROW()-4)="","",INDEX('Form Responses 1'!$D:$D,ROW()-4)),"")</f>
        <v/>
      </c>
      <c r="F486" s="6" t="str">
        <f t="array" ref="F486">IFERROR(IF(INDEX('Form Responses 1'!$D:$D,ROW()-4)="","",INDEX('Form Responses 1'!$E:$E,ROW()-4)),"")</f>
        <v/>
      </c>
      <c r="G486" s="6" t="str">
        <f t="array" ref="G486">IFERROR(IF(INDEX('Form Responses 1'!$D:$D,ROW()-4)="","",INDEX('Form Responses 1'!$F:$F,ROW()-4)),"")</f>
        <v/>
      </c>
      <c r="H486" s="6" t="str">
        <f t="array" ref="H486">IFERROR(IF(INDEX('Form Responses 1'!$D:$D,ROW()-4)="","",INDEX('Form Responses 1'!$G:$G,ROW()-4)),"")</f>
        <v/>
      </c>
      <c r="I486" s="6" t="str">
        <f t="array" ref="I486">IFERROR(IF(INDEX('Form Responses 1'!$D:$D,ROW()-4)="","",INDEX('Form Responses 1'!$H:$H,ROW()-4)),"")</f>
        <v/>
      </c>
      <c r="J486" s="6" t="str">
        <f t="array" ref="J486">IFERROR(IF(INDEX('Form Responses 1'!$D:$D,ROW()-4)="","",INDEX('Form Responses 1'!$I:$I,ROW()-4)),"")</f>
        <v/>
      </c>
      <c r="K486" s="6" t="str">
        <f t="array" ref="K486">IFERROR(IF(INDEX('Form Responses 1'!$D:$D,ROW()-4)="","",INDEX('Form Responses 1'!$J:$J,ROW()-4)),"")</f>
        <v/>
      </c>
      <c r="L486" s="6" t="str">
        <f t="array" ref="L486">IFERROR(IF(INDEX('Form Responses 1'!$D:$D,ROW()-4)="","",INDEX('Form Responses 1'!$K:$K,ROW()-4)),"")</f>
        <v/>
      </c>
      <c r="M486" s="6" t="str">
        <f t="array" ref="M486">IFERROR(IF(INDEX('Form Responses 1'!$D:$D,ROW()-4)="","",INDEX('Form Responses 1'!$L:$L,ROW()-4)),"")</f>
        <v/>
      </c>
      <c r="N486" s="6" t="str">
        <f t="array" ref="N486">IFERROR(IF(INDEX('Form Responses 1'!$D:$D,ROW()-4)="","",INDEX('Form Responses 1'!$M:$M,ROW()-4)),"")</f>
        <v/>
      </c>
      <c r="O486" s="6" t="str">
        <f t="array" ref="O486">IFERROR(IF(INDEX('Form Responses 1'!$D:$D,ROW()-4)="","",INDEX('Form Responses 1'!$N:$N,ROW()-4)),"")</f>
        <v/>
      </c>
      <c r="P486" s="6" t="str">
        <f t="array" ref="P486">IFERROR(IF(INDEX('Form Responses 1'!$D:$D,ROW()-4)="","",INDEX('Form Responses 1'!$O:$O,ROW()-4)),"")</f>
        <v/>
      </c>
      <c r="Q486" s="6" t="str">
        <f t="array" ref="Q486">IFERROR(IF(INDEX('Form Responses 1'!$D:$D,ROW()-4)="","",INDEX('Form Responses 1'!$P:$P,ROW()-4)),"")</f>
        <v/>
      </c>
      <c r="R486" s="6" t="str">
        <f t="array" ref="R486">IFERROR(IF(INDEX('Form Responses 1'!$D:$D,ROW()-4)="","",INDEX('Form Responses 1'!$Q:$Q,ROW()-4)),"")</f>
        <v/>
      </c>
      <c r="S486" s="6" t="str">
        <f t="array" ref="S486">IFERROR(IF(INDEX('Form Responses 1'!$D:$D,ROW()-4)="","",INDEX('Form Responses 1'!$R:$R,ROW()-4)),"")</f>
        <v/>
      </c>
      <c r="T486" s="6" t="str">
        <f t="array" ref="T486">IFERROR(IF(INDEX('Form Responses 1'!$D:$D,ROW()-4)="","",INDEX('Form Responses 1'!$S:$S,ROW()-4)),"")</f>
        <v/>
      </c>
      <c r="U486" s="6" t="str">
        <f t="array" ref="U486">IFERROR(IF(INDEX('Form Responses 1'!$D:$D,ROW()-4)="","",INDEX('Form Responses 1'!$T:$T,ROW()-4)),"")</f>
        <v/>
      </c>
      <c r="V486" s="6" t="str">
        <f t="shared" si="2"/>
        <v/>
      </c>
      <c r="W486" s="6" t="str">
        <f t="shared" si="3"/>
        <v/>
      </c>
      <c r="X486" s="6" t="str">
        <f t="shared" si="4"/>
        <v/>
      </c>
      <c r="Y486" s="6" t="str">
        <f t="array" ref="Y486">IFERROR(IF(INDEX('Form Responses 1'!$D:$D,ROW()-4)="","",INDEX('Form Responses 1'!$U:$U,ROW()-4)),"")</f>
        <v/>
      </c>
    </row>
    <row r="487" ht="15.75" customHeight="1">
      <c r="A487" s="6" t="str">
        <f t="shared" si="1"/>
        <v/>
      </c>
      <c r="B487" s="6" t="str">
        <f t="array" ref="B487">IFERROR(IF(INDEX('Form Responses 1'!$D:$D,ROW()-4)="","",INDEX('Form Responses 1'!$A:$A,ROW()-4)),"")</f>
        <v/>
      </c>
      <c r="C487" s="6" t="str">
        <f t="array" ref="C487">IFERROR(IF(INDEX('Form Responses 1'!$D:$D,ROW()-4)="","",INDEX('Form Responses 1'!$B:$B,ROW()-4)),"")</f>
        <v/>
      </c>
      <c r="D487" s="6" t="str">
        <f t="array" ref="D487">IFERROR(IF(INDEX('Form Responses 1'!$D:$D,ROW()-4)="","",INDEX('Form Responses 1'!$C:$C,ROW()-4)),"")</f>
        <v/>
      </c>
      <c r="E487" s="6" t="str">
        <f t="array" ref="E487">IFERROR(IF(INDEX('Form Responses 1'!$D:$D,ROW()-4)="","",INDEX('Form Responses 1'!$D:$D,ROW()-4)),"")</f>
        <v/>
      </c>
      <c r="F487" s="6" t="str">
        <f t="array" ref="F487">IFERROR(IF(INDEX('Form Responses 1'!$D:$D,ROW()-4)="","",INDEX('Form Responses 1'!$E:$E,ROW()-4)),"")</f>
        <v/>
      </c>
      <c r="G487" s="6" t="str">
        <f t="array" ref="G487">IFERROR(IF(INDEX('Form Responses 1'!$D:$D,ROW()-4)="","",INDEX('Form Responses 1'!$F:$F,ROW()-4)),"")</f>
        <v/>
      </c>
      <c r="H487" s="6" t="str">
        <f t="array" ref="H487">IFERROR(IF(INDEX('Form Responses 1'!$D:$D,ROW()-4)="","",INDEX('Form Responses 1'!$G:$G,ROW()-4)),"")</f>
        <v/>
      </c>
      <c r="I487" s="6" t="str">
        <f t="array" ref="I487">IFERROR(IF(INDEX('Form Responses 1'!$D:$D,ROW()-4)="","",INDEX('Form Responses 1'!$H:$H,ROW()-4)),"")</f>
        <v/>
      </c>
      <c r="J487" s="6" t="str">
        <f t="array" ref="J487">IFERROR(IF(INDEX('Form Responses 1'!$D:$D,ROW()-4)="","",INDEX('Form Responses 1'!$I:$I,ROW()-4)),"")</f>
        <v/>
      </c>
      <c r="K487" s="6" t="str">
        <f t="array" ref="K487">IFERROR(IF(INDEX('Form Responses 1'!$D:$D,ROW()-4)="","",INDEX('Form Responses 1'!$J:$J,ROW()-4)),"")</f>
        <v/>
      </c>
      <c r="L487" s="6" t="str">
        <f t="array" ref="L487">IFERROR(IF(INDEX('Form Responses 1'!$D:$D,ROW()-4)="","",INDEX('Form Responses 1'!$K:$K,ROW()-4)),"")</f>
        <v/>
      </c>
      <c r="M487" s="6" t="str">
        <f t="array" ref="M487">IFERROR(IF(INDEX('Form Responses 1'!$D:$D,ROW()-4)="","",INDEX('Form Responses 1'!$L:$L,ROW()-4)),"")</f>
        <v/>
      </c>
      <c r="N487" s="6" t="str">
        <f t="array" ref="N487">IFERROR(IF(INDEX('Form Responses 1'!$D:$D,ROW()-4)="","",INDEX('Form Responses 1'!$M:$M,ROW()-4)),"")</f>
        <v/>
      </c>
      <c r="O487" s="6" t="str">
        <f t="array" ref="O487">IFERROR(IF(INDEX('Form Responses 1'!$D:$D,ROW()-4)="","",INDEX('Form Responses 1'!$N:$N,ROW()-4)),"")</f>
        <v/>
      </c>
      <c r="P487" s="6" t="str">
        <f t="array" ref="P487">IFERROR(IF(INDEX('Form Responses 1'!$D:$D,ROW()-4)="","",INDEX('Form Responses 1'!$O:$O,ROW()-4)),"")</f>
        <v/>
      </c>
      <c r="Q487" s="6" t="str">
        <f t="array" ref="Q487">IFERROR(IF(INDEX('Form Responses 1'!$D:$D,ROW()-4)="","",INDEX('Form Responses 1'!$P:$P,ROW()-4)),"")</f>
        <v/>
      </c>
      <c r="R487" s="6" t="str">
        <f t="array" ref="R487">IFERROR(IF(INDEX('Form Responses 1'!$D:$D,ROW()-4)="","",INDEX('Form Responses 1'!$Q:$Q,ROW()-4)),"")</f>
        <v/>
      </c>
      <c r="S487" s="6" t="str">
        <f t="array" ref="S487">IFERROR(IF(INDEX('Form Responses 1'!$D:$D,ROW()-4)="","",INDEX('Form Responses 1'!$R:$R,ROW()-4)),"")</f>
        <v/>
      </c>
      <c r="T487" s="6" t="str">
        <f t="array" ref="T487">IFERROR(IF(INDEX('Form Responses 1'!$D:$D,ROW()-4)="","",INDEX('Form Responses 1'!$S:$S,ROW()-4)),"")</f>
        <v/>
      </c>
      <c r="U487" s="6" t="str">
        <f t="array" ref="U487">IFERROR(IF(INDEX('Form Responses 1'!$D:$D,ROW()-4)="","",INDEX('Form Responses 1'!$T:$T,ROW()-4)),"")</f>
        <v/>
      </c>
      <c r="V487" s="6" t="str">
        <f t="shared" si="2"/>
        <v/>
      </c>
      <c r="W487" s="6" t="str">
        <f t="shared" si="3"/>
        <v/>
      </c>
      <c r="X487" s="6" t="str">
        <f t="shared" si="4"/>
        <v/>
      </c>
      <c r="Y487" s="6" t="str">
        <f t="array" ref="Y487">IFERROR(IF(INDEX('Form Responses 1'!$D:$D,ROW()-4)="","",INDEX('Form Responses 1'!$U:$U,ROW()-4)),"")</f>
        <v/>
      </c>
    </row>
    <row r="488" ht="15.75" customHeight="1">
      <c r="A488" s="6" t="str">
        <f t="shared" si="1"/>
        <v/>
      </c>
      <c r="B488" s="6" t="str">
        <f t="array" ref="B488">IFERROR(IF(INDEX('Form Responses 1'!$D:$D,ROW()-4)="","",INDEX('Form Responses 1'!$A:$A,ROW()-4)),"")</f>
        <v/>
      </c>
      <c r="C488" s="6" t="str">
        <f t="array" ref="C488">IFERROR(IF(INDEX('Form Responses 1'!$D:$D,ROW()-4)="","",INDEX('Form Responses 1'!$B:$B,ROW()-4)),"")</f>
        <v/>
      </c>
      <c r="D488" s="6" t="str">
        <f t="array" ref="D488">IFERROR(IF(INDEX('Form Responses 1'!$D:$D,ROW()-4)="","",INDEX('Form Responses 1'!$C:$C,ROW()-4)),"")</f>
        <v/>
      </c>
      <c r="E488" s="6" t="str">
        <f t="array" ref="E488">IFERROR(IF(INDEX('Form Responses 1'!$D:$D,ROW()-4)="","",INDEX('Form Responses 1'!$D:$D,ROW()-4)),"")</f>
        <v/>
      </c>
      <c r="F488" s="6" t="str">
        <f t="array" ref="F488">IFERROR(IF(INDEX('Form Responses 1'!$D:$D,ROW()-4)="","",INDEX('Form Responses 1'!$E:$E,ROW()-4)),"")</f>
        <v/>
      </c>
      <c r="G488" s="6" t="str">
        <f t="array" ref="G488">IFERROR(IF(INDEX('Form Responses 1'!$D:$D,ROW()-4)="","",INDEX('Form Responses 1'!$F:$F,ROW()-4)),"")</f>
        <v/>
      </c>
      <c r="H488" s="6" t="str">
        <f t="array" ref="H488">IFERROR(IF(INDEX('Form Responses 1'!$D:$D,ROW()-4)="","",INDEX('Form Responses 1'!$G:$G,ROW()-4)),"")</f>
        <v/>
      </c>
      <c r="I488" s="6" t="str">
        <f t="array" ref="I488">IFERROR(IF(INDEX('Form Responses 1'!$D:$D,ROW()-4)="","",INDEX('Form Responses 1'!$H:$H,ROW()-4)),"")</f>
        <v/>
      </c>
      <c r="J488" s="6" t="str">
        <f t="array" ref="J488">IFERROR(IF(INDEX('Form Responses 1'!$D:$D,ROW()-4)="","",INDEX('Form Responses 1'!$I:$I,ROW()-4)),"")</f>
        <v/>
      </c>
      <c r="K488" s="6" t="str">
        <f t="array" ref="K488">IFERROR(IF(INDEX('Form Responses 1'!$D:$D,ROW()-4)="","",INDEX('Form Responses 1'!$J:$J,ROW()-4)),"")</f>
        <v/>
      </c>
      <c r="L488" s="6" t="str">
        <f t="array" ref="L488">IFERROR(IF(INDEX('Form Responses 1'!$D:$D,ROW()-4)="","",INDEX('Form Responses 1'!$K:$K,ROW()-4)),"")</f>
        <v/>
      </c>
      <c r="M488" s="6" t="str">
        <f t="array" ref="M488">IFERROR(IF(INDEX('Form Responses 1'!$D:$D,ROW()-4)="","",INDEX('Form Responses 1'!$L:$L,ROW()-4)),"")</f>
        <v/>
      </c>
      <c r="N488" s="6" t="str">
        <f t="array" ref="N488">IFERROR(IF(INDEX('Form Responses 1'!$D:$D,ROW()-4)="","",INDEX('Form Responses 1'!$M:$M,ROW()-4)),"")</f>
        <v/>
      </c>
      <c r="O488" s="6" t="str">
        <f t="array" ref="O488">IFERROR(IF(INDEX('Form Responses 1'!$D:$D,ROW()-4)="","",INDEX('Form Responses 1'!$N:$N,ROW()-4)),"")</f>
        <v/>
      </c>
      <c r="P488" s="6" t="str">
        <f t="array" ref="P488">IFERROR(IF(INDEX('Form Responses 1'!$D:$D,ROW()-4)="","",INDEX('Form Responses 1'!$O:$O,ROW()-4)),"")</f>
        <v/>
      </c>
      <c r="Q488" s="6" t="str">
        <f t="array" ref="Q488">IFERROR(IF(INDEX('Form Responses 1'!$D:$D,ROW()-4)="","",INDEX('Form Responses 1'!$P:$P,ROW()-4)),"")</f>
        <v/>
      </c>
      <c r="R488" s="6" t="str">
        <f t="array" ref="R488">IFERROR(IF(INDEX('Form Responses 1'!$D:$D,ROW()-4)="","",INDEX('Form Responses 1'!$Q:$Q,ROW()-4)),"")</f>
        <v/>
      </c>
      <c r="S488" s="6" t="str">
        <f t="array" ref="S488">IFERROR(IF(INDEX('Form Responses 1'!$D:$D,ROW()-4)="","",INDEX('Form Responses 1'!$R:$R,ROW()-4)),"")</f>
        <v/>
      </c>
      <c r="T488" s="6" t="str">
        <f t="array" ref="T488">IFERROR(IF(INDEX('Form Responses 1'!$D:$D,ROW()-4)="","",INDEX('Form Responses 1'!$S:$S,ROW()-4)),"")</f>
        <v/>
      </c>
      <c r="U488" s="6" t="str">
        <f t="array" ref="U488">IFERROR(IF(INDEX('Form Responses 1'!$D:$D,ROW()-4)="","",INDEX('Form Responses 1'!$T:$T,ROW()-4)),"")</f>
        <v/>
      </c>
      <c r="V488" s="6" t="str">
        <f t="shared" si="2"/>
        <v/>
      </c>
      <c r="W488" s="6" t="str">
        <f t="shared" si="3"/>
        <v/>
      </c>
      <c r="X488" s="6" t="str">
        <f t="shared" si="4"/>
        <v/>
      </c>
      <c r="Y488" s="6" t="str">
        <f t="array" ref="Y488">IFERROR(IF(INDEX('Form Responses 1'!$D:$D,ROW()-4)="","",INDEX('Form Responses 1'!$U:$U,ROW()-4)),"")</f>
        <v/>
      </c>
    </row>
    <row r="489" ht="15.75" customHeight="1">
      <c r="A489" s="6" t="str">
        <f t="shared" si="1"/>
        <v/>
      </c>
      <c r="B489" s="6" t="str">
        <f t="array" ref="B489">IFERROR(IF(INDEX('Form Responses 1'!$D:$D,ROW()-4)="","",INDEX('Form Responses 1'!$A:$A,ROW()-4)),"")</f>
        <v/>
      </c>
      <c r="C489" s="6" t="str">
        <f t="array" ref="C489">IFERROR(IF(INDEX('Form Responses 1'!$D:$D,ROW()-4)="","",INDEX('Form Responses 1'!$B:$B,ROW()-4)),"")</f>
        <v/>
      </c>
      <c r="D489" s="6" t="str">
        <f t="array" ref="D489">IFERROR(IF(INDEX('Form Responses 1'!$D:$D,ROW()-4)="","",INDEX('Form Responses 1'!$C:$C,ROW()-4)),"")</f>
        <v/>
      </c>
      <c r="E489" s="6" t="str">
        <f t="array" ref="E489">IFERROR(IF(INDEX('Form Responses 1'!$D:$D,ROW()-4)="","",INDEX('Form Responses 1'!$D:$D,ROW()-4)),"")</f>
        <v/>
      </c>
      <c r="F489" s="6" t="str">
        <f t="array" ref="F489">IFERROR(IF(INDEX('Form Responses 1'!$D:$D,ROW()-4)="","",INDEX('Form Responses 1'!$E:$E,ROW()-4)),"")</f>
        <v/>
      </c>
      <c r="G489" s="6" t="str">
        <f t="array" ref="G489">IFERROR(IF(INDEX('Form Responses 1'!$D:$D,ROW()-4)="","",INDEX('Form Responses 1'!$F:$F,ROW()-4)),"")</f>
        <v/>
      </c>
      <c r="H489" s="6" t="str">
        <f t="array" ref="H489">IFERROR(IF(INDEX('Form Responses 1'!$D:$D,ROW()-4)="","",INDEX('Form Responses 1'!$G:$G,ROW()-4)),"")</f>
        <v/>
      </c>
      <c r="I489" s="6" t="str">
        <f t="array" ref="I489">IFERROR(IF(INDEX('Form Responses 1'!$D:$D,ROW()-4)="","",INDEX('Form Responses 1'!$H:$H,ROW()-4)),"")</f>
        <v/>
      </c>
      <c r="J489" s="6" t="str">
        <f t="array" ref="J489">IFERROR(IF(INDEX('Form Responses 1'!$D:$D,ROW()-4)="","",INDEX('Form Responses 1'!$I:$I,ROW()-4)),"")</f>
        <v/>
      </c>
      <c r="K489" s="6" t="str">
        <f t="array" ref="K489">IFERROR(IF(INDEX('Form Responses 1'!$D:$D,ROW()-4)="","",INDEX('Form Responses 1'!$J:$J,ROW()-4)),"")</f>
        <v/>
      </c>
      <c r="L489" s="6" t="str">
        <f t="array" ref="L489">IFERROR(IF(INDEX('Form Responses 1'!$D:$D,ROW()-4)="","",INDEX('Form Responses 1'!$K:$K,ROW()-4)),"")</f>
        <v/>
      </c>
      <c r="M489" s="6" t="str">
        <f t="array" ref="M489">IFERROR(IF(INDEX('Form Responses 1'!$D:$D,ROW()-4)="","",INDEX('Form Responses 1'!$L:$L,ROW()-4)),"")</f>
        <v/>
      </c>
      <c r="N489" s="6" t="str">
        <f t="array" ref="N489">IFERROR(IF(INDEX('Form Responses 1'!$D:$D,ROW()-4)="","",INDEX('Form Responses 1'!$M:$M,ROW()-4)),"")</f>
        <v/>
      </c>
      <c r="O489" s="6" t="str">
        <f t="array" ref="O489">IFERROR(IF(INDEX('Form Responses 1'!$D:$D,ROW()-4)="","",INDEX('Form Responses 1'!$N:$N,ROW()-4)),"")</f>
        <v/>
      </c>
      <c r="P489" s="6" t="str">
        <f t="array" ref="P489">IFERROR(IF(INDEX('Form Responses 1'!$D:$D,ROW()-4)="","",INDEX('Form Responses 1'!$O:$O,ROW()-4)),"")</f>
        <v/>
      </c>
      <c r="Q489" s="6" t="str">
        <f t="array" ref="Q489">IFERROR(IF(INDEX('Form Responses 1'!$D:$D,ROW()-4)="","",INDEX('Form Responses 1'!$P:$P,ROW()-4)),"")</f>
        <v/>
      </c>
      <c r="R489" s="6" t="str">
        <f t="array" ref="R489">IFERROR(IF(INDEX('Form Responses 1'!$D:$D,ROW()-4)="","",INDEX('Form Responses 1'!$Q:$Q,ROW()-4)),"")</f>
        <v/>
      </c>
      <c r="S489" s="6" t="str">
        <f t="array" ref="S489">IFERROR(IF(INDEX('Form Responses 1'!$D:$D,ROW()-4)="","",INDEX('Form Responses 1'!$R:$R,ROW()-4)),"")</f>
        <v/>
      </c>
      <c r="T489" s="6" t="str">
        <f t="array" ref="T489">IFERROR(IF(INDEX('Form Responses 1'!$D:$D,ROW()-4)="","",INDEX('Form Responses 1'!$S:$S,ROW()-4)),"")</f>
        <v/>
      </c>
      <c r="U489" s="6" t="str">
        <f t="array" ref="U489">IFERROR(IF(INDEX('Form Responses 1'!$D:$D,ROW()-4)="","",INDEX('Form Responses 1'!$T:$T,ROW()-4)),"")</f>
        <v/>
      </c>
      <c r="V489" s="6" t="str">
        <f t="shared" si="2"/>
        <v/>
      </c>
      <c r="W489" s="6" t="str">
        <f t="shared" si="3"/>
        <v/>
      </c>
      <c r="X489" s="6" t="str">
        <f t="shared" si="4"/>
        <v/>
      </c>
      <c r="Y489" s="6" t="str">
        <f t="array" ref="Y489">IFERROR(IF(INDEX('Form Responses 1'!$D:$D,ROW()-4)="","",INDEX('Form Responses 1'!$U:$U,ROW()-4)),"")</f>
        <v/>
      </c>
    </row>
    <row r="490" ht="15.75" customHeight="1">
      <c r="A490" s="6" t="str">
        <f t="shared" si="1"/>
        <v/>
      </c>
      <c r="B490" s="6" t="str">
        <f t="array" ref="B490">IFERROR(IF(INDEX('Form Responses 1'!$D:$D,ROW()-4)="","",INDEX('Form Responses 1'!$A:$A,ROW()-4)),"")</f>
        <v/>
      </c>
      <c r="C490" s="6" t="str">
        <f t="array" ref="C490">IFERROR(IF(INDEX('Form Responses 1'!$D:$D,ROW()-4)="","",INDEX('Form Responses 1'!$B:$B,ROW()-4)),"")</f>
        <v/>
      </c>
      <c r="D490" s="6" t="str">
        <f t="array" ref="D490">IFERROR(IF(INDEX('Form Responses 1'!$D:$D,ROW()-4)="","",INDEX('Form Responses 1'!$C:$C,ROW()-4)),"")</f>
        <v/>
      </c>
      <c r="E490" s="6" t="str">
        <f t="array" ref="E490">IFERROR(IF(INDEX('Form Responses 1'!$D:$D,ROW()-4)="","",INDEX('Form Responses 1'!$D:$D,ROW()-4)),"")</f>
        <v/>
      </c>
      <c r="F490" s="6" t="str">
        <f t="array" ref="F490">IFERROR(IF(INDEX('Form Responses 1'!$D:$D,ROW()-4)="","",INDEX('Form Responses 1'!$E:$E,ROW()-4)),"")</f>
        <v/>
      </c>
      <c r="G490" s="6" t="str">
        <f t="array" ref="G490">IFERROR(IF(INDEX('Form Responses 1'!$D:$D,ROW()-4)="","",INDEX('Form Responses 1'!$F:$F,ROW()-4)),"")</f>
        <v/>
      </c>
      <c r="H490" s="6" t="str">
        <f t="array" ref="H490">IFERROR(IF(INDEX('Form Responses 1'!$D:$D,ROW()-4)="","",INDEX('Form Responses 1'!$G:$G,ROW()-4)),"")</f>
        <v/>
      </c>
      <c r="I490" s="6" t="str">
        <f t="array" ref="I490">IFERROR(IF(INDEX('Form Responses 1'!$D:$D,ROW()-4)="","",INDEX('Form Responses 1'!$H:$H,ROW()-4)),"")</f>
        <v/>
      </c>
      <c r="J490" s="6" t="str">
        <f t="array" ref="J490">IFERROR(IF(INDEX('Form Responses 1'!$D:$D,ROW()-4)="","",INDEX('Form Responses 1'!$I:$I,ROW()-4)),"")</f>
        <v/>
      </c>
      <c r="K490" s="6" t="str">
        <f t="array" ref="K490">IFERROR(IF(INDEX('Form Responses 1'!$D:$D,ROW()-4)="","",INDEX('Form Responses 1'!$J:$J,ROW()-4)),"")</f>
        <v/>
      </c>
      <c r="L490" s="6" t="str">
        <f t="array" ref="L490">IFERROR(IF(INDEX('Form Responses 1'!$D:$D,ROW()-4)="","",INDEX('Form Responses 1'!$K:$K,ROW()-4)),"")</f>
        <v/>
      </c>
      <c r="M490" s="6" t="str">
        <f t="array" ref="M490">IFERROR(IF(INDEX('Form Responses 1'!$D:$D,ROW()-4)="","",INDEX('Form Responses 1'!$L:$L,ROW()-4)),"")</f>
        <v/>
      </c>
      <c r="N490" s="6" t="str">
        <f t="array" ref="N490">IFERROR(IF(INDEX('Form Responses 1'!$D:$D,ROW()-4)="","",INDEX('Form Responses 1'!$M:$M,ROW()-4)),"")</f>
        <v/>
      </c>
      <c r="O490" s="6" t="str">
        <f t="array" ref="O490">IFERROR(IF(INDEX('Form Responses 1'!$D:$D,ROW()-4)="","",INDEX('Form Responses 1'!$N:$N,ROW()-4)),"")</f>
        <v/>
      </c>
      <c r="P490" s="6" t="str">
        <f t="array" ref="P490">IFERROR(IF(INDEX('Form Responses 1'!$D:$D,ROW()-4)="","",INDEX('Form Responses 1'!$O:$O,ROW()-4)),"")</f>
        <v/>
      </c>
      <c r="Q490" s="6" t="str">
        <f t="array" ref="Q490">IFERROR(IF(INDEX('Form Responses 1'!$D:$D,ROW()-4)="","",INDEX('Form Responses 1'!$P:$P,ROW()-4)),"")</f>
        <v/>
      </c>
      <c r="R490" s="6" t="str">
        <f t="array" ref="R490">IFERROR(IF(INDEX('Form Responses 1'!$D:$D,ROW()-4)="","",INDEX('Form Responses 1'!$Q:$Q,ROW()-4)),"")</f>
        <v/>
      </c>
      <c r="S490" s="6" t="str">
        <f t="array" ref="S490">IFERROR(IF(INDEX('Form Responses 1'!$D:$D,ROW()-4)="","",INDEX('Form Responses 1'!$R:$R,ROW()-4)),"")</f>
        <v/>
      </c>
      <c r="T490" s="6" t="str">
        <f t="array" ref="T490">IFERROR(IF(INDEX('Form Responses 1'!$D:$D,ROW()-4)="","",INDEX('Form Responses 1'!$S:$S,ROW()-4)),"")</f>
        <v/>
      </c>
      <c r="U490" s="6" t="str">
        <f t="array" ref="U490">IFERROR(IF(INDEX('Form Responses 1'!$D:$D,ROW()-4)="","",INDEX('Form Responses 1'!$T:$T,ROW()-4)),"")</f>
        <v/>
      </c>
      <c r="V490" s="6" t="str">
        <f t="shared" si="2"/>
        <v/>
      </c>
      <c r="W490" s="6" t="str">
        <f t="shared" si="3"/>
        <v/>
      </c>
      <c r="X490" s="6" t="str">
        <f t="shared" si="4"/>
        <v/>
      </c>
      <c r="Y490" s="6" t="str">
        <f t="array" ref="Y490">IFERROR(IF(INDEX('Form Responses 1'!$D:$D,ROW()-4)="","",INDEX('Form Responses 1'!$U:$U,ROW()-4)),"")</f>
        <v/>
      </c>
    </row>
    <row r="491" ht="15.75" customHeight="1">
      <c r="A491" s="6" t="str">
        <f t="shared" si="1"/>
        <v/>
      </c>
      <c r="B491" s="6" t="str">
        <f t="array" ref="B491">IFERROR(IF(INDEX('Form Responses 1'!$D:$D,ROW()-4)="","",INDEX('Form Responses 1'!$A:$A,ROW()-4)),"")</f>
        <v/>
      </c>
      <c r="C491" s="6" t="str">
        <f t="array" ref="C491">IFERROR(IF(INDEX('Form Responses 1'!$D:$D,ROW()-4)="","",INDEX('Form Responses 1'!$B:$B,ROW()-4)),"")</f>
        <v/>
      </c>
      <c r="D491" s="6" t="str">
        <f t="array" ref="D491">IFERROR(IF(INDEX('Form Responses 1'!$D:$D,ROW()-4)="","",INDEX('Form Responses 1'!$C:$C,ROW()-4)),"")</f>
        <v/>
      </c>
      <c r="E491" s="6" t="str">
        <f t="array" ref="E491">IFERROR(IF(INDEX('Form Responses 1'!$D:$D,ROW()-4)="","",INDEX('Form Responses 1'!$D:$D,ROW()-4)),"")</f>
        <v/>
      </c>
      <c r="F491" s="6" t="str">
        <f t="array" ref="F491">IFERROR(IF(INDEX('Form Responses 1'!$D:$D,ROW()-4)="","",INDEX('Form Responses 1'!$E:$E,ROW()-4)),"")</f>
        <v/>
      </c>
      <c r="G491" s="6" t="str">
        <f t="array" ref="G491">IFERROR(IF(INDEX('Form Responses 1'!$D:$D,ROW()-4)="","",INDEX('Form Responses 1'!$F:$F,ROW()-4)),"")</f>
        <v/>
      </c>
      <c r="H491" s="6" t="str">
        <f t="array" ref="H491">IFERROR(IF(INDEX('Form Responses 1'!$D:$D,ROW()-4)="","",INDEX('Form Responses 1'!$G:$G,ROW()-4)),"")</f>
        <v/>
      </c>
      <c r="I491" s="6" t="str">
        <f t="array" ref="I491">IFERROR(IF(INDEX('Form Responses 1'!$D:$D,ROW()-4)="","",INDEX('Form Responses 1'!$H:$H,ROW()-4)),"")</f>
        <v/>
      </c>
      <c r="J491" s="6" t="str">
        <f t="array" ref="J491">IFERROR(IF(INDEX('Form Responses 1'!$D:$D,ROW()-4)="","",INDEX('Form Responses 1'!$I:$I,ROW()-4)),"")</f>
        <v/>
      </c>
      <c r="K491" s="6" t="str">
        <f t="array" ref="K491">IFERROR(IF(INDEX('Form Responses 1'!$D:$D,ROW()-4)="","",INDEX('Form Responses 1'!$J:$J,ROW()-4)),"")</f>
        <v/>
      </c>
      <c r="L491" s="6" t="str">
        <f t="array" ref="L491">IFERROR(IF(INDEX('Form Responses 1'!$D:$D,ROW()-4)="","",INDEX('Form Responses 1'!$K:$K,ROW()-4)),"")</f>
        <v/>
      </c>
      <c r="M491" s="6" t="str">
        <f t="array" ref="M491">IFERROR(IF(INDEX('Form Responses 1'!$D:$D,ROW()-4)="","",INDEX('Form Responses 1'!$L:$L,ROW()-4)),"")</f>
        <v/>
      </c>
      <c r="N491" s="6" t="str">
        <f t="array" ref="N491">IFERROR(IF(INDEX('Form Responses 1'!$D:$D,ROW()-4)="","",INDEX('Form Responses 1'!$M:$M,ROW()-4)),"")</f>
        <v/>
      </c>
      <c r="O491" s="6" t="str">
        <f t="array" ref="O491">IFERROR(IF(INDEX('Form Responses 1'!$D:$D,ROW()-4)="","",INDEX('Form Responses 1'!$N:$N,ROW()-4)),"")</f>
        <v/>
      </c>
      <c r="P491" s="6" t="str">
        <f t="array" ref="P491">IFERROR(IF(INDEX('Form Responses 1'!$D:$D,ROW()-4)="","",INDEX('Form Responses 1'!$O:$O,ROW()-4)),"")</f>
        <v/>
      </c>
      <c r="Q491" s="6" t="str">
        <f t="array" ref="Q491">IFERROR(IF(INDEX('Form Responses 1'!$D:$D,ROW()-4)="","",INDEX('Form Responses 1'!$P:$P,ROW()-4)),"")</f>
        <v/>
      </c>
      <c r="R491" s="6" t="str">
        <f t="array" ref="R491">IFERROR(IF(INDEX('Form Responses 1'!$D:$D,ROW()-4)="","",INDEX('Form Responses 1'!$Q:$Q,ROW()-4)),"")</f>
        <v/>
      </c>
      <c r="S491" s="6" t="str">
        <f t="array" ref="S491">IFERROR(IF(INDEX('Form Responses 1'!$D:$D,ROW()-4)="","",INDEX('Form Responses 1'!$R:$R,ROW()-4)),"")</f>
        <v/>
      </c>
      <c r="T491" s="6" t="str">
        <f t="array" ref="T491">IFERROR(IF(INDEX('Form Responses 1'!$D:$D,ROW()-4)="","",INDEX('Form Responses 1'!$S:$S,ROW()-4)),"")</f>
        <v/>
      </c>
      <c r="U491" s="6" t="str">
        <f t="array" ref="U491">IFERROR(IF(INDEX('Form Responses 1'!$D:$D,ROW()-4)="","",INDEX('Form Responses 1'!$T:$T,ROW()-4)),"")</f>
        <v/>
      </c>
      <c r="V491" s="6" t="str">
        <f t="shared" si="2"/>
        <v/>
      </c>
      <c r="W491" s="6" t="str">
        <f t="shared" si="3"/>
        <v/>
      </c>
      <c r="X491" s="6" t="str">
        <f t="shared" si="4"/>
        <v/>
      </c>
      <c r="Y491" s="6" t="str">
        <f t="array" ref="Y491">IFERROR(IF(INDEX('Form Responses 1'!$D:$D,ROW()-4)="","",INDEX('Form Responses 1'!$U:$U,ROW()-4)),"")</f>
        <v/>
      </c>
    </row>
    <row r="492" ht="15.75" customHeight="1">
      <c r="A492" s="6" t="str">
        <f t="shared" si="1"/>
        <v/>
      </c>
      <c r="B492" s="6" t="str">
        <f t="array" ref="B492">IFERROR(IF(INDEX('Form Responses 1'!$D:$D,ROW()-4)="","",INDEX('Form Responses 1'!$A:$A,ROW()-4)),"")</f>
        <v/>
      </c>
      <c r="C492" s="6" t="str">
        <f t="array" ref="C492">IFERROR(IF(INDEX('Form Responses 1'!$D:$D,ROW()-4)="","",INDEX('Form Responses 1'!$B:$B,ROW()-4)),"")</f>
        <v/>
      </c>
      <c r="D492" s="6" t="str">
        <f t="array" ref="D492">IFERROR(IF(INDEX('Form Responses 1'!$D:$D,ROW()-4)="","",INDEX('Form Responses 1'!$C:$C,ROW()-4)),"")</f>
        <v/>
      </c>
      <c r="E492" s="6" t="str">
        <f t="array" ref="E492">IFERROR(IF(INDEX('Form Responses 1'!$D:$D,ROW()-4)="","",INDEX('Form Responses 1'!$D:$D,ROW()-4)),"")</f>
        <v/>
      </c>
      <c r="F492" s="6" t="str">
        <f t="array" ref="F492">IFERROR(IF(INDEX('Form Responses 1'!$D:$D,ROW()-4)="","",INDEX('Form Responses 1'!$E:$E,ROW()-4)),"")</f>
        <v/>
      </c>
      <c r="G492" s="6" t="str">
        <f t="array" ref="G492">IFERROR(IF(INDEX('Form Responses 1'!$D:$D,ROW()-4)="","",INDEX('Form Responses 1'!$F:$F,ROW()-4)),"")</f>
        <v/>
      </c>
      <c r="H492" s="6" t="str">
        <f t="array" ref="H492">IFERROR(IF(INDEX('Form Responses 1'!$D:$D,ROW()-4)="","",INDEX('Form Responses 1'!$G:$G,ROW()-4)),"")</f>
        <v/>
      </c>
      <c r="I492" s="6" t="str">
        <f t="array" ref="I492">IFERROR(IF(INDEX('Form Responses 1'!$D:$D,ROW()-4)="","",INDEX('Form Responses 1'!$H:$H,ROW()-4)),"")</f>
        <v/>
      </c>
      <c r="J492" s="6" t="str">
        <f t="array" ref="J492">IFERROR(IF(INDEX('Form Responses 1'!$D:$D,ROW()-4)="","",INDEX('Form Responses 1'!$I:$I,ROW()-4)),"")</f>
        <v/>
      </c>
      <c r="K492" s="6" t="str">
        <f t="array" ref="K492">IFERROR(IF(INDEX('Form Responses 1'!$D:$D,ROW()-4)="","",INDEX('Form Responses 1'!$J:$J,ROW()-4)),"")</f>
        <v/>
      </c>
      <c r="L492" s="6" t="str">
        <f t="array" ref="L492">IFERROR(IF(INDEX('Form Responses 1'!$D:$D,ROW()-4)="","",INDEX('Form Responses 1'!$K:$K,ROW()-4)),"")</f>
        <v/>
      </c>
      <c r="M492" s="6" t="str">
        <f t="array" ref="M492">IFERROR(IF(INDEX('Form Responses 1'!$D:$D,ROW()-4)="","",INDEX('Form Responses 1'!$L:$L,ROW()-4)),"")</f>
        <v/>
      </c>
      <c r="N492" s="6" t="str">
        <f t="array" ref="N492">IFERROR(IF(INDEX('Form Responses 1'!$D:$D,ROW()-4)="","",INDEX('Form Responses 1'!$M:$M,ROW()-4)),"")</f>
        <v/>
      </c>
      <c r="O492" s="6" t="str">
        <f t="array" ref="O492">IFERROR(IF(INDEX('Form Responses 1'!$D:$D,ROW()-4)="","",INDEX('Form Responses 1'!$N:$N,ROW()-4)),"")</f>
        <v/>
      </c>
      <c r="P492" s="6" t="str">
        <f t="array" ref="P492">IFERROR(IF(INDEX('Form Responses 1'!$D:$D,ROW()-4)="","",INDEX('Form Responses 1'!$O:$O,ROW()-4)),"")</f>
        <v/>
      </c>
      <c r="Q492" s="6" t="str">
        <f t="array" ref="Q492">IFERROR(IF(INDEX('Form Responses 1'!$D:$D,ROW()-4)="","",INDEX('Form Responses 1'!$P:$P,ROW()-4)),"")</f>
        <v/>
      </c>
      <c r="R492" s="6" t="str">
        <f t="array" ref="R492">IFERROR(IF(INDEX('Form Responses 1'!$D:$D,ROW()-4)="","",INDEX('Form Responses 1'!$Q:$Q,ROW()-4)),"")</f>
        <v/>
      </c>
      <c r="S492" s="6" t="str">
        <f t="array" ref="S492">IFERROR(IF(INDEX('Form Responses 1'!$D:$D,ROW()-4)="","",INDEX('Form Responses 1'!$R:$R,ROW()-4)),"")</f>
        <v/>
      </c>
      <c r="T492" s="6" t="str">
        <f t="array" ref="T492">IFERROR(IF(INDEX('Form Responses 1'!$D:$D,ROW()-4)="","",INDEX('Form Responses 1'!$S:$S,ROW()-4)),"")</f>
        <v/>
      </c>
      <c r="U492" s="6" t="str">
        <f t="array" ref="U492">IFERROR(IF(INDEX('Form Responses 1'!$D:$D,ROW()-4)="","",INDEX('Form Responses 1'!$T:$T,ROW()-4)),"")</f>
        <v/>
      </c>
      <c r="V492" s="6" t="str">
        <f t="shared" si="2"/>
        <v/>
      </c>
      <c r="W492" s="6" t="str">
        <f t="shared" si="3"/>
        <v/>
      </c>
      <c r="X492" s="6" t="str">
        <f t="shared" si="4"/>
        <v/>
      </c>
      <c r="Y492" s="6" t="str">
        <f t="array" ref="Y492">IFERROR(IF(INDEX('Form Responses 1'!$D:$D,ROW()-4)="","",INDEX('Form Responses 1'!$U:$U,ROW()-4)),"")</f>
        <v/>
      </c>
    </row>
    <row r="493" ht="15.75" customHeight="1">
      <c r="A493" s="6" t="str">
        <f t="shared" si="1"/>
        <v/>
      </c>
      <c r="B493" s="6" t="str">
        <f t="array" ref="B493">IFERROR(IF(INDEX('Form Responses 1'!$D:$D,ROW()-4)="","",INDEX('Form Responses 1'!$A:$A,ROW()-4)),"")</f>
        <v/>
      </c>
      <c r="C493" s="6" t="str">
        <f t="array" ref="C493">IFERROR(IF(INDEX('Form Responses 1'!$D:$D,ROW()-4)="","",INDEX('Form Responses 1'!$B:$B,ROW()-4)),"")</f>
        <v/>
      </c>
      <c r="D493" s="6" t="str">
        <f t="array" ref="D493">IFERROR(IF(INDEX('Form Responses 1'!$D:$D,ROW()-4)="","",INDEX('Form Responses 1'!$C:$C,ROW()-4)),"")</f>
        <v/>
      </c>
      <c r="E493" s="6" t="str">
        <f t="array" ref="E493">IFERROR(IF(INDEX('Form Responses 1'!$D:$D,ROW()-4)="","",INDEX('Form Responses 1'!$D:$D,ROW()-4)),"")</f>
        <v/>
      </c>
      <c r="F493" s="6" t="str">
        <f t="array" ref="F493">IFERROR(IF(INDEX('Form Responses 1'!$D:$D,ROW()-4)="","",INDEX('Form Responses 1'!$E:$E,ROW()-4)),"")</f>
        <v/>
      </c>
      <c r="G493" s="6" t="str">
        <f t="array" ref="G493">IFERROR(IF(INDEX('Form Responses 1'!$D:$D,ROW()-4)="","",INDEX('Form Responses 1'!$F:$F,ROW()-4)),"")</f>
        <v/>
      </c>
      <c r="H493" s="6" t="str">
        <f t="array" ref="H493">IFERROR(IF(INDEX('Form Responses 1'!$D:$D,ROW()-4)="","",INDEX('Form Responses 1'!$G:$G,ROW()-4)),"")</f>
        <v/>
      </c>
      <c r="I493" s="6" t="str">
        <f t="array" ref="I493">IFERROR(IF(INDEX('Form Responses 1'!$D:$D,ROW()-4)="","",INDEX('Form Responses 1'!$H:$H,ROW()-4)),"")</f>
        <v/>
      </c>
      <c r="J493" s="6" t="str">
        <f t="array" ref="J493">IFERROR(IF(INDEX('Form Responses 1'!$D:$D,ROW()-4)="","",INDEX('Form Responses 1'!$I:$I,ROW()-4)),"")</f>
        <v/>
      </c>
      <c r="K493" s="6" t="str">
        <f t="array" ref="K493">IFERROR(IF(INDEX('Form Responses 1'!$D:$D,ROW()-4)="","",INDEX('Form Responses 1'!$J:$J,ROW()-4)),"")</f>
        <v/>
      </c>
      <c r="L493" s="6" t="str">
        <f t="array" ref="L493">IFERROR(IF(INDEX('Form Responses 1'!$D:$D,ROW()-4)="","",INDEX('Form Responses 1'!$K:$K,ROW()-4)),"")</f>
        <v/>
      </c>
      <c r="M493" s="6" t="str">
        <f t="array" ref="M493">IFERROR(IF(INDEX('Form Responses 1'!$D:$D,ROW()-4)="","",INDEX('Form Responses 1'!$L:$L,ROW()-4)),"")</f>
        <v/>
      </c>
      <c r="N493" s="6" t="str">
        <f t="array" ref="N493">IFERROR(IF(INDEX('Form Responses 1'!$D:$D,ROW()-4)="","",INDEX('Form Responses 1'!$M:$M,ROW()-4)),"")</f>
        <v/>
      </c>
      <c r="O493" s="6" t="str">
        <f t="array" ref="O493">IFERROR(IF(INDEX('Form Responses 1'!$D:$D,ROW()-4)="","",INDEX('Form Responses 1'!$N:$N,ROW()-4)),"")</f>
        <v/>
      </c>
      <c r="P493" s="6" t="str">
        <f t="array" ref="P493">IFERROR(IF(INDEX('Form Responses 1'!$D:$D,ROW()-4)="","",INDEX('Form Responses 1'!$O:$O,ROW()-4)),"")</f>
        <v/>
      </c>
      <c r="Q493" s="6" t="str">
        <f t="array" ref="Q493">IFERROR(IF(INDEX('Form Responses 1'!$D:$D,ROW()-4)="","",INDEX('Form Responses 1'!$P:$P,ROW()-4)),"")</f>
        <v/>
      </c>
      <c r="R493" s="6" t="str">
        <f t="array" ref="R493">IFERROR(IF(INDEX('Form Responses 1'!$D:$D,ROW()-4)="","",INDEX('Form Responses 1'!$Q:$Q,ROW()-4)),"")</f>
        <v/>
      </c>
      <c r="S493" s="6" t="str">
        <f t="array" ref="S493">IFERROR(IF(INDEX('Form Responses 1'!$D:$D,ROW()-4)="","",INDEX('Form Responses 1'!$R:$R,ROW()-4)),"")</f>
        <v/>
      </c>
      <c r="T493" s="6" t="str">
        <f t="array" ref="T493">IFERROR(IF(INDEX('Form Responses 1'!$D:$D,ROW()-4)="","",INDEX('Form Responses 1'!$S:$S,ROW()-4)),"")</f>
        <v/>
      </c>
      <c r="U493" s="6" t="str">
        <f t="array" ref="U493">IFERROR(IF(INDEX('Form Responses 1'!$D:$D,ROW()-4)="","",INDEX('Form Responses 1'!$T:$T,ROW()-4)),"")</f>
        <v/>
      </c>
      <c r="V493" s="6" t="str">
        <f t="shared" si="2"/>
        <v/>
      </c>
      <c r="W493" s="6" t="str">
        <f t="shared" si="3"/>
        <v/>
      </c>
      <c r="X493" s="6" t="str">
        <f t="shared" si="4"/>
        <v/>
      </c>
      <c r="Y493" s="6" t="str">
        <f t="array" ref="Y493">IFERROR(IF(INDEX('Form Responses 1'!$D:$D,ROW()-4)="","",INDEX('Form Responses 1'!$U:$U,ROW()-4)),"")</f>
        <v/>
      </c>
    </row>
    <row r="494" ht="15.75" customHeight="1">
      <c r="A494" s="6" t="str">
        <f t="shared" si="1"/>
        <v/>
      </c>
      <c r="B494" s="6" t="str">
        <f t="array" ref="B494">IFERROR(IF(INDEX('Form Responses 1'!$D:$D,ROW()-4)="","",INDEX('Form Responses 1'!$A:$A,ROW()-4)),"")</f>
        <v/>
      </c>
      <c r="C494" s="6" t="str">
        <f t="array" ref="C494">IFERROR(IF(INDEX('Form Responses 1'!$D:$D,ROW()-4)="","",INDEX('Form Responses 1'!$B:$B,ROW()-4)),"")</f>
        <v/>
      </c>
      <c r="D494" s="6" t="str">
        <f t="array" ref="D494">IFERROR(IF(INDEX('Form Responses 1'!$D:$D,ROW()-4)="","",INDEX('Form Responses 1'!$C:$C,ROW()-4)),"")</f>
        <v/>
      </c>
      <c r="E494" s="6" t="str">
        <f t="array" ref="E494">IFERROR(IF(INDEX('Form Responses 1'!$D:$D,ROW()-4)="","",INDEX('Form Responses 1'!$D:$D,ROW()-4)),"")</f>
        <v/>
      </c>
      <c r="F494" s="6" t="str">
        <f t="array" ref="F494">IFERROR(IF(INDEX('Form Responses 1'!$D:$D,ROW()-4)="","",INDEX('Form Responses 1'!$E:$E,ROW()-4)),"")</f>
        <v/>
      </c>
      <c r="G494" s="6" t="str">
        <f t="array" ref="G494">IFERROR(IF(INDEX('Form Responses 1'!$D:$D,ROW()-4)="","",INDEX('Form Responses 1'!$F:$F,ROW()-4)),"")</f>
        <v/>
      </c>
      <c r="H494" s="6" t="str">
        <f t="array" ref="H494">IFERROR(IF(INDEX('Form Responses 1'!$D:$D,ROW()-4)="","",INDEX('Form Responses 1'!$G:$G,ROW()-4)),"")</f>
        <v/>
      </c>
      <c r="I494" s="6" t="str">
        <f t="array" ref="I494">IFERROR(IF(INDEX('Form Responses 1'!$D:$D,ROW()-4)="","",INDEX('Form Responses 1'!$H:$H,ROW()-4)),"")</f>
        <v/>
      </c>
      <c r="J494" s="6" t="str">
        <f t="array" ref="J494">IFERROR(IF(INDEX('Form Responses 1'!$D:$D,ROW()-4)="","",INDEX('Form Responses 1'!$I:$I,ROW()-4)),"")</f>
        <v/>
      </c>
      <c r="K494" s="6" t="str">
        <f t="array" ref="K494">IFERROR(IF(INDEX('Form Responses 1'!$D:$D,ROW()-4)="","",INDEX('Form Responses 1'!$J:$J,ROW()-4)),"")</f>
        <v/>
      </c>
      <c r="L494" s="6" t="str">
        <f t="array" ref="L494">IFERROR(IF(INDEX('Form Responses 1'!$D:$D,ROW()-4)="","",INDEX('Form Responses 1'!$K:$K,ROW()-4)),"")</f>
        <v/>
      </c>
      <c r="M494" s="6" t="str">
        <f t="array" ref="M494">IFERROR(IF(INDEX('Form Responses 1'!$D:$D,ROW()-4)="","",INDEX('Form Responses 1'!$L:$L,ROW()-4)),"")</f>
        <v/>
      </c>
      <c r="N494" s="6" t="str">
        <f t="array" ref="N494">IFERROR(IF(INDEX('Form Responses 1'!$D:$D,ROW()-4)="","",INDEX('Form Responses 1'!$M:$M,ROW()-4)),"")</f>
        <v/>
      </c>
      <c r="O494" s="6" t="str">
        <f t="array" ref="O494">IFERROR(IF(INDEX('Form Responses 1'!$D:$D,ROW()-4)="","",INDEX('Form Responses 1'!$N:$N,ROW()-4)),"")</f>
        <v/>
      </c>
      <c r="P494" s="6" t="str">
        <f t="array" ref="P494">IFERROR(IF(INDEX('Form Responses 1'!$D:$D,ROW()-4)="","",INDEX('Form Responses 1'!$O:$O,ROW()-4)),"")</f>
        <v/>
      </c>
      <c r="Q494" s="6" t="str">
        <f t="array" ref="Q494">IFERROR(IF(INDEX('Form Responses 1'!$D:$D,ROW()-4)="","",INDEX('Form Responses 1'!$P:$P,ROW()-4)),"")</f>
        <v/>
      </c>
      <c r="R494" s="6" t="str">
        <f t="array" ref="R494">IFERROR(IF(INDEX('Form Responses 1'!$D:$D,ROW()-4)="","",INDEX('Form Responses 1'!$Q:$Q,ROW()-4)),"")</f>
        <v/>
      </c>
      <c r="S494" s="6" t="str">
        <f t="array" ref="S494">IFERROR(IF(INDEX('Form Responses 1'!$D:$D,ROW()-4)="","",INDEX('Form Responses 1'!$R:$R,ROW()-4)),"")</f>
        <v/>
      </c>
      <c r="T494" s="6" t="str">
        <f t="array" ref="T494">IFERROR(IF(INDEX('Form Responses 1'!$D:$D,ROW()-4)="","",INDEX('Form Responses 1'!$S:$S,ROW()-4)),"")</f>
        <v/>
      </c>
      <c r="U494" s="6" t="str">
        <f t="array" ref="U494">IFERROR(IF(INDEX('Form Responses 1'!$D:$D,ROW()-4)="","",INDEX('Form Responses 1'!$T:$T,ROW()-4)),"")</f>
        <v/>
      </c>
      <c r="V494" s="6" t="str">
        <f t="shared" si="2"/>
        <v/>
      </c>
      <c r="W494" s="6" t="str">
        <f t="shared" si="3"/>
        <v/>
      </c>
      <c r="X494" s="6" t="str">
        <f t="shared" si="4"/>
        <v/>
      </c>
      <c r="Y494" s="6" t="str">
        <f t="array" ref="Y494">IFERROR(IF(INDEX('Form Responses 1'!$D:$D,ROW()-4)="","",INDEX('Form Responses 1'!$U:$U,ROW()-4)),"")</f>
        <v/>
      </c>
    </row>
    <row r="495" ht="15.75" customHeight="1">
      <c r="A495" s="6" t="str">
        <f t="shared" si="1"/>
        <v/>
      </c>
      <c r="B495" s="6" t="str">
        <f t="array" ref="B495">IFERROR(IF(INDEX('Form Responses 1'!$D:$D,ROW()-4)="","",INDEX('Form Responses 1'!$A:$A,ROW()-4)),"")</f>
        <v/>
      </c>
      <c r="C495" s="6" t="str">
        <f t="array" ref="C495">IFERROR(IF(INDEX('Form Responses 1'!$D:$D,ROW()-4)="","",INDEX('Form Responses 1'!$B:$B,ROW()-4)),"")</f>
        <v/>
      </c>
      <c r="D495" s="6" t="str">
        <f t="array" ref="D495">IFERROR(IF(INDEX('Form Responses 1'!$D:$D,ROW()-4)="","",INDEX('Form Responses 1'!$C:$C,ROW()-4)),"")</f>
        <v/>
      </c>
      <c r="E495" s="6" t="str">
        <f t="array" ref="E495">IFERROR(IF(INDEX('Form Responses 1'!$D:$D,ROW()-4)="","",INDEX('Form Responses 1'!$D:$D,ROW()-4)),"")</f>
        <v/>
      </c>
      <c r="F495" s="6" t="str">
        <f t="array" ref="F495">IFERROR(IF(INDEX('Form Responses 1'!$D:$D,ROW()-4)="","",INDEX('Form Responses 1'!$E:$E,ROW()-4)),"")</f>
        <v/>
      </c>
      <c r="G495" s="6" t="str">
        <f t="array" ref="G495">IFERROR(IF(INDEX('Form Responses 1'!$D:$D,ROW()-4)="","",INDEX('Form Responses 1'!$F:$F,ROW()-4)),"")</f>
        <v/>
      </c>
      <c r="H495" s="6" t="str">
        <f t="array" ref="H495">IFERROR(IF(INDEX('Form Responses 1'!$D:$D,ROW()-4)="","",INDEX('Form Responses 1'!$G:$G,ROW()-4)),"")</f>
        <v/>
      </c>
      <c r="I495" s="6" t="str">
        <f t="array" ref="I495">IFERROR(IF(INDEX('Form Responses 1'!$D:$D,ROW()-4)="","",INDEX('Form Responses 1'!$H:$H,ROW()-4)),"")</f>
        <v/>
      </c>
      <c r="J495" s="6" t="str">
        <f t="array" ref="J495">IFERROR(IF(INDEX('Form Responses 1'!$D:$D,ROW()-4)="","",INDEX('Form Responses 1'!$I:$I,ROW()-4)),"")</f>
        <v/>
      </c>
      <c r="K495" s="6" t="str">
        <f t="array" ref="K495">IFERROR(IF(INDEX('Form Responses 1'!$D:$D,ROW()-4)="","",INDEX('Form Responses 1'!$J:$J,ROW()-4)),"")</f>
        <v/>
      </c>
      <c r="L495" s="6" t="str">
        <f t="array" ref="L495">IFERROR(IF(INDEX('Form Responses 1'!$D:$D,ROW()-4)="","",INDEX('Form Responses 1'!$K:$K,ROW()-4)),"")</f>
        <v/>
      </c>
      <c r="M495" s="6" t="str">
        <f t="array" ref="M495">IFERROR(IF(INDEX('Form Responses 1'!$D:$D,ROW()-4)="","",INDEX('Form Responses 1'!$L:$L,ROW()-4)),"")</f>
        <v/>
      </c>
      <c r="N495" s="6" t="str">
        <f t="array" ref="N495">IFERROR(IF(INDEX('Form Responses 1'!$D:$D,ROW()-4)="","",INDEX('Form Responses 1'!$M:$M,ROW()-4)),"")</f>
        <v/>
      </c>
      <c r="O495" s="6" t="str">
        <f t="array" ref="O495">IFERROR(IF(INDEX('Form Responses 1'!$D:$D,ROW()-4)="","",INDEX('Form Responses 1'!$N:$N,ROW()-4)),"")</f>
        <v/>
      </c>
      <c r="P495" s="6" t="str">
        <f t="array" ref="P495">IFERROR(IF(INDEX('Form Responses 1'!$D:$D,ROW()-4)="","",INDEX('Form Responses 1'!$O:$O,ROW()-4)),"")</f>
        <v/>
      </c>
      <c r="Q495" s="6" t="str">
        <f t="array" ref="Q495">IFERROR(IF(INDEX('Form Responses 1'!$D:$D,ROW()-4)="","",INDEX('Form Responses 1'!$P:$P,ROW()-4)),"")</f>
        <v/>
      </c>
      <c r="R495" s="6" t="str">
        <f t="array" ref="R495">IFERROR(IF(INDEX('Form Responses 1'!$D:$D,ROW()-4)="","",INDEX('Form Responses 1'!$Q:$Q,ROW()-4)),"")</f>
        <v/>
      </c>
      <c r="S495" s="6" t="str">
        <f t="array" ref="S495">IFERROR(IF(INDEX('Form Responses 1'!$D:$D,ROW()-4)="","",INDEX('Form Responses 1'!$R:$R,ROW()-4)),"")</f>
        <v/>
      </c>
      <c r="T495" s="6" t="str">
        <f t="array" ref="T495">IFERROR(IF(INDEX('Form Responses 1'!$D:$D,ROW()-4)="","",INDEX('Form Responses 1'!$S:$S,ROW()-4)),"")</f>
        <v/>
      </c>
      <c r="U495" s="6" t="str">
        <f t="array" ref="U495">IFERROR(IF(INDEX('Form Responses 1'!$D:$D,ROW()-4)="","",INDEX('Form Responses 1'!$T:$T,ROW()-4)),"")</f>
        <v/>
      </c>
      <c r="V495" s="6" t="str">
        <f t="shared" si="2"/>
        <v/>
      </c>
      <c r="W495" s="6" t="str">
        <f t="shared" si="3"/>
        <v/>
      </c>
      <c r="X495" s="6" t="str">
        <f t="shared" si="4"/>
        <v/>
      </c>
      <c r="Y495" s="6" t="str">
        <f t="array" ref="Y495">IFERROR(IF(INDEX('Form Responses 1'!$D:$D,ROW()-4)="","",INDEX('Form Responses 1'!$U:$U,ROW()-4)),"")</f>
        <v/>
      </c>
    </row>
    <row r="496" ht="15.75" customHeight="1">
      <c r="A496" s="6" t="str">
        <f t="shared" si="1"/>
        <v/>
      </c>
      <c r="B496" s="6" t="str">
        <f t="array" ref="B496">IFERROR(IF(INDEX('Form Responses 1'!$D:$D,ROW()-4)="","",INDEX('Form Responses 1'!$A:$A,ROW()-4)),"")</f>
        <v/>
      </c>
      <c r="C496" s="6" t="str">
        <f t="array" ref="C496">IFERROR(IF(INDEX('Form Responses 1'!$D:$D,ROW()-4)="","",INDEX('Form Responses 1'!$B:$B,ROW()-4)),"")</f>
        <v/>
      </c>
      <c r="D496" s="6" t="str">
        <f t="array" ref="D496">IFERROR(IF(INDEX('Form Responses 1'!$D:$D,ROW()-4)="","",INDEX('Form Responses 1'!$C:$C,ROW()-4)),"")</f>
        <v/>
      </c>
      <c r="E496" s="6" t="str">
        <f t="array" ref="E496">IFERROR(IF(INDEX('Form Responses 1'!$D:$D,ROW()-4)="","",INDEX('Form Responses 1'!$D:$D,ROW()-4)),"")</f>
        <v/>
      </c>
      <c r="F496" s="6" t="str">
        <f t="array" ref="F496">IFERROR(IF(INDEX('Form Responses 1'!$D:$D,ROW()-4)="","",INDEX('Form Responses 1'!$E:$E,ROW()-4)),"")</f>
        <v/>
      </c>
      <c r="G496" s="6" t="str">
        <f t="array" ref="G496">IFERROR(IF(INDEX('Form Responses 1'!$D:$D,ROW()-4)="","",INDEX('Form Responses 1'!$F:$F,ROW()-4)),"")</f>
        <v/>
      </c>
      <c r="H496" s="6" t="str">
        <f t="array" ref="H496">IFERROR(IF(INDEX('Form Responses 1'!$D:$D,ROW()-4)="","",INDEX('Form Responses 1'!$G:$G,ROW()-4)),"")</f>
        <v/>
      </c>
      <c r="I496" s="6" t="str">
        <f t="array" ref="I496">IFERROR(IF(INDEX('Form Responses 1'!$D:$D,ROW()-4)="","",INDEX('Form Responses 1'!$H:$H,ROW()-4)),"")</f>
        <v/>
      </c>
      <c r="J496" s="6" t="str">
        <f t="array" ref="J496">IFERROR(IF(INDEX('Form Responses 1'!$D:$D,ROW()-4)="","",INDEX('Form Responses 1'!$I:$I,ROW()-4)),"")</f>
        <v/>
      </c>
      <c r="K496" s="6" t="str">
        <f t="array" ref="K496">IFERROR(IF(INDEX('Form Responses 1'!$D:$D,ROW()-4)="","",INDEX('Form Responses 1'!$J:$J,ROW()-4)),"")</f>
        <v/>
      </c>
      <c r="L496" s="6" t="str">
        <f t="array" ref="L496">IFERROR(IF(INDEX('Form Responses 1'!$D:$D,ROW()-4)="","",INDEX('Form Responses 1'!$K:$K,ROW()-4)),"")</f>
        <v/>
      </c>
      <c r="M496" s="6" t="str">
        <f t="array" ref="M496">IFERROR(IF(INDEX('Form Responses 1'!$D:$D,ROW()-4)="","",INDEX('Form Responses 1'!$L:$L,ROW()-4)),"")</f>
        <v/>
      </c>
      <c r="N496" s="6" t="str">
        <f t="array" ref="N496">IFERROR(IF(INDEX('Form Responses 1'!$D:$D,ROW()-4)="","",INDEX('Form Responses 1'!$M:$M,ROW()-4)),"")</f>
        <v/>
      </c>
      <c r="O496" s="6" t="str">
        <f t="array" ref="O496">IFERROR(IF(INDEX('Form Responses 1'!$D:$D,ROW()-4)="","",INDEX('Form Responses 1'!$N:$N,ROW()-4)),"")</f>
        <v/>
      </c>
      <c r="P496" s="6" t="str">
        <f t="array" ref="P496">IFERROR(IF(INDEX('Form Responses 1'!$D:$D,ROW()-4)="","",INDEX('Form Responses 1'!$O:$O,ROW()-4)),"")</f>
        <v/>
      </c>
      <c r="Q496" s="6" t="str">
        <f t="array" ref="Q496">IFERROR(IF(INDEX('Form Responses 1'!$D:$D,ROW()-4)="","",INDEX('Form Responses 1'!$P:$P,ROW()-4)),"")</f>
        <v/>
      </c>
      <c r="R496" s="6" t="str">
        <f t="array" ref="R496">IFERROR(IF(INDEX('Form Responses 1'!$D:$D,ROW()-4)="","",INDEX('Form Responses 1'!$Q:$Q,ROW()-4)),"")</f>
        <v/>
      </c>
      <c r="S496" s="6" t="str">
        <f t="array" ref="S496">IFERROR(IF(INDEX('Form Responses 1'!$D:$D,ROW()-4)="","",INDEX('Form Responses 1'!$R:$R,ROW()-4)),"")</f>
        <v/>
      </c>
      <c r="T496" s="6" t="str">
        <f t="array" ref="T496">IFERROR(IF(INDEX('Form Responses 1'!$D:$D,ROW()-4)="","",INDEX('Form Responses 1'!$S:$S,ROW()-4)),"")</f>
        <v/>
      </c>
      <c r="U496" s="6" t="str">
        <f t="array" ref="U496">IFERROR(IF(INDEX('Form Responses 1'!$D:$D,ROW()-4)="","",INDEX('Form Responses 1'!$T:$T,ROW()-4)),"")</f>
        <v/>
      </c>
      <c r="V496" s="6" t="str">
        <f t="shared" si="2"/>
        <v/>
      </c>
      <c r="W496" s="6" t="str">
        <f t="shared" si="3"/>
        <v/>
      </c>
      <c r="X496" s="6" t="str">
        <f t="shared" si="4"/>
        <v/>
      </c>
      <c r="Y496" s="6" t="str">
        <f t="array" ref="Y496">IFERROR(IF(INDEX('Form Responses 1'!$D:$D,ROW()-4)="","",INDEX('Form Responses 1'!$U:$U,ROW()-4)),"")</f>
        <v/>
      </c>
    </row>
    <row r="497" ht="15.75" customHeight="1">
      <c r="A497" s="6" t="str">
        <f t="shared" si="1"/>
        <v/>
      </c>
      <c r="B497" s="6" t="str">
        <f t="array" ref="B497">IFERROR(IF(INDEX('Form Responses 1'!$D:$D,ROW()-4)="","",INDEX('Form Responses 1'!$A:$A,ROW()-4)),"")</f>
        <v/>
      </c>
      <c r="C497" s="6" t="str">
        <f t="array" ref="C497">IFERROR(IF(INDEX('Form Responses 1'!$D:$D,ROW()-4)="","",INDEX('Form Responses 1'!$B:$B,ROW()-4)),"")</f>
        <v/>
      </c>
      <c r="D497" s="6" t="str">
        <f t="array" ref="D497">IFERROR(IF(INDEX('Form Responses 1'!$D:$D,ROW()-4)="","",INDEX('Form Responses 1'!$C:$C,ROW()-4)),"")</f>
        <v/>
      </c>
      <c r="E497" s="6" t="str">
        <f t="array" ref="E497">IFERROR(IF(INDEX('Form Responses 1'!$D:$D,ROW()-4)="","",INDEX('Form Responses 1'!$D:$D,ROW()-4)),"")</f>
        <v/>
      </c>
      <c r="F497" s="6" t="str">
        <f t="array" ref="F497">IFERROR(IF(INDEX('Form Responses 1'!$D:$D,ROW()-4)="","",INDEX('Form Responses 1'!$E:$E,ROW()-4)),"")</f>
        <v/>
      </c>
      <c r="G497" s="6" t="str">
        <f t="array" ref="G497">IFERROR(IF(INDEX('Form Responses 1'!$D:$D,ROW()-4)="","",INDEX('Form Responses 1'!$F:$F,ROW()-4)),"")</f>
        <v/>
      </c>
      <c r="H497" s="6" t="str">
        <f t="array" ref="H497">IFERROR(IF(INDEX('Form Responses 1'!$D:$D,ROW()-4)="","",INDEX('Form Responses 1'!$G:$G,ROW()-4)),"")</f>
        <v/>
      </c>
      <c r="I497" s="6" t="str">
        <f t="array" ref="I497">IFERROR(IF(INDEX('Form Responses 1'!$D:$D,ROW()-4)="","",INDEX('Form Responses 1'!$H:$H,ROW()-4)),"")</f>
        <v/>
      </c>
      <c r="J497" s="6" t="str">
        <f t="array" ref="J497">IFERROR(IF(INDEX('Form Responses 1'!$D:$D,ROW()-4)="","",INDEX('Form Responses 1'!$I:$I,ROW()-4)),"")</f>
        <v/>
      </c>
      <c r="K497" s="6" t="str">
        <f t="array" ref="K497">IFERROR(IF(INDEX('Form Responses 1'!$D:$D,ROW()-4)="","",INDEX('Form Responses 1'!$J:$J,ROW()-4)),"")</f>
        <v/>
      </c>
      <c r="L497" s="6" t="str">
        <f t="array" ref="L497">IFERROR(IF(INDEX('Form Responses 1'!$D:$D,ROW()-4)="","",INDEX('Form Responses 1'!$K:$K,ROW()-4)),"")</f>
        <v/>
      </c>
      <c r="M497" s="6" t="str">
        <f t="array" ref="M497">IFERROR(IF(INDEX('Form Responses 1'!$D:$D,ROW()-4)="","",INDEX('Form Responses 1'!$L:$L,ROW()-4)),"")</f>
        <v/>
      </c>
      <c r="N497" s="6" t="str">
        <f t="array" ref="N497">IFERROR(IF(INDEX('Form Responses 1'!$D:$D,ROW()-4)="","",INDEX('Form Responses 1'!$M:$M,ROW()-4)),"")</f>
        <v/>
      </c>
      <c r="O497" s="6" t="str">
        <f t="array" ref="O497">IFERROR(IF(INDEX('Form Responses 1'!$D:$D,ROW()-4)="","",INDEX('Form Responses 1'!$N:$N,ROW()-4)),"")</f>
        <v/>
      </c>
      <c r="P497" s="6" t="str">
        <f t="array" ref="P497">IFERROR(IF(INDEX('Form Responses 1'!$D:$D,ROW()-4)="","",INDEX('Form Responses 1'!$O:$O,ROW()-4)),"")</f>
        <v/>
      </c>
      <c r="Q497" s="6" t="str">
        <f t="array" ref="Q497">IFERROR(IF(INDEX('Form Responses 1'!$D:$D,ROW()-4)="","",INDEX('Form Responses 1'!$P:$P,ROW()-4)),"")</f>
        <v/>
      </c>
      <c r="R497" s="6" t="str">
        <f t="array" ref="R497">IFERROR(IF(INDEX('Form Responses 1'!$D:$D,ROW()-4)="","",INDEX('Form Responses 1'!$Q:$Q,ROW()-4)),"")</f>
        <v/>
      </c>
      <c r="S497" s="6" t="str">
        <f t="array" ref="S497">IFERROR(IF(INDEX('Form Responses 1'!$D:$D,ROW()-4)="","",INDEX('Form Responses 1'!$R:$R,ROW()-4)),"")</f>
        <v/>
      </c>
      <c r="T497" s="6" t="str">
        <f t="array" ref="T497">IFERROR(IF(INDEX('Form Responses 1'!$D:$D,ROW()-4)="","",INDEX('Form Responses 1'!$S:$S,ROW()-4)),"")</f>
        <v/>
      </c>
      <c r="U497" s="6" t="str">
        <f t="array" ref="U497">IFERROR(IF(INDEX('Form Responses 1'!$D:$D,ROW()-4)="","",INDEX('Form Responses 1'!$T:$T,ROW()-4)),"")</f>
        <v/>
      </c>
      <c r="V497" s="6" t="str">
        <f t="shared" si="2"/>
        <v/>
      </c>
      <c r="W497" s="6" t="str">
        <f t="shared" si="3"/>
        <v/>
      </c>
      <c r="X497" s="6" t="str">
        <f t="shared" si="4"/>
        <v/>
      </c>
      <c r="Y497" s="6" t="str">
        <f t="array" ref="Y497">IFERROR(IF(INDEX('Form Responses 1'!$D:$D,ROW()-4)="","",INDEX('Form Responses 1'!$U:$U,ROW()-4)),"")</f>
        <v/>
      </c>
    </row>
    <row r="498" ht="15.75" customHeight="1">
      <c r="A498" s="6" t="str">
        <f t="shared" si="1"/>
        <v/>
      </c>
      <c r="B498" s="6" t="str">
        <f t="array" ref="B498">IFERROR(IF(INDEX('Form Responses 1'!$D:$D,ROW()-4)="","",INDEX('Form Responses 1'!$A:$A,ROW()-4)),"")</f>
        <v/>
      </c>
      <c r="C498" s="6" t="str">
        <f t="array" ref="C498">IFERROR(IF(INDEX('Form Responses 1'!$D:$D,ROW()-4)="","",INDEX('Form Responses 1'!$B:$B,ROW()-4)),"")</f>
        <v/>
      </c>
      <c r="D498" s="6" t="str">
        <f t="array" ref="D498">IFERROR(IF(INDEX('Form Responses 1'!$D:$D,ROW()-4)="","",INDEX('Form Responses 1'!$C:$C,ROW()-4)),"")</f>
        <v/>
      </c>
      <c r="E498" s="6" t="str">
        <f t="array" ref="E498">IFERROR(IF(INDEX('Form Responses 1'!$D:$D,ROW()-4)="","",INDEX('Form Responses 1'!$D:$D,ROW()-4)),"")</f>
        <v/>
      </c>
      <c r="F498" s="6" t="str">
        <f t="array" ref="F498">IFERROR(IF(INDEX('Form Responses 1'!$D:$D,ROW()-4)="","",INDEX('Form Responses 1'!$E:$E,ROW()-4)),"")</f>
        <v/>
      </c>
      <c r="G498" s="6" t="str">
        <f t="array" ref="G498">IFERROR(IF(INDEX('Form Responses 1'!$D:$D,ROW()-4)="","",INDEX('Form Responses 1'!$F:$F,ROW()-4)),"")</f>
        <v/>
      </c>
      <c r="H498" s="6" t="str">
        <f t="array" ref="H498">IFERROR(IF(INDEX('Form Responses 1'!$D:$D,ROW()-4)="","",INDEX('Form Responses 1'!$G:$G,ROW()-4)),"")</f>
        <v/>
      </c>
      <c r="I498" s="6" t="str">
        <f t="array" ref="I498">IFERROR(IF(INDEX('Form Responses 1'!$D:$D,ROW()-4)="","",INDEX('Form Responses 1'!$H:$H,ROW()-4)),"")</f>
        <v/>
      </c>
      <c r="J498" s="6" t="str">
        <f t="array" ref="J498">IFERROR(IF(INDEX('Form Responses 1'!$D:$D,ROW()-4)="","",INDEX('Form Responses 1'!$I:$I,ROW()-4)),"")</f>
        <v/>
      </c>
      <c r="K498" s="6" t="str">
        <f t="array" ref="K498">IFERROR(IF(INDEX('Form Responses 1'!$D:$D,ROW()-4)="","",INDEX('Form Responses 1'!$J:$J,ROW()-4)),"")</f>
        <v/>
      </c>
      <c r="L498" s="6" t="str">
        <f t="array" ref="L498">IFERROR(IF(INDEX('Form Responses 1'!$D:$D,ROW()-4)="","",INDEX('Form Responses 1'!$K:$K,ROW()-4)),"")</f>
        <v/>
      </c>
      <c r="M498" s="6" t="str">
        <f t="array" ref="M498">IFERROR(IF(INDEX('Form Responses 1'!$D:$D,ROW()-4)="","",INDEX('Form Responses 1'!$L:$L,ROW()-4)),"")</f>
        <v/>
      </c>
      <c r="N498" s="6" t="str">
        <f t="array" ref="N498">IFERROR(IF(INDEX('Form Responses 1'!$D:$D,ROW()-4)="","",INDEX('Form Responses 1'!$M:$M,ROW()-4)),"")</f>
        <v/>
      </c>
      <c r="O498" s="6" t="str">
        <f t="array" ref="O498">IFERROR(IF(INDEX('Form Responses 1'!$D:$D,ROW()-4)="","",INDEX('Form Responses 1'!$N:$N,ROW()-4)),"")</f>
        <v/>
      </c>
      <c r="P498" s="6" t="str">
        <f t="array" ref="P498">IFERROR(IF(INDEX('Form Responses 1'!$D:$D,ROW()-4)="","",INDEX('Form Responses 1'!$O:$O,ROW()-4)),"")</f>
        <v/>
      </c>
      <c r="Q498" s="6" t="str">
        <f t="array" ref="Q498">IFERROR(IF(INDEX('Form Responses 1'!$D:$D,ROW()-4)="","",INDEX('Form Responses 1'!$P:$P,ROW()-4)),"")</f>
        <v/>
      </c>
      <c r="R498" s="6" t="str">
        <f t="array" ref="R498">IFERROR(IF(INDEX('Form Responses 1'!$D:$D,ROW()-4)="","",INDEX('Form Responses 1'!$Q:$Q,ROW()-4)),"")</f>
        <v/>
      </c>
      <c r="S498" s="6" t="str">
        <f t="array" ref="S498">IFERROR(IF(INDEX('Form Responses 1'!$D:$D,ROW()-4)="","",INDEX('Form Responses 1'!$R:$R,ROW()-4)),"")</f>
        <v/>
      </c>
      <c r="T498" s="6" t="str">
        <f t="array" ref="T498">IFERROR(IF(INDEX('Form Responses 1'!$D:$D,ROW()-4)="","",INDEX('Form Responses 1'!$S:$S,ROW()-4)),"")</f>
        <v/>
      </c>
      <c r="U498" s="6" t="str">
        <f t="array" ref="U498">IFERROR(IF(INDEX('Form Responses 1'!$D:$D,ROW()-4)="","",INDEX('Form Responses 1'!$T:$T,ROW()-4)),"")</f>
        <v/>
      </c>
      <c r="V498" s="6" t="str">
        <f t="shared" si="2"/>
        <v/>
      </c>
      <c r="W498" s="6" t="str">
        <f t="shared" si="3"/>
        <v/>
      </c>
      <c r="X498" s="6" t="str">
        <f t="shared" si="4"/>
        <v/>
      </c>
      <c r="Y498" s="6" t="str">
        <f t="array" ref="Y498">IFERROR(IF(INDEX('Form Responses 1'!$D:$D,ROW()-4)="","",INDEX('Form Responses 1'!$U:$U,ROW()-4)),"")</f>
        <v/>
      </c>
    </row>
    <row r="499" ht="15.75" customHeight="1">
      <c r="A499" s="6" t="str">
        <f t="shared" si="1"/>
        <v/>
      </c>
      <c r="B499" s="6" t="str">
        <f t="array" ref="B499">IFERROR(IF(INDEX('Form Responses 1'!$D:$D,ROW()-4)="","",INDEX('Form Responses 1'!$A:$A,ROW()-4)),"")</f>
        <v/>
      </c>
      <c r="C499" s="6" t="str">
        <f t="array" ref="C499">IFERROR(IF(INDEX('Form Responses 1'!$D:$D,ROW()-4)="","",INDEX('Form Responses 1'!$B:$B,ROW()-4)),"")</f>
        <v/>
      </c>
      <c r="D499" s="6" t="str">
        <f t="array" ref="D499">IFERROR(IF(INDEX('Form Responses 1'!$D:$D,ROW()-4)="","",INDEX('Form Responses 1'!$C:$C,ROW()-4)),"")</f>
        <v/>
      </c>
      <c r="E499" s="6" t="str">
        <f t="array" ref="E499">IFERROR(IF(INDEX('Form Responses 1'!$D:$D,ROW()-4)="","",INDEX('Form Responses 1'!$D:$D,ROW()-4)),"")</f>
        <v/>
      </c>
      <c r="F499" s="6" t="str">
        <f t="array" ref="F499">IFERROR(IF(INDEX('Form Responses 1'!$D:$D,ROW()-4)="","",INDEX('Form Responses 1'!$E:$E,ROW()-4)),"")</f>
        <v/>
      </c>
      <c r="G499" s="6" t="str">
        <f t="array" ref="G499">IFERROR(IF(INDEX('Form Responses 1'!$D:$D,ROW()-4)="","",INDEX('Form Responses 1'!$F:$F,ROW()-4)),"")</f>
        <v/>
      </c>
      <c r="H499" s="6" t="str">
        <f t="array" ref="H499">IFERROR(IF(INDEX('Form Responses 1'!$D:$D,ROW()-4)="","",INDEX('Form Responses 1'!$G:$G,ROW()-4)),"")</f>
        <v/>
      </c>
      <c r="I499" s="6" t="str">
        <f t="array" ref="I499">IFERROR(IF(INDEX('Form Responses 1'!$D:$D,ROW()-4)="","",INDEX('Form Responses 1'!$H:$H,ROW()-4)),"")</f>
        <v/>
      </c>
      <c r="J499" s="6" t="str">
        <f t="array" ref="J499">IFERROR(IF(INDEX('Form Responses 1'!$D:$D,ROW()-4)="","",INDEX('Form Responses 1'!$I:$I,ROW()-4)),"")</f>
        <v/>
      </c>
      <c r="K499" s="6" t="str">
        <f t="array" ref="K499">IFERROR(IF(INDEX('Form Responses 1'!$D:$D,ROW()-4)="","",INDEX('Form Responses 1'!$J:$J,ROW()-4)),"")</f>
        <v/>
      </c>
      <c r="L499" s="6" t="str">
        <f t="array" ref="L499">IFERROR(IF(INDEX('Form Responses 1'!$D:$D,ROW()-4)="","",INDEX('Form Responses 1'!$K:$K,ROW()-4)),"")</f>
        <v/>
      </c>
      <c r="M499" s="6" t="str">
        <f t="array" ref="M499">IFERROR(IF(INDEX('Form Responses 1'!$D:$D,ROW()-4)="","",INDEX('Form Responses 1'!$L:$L,ROW()-4)),"")</f>
        <v/>
      </c>
      <c r="N499" s="6" t="str">
        <f t="array" ref="N499">IFERROR(IF(INDEX('Form Responses 1'!$D:$D,ROW()-4)="","",INDEX('Form Responses 1'!$M:$M,ROW()-4)),"")</f>
        <v/>
      </c>
      <c r="O499" s="6" t="str">
        <f t="array" ref="O499">IFERROR(IF(INDEX('Form Responses 1'!$D:$D,ROW()-4)="","",INDEX('Form Responses 1'!$N:$N,ROW()-4)),"")</f>
        <v/>
      </c>
      <c r="P499" s="6" t="str">
        <f t="array" ref="P499">IFERROR(IF(INDEX('Form Responses 1'!$D:$D,ROW()-4)="","",INDEX('Form Responses 1'!$O:$O,ROW()-4)),"")</f>
        <v/>
      </c>
      <c r="Q499" s="6" t="str">
        <f t="array" ref="Q499">IFERROR(IF(INDEX('Form Responses 1'!$D:$D,ROW()-4)="","",INDEX('Form Responses 1'!$P:$P,ROW()-4)),"")</f>
        <v/>
      </c>
      <c r="R499" s="6" t="str">
        <f t="array" ref="R499">IFERROR(IF(INDEX('Form Responses 1'!$D:$D,ROW()-4)="","",INDEX('Form Responses 1'!$Q:$Q,ROW()-4)),"")</f>
        <v/>
      </c>
      <c r="S499" s="6" t="str">
        <f t="array" ref="S499">IFERROR(IF(INDEX('Form Responses 1'!$D:$D,ROW()-4)="","",INDEX('Form Responses 1'!$R:$R,ROW()-4)),"")</f>
        <v/>
      </c>
      <c r="T499" s="6" t="str">
        <f t="array" ref="T499">IFERROR(IF(INDEX('Form Responses 1'!$D:$D,ROW()-4)="","",INDEX('Form Responses 1'!$S:$S,ROW()-4)),"")</f>
        <v/>
      </c>
      <c r="U499" s="6" t="str">
        <f t="array" ref="U499">IFERROR(IF(INDEX('Form Responses 1'!$D:$D,ROW()-4)="","",INDEX('Form Responses 1'!$T:$T,ROW()-4)),"")</f>
        <v/>
      </c>
      <c r="V499" s="6" t="str">
        <f t="shared" si="2"/>
        <v/>
      </c>
      <c r="W499" s="6" t="str">
        <f t="shared" si="3"/>
        <v/>
      </c>
      <c r="X499" s="6" t="str">
        <f t="shared" si="4"/>
        <v/>
      </c>
      <c r="Y499" s="6" t="str">
        <f t="array" ref="Y499">IFERROR(IF(INDEX('Form Responses 1'!$D:$D,ROW()-4)="","",INDEX('Form Responses 1'!$U:$U,ROW()-4)),"")</f>
        <v/>
      </c>
    </row>
    <row r="500" ht="15.75" customHeight="1">
      <c r="A500" s="6" t="str">
        <f t="shared" si="1"/>
        <v/>
      </c>
      <c r="B500" s="6" t="str">
        <f t="array" ref="B500">IFERROR(IF(INDEX('Form Responses 1'!$D:$D,ROW()-4)="","",INDEX('Form Responses 1'!$A:$A,ROW()-4)),"")</f>
        <v/>
      </c>
      <c r="C500" s="6" t="str">
        <f t="array" ref="C500">IFERROR(IF(INDEX('Form Responses 1'!$D:$D,ROW()-4)="","",INDEX('Form Responses 1'!$B:$B,ROW()-4)),"")</f>
        <v/>
      </c>
      <c r="D500" s="6" t="str">
        <f t="array" ref="D500">IFERROR(IF(INDEX('Form Responses 1'!$D:$D,ROW()-4)="","",INDEX('Form Responses 1'!$C:$C,ROW()-4)),"")</f>
        <v/>
      </c>
      <c r="E500" s="6" t="str">
        <f t="array" ref="E500">IFERROR(IF(INDEX('Form Responses 1'!$D:$D,ROW()-4)="","",INDEX('Form Responses 1'!$D:$D,ROW()-4)),"")</f>
        <v/>
      </c>
      <c r="F500" s="6" t="str">
        <f t="array" ref="F500">IFERROR(IF(INDEX('Form Responses 1'!$D:$D,ROW()-4)="","",INDEX('Form Responses 1'!$E:$E,ROW()-4)),"")</f>
        <v/>
      </c>
      <c r="G500" s="6" t="str">
        <f t="array" ref="G500">IFERROR(IF(INDEX('Form Responses 1'!$D:$D,ROW()-4)="","",INDEX('Form Responses 1'!$F:$F,ROW()-4)),"")</f>
        <v/>
      </c>
      <c r="H500" s="6" t="str">
        <f t="array" ref="H500">IFERROR(IF(INDEX('Form Responses 1'!$D:$D,ROW()-4)="","",INDEX('Form Responses 1'!$G:$G,ROW()-4)),"")</f>
        <v/>
      </c>
      <c r="I500" s="6" t="str">
        <f t="array" ref="I500">IFERROR(IF(INDEX('Form Responses 1'!$D:$D,ROW()-4)="","",INDEX('Form Responses 1'!$H:$H,ROW()-4)),"")</f>
        <v/>
      </c>
      <c r="J500" s="6" t="str">
        <f t="array" ref="J500">IFERROR(IF(INDEX('Form Responses 1'!$D:$D,ROW()-4)="","",INDEX('Form Responses 1'!$I:$I,ROW()-4)),"")</f>
        <v/>
      </c>
      <c r="K500" s="6" t="str">
        <f t="array" ref="K500">IFERROR(IF(INDEX('Form Responses 1'!$D:$D,ROW()-4)="","",INDEX('Form Responses 1'!$J:$J,ROW()-4)),"")</f>
        <v/>
      </c>
      <c r="L500" s="6" t="str">
        <f t="array" ref="L500">IFERROR(IF(INDEX('Form Responses 1'!$D:$D,ROW()-4)="","",INDEX('Form Responses 1'!$K:$K,ROW()-4)),"")</f>
        <v/>
      </c>
      <c r="M500" s="6" t="str">
        <f t="array" ref="M500">IFERROR(IF(INDEX('Form Responses 1'!$D:$D,ROW()-4)="","",INDEX('Form Responses 1'!$L:$L,ROW()-4)),"")</f>
        <v/>
      </c>
      <c r="N500" s="6" t="str">
        <f t="array" ref="N500">IFERROR(IF(INDEX('Form Responses 1'!$D:$D,ROW()-4)="","",INDEX('Form Responses 1'!$M:$M,ROW()-4)),"")</f>
        <v/>
      </c>
      <c r="O500" s="6" t="str">
        <f t="array" ref="O500">IFERROR(IF(INDEX('Form Responses 1'!$D:$D,ROW()-4)="","",INDEX('Form Responses 1'!$N:$N,ROW()-4)),"")</f>
        <v/>
      </c>
      <c r="P500" s="6" t="str">
        <f t="array" ref="P500">IFERROR(IF(INDEX('Form Responses 1'!$D:$D,ROW()-4)="","",INDEX('Form Responses 1'!$O:$O,ROW()-4)),"")</f>
        <v/>
      </c>
      <c r="Q500" s="6" t="str">
        <f t="array" ref="Q500">IFERROR(IF(INDEX('Form Responses 1'!$D:$D,ROW()-4)="","",INDEX('Form Responses 1'!$P:$P,ROW()-4)),"")</f>
        <v/>
      </c>
      <c r="R500" s="6" t="str">
        <f t="array" ref="R500">IFERROR(IF(INDEX('Form Responses 1'!$D:$D,ROW()-4)="","",INDEX('Form Responses 1'!$Q:$Q,ROW()-4)),"")</f>
        <v/>
      </c>
      <c r="S500" s="6" t="str">
        <f t="array" ref="S500">IFERROR(IF(INDEX('Form Responses 1'!$D:$D,ROW()-4)="","",INDEX('Form Responses 1'!$R:$R,ROW()-4)),"")</f>
        <v/>
      </c>
      <c r="T500" s="6" t="str">
        <f t="array" ref="T500">IFERROR(IF(INDEX('Form Responses 1'!$D:$D,ROW()-4)="","",INDEX('Form Responses 1'!$S:$S,ROW()-4)),"")</f>
        <v/>
      </c>
      <c r="U500" s="6" t="str">
        <f t="array" ref="U500">IFERROR(IF(INDEX('Form Responses 1'!$D:$D,ROW()-4)="","",INDEX('Form Responses 1'!$T:$T,ROW()-4)),"")</f>
        <v/>
      </c>
      <c r="V500" s="6" t="str">
        <f t="shared" si="2"/>
        <v/>
      </c>
      <c r="W500" s="6" t="str">
        <f t="shared" si="3"/>
        <v/>
      </c>
      <c r="X500" s="6" t="str">
        <f t="shared" si="4"/>
        <v/>
      </c>
      <c r="Y500" s="6" t="str">
        <f t="array" ref="Y500">IFERROR(IF(INDEX('Form Responses 1'!$D:$D,ROW()-4)="","",INDEX('Form Responses 1'!$U:$U,ROW()-4)),"")</f>
        <v/>
      </c>
    </row>
    <row r="501" ht="15.75" customHeight="1">
      <c r="A501" s="6" t="str">
        <f t="shared" si="1"/>
        <v/>
      </c>
      <c r="B501" s="6" t="str">
        <f t="array" ref="B501">IFERROR(IF(INDEX('Form Responses 1'!$D:$D,ROW()-4)="","",INDEX('Form Responses 1'!$A:$A,ROW()-4)),"")</f>
        <v/>
      </c>
      <c r="C501" s="6" t="str">
        <f t="array" ref="C501">IFERROR(IF(INDEX('Form Responses 1'!$D:$D,ROW()-4)="","",INDEX('Form Responses 1'!$B:$B,ROW()-4)),"")</f>
        <v/>
      </c>
      <c r="D501" s="6" t="str">
        <f t="array" ref="D501">IFERROR(IF(INDEX('Form Responses 1'!$D:$D,ROW()-4)="","",INDEX('Form Responses 1'!$C:$C,ROW()-4)),"")</f>
        <v/>
      </c>
      <c r="E501" s="6" t="str">
        <f t="array" ref="E501">IFERROR(IF(INDEX('Form Responses 1'!$D:$D,ROW()-4)="","",INDEX('Form Responses 1'!$D:$D,ROW()-4)),"")</f>
        <v/>
      </c>
      <c r="F501" s="6" t="str">
        <f t="array" ref="F501">IFERROR(IF(INDEX('Form Responses 1'!$D:$D,ROW()-4)="","",INDEX('Form Responses 1'!$E:$E,ROW()-4)),"")</f>
        <v/>
      </c>
      <c r="G501" s="6" t="str">
        <f t="array" ref="G501">IFERROR(IF(INDEX('Form Responses 1'!$D:$D,ROW()-4)="","",INDEX('Form Responses 1'!$F:$F,ROW()-4)),"")</f>
        <v/>
      </c>
      <c r="H501" s="6" t="str">
        <f t="array" ref="H501">IFERROR(IF(INDEX('Form Responses 1'!$D:$D,ROW()-4)="","",INDEX('Form Responses 1'!$G:$G,ROW()-4)),"")</f>
        <v/>
      </c>
      <c r="I501" s="6" t="str">
        <f t="array" ref="I501">IFERROR(IF(INDEX('Form Responses 1'!$D:$D,ROW()-4)="","",INDEX('Form Responses 1'!$H:$H,ROW()-4)),"")</f>
        <v/>
      </c>
      <c r="J501" s="6" t="str">
        <f t="array" ref="J501">IFERROR(IF(INDEX('Form Responses 1'!$D:$D,ROW()-4)="","",INDEX('Form Responses 1'!$I:$I,ROW()-4)),"")</f>
        <v/>
      </c>
      <c r="K501" s="6" t="str">
        <f t="array" ref="K501">IFERROR(IF(INDEX('Form Responses 1'!$D:$D,ROW()-4)="","",INDEX('Form Responses 1'!$J:$J,ROW()-4)),"")</f>
        <v/>
      </c>
      <c r="L501" s="6" t="str">
        <f t="array" ref="L501">IFERROR(IF(INDEX('Form Responses 1'!$D:$D,ROW()-4)="","",INDEX('Form Responses 1'!$K:$K,ROW()-4)),"")</f>
        <v/>
      </c>
      <c r="M501" s="6" t="str">
        <f t="array" ref="M501">IFERROR(IF(INDEX('Form Responses 1'!$D:$D,ROW()-4)="","",INDEX('Form Responses 1'!$L:$L,ROW()-4)),"")</f>
        <v/>
      </c>
      <c r="N501" s="6" t="str">
        <f t="array" ref="N501">IFERROR(IF(INDEX('Form Responses 1'!$D:$D,ROW()-4)="","",INDEX('Form Responses 1'!$M:$M,ROW()-4)),"")</f>
        <v/>
      </c>
      <c r="O501" s="6" t="str">
        <f t="array" ref="O501">IFERROR(IF(INDEX('Form Responses 1'!$D:$D,ROW()-4)="","",INDEX('Form Responses 1'!$N:$N,ROW()-4)),"")</f>
        <v/>
      </c>
      <c r="P501" s="6" t="str">
        <f t="array" ref="P501">IFERROR(IF(INDEX('Form Responses 1'!$D:$D,ROW()-4)="","",INDEX('Form Responses 1'!$O:$O,ROW()-4)),"")</f>
        <v/>
      </c>
      <c r="Q501" s="6" t="str">
        <f t="array" ref="Q501">IFERROR(IF(INDEX('Form Responses 1'!$D:$D,ROW()-4)="","",INDEX('Form Responses 1'!$P:$P,ROW()-4)),"")</f>
        <v/>
      </c>
      <c r="R501" s="6" t="str">
        <f t="array" ref="R501">IFERROR(IF(INDEX('Form Responses 1'!$D:$D,ROW()-4)="","",INDEX('Form Responses 1'!$Q:$Q,ROW()-4)),"")</f>
        <v/>
      </c>
      <c r="S501" s="6" t="str">
        <f t="array" ref="S501">IFERROR(IF(INDEX('Form Responses 1'!$D:$D,ROW()-4)="","",INDEX('Form Responses 1'!$R:$R,ROW()-4)),"")</f>
        <v/>
      </c>
      <c r="T501" s="6" t="str">
        <f t="array" ref="T501">IFERROR(IF(INDEX('Form Responses 1'!$D:$D,ROW()-4)="","",INDEX('Form Responses 1'!$S:$S,ROW()-4)),"")</f>
        <v/>
      </c>
      <c r="U501" s="6" t="str">
        <f t="array" ref="U501">IFERROR(IF(INDEX('Form Responses 1'!$D:$D,ROW()-4)="","",INDEX('Form Responses 1'!$T:$T,ROW()-4)),"")</f>
        <v/>
      </c>
      <c r="V501" s="6" t="str">
        <f t="shared" si="2"/>
        <v/>
      </c>
      <c r="W501" s="6" t="str">
        <f t="shared" si="3"/>
        <v/>
      </c>
      <c r="X501" s="6" t="str">
        <f t="shared" si="4"/>
        <v/>
      </c>
      <c r="Y501" s="6" t="str">
        <f t="array" ref="Y501">IFERROR(IF(INDEX('Form Responses 1'!$D:$D,ROW()-4)="","",INDEX('Form Responses 1'!$U:$U,ROW()-4)),"")</f>
        <v/>
      </c>
    </row>
    <row r="502" ht="15.75" customHeight="1">
      <c r="A502" s="6" t="str">
        <f t="shared" si="1"/>
        <v/>
      </c>
      <c r="B502" s="6" t="str">
        <f t="array" ref="B502">IFERROR(IF(INDEX('Form Responses 1'!$D:$D,ROW()-4)="","",INDEX('Form Responses 1'!$A:$A,ROW()-4)),"")</f>
        <v/>
      </c>
      <c r="C502" s="6" t="str">
        <f t="array" ref="C502">IFERROR(IF(INDEX('Form Responses 1'!$D:$D,ROW()-4)="","",INDEX('Form Responses 1'!$B:$B,ROW()-4)),"")</f>
        <v/>
      </c>
      <c r="D502" s="6" t="str">
        <f t="array" ref="D502">IFERROR(IF(INDEX('Form Responses 1'!$D:$D,ROW()-4)="","",INDEX('Form Responses 1'!$C:$C,ROW()-4)),"")</f>
        <v/>
      </c>
      <c r="E502" s="6" t="str">
        <f t="array" ref="E502">IFERROR(IF(INDEX('Form Responses 1'!$D:$D,ROW()-4)="","",INDEX('Form Responses 1'!$D:$D,ROW()-4)),"")</f>
        <v/>
      </c>
      <c r="F502" s="6" t="str">
        <f t="array" ref="F502">IFERROR(IF(INDEX('Form Responses 1'!$D:$D,ROW()-4)="","",INDEX('Form Responses 1'!$E:$E,ROW()-4)),"")</f>
        <v/>
      </c>
      <c r="G502" s="6" t="str">
        <f t="array" ref="G502">IFERROR(IF(INDEX('Form Responses 1'!$D:$D,ROW()-4)="","",INDEX('Form Responses 1'!$F:$F,ROW()-4)),"")</f>
        <v/>
      </c>
      <c r="H502" s="6" t="str">
        <f t="array" ref="H502">IFERROR(IF(INDEX('Form Responses 1'!$D:$D,ROW()-4)="","",INDEX('Form Responses 1'!$G:$G,ROW()-4)),"")</f>
        <v/>
      </c>
      <c r="I502" s="6" t="str">
        <f t="array" ref="I502">IFERROR(IF(INDEX('Form Responses 1'!$D:$D,ROW()-4)="","",INDEX('Form Responses 1'!$H:$H,ROW()-4)),"")</f>
        <v/>
      </c>
      <c r="J502" s="6" t="str">
        <f t="array" ref="J502">IFERROR(IF(INDEX('Form Responses 1'!$D:$D,ROW()-4)="","",INDEX('Form Responses 1'!$I:$I,ROW()-4)),"")</f>
        <v/>
      </c>
      <c r="K502" s="6" t="str">
        <f t="array" ref="K502">IFERROR(IF(INDEX('Form Responses 1'!$D:$D,ROW()-4)="","",INDEX('Form Responses 1'!$J:$J,ROW()-4)),"")</f>
        <v/>
      </c>
      <c r="L502" s="6" t="str">
        <f t="array" ref="L502">IFERROR(IF(INDEX('Form Responses 1'!$D:$D,ROW()-4)="","",INDEX('Form Responses 1'!$K:$K,ROW()-4)),"")</f>
        <v/>
      </c>
      <c r="M502" s="6" t="str">
        <f t="array" ref="M502">IFERROR(IF(INDEX('Form Responses 1'!$D:$D,ROW()-4)="","",INDEX('Form Responses 1'!$L:$L,ROW()-4)),"")</f>
        <v/>
      </c>
      <c r="N502" s="6" t="str">
        <f t="array" ref="N502">IFERROR(IF(INDEX('Form Responses 1'!$D:$D,ROW()-4)="","",INDEX('Form Responses 1'!$M:$M,ROW()-4)),"")</f>
        <v/>
      </c>
      <c r="O502" s="6" t="str">
        <f t="array" ref="O502">IFERROR(IF(INDEX('Form Responses 1'!$D:$D,ROW()-4)="","",INDEX('Form Responses 1'!$N:$N,ROW()-4)),"")</f>
        <v/>
      </c>
      <c r="P502" s="6" t="str">
        <f t="array" ref="P502">IFERROR(IF(INDEX('Form Responses 1'!$D:$D,ROW()-4)="","",INDEX('Form Responses 1'!$O:$O,ROW()-4)),"")</f>
        <v/>
      </c>
      <c r="Q502" s="6" t="str">
        <f t="array" ref="Q502">IFERROR(IF(INDEX('Form Responses 1'!$D:$D,ROW()-4)="","",INDEX('Form Responses 1'!$P:$P,ROW()-4)),"")</f>
        <v/>
      </c>
      <c r="R502" s="6" t="str">
        <f t="array" ref="R502">IFERROR(IF(INDEX('Form Responses 1'!$D:$D,ROW()-4)="","",INDEX('Form Responses 1'!$Q:$Q,ROW()-4)),"")</f>
        <v/>
      </c>
      <c r="S502" s="6" t="str">
        <f t="array" ref="S502">IFERROR(IF(INDEX('Form Responses 1'!$D:$D,ROW()-4)="","",INDEX('Form Responses 1'!$R:$R,ROW()-4)),"")</f>
        <v/>
      </c>
      <c r="T502" s="6" t="str">
        <f t="array" ref="T502">IFERROR(IF(INDEX('Form Responses 1'!$D:$D,ROW()-4)="","",INDEX('Form Responses 1'!$S:$S,ROW()-4)),"")</f>
        <v/>
      </c>
      <c r="U502" s="6" t="str">
        <f t="array" ref="U502">IFERROR(IF(INDEX('Form Responses 1'!$D:$D,ROW()-4)="","",INDEX('Form Responses 1'!$T:$T,ROW()-4)),"")</f>
        <v/>
      </c>
      <c r="V502" s="6" t="str">
        <f t="shared" si="2"/>
        <v/>
      </c>
      <c r="W502" s="6" t="str">
        <f t="shared" si="3"/>
        <v/>
      </c>
      <c r="X502" s="6" t="str">
        <f t="shared" si="4"/>
        <v/>
      </c>
      <c r="Y502" s="6" t="str">
        <f t="array" ref="Y502">IFERROR(IF(INDEX('Form Responses 1'!$D:$D,ROW()-4)="","",INDEX('Form Responses 1'!$U:$U,ROW()-4)),"")</f>
        <v/>
      </c>
    </row>
    <row r="503" ht="15.75" customHeight="1">
      <c r="A503" s="6" t="str">
        <f t="shared" si="1"/>
        <v/>
      </c>
      <c r="B503" s="6" t="str">
        <f t="array" ref="B503">IFERROR(IF(INDEX('Form Responses 1'!$D:$D,ROW()-4)="","",INDEX('Form Responses 1'!$A:$A,ROW()-4)),"")</f>
        <v/>
      </c>
      <c r="C503" s="6" t="str">
        <f t="array" ref="C503">IFERROR(IF(INDEX('Form Responses 1'!$D:$D,ROW()-4)="","",INDEX('Form Responses 1'!$B:$B,ROW()-4)),"")</f>
        <v/>
      </c>
      <c r="D503" s="6" t="str">
        <f t="array" ref="D503">IFERROR(IF(INDEX('Form Responses 1'!$D:$D,ROW()-4)="","",INDEX('Form Responses 1'!$C:$C,ROW()-4)),"")</f>
        <v/>
      </c>
      <c r="E503" s="6" t="str">
        <f t="array" ref="E503">IFERROR(IF(INDEX('Form Responses 1'!$D:$D,ROW()-4)="","",INDEX('Form Responses 1'!$D:$D,ROW()-4)),"")</f>
        <v/>
      </c>
      <c r="F503" s="6" t="str">
        <f t="array" ref="F503">IFERROR(IF(INDEX('Form Responses 1'!$D:$D,ROW()-4)="","",INDEX('Form Responses 1'!$E:$E,ROW()-4)),"")</f>
        <v/>
      </c>
      <c r="G503" s="6" t="str">
        <f t="array" ref="G503">IFERROR(IF(INDEX('Form Responses 1'!$D:$D,ROW()-4)="","",INDEX('Form Responses 1'!$F:$F,ROW()-4)),"")</f>
        <v/>
      </c>
      <c r="H503" s="6" t="str">
        <f t="array" ref="H503">IFERROR(IF(INDEX('Form Responses 1'!$D:$D,ROW()-4)="","",INDEX('Form Responses 1'!$G:$G,ROW()-4)),"")</f>
        <v/>
      </c>
      <c r="I503" s="6" t="str">
        <f t="array" ref="I503">IFERROR(IF(INDEX('Form Responses 1'!$D:$D,ROW()-4)="","",INDEX('Form Responses 1'!$H:$H,ROW()-4)),"")</f>
        <v/>
      </c>
      <c r="J503" s="6" t="str">
        <f t="array" ref="J503">IFERROR(IF(INDEX('Form Responses 1'!$D:$D,ROW()-4)="","",INDEX('Form Responses 1'!$I:$I,ROW()-4)),"")</f>
        <v/>
      </c>
      <c r="K503" s="6" t="str">
        <f t="array" ref="K503">IFERROR(IF(INDEX('Form Responses 1'!$D:$D,ROW()-4)="","",INDEX('Form Responses 1'!$J:$J,ROW()-4)),"")</f>
        <v/>
      </c>
      <c r="L503" s="6" t="str">
        <f t="array" ref="L503">IFERROR(IF(INDEX('Form Responses 1'!$D:$D,ROW()-4)="","",INDEX('Form Responses 1'!$K:$K,ROW()-4)),"")</f>
        <v/>
      </c>
      <c r="M503" s="6" t="str">
        <f t="array" ref="M503">IFERROR(IF(INDEX('Form Responses 1'!$D:$D,ROW()-4)="","",INDEX('Form Responses 1'!$L:$L,ROW()-4)),"")</f>
        <v/>
      </c>
      <c r="N503" s="6" t="str">
        <f t="array" ref="N503">IFERROR(IF(INDEX('Form Responses 1'!$D:$D,ROW()-4)="","",INDEX('Form Responses 1'!$M:$M,ROW()-4)),"")</f>
        <v/>
      </c>
      <c r="O503" s="6" t="str">
        <f t="array" ref="O503">IFERROR(IF(INDEX('Form Responses 1'!$D:$D,ROW()-4)="","",INDEX('Form Responses 1'!$N:$N,ROW()-4)),"")</f>
        <v/>
      </c>
      <c r="P503" s="6" t="str">
        <f t="array" ref="P503">IFERROR(IF(INDEX('Form Responses 1'!$D:$D,ROW()-4)="","",INDEX('Form Responses 1'!$O:$O,ROW()-4)),"")</f>
        <v/>
      </c>
      <c r="Q503" s="6" t="str">
        <f t="array" ref="Q503">IFERROR(IF(INDEX('Form Responses 1'!$D:$D,ROW()-4)="","",INDEX('Form Responses 1'!$P:$P,ROW()-4)),"")</f>
        <v/>
      </c>
      <c r="R503" s="6" t="str">
        <f t="array" ref="R503">IFERROR(IF(INDEX('Form Responses 1'!$D:$D,ROW()-4)="","",INDEX('Form Responses 1'!$Q:$Q,ROW()-4)),"")</f>
        <v/>
      </c>
      <c r="S503" s="6" t="str">
        <f t="array" ref="S503">IFERROR(IF(INDEX('Form Responses 1'!$D:$D,ROW()-4)="","",INDEX('Form Responses 1'!$R:$R,ROW()-4)),"")</f>
        <v/>
      </c>
      <c r="T503" s="6" t="str">
        <f t="array" ref="T503">IFERROR(IF(INDEX('Form Responses 1'!$D:$D,ROW()-4)="","",INDEX('Form Responses 1'!$S:$S,ROW()-4)),"")</f>
        <v/>
      </c>
      <c r="U503" s="6" t="str">
        <f t="array" ref="U503">IFERROR(IF(INDEX('Form Responses 1'!$D:$D,ROW()-4)="","",INDEX('Form Responses 1'!$T:$T,ROW()-4)),"")</f>
        <v/>
      </c>
      <c r="V503" s="6" t="str">
        <f t="shared" si="2"/>
        <v/>
      </c>
      <c r="W503" s="6" t="str">
        <f t="shared" si="3"/>
        <v/>
      </c>
      <c r="X503" s="6" t="str">
        <f t="shared" si="4"/>
        <v/>
      </c>
      <c r="Y503" s="6" t="str">
        <f t="array" ref="Y503">IFERROR(IF(INDEX('Form Responses 1'!$D:$D,ROW()-4)="","",INDEX('Form Responses 1'!$U:$U,ROW()-4)),"")</f>
        <v/>
      </c>
    </row>
    <row r="504" ht="15.75" customHeight="1">
      <c r="A504" s="6" t="str">
        <f t="shared" si="1"/>
        <v/>
      </c>
      <c r="B504" s="6" t="str">
        <f t="array" ref="B504">IFERROR(IF(INDEX('Form Responses 1'!$D:$D,ROW()-4)="","",INDEX('Form Responses 1'!$A:$A,ROW()-4)),"")</f>
        <v/>
      </c>
      <c r="C504" s="6" t="str">
        <f t="array" ref="C504">IFERROR(IF(INDEX('Form Responses 1'!$D:$D,ROW()-4)="","",INDEX('Form Responses 1'!$B:$B,ROW()-4)),"")</f>
        <v/>
      </c>
      <c r="D504" s="6" t="str">
        <f t="array" ref="D504">IFERROR(IF(INDEX('Form Responses 1'!$D:$D,ROW()-4)="","",INDEX('Form Responses 1'!$C:$C,ROW()-4)),"")</f>
        <v/>
      </c>
      <c r="E504" s="6" t="str">
        <f t="array" ref="E504">IFERROR(IF(INDEX('Form Responses 1'!$D:$D,ROW()-4)="","",INDEX('Form Responses 1'!$D:$D,ROW()-4)),"")</f>
        <v/>
      </c>
      <c r="F504" s="6" t="str">
        <f t="array" ref="F504">IFERROR(IF(INDEX('Form Responses 1'!$D:$D,ROW()-4)="","",INDEX('Form Responses 1'!$E:$E,ROW()-4)),"")</f>
        <v/>
      </c>
      <c r="G504" s="6" t="str">
        <f t="array" ref="G504">IFERROR(IF(INDEX('Form Responses 1'!$D:$D,ROW()-4)="","",INDEX('Form Responses 1'!$F:$F,ROW()-4)),"")</f>
        <v/>
      </c>
      <c r="H504" s="6" t="str">
        <f t="array" ref="H504">IFERROR(IF(INDEX('Form Responses 1'!$D:$D,ROW()-4)="","",INDEX('Form Responses 1'!$G:$G,ROW()-4)),"")</f>
        <v/>
      </c>
      <c r="I504" s="6" t="str">
        <f t="array" ref="I504">IFERROR(IF(INDEX('Form Responses 1'!$D:$D,ROW()-4)="","",INDEX('Form Responses 1'!$H:$H,ROW()-4)),"")</f>
        <v/>
      </c>
      <c r="J504" s="6" t="str">
        <f t="array" ref="J504">IFERROR(IF(INDEX('Form Responses 1'!$D:$D,ROW()-4)="","",INDEX('Form Responses 1'!$I:$I,ROW()-4)),"")</f>
        <v/>
      </c>
      <c r="K504" s="6" t="str">
        <f t="array" ref="K504">IFERROR(IF(INDEX('Form Responses 1'!$D:$D,ROW()-4)="","",INDEX('Form Responses 1'!$J:$J,ROW()-4)),"")</f>
        <v/>
      </c>
      <c r="L504" s="6" t="str">
        <f t="array" ref="L504">IFERROR(IF(INDEX('Form Responses 1'!$D:$D,ROW()-4)="","",INDEX('Form Responses 1'!$K:$K,ROW()-4)),"")</f>
        <v/>
      </c>
      <c r="M504" s="6" t="str">
        <f t="array" ref="M504">IFERROR(IF(INDEX('Form Responses 1'!$D:$D,ROW()-4)="","",INDEX('Form Responses 1'!$L:$L,ROW()-4)),"")</f>
        <v/>
      </c>
      <c r="N504" s="6" t="str">
        <f t="array" ref="N504">IFERROR(IF(INDEX('Form Responses 1'!$D:$D,ROW()-4)="","",INDEX('Form Responses 1'!$M:$M,ROW()-4)),"")</f>
        <v/>
      </c>
      <c r="O504" s="6" t="str">
        <f t="array" ref="O504">IFERROR(IF(INDEX('Form Responses 1'!$D:$D,ROW()-4)="","",INDEX('Form Responses 1'!$N:$N,ROW()-4)),"")</f>
        <v/>
      </c>
      <c r="P504" s="6" t="str">
        <f t="array" ref="P504">IFERROR(IF(INDEX('Form Responses 1'!$D:$D,ROW()-4)="","",INDEX('Form Responses 1'!$O:$O,ROW()-4)),"")</f>
        <v/>
      </c>
      <c r="Q504" s="6" t="str">
        <f t="array" ref="Q504">IFERROR(IF(INDEX('Form Responses 1'!$D:$D,ROW()-4)="","",INDEX('Form Responses 1'!$P:$P,ROW()-4)),"")</f>
        <v/>
      </c>
      <c r="R504" s="6" t="str">
        <f t="array" ref="R504">IFERROR(IF(INDEX('Form Responses 1'!$D:$D,ROW()-4)="","",INDEX('Form Responses 1'!$Q:$Q,ROW()-4)),"")</f>
        <v/>
      </c>
      <c r="S504" s="6" t="str">
        <f t="array" ref="S504">IFERROR(IF(INDEX('Form Responses 1'!$D:$D,ROW()-4)="","",INDEX('Form Responses 1'!$R:$R,ROW()-4)),"")</f>
        <v/>
      </c>
      <c r="T504" s="6" t="str">
        <f t="array" ref="T504">IFERROR(IF(INDEX('Form Responses 1'!$D:$D,ROW()-4)="","",INDEX('Form Responses 1'!$S:$S,ROW()-4)),"")</f>
        <v/>
      </c>
      <c r="U504" s="6" t="str">
        <f t="array" ref="U504">IFERROR(IF(INDEX('Form Responses 1'!$D:$D,ROW()-4)="","",INDEX('Form Responses 1'!$T:$T,ROW()-4)),"")</f>
        <v/>
      </c>
      <c r="V504" s="6" t="str">
        <f t="shared" si="2"/>
        <v/>
      </c>
      <c r="W504" s="6" t="str">
        <f t="shared" si="3"/>
        <v/>
      </c>
      <c r="X504" s="6" t="str">
        <f t="shared" si="4"/>
        <v/>
      </c>
      <c r="Y504" s="6" t="str">
        <f t="array" ref="Y504">IFERROR(IF(INDEX('Form Responses 1'!$D:$D,ROW()-4)="","",INDEX('Form Responses 1'!$U:$U,ROW()-4)),"")</f>
        <v/>
      </c>
    </row>
    <row r="505" ht="15.75" customHeight="1">
      <c r="A505" s="6" t="str">
        <f t="shared" si="1"/>
        <v/>
      </c>
      <c r="B505" s="6" t="str">
        <f t="array" ref="B505">IFERROR(IF(INDEX('Form Responses 1'!$D:$D,ROW()-4)="","",INDEX('Form Responses 1'!$A:$A,ROW()-4)),"")</f>
        <v/>
      </c>
      <c r="C505" s="6" t="str">
        <f t="array" ref="C505">IFERROR(IF(INDEX('Form Responses 1'!$D:$D,ROW()-4)="","",INDEX('Form Responses 1'!$B:$B,ROW()-4)),"")</f>
        <v/>
      </c>
      <c r="D505" s="6" t="str">
        <f t="array" ref="D505">IFERROR(IF(INDEX('Form Responses 1'!$D:$D,ROW()-4)="","",INDEX('Form Responses 1'!$C:$C,ROW()-4)),"")</f>
        <v/>
      </c>
      <c r="E505" s="6" t="str">
        <f t="array" ref="E505">IFERROR(IF(INDEX('Form Responses 1'!$D:$D,ROW()-4)="","",INDEX('Form Responses 1'!$D:$D,ROW()-4)),"")</f>
        <v/>
      </c>
      <c r="F505" s="6" t="str">
        <f t="array" ref="F505">IFERROR(IF(INDEX('Form Responses 1'!$D:$D,ROW()-4)="","",INDEX('Form Responses 1'!$E:$E,ROW()-4)),"")</f>
        <v/>
      </c>
      <c r="G505" s="6" t="str">
        <f t="array" ref="G505">IFERROR(IF(INDEX('Form Responses 1'!$D:$D,ROW()-4)="","",INDEX('Form Responses 1'!$F:$F,ROW()-4)),"")</f>
        <v/>
      </c>
      <c r="H505" s="6" t="str">
        <f t="array" ref="H505">IFERROR(IF(INDEX('Form Responses 1'!$D:$D,ROW()-4)="","",INDEX('Form Responses 1'!$G:$G,ROW()-4)),"")</f>
        <v/>
      </c>
      <c r="I505" s="6" t="str">
        <f t="array" ref="I505">IFERROR(IF(INDEX('Form Responses 1'!$D:$D,ROW()-4)="","",INDEX('Form Responses 1'!$H:$H,ROW()-4)),"")</f>
        <v/>
      </c>
      <c r="J505" s="6" t="str">
        <f t="array" ref="J505">IFERROR(IF(INDEX('Form Responses 1'!$D:$D,ROW()-4)="","",INDEX('Form Responses 1'!$I:$I,ROW()-4)),"")</f>
        <v/>
      </c>
      <c r="K505" s="6" t="str">
        <f t="array" ref="K505">IFERROR(IF(INDEX('Form Responses 1'!$D:$D,ROW()-4)="","",INDEX('Form Responses 1'!$J:$J,ROW()-4)),"")</f>
        <v/>
      </c>
      <c r="L505" s="6" t="str">
        <f t="array" ref="L505">IFERROR(IF(INDEX('Form Responses 1'!$D:$D,ROW()-4)="","",INDEX('Form Responses 1'!$K:$K,ROW()-4)),"")</f>
        <v/>
      </c>
      <c r="M505" s="6" t="str">
        <f t="array" ref="M505">IFERROR(IF(INDEX('Form Responses 1'!$D:$D,ROW()-4)="","",INDEX('Form Responses 1'!$L:$L,ROW()-4)),"")</f>
        <v/>
      </c>
      <c r="N505" s="6" t="str">
        <f t="array" ref="N505">IFERROR(IF(INDEX('Form Responses 1'!$D:$D,ROW()-4)="","",INDEX('Form Responses 1'!$M:$M,ROW()-4)),"")</f>
        <v/>
      </c>
      <c r="O505" s="6" t="str">
        <f t="array" ref="O505">IFERROR(IF(INDEX('Form Responses 1'!$D:$D,ROW()-4)="","",INDEX('Form Responses 1'!$N:$N,ROW()-4)),"")</f>
        <v/>
      </c>
      <c r="P505" s="6" t="str">
        <f t="array" ref="P505">IFERROR(IF(INDEX('Form Responses 1'!$D:$D,ROW()-4)="","",INDEX('Form Responses 1'!$O:$O,ROW()-4)),"")</f>
        <v/>
      </c>
      <c r="Q505" s="6" t="str">
        <f t="array" ref="Q505">IFERROR(IF(INDEX('Form Responses 1'!$D:$D,ROW()-4)="","",INDEX('Form Responses 1'!$P:$P,ROW()-4)),"")</f>
        <v/>
      </c>
      <c r="R505" s="6" t="str">
        <f t="array" ref="R505">IFERROR(IF(INDEX('Form Responses 1'!$D:$D,ROW()-4)="","",INDEX('Form Responses 1'!$Q:$Q,ROW()-4)),"")</f>
        <v/>
      </c>
      <c r="S505" s="6" t="str">
        <f t="array" ref="S505">IFERROR(IF(INDEX('Form Responses 1'!$D:$D,ROW()-4)="","",INDEX('Form Responses 1'!$R:$R,ROW()-4)),"")</f>
        <v/>
      </c>
      <c r="T505" s="6" t="str">
        <f t="array" ref="T505">IFERROR(IF(INDEX('Form Responses 1'!$D:$D,ROW()-4)="","",INDEX('Form Responses 1'!$S:$S,ROW()-4)),"")</f>
        <v/>
      </c>
      <c r="U505" s="6" t="str">
        <f t="array" ref="U505">IFERROR(IF(INDEX('Form Responses 1'!$D:$D,ROW()-4)="","",INDEX('Form Responses 1'!$T:$T,ROW()-4)),"")</f>
        <v/>
      </c>
      <c r="V505" s="6" t="str">
        <f t="shared" si="2"/>
        <v/>
      </c>
      <c r="W505" s="6" t="str">
        <f t="shared" si="3"/>
        <v/>
      </c>
      <c r="X505" s="6" t="str">
        <f t="shared" si="4"/>
        <v/>
      </c>
      <c r="Y505" s="6" t="str">
        <f t="array" ref="Y505">IFERROR(IF(INDEX('Form Responses 1'!$D:$D,ROW()-4)="","",INDEX('Form Responses 1'!$U:$U,ROW()-4)),"")</f>
        <v/>
      </c>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Y$126"/>
  <mergeCells count="3">
    <mergeCell ref="A1:X1"/>
    <mergeCell ref="A2:X2"/>
    <mergeCell ref="A3:X3"/>
  </mergeCells>
  <conditionalFormatting sqref="V6:V125">
    <cfRule type="colorScale" priority="1">
      <colorScale>
        <cfvo type="formula" val="0"/>
        <cfvo type="formula" val="12"/>
        <cfvo type="formula" val="22"/>
        <color rgb="FFF8696B"/>
        <color rgb="FFFFEB84"/>
        <color rgb="FF63BE7B"/>
      </colorScale>
    </cfRule>
  </conditionalFormatting>
  <conditionalFormatting sqref="W6:W125">
    <cfRule type="expression" dxfId="3" priority="2">
      <formula>$W6="HOT"</formula>
    </cfRule>
  </conditionalFormatting>
  <conditionalFormatting sqref="W6:W125">
    <cfRule type="expression" dxfId="4" priority="3">
      <formula>$W6="WARM"</formula>
    </cfRule>
  </conditionalFormatting>
  <conditionalFormatting sqref="W6:W125">
    <cfRule type="expression" dxfId="2" priority="4">
      <formula>$W6="NURTURE"</formula>
    </cfRule>
  </conditionalFormatting>
  <conditionalFormatting sqref="S6:S125">
    <cfRule type="expression" dxfId="5" priority="5">
      <formula>AND($S6&lt;TODAY(),$X6&lt;&gt;"Closed",$E6&lt;&gt;"")</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6.0"/>
    <col customWidth="1" min="2" max="3" width="18.0"/>
    <col customWidth="1" min="4" max="4" width="16.0"/>
    <col customWidth="1" min="5" max="6" width="18.0"/>
    <col customWidth="1" min="7" max="9" width="16.0"/>
    <col customWidth="1" min="10" max="10" width="22.0"/>
  </cols>
  <sheetData>
    <row r="1" ht="21.75" customHeight="1">
      <c r="A1" s="37" t="s">
        <v>0</v>
      </c>
      <c r="B1" s="6" t="s">
        <v>3</v>
      </c>
      <c r="C1" s="6" t="s">
        <v>4</v>
      </c>
      <c r="D1" s="6" t="s">
        <v>7</v>
      </c>
      <c r="E1" s="6" t="s">
        <v>13</v>
      </c>
      <c r="F1" s="6" t="s">
        <v>228</v>
      </c>
      <c r="G1" s="6" t="s">
        <v>16</v>
      </c>
      <c r="H1" s="6" t="s">
        <v>17</v>
      </c>
      <c r="I1" s="6" t="s">
        <v>20</v>
      </c>
      <c r="J1" s="6"/>
    </row>
    <row r="2" ht="36.0" customHeight="1">
      <c r="A2" s="38" t="s">
        <v>229</v>
      </c>
      <c r="B2" s="6"/>
      <c r="C2" s="6"/>
      <c r="D2" s="6"/>
      <c r="E2" s="6"/>
      <c r="F2" s="6"/>
      <c r="G2" s="6"/>
      <c r="H2" s="6"/>
      <c r="I2" s="6"/>
      <c r="J2" s="6"/>
    </row>
    <row r="3">
      <c r="A3" s="6"/>
      <c r="B3" s="6"/>
      <c r="C3" s="6"/>
      <c r="D3" s="6"/>
      <c r="E3" s="6"/>
      <c r="F3" s="6"/>
      <c r="G3" s="6"/>
      <c r="H3" s="6"/>
      <c r="I3" s="6"/>
      <c r="J3" s="6"/>
    </row>
    <row r="4">
      <c r="A4" s="39" t="s">
        <v>0</v>
      </c>
      <c r="B4" s="39" t="s">
        <v>3</v>
      </c>
      <c r="C4" s="39" t="s">
        <v>230</v>
      </c>
      <c r="D4" s="39" t="s">
        <v>7</v>
      </c>
      <c r="E4" s="39" t="s">
        <v>13</v>
      </c>
      <c r="F4" s="39" t="s">
        <v>14</v>
      </c>
      <c r="G4" s="39" t="s">
        <v>16</v>
      </c>
      <c r="H4" s="39" t="s">
        <v>17</v>
      </c>
      <c r="I4" s="39" t="s">
        <v>227</v>
      </c>
      <c r="J4" s="39" t="s">
        <v>20</v>
      </c>
    </row>
    <row r="5">
      <c r="A5" s="35">
        <f>IF('Live Capture'!B6="","",'Live Capture'!B6)</f>
        <v>46106.49534</v>
      </c>
      <c r="B5" s="6" t="str">
        <f>IF('Live Capture'!B6="","",'Live Capture'!E6)</f>
        <v>Danone</v>
      </c>
      <c r="C5" s="6" t="str">
        <f>IF('Live Capture'!B6="","",'Live Capture'!F6)</f>
        <v>Test Contact</v>
      </c>
      <c r="D5" s="6" t="str">
        <f>IF('Live Capture'!B6="","",'Live Capture'!I6)</f>
        <v>Discovery</v>
      </c>
      <c r="E5" s="6" t="str">
        <f>IF('Live Capture'!B6="","",'Live Capture'!O6)</f>
        <v>Infographic</v>
      </c>
      <c r="F5" s="6" t="str">
        <f>IF('Live Capture'!B6="","",'Live Capture'!P6)</f>
        <v>Yes</v>
      </c>
      <c r="G5" s="6" t="str">
        <f>IF('Live Capture'!B6="","",'Live Capture'!R6)</f>
        <v>Jake</v>
      </c>
      <c r="H5" s="36">
        <f>IF('Live Capture'!B6="","",'Live Capture'!S6)</f>
        <v>46107</v>
      </c>
      <c r="I5" s="6" t="str">
        <f>IF('Live Capture'!B6="","",'Live Capture'!W6)</f>
        <v>HOT</v>
      </c>
      <c r="J5" s="6" t="str">
        <f>IF('Live Capture'!B6="","",'Live Capture'!Y6)</f>
        <v>Test submission from setup validation</v>
      </c>
    </row>
    <row r="6">
      <c r="A6" s="6" t="str">
        <f>IF('Live Capture'!B7="","",'Live Capture'!B7)</f>
        <v/>
      </c>
      <c r="B6" s="6" t="str">
        <f>IF('Live Capture'!B7="","",'Live Capture'!E7)</f>
        <v/>
      </c>
      <c r="C6" s="6" t="str">
        <f>IF('Live Capture'!B7="","",'Live Capture'!F7)</f>
        <v/>
      </c>
      <c r="D6" s="6" t="str">
        <f>IF('Live Capture'!B7="","",'Live Capture'!I7)</f>
        <v/>
      </c>
      <c r="E6" s="6" t="str">
        <f>IF('Live Capture'!B7="","",'Live Capture'!O7)</f>
        <v/>
      </c>
      <c r="F6" s="6" t="str">
        <f>IF('Live Capture'!B7="","",'Live Capture'!P7)</f>
        <v/>
      </c>
      <c r="G6" s="6" t="str">
        <f>IF('Live Capture'!B7="","",'Live Capture'!R7)</f>
        <v/>
      </c>
      <c r="H6" s="6" t="str">
        <f>IF('Live Capture'!B7="","",'Live Capture'!S7)</f>
        <v/>
      </c>
      <c r="I6" s="6" t="str">
        <f>IF('Live Capture'!B7="","",'Live Capture'!W7)</f>
        <v/>
      </c>
      <c r="J6" s="6" t="str">
        <f>IF('Live Capture'!B7="","",'Live Capture'!Y7)</f>
        <v/>
      </c>
    </row>
    <row r="7">
      <c r="A7" s="6" t="str">
        <f>IF('Live Capture'!B8="","",'Live Capture'!B8)</f>
        <v/>
      </c>
      <c r="B7" s="6" t="str">
        <f>IF('Live Capture'!B8="","",'Live Capture'!E8)</f>
        <v/>
      </c>
      <c r="C7" s="6" t="str">
        <f>IF('Live Capture'!B8="","",'Live Capture'!F8)</f>
        <v/>
      </c>
      <c r="D7" s="6" t="str">
        <f>IF('Live Capture'!B8="","",'Live Capture'!I8)</f>
        <v/>
      </c>
      <c r="E7" s="6" t="str">
        <f>IF('Live Capture'!B8="","",'Live Capture'!O8)</f>
        <v/>
      </c>
      <c r="F7" s="6" t="str">
        <f>IF('Live Capture'!B8="","",'Live Capture'!P8)</f>
        <v/>
      </c>
      <c r="G7" s="6" t="str">
        <f>IF('Live Capture'!B8="","",'Live Capture'!R8)</f>
        <v/>
      </c>
      <c r="H7" s="6" t="str">
        <f>IF('Live Capture'!B8="","",'Live Capture'!S8)</f>
        <v/>
      </c>
      <c r="I7" s="6" t="str">
        <f>IF('Live Capture'!B8="","",'Live Capture'!W8)</f>
        <v/>
      </c>
      <c r="J7" s="6" t="str">
        <f>IF('Live Capture'!B8="","",'Live Capture'!Y8)</f>
        <v/>
      </c>
    </row>
    <row r="8">
      <c r="A8" s="6" t="str">
        <f>IF('Live Capture'!B9="","",'Live Capture'!B9)</f>
        <v/>
      </c>
      <c r="B8" s="6" t="str">
        <f>IF('Live Capture'!B9="","",'Live Capture'!E9)</f>
        <v/>
      </c>
      <c r="C8" s="6" t="str">
        <f>IF('Live Capture'!B9="","",'Live Capture'!F9)</f>
        <v/>
      </c>
      <c r="D8" s="6" t="str">
        <f>IF('Live Capture'!B9="","",'Live Capture'!I9)</f>
        <v/>
      </c>
      <c r="E8" s="6" t="str">
        <f>IF('Live Capture'!B9="","",'Live Capture'!O9)</f>
        <v/>
      </c>
      <c r="F8" s="6" t="str">
        <f>IF('Live Capture'!B9="","",'Live Capture'!P9)</f>
        <v/>
      </c>
      <c r="G8" s="6" t="str">
        <f>IF('Live Capture'!B9="","",'Live Capture'!R9)</f>
        <v/>
      </c>
      <c r="H8" s="6" t="str">
        <f>IF('Live Capture'!B9="","",'Live Capture'!S9)</f>
        <v/>
      </c>
      <c r="I8" s="6" t="str">
        <f>IF('Live Capture'!B9="","",'Live Capture'!W9)</f>
        <v/>
      </c>
      <c r="J8" s="6" t="str">
        <f>IF('Live Capture'!B9="","",'Live Capture'!Y9)</f>
        <v/>
      </c>
    </row>
    <row r="9">
      <c r="A9" s="6" t="str">
        <f>IF('Live Capture'!B10="","",'Live Capture'!B10)</f>
        <v/>
      </c>
      <c r="B9" s="6" t="str">
        <f>IF('Live Capture'!B10="","",'Live Capture'!E10)</f>
        <v/>
      </c>
      <c r="C9" s="6" t="str">
        <f>IF('Live Capture'!B10="","",'Live Capture'!F10)</f>
        <v/>
      </c>
      <c r="D9" s="6" t="str">
        <f>IF('Live Capture'!B10="","",'Live Capture'!I10)</f>
        <v/>
      </c>
      <c r="E9" s="6" t="str">
        <f>IF('Live Capture'!B10="","",'Live Capture'!O10)</f>
        <v/>
      </c>
      <c r="F9" s="6" t="str">
        <f>IF('Live Capture'!B10="","",'Live Capture'!P10)</f>
        <v/>
      </c>
      <c r="G9" s="6" t="str">
        <f>IF('Live Capture'!B10="","",'Live Capture'!R10)</f>
        <v/>
      </c>
      <c r="H9" s="6" t="str">
        <f>IF('Live Capture'!B10="","",'Live Capture'!S10)</f>
        <v/>
      </c>
      <c r="I9" s="6" t="str">
        <f>IF('Live Capture'!B10="","",'Live Capture'!W10)</f>
        <v/>
      </c>
      <c r="J9" s="6" t="str">
        <f>IF('Live Capture'!B10="","",'Live Capture'!Y10)</f>
        <v/>
      </c>
    </row>
    <row r="10">
      <c r="A10" s="6" t="str">
        <f>IF('Live Capture'!B11="","",'Live Capture'!B11)</f>
        <v/>
      </c>
      <c r="B10" s="6" t="str">
        <f>IF('Live Capture'!B11="","",'Live Capture'!E11)</f>
        <v/>
      </c>
      <c r="C10" s="6" t="str">
        <f>IF('Live Capture'!B11="","",'Live Capture'!F11)</f>
        <v/>
      </c>
      <c r="D10" s="6" t="str">
        <f>IF('Live Capture'!B11="","",'Live Capture'!I11)</f>
        <v/>
      </c>
      <c r="E10" s="6" t="str">
        <f>IF('Live Capture'!B11="","",'Live Capture'!O11)</f>
        <v/>
      </c>
      <c r="F10" s="6" t="str">
        <f>IF('Live Capture'!B11="","",'Live Capture'!P11)</f>
        <v/>
      </c>
      <c r="G10" s="6" t="str">
        <f>IF('Live Capture'!B11="","",'Live Capture'!R11)</f>
        <v/>
      </c>
      <c r="H10" s="6" t="str">
        <f>IF('Live Capture'!B11="","",'Live Capture'!S11)</f>
        <v/>
      </c>
      <c r="I10" s="6" t="str">
        <f>IF('Live Capture'!B11="","",'Live Capture'!W11)</f>
        <v/>
      </c>
      <c r="J10" s="6" t="str">
        <f>IF('Live Capture'!B11="","",'Live Capture'!Y11)</f>
        <v/>
      </c>
    </row>
    <row r="11">
      <c r="A11" s="6" t="str">
        <f>IF('Live Capture'!B12="","",'Live Capture'!B12)</f>
        <v/>
      </c>
      <c r="B11" s="6" t="str">
        <f>IF('Live Capture'!B12="","",'Live Capture'!E12)</f>
        <v/>
      </c>
      <c r="C11" s="6" t="str">
        <f>IF('Live Capture'!B12="","",'Live Capture'!F12)</f>
        <v/>
      </c>
      <c r="D11" s="6" t="str">
        <f>IF('Live Capture'!B12="","",'Live Capture'!I12)</f>
        <v/>
      </c>
      <c r="E11" s="6" t="str">
        <f>IF('Live Capture'!B12="","",'Live Capture'!O12)</f>
        <v/>
      </c>
      <c r="F11" s="6" t="str">
        <f>IF('Live Capture'!B12="","",'Live Capture'!P12)</f>
        <v/>
      </c>
      <c r="G11" s="6" t="str">
        <f>IF('Live Capture'!B12="","",'Live Capture'!R12)</f>
        <v/>
      </c>
      <c r="H11" s="6" t="str">
        <f>IF('Live Capture'!B12="","",'Live Capture'!S12)</f>
        <v/>
      </c>
      <c r="I11" s="6" t="str">
        <f>IF('Live Capture'!B12="","",'Live Capture'!W12)</f>
        <v/>
      </c>
      <c r="J11" s="6" t="str">
        <f>IF('Live Capture'!B12="","",'Live Capture'!Y12)</f>
        <v/>
      </c>
    </row>
    <row r="12">
      <c r="A12" s="6" t="str">
        <f>IF('Live Capture'!B13="","",'Live Capture'!B13)</f>
        <v/>
      </c>
      <c r="B12" s="6" t="str">
        <f>IF('Live Capture'!B13="","",'Live Capture'!E13)</f>
        <v/>
      </c>
      <c r="C12" s="6" t="str">
        <f>IF('Live Capture'!B13="","",'Live Capture'!F13)</f>
        <v/>
      </c>
      <c r="D12" s="6" t="str">
        <f>IF('Live Capture'!B13="","",'Live Capture'!I13)</f>
        <v/>
      </c>
      <c r="E12" s="6" t="str">
        <f>IF('Live Capture'!B13="","",'Live Capture'!O13)</f>
        <v/>
      </c>
      <c r="F12" s="6" t="str">
        <f>IF('Live Capture'!B13="","",'Live Capture'!P13)</f>
        <v/>
      </c>
      <c r="G12" s="6" t="str">
        <f>IF('Live Capture'!B13="","",'Live Capture'!R13)</f>
        <v/>
      </c>
      <c r="H12" s="6" t="str">
        <f>IF('Live Capture'!B13="","",'Live Capture'!S13)</f>
        <v/>
      </c>
      <c r="I12" s="6" t="str">
        <f>IF('Live Capture'!B13="","",'Live Capture'!W13)</f>
        <v/>
      </c>
      <c r="J12" s="6" t="str">
        <f>IF('Live Capture'!B13="","",'Live Capture'!Y13)</f>
        <v/>
      </c>
    </row>
    <row r="13">
      <c r="A13" s="6" t="str">
        <f>IF('Live Capture'!B14="","",'Live Capture'!B14)</f>
        <v/>
      </c>
      <c r="B13" s="6" t="str">
        <f>IF('Live Capture'!B14="","",'Live Capture'!E14)</f>
        <v/>
      </c>
      <c r="C13" s="6" t="str">
        <f>IF('Live Capture'!B14="","",'Live Capture'!F14)</f>
        <v/>
      </c>
      <c r="D13" s="6" t="str">
        <f>IF('Live Capture'!B14="","",'Live Capture'!I14)</f>
        <v/>
      </c>
      <c r="E13" s="6" t="str">
        <f>IF('Live Capture'!B14="","",'Live Capture'!O14)</f>
        <v/>
      </c>
      <c r="F13" s="6" t="str">
        <f>IF('Live Capture'!B14="","",'Live Capture'!P14)</f>
        <v/>
      </c>
      <c r="G13" s="6" t="str">
        <f>IF('Live Capture'!B14="","",'Live Capture'!R14)</f>
        <v/>
      </c>
      <c r="H13" s="6" t="str">
        <f>IF('Live Capture'!B14="","",'Live Capture'!S14)</f>
        <v/>
      </c>
      <c r="I13" s="6" t="str">
        <f>IF('Live Capture'!B14="","",'Live Capture'!W14)</f>
        <v/>
      </c>
      <c r="J13" s="6" t="str">
        <f>IF('Live Capture'!B14="","",'Live Capture'!Y14)</f>
        <v/>
      </c>
    </row>
    <row r="14">
      <c r="A14" s="6" t="str">
        <f>IF('Live Capture'!B15="","",'Live Capture'!B15)</f>
        <v/>
      </c>
      <c r="B14" s="6" t="str">
        <f>IF('Live Capture'!B15="","",'Live Capture'!E15)</f>
        <v/>
      </c>
      <c r="C14" s="6" t="str">
        <f>IF('Live Capture'!B15="","",'Live Capture'!F15)</f>
        <v/>
      </c>
      <c r="D14" s="6" t="str">
        <f>IF('Live Capture'!B15="","",'Live Capture'!I15)</f>
        <v/>
      </c>
      <c r="E14" s="6" t="str">
        <f>IF('Live Capture'!B15="","",'Live Capture'!O15)</f>
        <v/>
      </c>
      <c r="F14" s="6" t="str">
        <f>IF('Live Capture'!B15="","",'Live Capture'!P15)</f>
        <v/>
      </c>
      <c r="G14" s="6" t="str">
        <f>IF('Live Capture'!B15="","",'Live Capture'!R15)</f>
        <v/>
      </c>
      <c r="H14" s="6" t="str">
        <f>IF('Live Capture'!B15="","",'Live Capture'!S15)</f>
        <v/>
      </c>
      <c r="I14" s="6" t="str">
        <f>IF('Live Capture'!B15="","",'Live Capture'!W15)</f>
        <v/>
      </c>
      <c r="J14" s="6" t="str">
        <f>IF('Live Capture'!B15="","",'Live Capture'!Y15)</f>
        <v/>
      </c>
    </row>
    <row r="15">
      <c r="A15" s="6" t="str">
        <f>IF('Live Capture'!B16="","",'Live Capture'!B16)</f>
        <v/>
      </c>
      <c r="B15" s="6" t="str">
        <f>IF('Live Capture'!B16="","",'Live Capture'!E16)</f>
        <v/>
      </c>
      <c r="C15" s="6" t="str">
        <f>IF('Live Capture'!B16="","",'Live Capture'!F16)</f>
        <v/>
      </c>
      <c r="D15" s="6" t="str">
        <f>IF('Live Capture'!B16="","",'Live Capture'!I16)</f>
        <v/>
      </c>
      <c r="E15" s="6" t="str">
        <f>IF('Live Capture'!B16="","",'Live Capture'!O16)</f>
        <v/>
      </c>
      <c r="F15" s="6" t="str">
        <f>IF('Live Capture'!B16="","",'Live Capture'!P16)</f>
        <v/>
      </c>
      <c r="G15" s="6" t="str">
        <f>IF('Live Capture'!B16="","",'Live Capture'!R16)</f>
        <v/>
      </c>
      <c r="H15" s="6" t="str">
        <f>IF('Live Capture'!B16="","",'Live Capture'!S16)</f>
        <v/>
      </c>
      <c r="I15" s="6" t="str">
        <f>IF('Live Capture'!B16="","",'Live Capture'!W16)</f>
        <v/>
      </c>
      <c r="J15" s="6" t="str">
        <f>IF('Live Capture'!B16="","",'Live Capture'!Y16)</f>
        <v/>
      </c>
    </row>
    <row r="16">
      <c r="A16" s="6" t="str">
        <f>IF('Live Capture'!B17="","",'Live Capture'!B17)</f>
        <v/>
      </c>
      <c r="B16" s="6" t="str">
        <f>IF('Live Capture'!B17="","",'Live Capture'!E17)</f>
        <v/>
      </c>
      <c r="C16" s="6" t="str">
        <f>IF('Live Capture'!B17="","",'Live Capture'!F17)</f>
        <v/>
      </c>
      <c r="D16" s="6" t="str">
        <f>IF('Live Capture'!B17="","",'Live Capture'!I17)</f>
        <v/>
      </c>
      <c r="E16" s="6" t="str">
        <f>IF('Live Capture'!B17="","",'Live Capture'!O17)</f>
        <v/>
      </c>
      <c r="F16" s="6" t="str">
        <f>IF('Live Capture'!B17="","",'Live Capture'!P17)</f>
        <v/>
      </c>
      <c r="G16" s="6" t="str">
        <f>IF('Live Capture'!B17="","",'Live Capture'!R17)</f>
        <v/>
      </c>
      <c r="H16" s="6" t="str">
        <f>IF('Live Capture'!B17="","",'Live Capture'!S17)</f>
        <v/>
      </c>
      <c r="I16" s="6" t="str">
        <f>IF('Live Capture'!B17="","",'Live Capture'!W17)</f>
        <v/>
      </c>
      <c r="J16" s="6" t="str">
        <f>IF('Live Capture'!B17="","",'Live Capture'!Y17)</f>
        <v/>
      </c>
    </row>
    <row r="17">
      <c r="A17" s="6" t="str">
        <f>IF('Live Capture'!B18="","",'Live Capture'!B18)</f>
        <v/>
      </c>
      <c r="B17" s="6" t="str">
        <f>IF('Live Capture'!B18="","",'Live Capture'!E18)</f>
        <v/>
      </c>
      <c r="C17" s="6" t="str">
        <f>IF('Live Capture'!B18="","",'Live Capture'!F18)</f>
        <v/>
      </c>
      <c r="D17" s="6" t="str">
        <f>IF('Live Capture'!B18="","",'Live Capture'!I18)</f>
        <v/>
      </c>
      <c r="E17" s="6" t="str">
        <f>IF('Live Capture'!B18="","",'Live Capture'!O18)</f>
        <v/>
      </c>
      <c r="F17" s="6" t="str">
        <f>IF('Live Capture'!B18="","",'Live Capture'!P18)</f>
        <v/>
      </c>
      <c r="G17" s="6" t="str">
        <f>IF('Live Capture'!B18="","",'Live Capture'!R18)</f>
        <v/>
      </c>
      <c r="H17" s="6" t="str">
        <f>IF('Live Capture'!B18="","",'Live Capture'!S18)</f>
        <v/>
      </c>
      <c r="I17" s="6" t="str">
        <f>IF('Live Capture'!B18="","",'Live Capture'!W18)</f>
        <v/>
      </c>
      <c r="J17" s="6" t="str">
        <f>IF('Live Capture'!B18="","",'Live Capture'!Y18)</f>
        <v/>
      </c>
    </row>
    <row r="18">
      <c r="A18" s="6" t="str">
        <f>IF('Live Capture'!B19="","",'Live Capture'!B19)</f>
        <v/>
      </c>
      <c r="B18" s="6" t="str">
        <f>IF('Live Capture'!B19="","",'Live Capture'!E19)</f>
        <v/>
      </c>
      <c r="C18" s="6" t="str">
        <f>IF('Live Capture'!B19="","",'Live Capture'!F19)</f>
        <v/>
      </c>
      <c r="D18" s="6" t="str">
        <f>IF('Live Capture'!B19="","",'Live Capture'!I19)</f>
        <v/>
      </c>
      <c r="E18" s="6" t="str">
        <f>IF('Live Capture'!B19="","",'Live Capture'!O19)</f>
        <v/>
      </c>
      <c r="F18" s="6" t="str">
        <f>IF('Live Capture'!B19="","",'Live Capture'!P19)</f>
        <v/>
      </c>
      <c r="G18" s="6" t="str">
        <f>IF('Live Capture'!B19="","",'Live Capture'!R19)</f>
        <v/>
      </c>
      <c r="H18" s="6" t="str">
        <f>IF('Live Capture'!B19="","",'Live Capture'!S19)</f>
        <v/>
      </c>
      <c r="I18" s="6" t="str">
        <f>IF('Live Capture'!B19="","",'Live Capture'!W19)</f>
        <v/>
      </c>
      <c r="J18" s="6" t="str">
        <f>IF('Live Capture'!B19="","",'Live Capture'!Y19)</f>
        <v/>
      </c>
    </row>
    <row r="19">
      <c r="A19" s="6" t="str">
        <f>IF('Live Capture'!B20="","",'Live Capture'!B20)</f>
        <v/>
      </c>
      <c r="B19" s="6" t="str">
        <f>IF('Live Capture'!B20="","",'Live Capture'!E20)</f>
        <v/>
      </c>
      <c r="C19" s="6" t="str">
        <f>IF('Live Capture'!B20="","",'Live Capture'!F20)</f>
        <v/>
      </c>
      <c r="D19" s="6" t="str">
        <f>IF('Live Capture'!B20="","",'Live Capture'!I20)</f>
        <v/>
      </c>
      <c r="E19" s="6" t="str">
        <f>IF('Live Capture'!B20="","",'Live Capture'!O20)</f>
        <v/>
      </c>
      <c r="F19" s="6" t="str">
        <f>IF('Live Capture'!B20="","",'Live Capture'!P20)</f>
        <v/>
      </c>
      <c r="G19" s="6" t="str">
        <f>IF('Live Capture'!B20="","",'Live Capture'!R20)</f>
        <v/>
      </c>
      <c r="H19" s="6" t="str">
        <f>IF('Live Capture'!B20="","",'Live Capture'!S20)</f>
        <v/>
      </c>
      <c r="I19" s="6" t="str">
        <f>IF('Live Capture'!B20="","",'Live Capture'!W20)</f>
        <v/>
      </c>
      <c r="J19" s="6" t="str">
        <f>IF('Live Capture'!B20="","",'Live Capture'!Y20)</f>
        <v/>
      </c>
    </row>
    <row r="20">
      <c r="A20" s="6" t="str">
        <f>IF('Live Capture'!B21="","",'Live Capture'!B21)</f>
        <v/>
      </c>
      <c r="B20" s="6" t="str">
        <f>IF('Live Capture'!B21="","",'Live Capture'!E21)</f>
        <v/>
      </c>
      <c r="C20" s="6" t="str">
        <f>IF('Live Capture'!B21="","",'Live Capture'!F21)</f>
        <v/>
      </c>
      <c r="D20" s="6" t="str">
        <f>IF('Live Capture'!B21="","",'Live Capture'!I21)</f>
        <v/>
      </c>
      <c r="E20" s="6" t="str">
        <f>IF('Live Capture'!B21="","",'Live Capture'!O21)</f>
        <v/>
      </c>
      <c r="F20" s="6" t="str">
        <f>IF('Live Capture'!B21="","",'Live Capture'!P21)</f>
        <v/>
      </c>
      <c r="G20" s="6" t="str">
        <f>IF('Live Capture'!B21="","",'Live Capture'!R21)</f>
        <v/>
      </c>
      <c r="H20" s="6" t="str">
        <f>IF('Live Capture'!B21="","",'Live Capture'!S21)</f>
        <v/>
      </c>
      <c r="I20" s="6" t="str">
        <f>IF('Live Capture'!B21="","",'Live Capture'!W21)</f>
        <v/>
      </c>
      <c r="J20" s="6" t="str">
        <f>IF('Live Capture'!B21="","",'Live Capture'!Y21)</f>
        <v/>
      </c>
    </row>
    <row r="21" ht="15.75" customHeight="1">
      <c r="A21" s="6" t="str">
        <f>IF('Live Capture'!B22="","",'Live Capture'!B22)</f>
        <v/>
      </c>
      <c r="B21" s="6" t="str">
        <f>IF('Live Capture'!B22="","",'Live Capture'!E22)</f>
        <v/>
      </c>
      <c r="C21" s="6" t="str">
        <f>IF('Live Capture'!B22="","",'Live Capture'!F22)</f>
        <v/>
      </c>
      <c r="D21" s="6" t="str">
        <f>IF('Live Capture'!B22="","",'Live Capture'!I22)</f>
        <v/>
      </c>
      <c r="E21" s="6" t="str">
        <f>IF('Live Capture'!B22="","",'Live Capture'!O22)</f>
        <v/>
      </c>
      <c r="F21" s="6" t="str">
        <f>IF('Live Capture'!B22="","",'Live Capture'!P22)</f>
        <v/>
      </c>
      <c r="G21" s="6" t="str">
        <f>IF('Live Capture'!B22="","",'Live Capture'!R22)</f>
        <v/>
      </c>
      <c r="H21" s="6" t="str">
        <f>IF('Live Capture'!B22="","",'Live Capture'!S22)</f>
        <v/>
      </c>
      <c r="I21" s="6" t="str">
        <f>IF('Live Capture'!B22="","",'Live Capture'!W22)</f>
        <v/>
      </c>
      <c r="J21" s="6" t="str">
        <f>IF('Live Capture'!B22="","",'Live Capture'!Y22)</f>
        <v/>
      </c>
    </row>
    <row r="22" ht="15.75" customHeight="1">
      <c r="A22" s="6" t="str">
        <f>IF('Live Capture'!B23="","",'Live Capture'!B23)</f>
        <v/>
      </c>
      <c r="B22" s="6" t="str">
        <f>IF('Live Capture'!B23="","",'Live Capture'!E23)</f>
        <v/>
      </c>
      <c r="C22" s="6" t="str">
        <f>IF('Live Capture'!B23="","",'Live Capture'!F23)</f>
        <v/>
      </c>
      <c r="D22" s="6" t="str">
        <f>IF('Live Capture'!B23="","",'Live Capture'!I23)</f>
        <v/>
      </c>
      <c r="E22" s="6" t="str">
        <f>IF('Live Capture'!B23="","",'Live Capture'!O23)</f>
        <v/>
      </c>
      <c r="F22" s="6" t="str">
        <f>IF('Live Capture'!B23="","",'Live Capture'!P23)</f>
        <v/>
      </c>
      <c r="G22" s="6" t="str">
        <f>IF('Live Capture'!B23="","",'Live Capture'!R23)</f>
        <v/>
      </c>
      <c r="H22" s="6" t="str">
        <f>IF('Live Capture'!B23="","",'Live Capture'!S23)</f>
        <v/>
      </c>
      <c r="I22" s="6" t="str">
        <f>IF('Live Capture'!B23="","",'Live Capture'!W23)</f>
        <v/>
      </c>
      <c r="J22" s="6" t="str">
        <f>IF('Live Capture'!B23="","",'Live Capture'!Y23)</f>
        <v/>
      </c>
    </row>
    <row r="23" ht="15.75" customHeight="1">
      <c r="A23" s="6" t="str">
        <f>IF('Live Capture'!B24="","",'Live Capture'!B24)</f>
        <v/>
      </c>
      <c r="B23" s="6" t="str">
        <f>IF('Live Capture'!B24="","",'Live Capture'!E24)</f>
        <v/>
      </c>
      <c r="C23" s="6" t="str">
        <f>IF('Live Capture'!B24="","",'Live Capture'!F24)</f>
        <v/>
      </c>
      <c r="D23" s="6" t="str">
        <f>IF('Live Capture'!B24="","",'Live Capture'!I24)</f>
        <v/>
      </c>
      <c r="E23" s="6" t="str">
        <f>IF('Live Capture'!B24="","",'Live Capture'!O24)</f>
        <v/>
      </c>
      <c r="F23" s="6" t="str">
        <f>IF('Live Capture'!B24="","",'Live Capture'!P24)</f>
        <v/>
      </c>
      <c r="G23" s="6" t="str">
        <f>IF('Live Capture'!B24="","",'Live Capture'!R24)</f>
        <v/>
      </c>
      <c r="H23" s="6" t="str">
        <f>IF('Live Capture'!B24="","",'Live Capture'!S24)</f>
        <v/>
      </c>
      <c r="I23" s="6" t="str">
        <f>IF('Live Capture'!B24="","",'Live Capture'!W24)</f>
        <v/>
      </c>
      <c r="J23" s="6" t="str">
        <f>IF('Live Capture'!B24="","",'Live Capture'!Y24)</f>
        <v/>
      </c>
    </row>
    <row r="24" ht="15.75" customHeight="1">
      <c r="A24" s="6" t="str">
        <f>IF('Live Capture'!B25="","",'Live Capture'!B25)</f>
        <v/>
      </c>
      <c r="B24" s="6" t="str">
        <f>IF('Live Capture'!B25="","",'Live Capture'!E25)</f>
        <v/>
      </c>
      <c r="C24" s="6" t="str">
        <f>IF('Live Capture'!B25="","",'Live Capture'!F25)</f>
        <v/>
      </c>
      <c r="D24" s="6" t="str">
        <f>IF('Live Capture'!B25="","",'Live Capture'!I25)</f>
        <v/>
      </c>
      <c r="E24" s="6" t="str">
        <f>IF('Live Capture'!B25="","",'Live Capture'!O25)</f>
        <v/>
      </c>
      <c r="F24" s="6" t="str">
        <f>IF('Live Capture'!B25="","",'Live Capture'!P25)</f>
        <v/>
      </c>
      <c r="G24" s="6" t="str">
        <f>IF('Live Capture'!B25="","",'Live Capture'!R25)</f>
        <v/>
      </c>
      <c r="H24" s="6" t="str">
        <f>IF('Live Capture'!B25="","",'Live Capture'!S25)</f>
        <v/>
      </c>
      <c r="I24" s="6" t="str">
        <f>IF('Live Capture'!B25="","",'Live Capture'!W25)</f>
        <v/>
      </c>
      <c r="J24" s="6" t="str">
        <f>IF('Live Capture'!B25="","",'Live Capture'!Y25)</f>
        <v/>
      </c>
    </row>
    <row r="25" ht="15.75" customHeight="1">
      <c r="A25" s="6" t="str">
        <f>IF('Live Capture'!B26="","",'Live Capture'!B26)</f>
        <v/>
      </c>
      <c r="B25" s="6" t="str">
        <f>IF('Live Capture'!B26="","",'Live Capture'!E26)</f>
        <v/>
      </c>
      <c r="C25" s="6" t="str">
        <f>IF('Live Capture'!B26="","",'Live Capture'!F26)</f>
        <v/>
      </c>
      <c r="D25" s="6" t="str">
        <f>IF('Live Capture'!B26="","",'Live Capture'!I26)</f>
        <v/>
      </c>
      <c r="E25" s="6" t="str">
        <f>IF('Live Capture'!B26="","",'Live Capture'!O26)</f>
        <v/>
      </c>
      <c r="F25" s="6" t="str">
        <f>IF('Live Capture'!B26="","",'Live Capture'!P26)</f>
        <v/>
      </c>
      <c r="G25" s="6" t="str">
        <f>IF('Live Capture'!B26="","",'Live Capture'!R26)</f>
        <v/>
      </c>
      <c r="H25" s="6" t="str">
        <f>IF('Live Capture'!B26="","",'Live Capture'!S26)</f>
        <v/>
      </c>
      <c r="I25" s="6" t="str">
        <f>IF('Live Capture'!B26="","",'Live Capture'!W26)</f>
        <v/>
      </c>
      <c r="J25" s="6" t="str">
        <f>IF('Live Capture'!B26="","",'Live Capture'!Y26)</f>
        <v/>
      </c>
    </row>
    <row r="26" ht="15.75" customHeight="1">
      <c r="A26" s="6" t="str">
        <f>IF('Live Capture'!B27="","",'Live Capture'!B27)</f>
        <v/>
      </c>
      <c r="B26" s="6" t="str">
        <f>IF('Live Capture'!B27="","",'Live Capture'!E27)</f>
        <v/>
      </c>
      <c r="C26" s="6" t="str">
        <f>IF('Live Capture'!B27="","",'Live Capture'!F27)</f>
        <v/>
      </c>
      <c r="D26" s="6" t="str">
        <f>IF('Live Capture'!B27="","",'Live Capture'!I27)</f>
        <v/>
      </c>
      <c r="E26" s="6" t="str">
        <f>IF('Live Capture'!B27="","",'Live Capture'!O27)</f>
        <v/>
      </c>
      <c r="F26" s="6" t="str">
        <f>IF('Live Capture'!B27="","",'Live Capture'!P27)</f>
        <v/>
      </c>
      <c r="G26" s="6" t="str">
        <f>IF('Live Capture'!B27="","",'Live Capture'!R27)</f>
        <v/>
      </c>
      <c r="H26" s="6" t="str">
        <f>IF('Live Capture'!B27="","",'Live Capture'!S27)</f>
        <v/>
      </c>
      <c r="I26" s="6" t="str">
        <f>IF('Live Capture'!B27="","",'Live Capture'!W27)</f>
        <v/>
      </c>
      <c r="J26" s="6" t="str">
        <f>IF('Live Capture'!B27="","",'Live Capture'!Y27)</f>
        <v/>
      </c>
    </row>
    <row r="27" ht="15.75" customHeight="1">
      <c r="A27" s="6" t="str">
        <f>IF('Live Capture'!B28="","",'Live Capture'!B28)</f>
        <v/>
      </c>
      <c r="B27" s="6" t="str">
        <f>IF('Live Capture'!B28="","",'Live Capture'!E28)</f>
        <v/>
      </c>
      <c r="C27" s="6" t="str">
        <f>IF('Live Capture'!B28="","",'Live Capture'!F28)</f>
        <v/>
      </c>
      <c r="D27" s="6" t="str">
        <f>IF('Live Capture'!B28="","",'Live Capture'!I28)</f>
        <v/>
      </c>
      <c r="E27" s="6" t="str">
        <f>IF('Live Capture'!B28="","",'Live Capture'!O28)</f>
        <v/>
      </c>
      <c r="F27" s="6" t="str">
        <f>IF('Live Capture'!B28="","",'Live Capture'!P28)</f>
        <v/>
      </c>
      <c r="G27" s="6" t="str">
        <f>IF('Live Capture'!B28="","",'Live Capture'!R28)</f>
        <v/>
      </c>
      <c r="H27" s="6" t="str">
        <f>IF('Live Capture'!B28="","",'Live Capture'!S28)</f>
        <v/>
      </c>
      <c r="I27" s="6" t="str">
        <f>IF('Live Capture'!B28="","",'Live Capture'!W28)</f>
        <v/>
      </c>
      <c r="J27" s="6" t="str">
        <f>IF('Live Capture'!B28="","",'Live Capture'!Y28)</f>
        <v/>
      </c>
    </row>
    <row r="28" ht="15.75" customHeight="1">
      <c r="A28" s="6" t="str">
        <f>IF('Live Capture'!B29="","",'Live Capture'!B29)</f>
        <v/>
      </c>
      <c r="B28" s="6" t="str">
        <f>IF('Live Capture'!B29="","",'Live Capture'!E29)</f>
        <v/>
      </c>
      <c r="C28" s="6" t="str">
        <f>IF('Live Capture'!B29="","",'Live Capture'!F29)</f>
        <v/>
      </c>
      <c r="D28" s="6" t="str">
        <f>IF('Live Capture'!B29="","",'Live Capture'!I29)</f>
        <v/>
      </c>
      <c r="E28" s="6" t="str">
        <f>IF('Live Capture'!B29="","",'Live Capture'!O29)</f>
        <v/>
      </c>
      <c r="F28" s="6" t="str">
        <f>IF('Live Capture'!B29="","",'Live Capture'!P29)</f>
        <v/>
      </c>
      <c r="G28" s="6" t="str">
        <f>IF('Live Capture'!B29="","",'Live Capture'!R29)</f>
        <v/>
      </c>
      <c r="H28" s="6" t="str">
        <f>IF('Live Capture'!B29="","",'Live Capture'!S29)</f>
        <v/>
      </c>
      <c r="I28" s="6" t="str">
        <f>IF('Live Capture'!B29="","",'Live Capture'!W29)</f>
        <v/>
      </c>
      <c r="J28" s="6" t="str">
        <f>IF('Live Capture'!B29="","",'Live Capture'!Y29)</f>
        <v/>
      </c>
    </row>
    <row r="29" ht="15.75" customHeight="1">
      <c r="A29" s="6" t="str">
        <f>IF('Live Capture'!B30="","",'Live Capture'!B30)</f>
        <v/>
      </c>
      <c r="B29" s="6" t="str">
        <f>IF('Live Capture'!B30="","",'Live Capture'!E30)</f>
        <v/>
      </c>
      <c r="C29" s="6" t="str">
        <f>IF('Live Capture'!B30="","",'Live Capture'!F30)</f>
        <v/>
      </c>
      <c r="D29" s="6" t="str">
        <f>IF('Live Capture'!B30="","",'Live Capture'!I30)</f>
        <v/>
      </c>
      <c r="E29" s="6" t="str">
        <f>IF('Live Capture'!B30="","",'Live Capture'!O30)</f>
        <v/>
      </c>
      <c r="F29" s="6" t="str">
        <f>IF('Live Capture'!B30="","",'Live Capture'!P30)</f>
        <v/>
      </c>
      <c r="G29" s="6" t="str">
        <f>IF('Live Capture'!B30="","",'Live Capture'!R30)</f>
        <v/>
      </c>
      <c r="H29" s="6" t="str">
        <f>IF('Live Capture'!B30="","",'Live Capture'!S30)</f>
        <v/>
      </c>
      <c r="I29" s="6" t="str">
        <f>IF('Live Capture'!B30="","",'Live Capture'!W30)</f>
        <v/>
      </c>
      <c r="J29" s="6" t="str">
        <f>IF('Live Capture'!B30="","",'Live Capture'!Y30)</f>
        <v/>
      </c>
    </row>
    <row r="30" ht="15.75" customHeight="1">
      <c r="A30" s="6" t="str">
        <f>IF('Live Capture'!B31="","",'Live Capture'!B31)</f>
        <v/>
      </c>
      <c r="B30" s="6" t="str">
        <f>IF('Live Capture'!B31="","",'Live Capture'!E31)</f>
        <v/>
      </c>
      <c r="C30" s="6" t="str">
        <f>IF('Live Capture'!B31="","",'Live Capture'!F31)</f>
        <v/>
      </c>
      <c r="D30" s="6" t="str">
        <f>IF('Live Capture'!B31="","",'Live Capture'!I31)</f>
        <v/>
      </c>
      <c r="E30" s="6" t="str">
        <f>IF('Live Capture'!B31="","",'Live Capture'!O31)</f>
        <v/>
      </c>
      <c r="F30" s="6" t="str">
        <f>IF('Live Capture'!B31="","",'Live Capture'!P31)</f>
        <v/>
      </c>
      <c r="G30" s="6" t="str">
        <f>IF('Live Capture'!B31="","",'Live Capture'!R31)</f>
        <v/>
      </c>
      <c r="H30" s="6" t="str">
        <f>IF('Live Capture'!B31="","",'Live Capture'!S31)</f>
        <v/>
      </c>
      <c r="I30" s="6" t="str">
        <f>IF('Live Capture'!B31="","",'Live Capture'!W31)</f>
        <v/>
      </c>
      <c r="J30" s="6" t="str">
        <f>IF('Live Capture'!B31="","",'Live Capture'!Y31)</f>
        <v/>
      </c>
    </row>
    <row r="31" ht="15.75" customHeight="1">
      <c r="A31" s="6" t="str">
        <f>IF('Live Capture'!B32="","",'Live Capture'!B32)</f>
        <v/>
      </c>
      <c r="B31" s="6" t="str">
        <f>IF('Live Capture'!B32="","",'Live Capture'!E32)</f>
        <v/>
      </c>
      <c r="C31" s="6" t="str">
        <f>IF('Live Capture'!B32="","",'Live Capture'!F32)</f>
        <v/>
      </c>
      <c r="D31" s="6" t="str">
        <f>IF('Live Capture'!B32="","",'Live Capture'!I32)</f>
        <v/>
      </c>
      <c r="E31" s="6" t="str">
        <f>IF('Live Capture'!B32="","",'Live Capture'!O32)</f>
        <v/>
      </c>
      <c r="F31" s="6" t="str">
        <f>IF('Live Capture'!B32="","",'Live Capture'!P32)</f>
        <v/>
      </c>
      <c r="G31" s="6" t="str">
        <f>IF('Live Capture'!B32="","",'Live Capture'!R32)</f>
        <v/>
      </c>
      <c r="H31" s="6" t="str">
        <f>IF('Live Capture'!B32="","",'Live Capture'!S32)</f>
        <v/>
      </c>
      <c r="I31" s="6" t="str">
        <f>IF('Live Capture'!B32="","",'Live Capture'!W32)</f>
        <v/>
      </c>
      <c r="J31" s="6" t="str">
        <f>IF('Live Capture'!B32="","",'Live Capture'!Y32)</f>
        <v/>
      </c>
    </row>
    <row r="32" ht="15.75" customHeight="1">
      <c r="A32" s="6" t="str">
        <f>IF('Live Capture'!B33="","",'Live Capture'!B33)</f>
        <v/>
      </c>
      <c r="B32" s="6" t="str">
        <f>IF('Live Capture'!B33="","",'Live Capture'!E33)</f>
        <v/>
      </c>
      <c r="C32" s="6" t="str">
        <f>IF('Live Capture'!B33="","",'Live Capture'!F33)</f>
        <v/>
      </c>
      <c r="D32" s="6" t="str">
        <f>IF('Live Capture'!B33="","",'Live Capture'!I33)</f>
        <v/>
      </c>
      <c r="E32" s="6" t="str">
        <f>IF('Live Capture'!B33="","",'Live Capture'!O33)</f>
        <v/>
      </c>
      <c r="F32" s="6" t="str">
        <f>IF('Live Capture'!B33="","",'Live Capture'!P33)</f>
        <v/>
      </c>
      <c r="G32" s="6" t="str">
        <f>IF('Live Capture'!B33="","",'Live Capture'!R33)</f>
        <v/>
      </c>
      <c r="H32" s="6" t="str">
        <f>IF('Live Capture'!B33="","",'Live Capture'!S33)</f>
        <v/>
      </c>
      <c r="I32" s="6" t="str">
        <f>IF('Live Capture'!B33="","",'Live Capture'!W33)</f>
        <v/>
      </c>
      <c r="J32" s="6" t="str">
        <f>IF('Live Capture'!B33="","",'Live Capture'!Y33)</f>
        <v/>
      </c>
    </row>
    <row r="33" ht="15.75" customHeight="1">
      <c r="A33" s="6" t="str">
        <f>IF('Live Capture'!B34="","",'Live Capture'!B34)</f>
        <v/>
      </c>
      <c r="B33" s="6" t="str">
        <f>IF('Live Capture'!B34="","",'Live Capture'!E34)</f>
        <v/>
      </c>
      <c r="C33" s="6" t="str">
        <f>IF('Live Capture'!B34="","",'Live Capture'!F34)</f>
        <v/>
      </c>
      <c r="D33" s="6" t="str">
        <f>IF('Live Capture'!B34="","",'Live Capture'!I34)</f>
        <v/>
      </c>
      <c r="E33" s="6" t="str">
        <f>IF('Live Capture'!B34="","",'Live Capture'!O34)</f>
        <v/>
      </c>
      <c r="F33" s="6" t="str">
        <f>IF('Live Capture'!B34="","",'Live Capture'!P34)</f>
        <v/>
      </c>
      <c r="G33" s="6" t="str">
        <f>IF('Live Capture'!B34="","",'Live Capture'!R34)</f>
        <v/>
      </c>
      <c r="H33" s="6" t="str">
        <f>IF('Live Capture'!B34="","",'Live Capture'!S34)</f>
        <v/>
      </c>
      <c r="I33" s="6" t="str">
        <f>IF('Live Capture'!B34="","",'Live Capture'!W34)</f>
        <v/>
      </c>
      <c r="J33" s="6" t="str">
        <f>IF('Live Capture'!B34="","",'Live Capture'!Y34)</f>
        <v/>
      </c>
    </row>
    <row r="34" ht="15.75" customHeight="1">
      <c r="A34" s="6" t="str">
        <f>IF('Live Capture'!B35="","",'Live Capture'!B35)</f>
        <v/>
      </c>
      <c r="B34" s="6" t="str">
        <f>IF('Live Capture'!B35="","",'Live Capture'!E35)</f>
        <v/>
      </c>
      <c r="C34" s="6" t="str">
        <f>IF('Live Capture'!B35="","",'Live Capture'!F35)</f>
        <v/>
      </c>
      <c r="D34" s="6" t="str">
        <f>IF('Live Capture'!B35="","",'Live Capture'!I35)</f>
        <v/>
      </c>
      <c r="E34" s="6" t="str">
        <f>IF('Live Capture'!B35="","",'Live Capture'!O35)</f>
        <v/>
      </c>
      <c r="F34" s="6" t="str">
        <f>IF('Live Capture'!B35="","",'Live Capture'!P35)</f>
        <v/>
      </c>
      <c r="G34" s="6" t="str">
        <f>IF('Live Capture'!B35="","",'Live Capture'!R35)</f>
        <v/>
      </c>
      <c r="H34" s="6" t="str">
        <f>IF('Live Capture'!B35="","",'Live Capture'!S35)</f>
        <v/>
      </c>
      <c r="I34" s="6" t="str">
        <f>IF('Live Capture'!B35="","",'Live Capture'!W35)</f>
        <v/>
      </c>
      <c r="J34" s="6" t="str">
        <f>IF('Live Capture'!B35="","",'Live Capture'!Y35)</f>
        <v/>
      </c>
    </row>
    <row r="35" ht="15.75" customHeight="1">
      <c r="A35" s="6" t="str">
        <f>IF('Live Capture'!B36="","",'Live Capture'!B36)</f>
        <v/>
      </c>
      <c r="B35" s="6" t="str">
        <f>IF('Live Capture'!B36="","",'Live Capture'!E36)</f>
        <v/>
      </c>
      <c r="C35" s="6" t="str">
        <f>IF('Live Capture'!B36="","",'Live Capture'!F36)</f>
        <v/>
      </c>
      <c r="D35" s="6" t="str">
        <f>IF('Live Capture'!B36="","",'Live Capture'!I36)</f>
        <v/>
      </c>
      <c r="E35" s="6" t="str">
        <f>IF('Live Capture'!B36="","",'Live Capture'!O36)</f>
        <v/>
      </c>
      <c r="F35" s="6" t="str">
        <f>IF('Live Capture'!B36="","",'Live Capture'!P36)</f>
        <v/>
      </c>
      <c r="G35" s="6" t="str">
        <f>IF('Live Capture'!B36="","",'Live Capture'!R36)</f>
        <v/>
      </c>
      <c r="H35" s="6" t="str">
        <f>IF('Live Capture'!B36="","",'Live Capture'!S36)</f>
        <v/>
      </c>
      <c r="I35" s="6" t="str">
        <f>IF('Live Capture'!B36="","",'Live Capture'!W36)</f>
        <v/>
      </c>
      <c r="J35" s="6" t="str">
        <f>IF('Live Capture'!B36="","",'Live Capture'!Y36)</f>
        <v/>
      </c>
    </row>
    <row r="36" ht="15.75" customHeight="1">
      <c r="A36" s="6" t="str">
        <f>IF('Live Capture'!B37="","",'Live Capture'!B37)</f>
        <v/>
      </c>
      <c r="B36" s="6" t="str">
        <f>IF('Live Capture'!B37="","",'Live Capture'!E37)</f>
        <v/>
      </c>
      <c r="C36" s="6" t="str">
        <f>IF('Live Capture'!B37="","",'Live Capture'!F37)</f>
        <v/>
      </c>
      <c r="D36" s="6" t="str">
        <f>IF('Live Capture'!B37="","",'Live Capture'!I37)</f>
        <v/>
      </c>
      <c r="E36" s="6" t="str">
        <f>IF('Live Capture'!B37="","",'Live Capture'!O37)</f>
        <v/>
      </c>
      <c r="F36" s="6" t="str">
        <f>IF('Live Capture'!B37="","",'Live Capture'!P37)</f>
        <v/>
      </c>
      <c r="G36" s="6" t="str">
        <f>IF('Live Capture'!B37="","",'Live Capture'!R37)</f>
        <v/>
      </c>
      <c r="H36" s="6" t="str">
        <f>IF('Live Capture'!B37="","",'Live Capture'!S37)</f>
        <v/>
      </c>
      <c r="I36" s="6" t="str">
        <f>IF('Live Capture'!B37="","",'Live Capture'!W37)</f>
        <v/>
      </c>
      <c r="J36" s="6" t="str">
        <f>IF('Live Capture'!B37="","",'Live Capture'!Y37)</f>
        <v/>
      </c>
    </row>
    <row r="37" ht="15.75" customHeight="1">
      <c r="A37" s="6" t="str">
        <f>IF('Live Capture'!B38="","",'Live Capture'!B38)</f>
        <v/>
      </c>
      <c r="B37" s="6" t="str">
        <f>IF('Live Capture'!B38="","",'Live Capture'!E38)</f>
        <v/>
      </c>
      <c r="C37" s="6" t="str">
        <f>IF('Live Capture'!B38="","",'Live Capture'!F38)</f>
        <v/>
      </c>
      <c r="D37" s="6" t="str">
        <f>IF('Live Capture'!B38="","",'Live Capture'!I38)</f>
        <v/>
      </c>
      <c r="E37" s="6" t="str">
        <f>IF('Live Capture'!B38="","",'Live Capture'!O38)</f>
        <v/>
      </c>
      <c r="F37" s="6" t="str">
        <f>IF('Live Capture'!B38="","",'Live Capture'!P38)</f>
        <v/>
      </c>
      <c r="G37" s="6" t="str">
        <f>IF('Live Capture'!B38="","",'Live Capture'!R38)</f>
        <v/>
      </c>
      <c r="H37" s="6" t="str">
        <f>IF('Live Capture'!B38="","",'Live Capture'!S38)</f>
        <v/>
      </c>
      <c r="I37" s="6" t="str">
        <f>IF('Live Capture'!B38="","",'Live Capture'!W38)</f>
        <v/>
      </c>
      <c r="J37" s="6" t="str">
        <f>IF('Live Capture'!B38="","",'Live Capture'!Y38)</f>
        <v/>
      </c>
    </row>
    <row r="38" ht="15.75" customHeight="1">
      <c r="A38" s="6" t="str">
        <f>IF('Live Capture'!B39="","",'Live Capture'!B39)</f>
        <v/>
      </c>
      <c r="B38" s="6" t="str">
        <f>IF('Live Capture'!B39="","",'Live Capture'!E39)</f>
        <v/>
      </c>
      <c r="C38" s="6" t="str">
        <f>IF('Live Capture'!B39="","",'Live Capture'!F39)</f>
        <v/>
      </c>
      <c r="D38" s="6" t="str">
        <f>IF('Live Capture'!B39="","",'Live Capture'!I39)</f>
        <v/>
      </c>
      <c r="E38" s="6" t="str">
        <f>IF('Live Capture'!B39="","",'Live Capture'!O39)</f>
        <v/>
      </c>
      <c r="F38" s="6" t="str">
        <f>IF('Live Capture'!B39="","",'Live Capture'!P39)</f>
        <v/>
      </c>
      <c r="G38" s="6" t="str">
        <f>IF('Live Capture'!B39="","",'Live Capture'!R39)</f>
        <v/>
      </c>
      <c r="H38" s="6" t="str">
        <f>IF('Live Capture'!B39="","",'Live Capture'!S39)</f>
        <v/>
      </c>
      <c r="I38" s="6" t="str">
        <f>IF('Live Capture'!B39="","",'Live Capture'!W39)</f>
        <v/>
      </c>
      <c r="J38" s="6" t="str">
        <f>IF('Live Capture'!B39="","",'Live Capture'!Y39)</f>
        <v/>
      </c>
    </row>
    <row r="39" ht="15.75" customHeight="1">
      <c r="A39" s="6" t="str">
        <f>IF('Live Capture'!B40="","",'Live Capture'!B40)</f>
        <v/>
      </c>
      <c r="B39" s="6" t="str">
        <f>IF('Live Capture'!B40="","",'Live Capture'!E40)</f>
        <v/>
      </c>
      <c r="C39" s="6" t="str">
        <f>IF('Live Capture'!B40="","",'Live Capture'!F40)</f>
        <v/>
      </c>
      <c r="D39" s="6" t="str">
        <f>IF('Live Capture'!B40="","",'Live Capture'!I40)</f>
        <v/>
      </c>
      <c r="E39" s="6" t="str">
        <f>IF('Live Capture'!B40="","",'Live Capture'!O40)</f>
        <v/>
      </c>
      <c r="F39" s="6" t="str">
        <f>IF('Live Capture'!B40="","",'Live Capture'!P40)</f>
        <v/>
      </c>
      <c r="G39" s="6" t="str">
        <f>IF('Live Capture'!B40="","",'Live Capture'!R40)</f>
        <v/>
      </c>
      <c r="H39" s="6" t="str">
        <f>IF('Live Capture'!B40="","",'Live Capture'!S40)</f>
        <v/>
      </c>
      <c r="I39" s="6" t="str">
        <f>IF('Live Capture'!B40="","",'Live Capture'!W40)</f>
        <v/>
      </c>
      <c r="J39" s="6" t="str">
        <f>IF('Live Capture'!B40="","",'Live Capture'!Y40)</f>
        <v/>
      </c>
    </row>
    <row r="40" ht="15.75" customHeight="1">
      <c r="A40" s="6" t="str">
        <f>IF('Live Capture'!B41="","",'Live Capture'!B41)</f>
        <v/>
      </c>
      <c r="B40" s="6" t="str">
        <f>IF('Live Capture'!B41="","",'Live Capture'!E41)</f>
        <v/>
      </c>
      <c r="C40" s="6" t="str">
        <f>IF('Live Capture'!B41="","",'Live Capture'!F41)</f>
        <v/>
      </c>
      <c r="D40" s="6" t="str">
        <f>IF('Live Capture'!B41="","",'Live Capture'!I41)</f>
        <v/>
      </c>
      <c r="E40" s="6" t="str">
        <f>IF('Live Capture'!B41="","",'Live Capture'!O41)</f>
        <v/>
      </c>
      <c r="F40" s="6" t="str">
        <f>IF('Live Capture'!B41="","",'Live Capture'!P41)</f>
        <v/>
      </c>
      <c r="G40" s="6" t="str">
        <f>IF('Live Capture'!B41="","",'Live Capture'!R41)</f>
        <v/>
      </c>
      <c r="H40" s="6" t="str">
        <f>IF('Live Capture'!B41="","",'Live Capture'!S41)</f>
        <v/>
      </c>
      <c r="I40" s="6" t="str">
        <f>IF('Live Capture'!B41="","",'Live Capture'!W41)</f>
        <v/>
      </c>
      <c r="J40" s="6" t="str">
        <f>IF('Live Capture'!B41="","",'Live Capture'!Y41)</f>
        <v/>
      </c>
    </row>
    <row r="41" ht="15.75" customHeight="1">
      <c r="A41" s="6" t="str">
        <f>IF('Live Capture'!B42="","",'Live Capture'!B42)</f>
        <v/>
      </c>
      <c r="B41" s="6" t="str">
        <f>IF('Live Capture'!B42="","",'Live Capture'!E42)</f>
        <v/>
      </c>
      <c r="C41" s="6" t="str">
        <f>IF('Live Capture'!B42="","",'Live Capture'!F42)</f>
        <v/>
      </c>
      <c r="D41" s="6" t="str">
        <f>IF('Live Capture'!B42="","",'Live Capture'!I42)</f>
        <v/>
      </c>
      <c r="E41" s="6" t="str">
        <f>IF('Live Capture'!B42="","",'Live Capture'!O42)</f>
        <v/>
      </c>
      <c r="F41" s="6" t="str">
        <f>IF('Live Capture'!B42="","",'Live Capture'!P42)</f>
        <v/>
      </c>
      <c r="G41" s="6" t="str">
        <f>IF('Live Capture'!B42="","",'Live Capture'!R42)</f>
        <v/>
      </c>
      <c r="H41" s="6" t="str">
        <f>IF('Live Capture'!B42="","",'Live Capture'!S42)</f>
        <v/>
      </c>
      <c r="I41" s="6" t="str">
        <f>IF('Live Capture'!B42="","",'Live Capture'!W42)</f>
        <v/>
      </c>
      <c r="J41" s="6" t="str">
        <f>IF('Live Capture'!B42="","",'Live Capture'!Y42)</f>
        <v/>
      </c>
    </row>
    <row r="42" ht="15.75" customHeight="1">
      <c r="A42" s="6" t="str">
        <f>IF('Live Capture'!B43="","",'Live Capture'!B43)</f>
        <v/>
      </c>
      <c r="B42" s="6" t="str">
        <f>IF('Live Capture'!B43="","",'Live Capture'!E43)</f>
        <v/>
      </c>
      <c r="C42" s="6" t="str">
        <f>IF('Live Capture'!B43="","",'Live Capture'!F43)</f>
        <v/>
      </c>
      <c r="D42" s="6" t="str">
        <f>IF('Live Capture'!B43="","",'Live Capture'!I43)</f>
        <v/>
      </c>
      <c r="E42" s="6" t="str">
        <f>IF('Live Capture'!B43="","",'Live Capture'!O43)</f>
        <v/>
      </c>
      <c r="F42" s="6" t="str">
        <f>IF('Live Capture'!B43="","",'Live Capture'!P43)</f>
        <v/>
      </c>
      <c r="G42" s="6" t="str">
        <f>IF('Live Capture'!B43="","",'Live Capture'!R43)</f>
        <v/>
      </c>
      <c r="H42" s="6" t="str">
        <f>IF('Live Capture'!B43="","",'Live Capture'!S43)</f>
        <v/>
      </c>
      <c r="I42" s="6" t="str">
        <f>IF('Live Capture'!B43="","",'Live Capture'!W43)</f>
        <v/>
      </c>
      <c r="J42" s="6" t="str">
        <f>IF('Live Capture'!B43="","",'Live Capture'!Y43)</f>
        <v/>
      </c>
    </row>
    <row r="43" ht="15.75" customHeight="1">
      <c r="A43" s="6" t="str">
        <f>IF('Live Capture'!B44="","",'Live Capture'!B44)</f>
        <v/>
      </c>
      <c r="B43" s="6" t="str">
        <f>IF('Live Capture'!B44="","",'Live Capture'!E44)</f>
        <v/>
      </c>
      <c r="C43" s="6" t="str">
        <f>IF('Live Capture'!B44="","",'Live Capture'!F44)</f>
        <v/>
      </c>
      <c r="D43" s="6" t="str">
        <f>IF('Live Capture'!B44="","",'Live Capture'!I44)</f>
        <v/>
      </c>
      <c r="E43" s="6" t="str">
        <f>IF('Live Capture'!B44="","",'Live Capture'!O44)</f>
        <v/>
      </c>
      <c r="F43" s="6" t="str">
        <f>IF('Live Capture'!B44="","",'Live Capture'!P44)</f>
        <v/>
      </c>
      <c r="G43" s="6" t="str">
        <f>IF('Live Capture'!B44="","",'Live Capture'!R44)</f>
        <v/>
      </c>
      <c r="H43" s="6" t="str">
        <f>IF('Live Capture'!B44="","",'Live Capture'!S44)</f>
        <v/>
      </c>
      <c r="I43" s="6" t="str">
        <f>IF('Live Capture'!B44="","",'Live Capture'!W44)</f>
        <v/>
      </c>
      <c r="J43" s="6" t="str">
        <f>IF('Live Capture'!B44="","",'Live Capture'!Y44)</f>
        <v/>
      </c>
    </row>
    <row r="44" ht="15.75" customHeight="1">
      <c r="A44" s="6" t="str">
        <f>IF('Live Capture'!B45="","",'Live Capture'!B45)</f>
        <v/>
      </c>
      <c r="B44" s="6" t="str">
        <f>IF('Live Capture'!B45="","",'Live Capture'!E45)</f>
        <v/>
      </c>
      <c r="C44" s="6" t="str">
        <f>IF('Live Capture'!B45="","",'Live Capture'!F45)</f>
        <v/>
      </c>
      <c r="D44" s="6" t="str">
        <f>IF('Live Capture'!B45="","",'Live Capture'!I45)</f>
        <v/>
      </c>
      <c r="E44" s="6" t="str">
        <f>IF('Live Capture'!B45="","",'Live Capture'!O45)</f>
        <v/>
      </c>
      <c r="F44" s="6" t="str">
        <f>IF('Live Capture'!B45="","",'Live Capture'!P45)</f>
        <v/>
      </c>
      <c r="G44" s="6" t="str">
        <f>IF('Live Capture'!B45="","",'Live Capture'!R45)</f>
        <v/>
      </c>
      <c r="H44" s="6" t="str">
        <f>IF('Live Capture'!B45="","",'Live Capture'!S45)</f>
        <v/>
      </c>
      <c r="I44" s="6" t="str">
        <f>IF('Live Capture'!B45="","",'Live Capture'!W45)</f>
        <v/>
      </c>
      <c r="J44" s="6" t="str">
        <f>IF('Live Capture'!B45="","",'Live Capture'!Y45)</f>
        <v/>
      </c>
    </row>
    <row r="45" ht="15.75" customHeight="1">
      <c r="A45" s="6" t="str">
        <f>IF('Live Capture'!B46="","",'Live Capture'!B46)</f>
        <v/>
      </c>
      <c r="B45" s="6" t="str">
        <f>IF('Live Capture'!B46="","",'Live Capture'!E46)</f>
        <v/>
      </c>
      <c r="C45" s="6" t="str">
        <f>IF('Live Capture'!B46="","",'Live Capture'!F46)</f>
        <v/>
      </c>
      <c r="D45" s="6" t="str">
        <f>IF('Live Capture'!B46="","",'Live Capture'!I46)</f>
        <v/>
      </c>
      <c r="E45" s="6" t="str">
        <f>IF('Live Capture'!B46="","",'Live Capture'!O46)</f>
        <v/>
      </c>
      <c r="F45" s="6" t="str">
        <f>IF('Live Capture'!B46="","",'Live Capture'!P46)</f>
        <v/>
      </c>
      <c r="G45" s="6" t="str">
        <f>IF('Live Capture'!B46="","",'Live Capture'!R46)</f>
        <v/>
      </c>
      <c r="H45" s="6" t="str">
        <f>IF('Live Capture'!B46="","",'Live Capture'!S46)</f>
        <v/>
      </c>
      <c r="I45" s="6" t="str">
        <f>IF('Live Capture'!B46="","",'Live Capture'!W46)</f>
        <v/>
      </c>
      <c r="J45" s="6" t="str">
        <f>IF('Live Capture'!B46="","",'Live Capture'!Y46)</f>
        <v/>
      </c>
    </row>
    <row r="46" ht="15.75" customHeight="1">
      <c r="A46" s="6" t="str">
        <f>IF('Live Capture'!B47="","",'Live Capture'!B47)</f>
        <v/>
      </c>
      <c r="B46" s="6" t="str">
        <f>IF('Live Capture'!B47="","",'Live Capture'!E47)</f>
        <v/>
      </c>
      <c r="C46" s="6" t="str">
        <f>IF('Live Capture'!B47="","",'Live Capture'!F47)</f>
        <v/>
      </c>
      <c r="D46" s="6" t="str">
        <f>IF('Live Capture'!B47="","",'Live Capture'!I47)</f>
        <v/>
      </c>
      <c r="E46" s="6" t="str">
        <f>IF('Live Capture'!B47="","",'Live Capture'!O47)</f>
        <v/>
      </c>
      <c r="F46" s="6" t="str">
        <f>IF('Live Capture'!B47="","",'Live Capture'!P47)</f>
        <v/>
      </c>
      <c r="G46" s="6" t="str">
        <f>IF('Live Capture'!B47="","",'Live Capture'!R47)</f>
        <v/>
      </c>
      <c r="H46" s="6" t="str">
        <f>IF('Live Capture'!B47="","",'Live Capture'!S47)</f>
        <v/>
      </c>
      <c r="I46" s="6" t="str">
        <f>IF('Live Capture'!B47="","",'Live Capture'!W47)</f>
        <v/>
      </c>
      <c r="J46" s="6" t="str">
        <f>IF('Live Capture'!B47="","",'Live Capture'!Y47)</f>
        <v/>
      </c>
    </row>
    <row r="47" ht="15.75" customHeight="1">
      <c r="A47" s="6" t="str">
        <f>IF('Live Capture'!B48="","",'Live Capture'!B48)</f>
        <v/>
      </c>
      <c r="B47" s="6" t="str">
        <f>IF('Live Capture'!B48="","",'Live Capture'!E48)</f>
        <v/>
      </c>
      <c r="C47" s="6" t="str">
        <f>IF('Live Capture'!B48="","",'Live Capture'!F48)</f>
        <v/>
      </c>
      <c r="D47" s="6" t="str">
        <f>IF('Live Capture'!B48="","",'Live Capture'!I48)</f>
        <v/>
      </c>
      <c r="E47" s="6" t="str">
        <f>IF('Live Capture'!B48="","",'Live Capture'!O48)</f>
        <v/>
      </c>
      <c r="F47" s="6" t="str">
        <f>IF('Live Capture'!B48="","",'Live Capture'!P48)</f>
        <v/>
      </c>
      <c r="G47" s="6" t="str">
        <f>IF('Live Capture'!B48="","",'Live Capture'!R48)</f>
        <v/>
      </c>
      <c r="H47" s="6" t="str">
        <f>IF('Live Capture'!B48="","",'Live Capture'!S48)</f>
        <v/>
      </c>
      <c r="I47" s="6" t="str">
        <f>IF('Live Capture'!B48="","",'Live Capture'!W48)</f>
        <v/>
      </c>
      <c r="J47" s="6" t="str">
        <f>IF('Live Capture'!B48="","",'Live Capture'!Y48)</f>
        <v/>
      </c>
    </row>
    <row r="48" ht="15.75" customHeight="1">
      <c r="A48" s="6" t="str">
        <f>IF('Live Capture'!B49="","",'Live Capture'!B49)</f>
        <v/>
      </c>
      <c r="B48" s="6" t="str">
        <f>IF('Live Capture'!B49="","",'Live Capture'!E49)</f>
        <v/>
      </c>
      <c r="C48" s="6" t="str">
        <f>IF('Live Capture'!B49="","",'Live Capture'!F49)</f>
        <v/>
      </c>
      <c r="D48" s="6" t="str">
        <f>IF('Live Capture'!B49="","",'Live Capture'!I49)</f>
        <v/>
      </c>
      <c r="E48" s="6" t="str">
        <f>IF('Live Capture'!B49="","",'Live Capture'!O49)</f>
        <v/>
      </c>
      <c r="F48" s="6" t="str">
        <f>IF('Live Capture'!B49="","",'Live Capture'!P49)</f>
        <v/>
      </c>
      <c r="G48" s="6" t="str">
        <f>IF('Live Capture'!B49="","",'Live Capture'!R49)</f>
        <v/>
      </c>
      <c r="H48" s="6" t="str">
        <f>IF('Live Capture'!B49="","",'Live Capture'!S49)</f>
        <v/>
      </c>
      <c r="I48" s="6" t="str">
        <f>IF('Live Capture'!B49="","",'Live Capture'!W49)</f>
        <v/>
      </c>
      <c r="J48" s="6" t="str">
        <f>IF('Live Capture'!B49="","",'Live Capture'!Y49)</f>
        <v/>
      </c>
    </row>
    <row r="49" ht="15.75" customHeight="1">
      <c r="A49" s="6" t="str">
        <f>IF('Live Capture'!B50="","",'Live Capture'!B50)</f>
        <v/>
      </c>
      <c r="B49" s="6" t="str">
        <f>IF('Live Capture'!B50="","",'Live Capture'!E50)</f>
        <v/>
      </c>
      <c r="C49" s="6" t="str">
        <f>IF('Live Capture'!B50="","",'Live Capture'!F50)</f>
        <v/>
      </c>
      <c r="D49" s="6" t="str">
        <f>IF('Live Capture'!B50="","",'Live Capture'!I50)</f>
        <v/>
      </c>
      <c r="E49" s="6" t="str">
        <f>IF('Live Capture'!B50="","",'Live Capture'!O50)</f>
        <v/>
      </c>
      <c r="F49" s="6" t="str">
        <f>IF('Live Capture'!B50="","",'Live Capture'!P50)</f>
        <v/>
      </c>
      <c r="G49" s="6" t="str">
        <f>IF('Live Capture'!B50="","",'Live Capture'!R50)</f>
        <v/>
      </c>
      <c r="H49" s="6" t="str">
        <f>IF('Live Capture'!B50="","",'Live Capture'!S50)</f>
        <v/>
      </c>
      <c r="I49" s="6" t="str">
        <f>IF('Live Capture'!B50="","",'Live Capture'!W50)</f>
        <v/>
      </c>
      <c r="J49" s="6" t="str">
        <f>IF('Live Capture'!B50="","",'Live Capture'!Y50)</f>
        <v/>
      </c>
    </row>
    <row r="50" ht="15.75" customHeight="1">
      <c r="A50" s="6" t="str">
        <f>IF('Live Capture'!B51="","",'Live Capture'!B51)</f>
        <v/>
      </c>
      <c r="B50" s="6" t="str">
        <f>IF('Live Capture'!B51="","",'Live Capture'!E51)</f>
        <v/>
      </c>
      <c r="C50" s="6" t="str">
        <f>IF('Live Capture'!B51="","",'Live Capture'!F51)</f>
        <v/>
      </c>
      <c r="D50" s="6" t="str">
        <f>IF('Live Capture'!B51="","",'Live Capture'!I51)</f>
        <v/>
      </c>
      <c r="E50" s="6" t="str">
        <f>IF('Live Capture'!B51="","",'Live Capture'!O51)</f>
        <v/>
      </c>
      <c r="F50" s="6" t="str">
        <f>IF('Live Capture'!B51="","",'Live Capture'!P51)</f>
        <v/>
      </c>
      <c r="G50" s="6" t="str">
        <f>IF('Live Capture'!B51="","",'Live Capture'!R51)</f>
        <v/>
      </c>
      <c r="H50" s="6" t="str">
        <f>IF('Live Capture'!B51="","",'Live Capture'!S51)</f>
        <v/>
      </c>
      <c r="I50" s="6" t="str">
        <f>IF('Live Capture'!B51="","",'Live Capture'!W51)</f>
        <v/>
      </c>
      <c r="J50" s="6" t="str">
        <f>IF('Live Capture'!B51="","",'Live Capture'!Y51)</f>
        <v/>
      </c>
    </row>
    <row r="51" ht="15.75" customHeight="1">
      <c r="A51" s="6" t="str">
        <f>IF('Live Capture'!B52="","",'Live Capture'!B52)</f>
        <v/>
      </c>
      <c r="B51" s="6" t="str">
        <f>IF('Live Capture'!B52="","",'Live Capture'!E52)</f>
        <v/>
      </c>
      <c r="C51" s="6" t="str">
        <f>IF('Live Capture'!B52="","",'Live Capture'!F52)</f>
        <v/>
      </c>
      <c r="D51" s="6" t="str">
        <f>IF('Live Capture'!B52="","",'Live Capture'!I52)</f>
        <v/>
      </c>
      <c r="E51" s="6" t="str">
        <f>IF('Live Capture'!B52="","",'Live Capture'!O52)</f>
        <v/>
      </c>
      <c r="F51" s="6" t="str">
        <f>IF('Live Capture'!B52="","",'Live Capture'!P52)</f>
        <v/>
      </c>
      <c r="G51" s="6" t="str">
        <f>IF('Live Capture'!B52="","",'Live Capture'!R52)</f>
        <v/>
      </c>
      <c r="H51" s="6" t="str">
        <f>IF('Live Capture'!B52="","",'Live Capture'!S52)</f>
        <v/>
      </c>
      <c r="I51" s="6" t="str">
        <f>IF('Live Capture'!B52="","",'Live Capture'!W52)</f>
        <v/>
      </c>
      <c r="J51" s="6" t="str">
        <f>IF('Live Capture'!B52="","",'Live Capture'!Y52)</f>
        <v/>
      </c>
    </row>
    <row r="52" ht="15.75" customHeight="1">
      <c r="A52" s="6" t="str">
        <f>IF('Live Capture'!B53="","",'Live Capture'!B53)</f>
        <v/>
      </c>
      <c r="B52" s="6" t="str">
        <f>IF('Live Capture'!B53="","",'Live Capture'!E53)</f>
        <v/>
      </c>
      <c r="C52" s="6" t="str">
        <f>IF('Live Capture'!B53="","",'Live Capture'!F53)</f>
        <v/>
      </c>
      <c r="D52" s="6" t="str">
        <f>IF('Live Capture'!B53="","",'Live Capture'!I53)</f>
        <v/>
      </c>
      <c r="E52" s="6" t="str">
        <f>IF('Live Capture'!B53="","",'Live Capture'!O53)</f>
        <v/>
      </c>
      <c r="F52" s="6" t="str">
        <f>IF('Live Capture'!B53="","",'Live Capture'!P53)</f>
        <v/>
      </c>
      <c r="G52" s="6" t="str">
        <f>IF('Live Capture'!B53="","",'Live Capture'!R53)</f>
        <v/>
      </c>
      <c r="H52" s="6" t="str">
        <f>IF('Live Capture'!B53="","",'Live Capture'!S53)</f>
        <v/>
      </c>
      <c r="I52" s="6" t="str">
        <f>IF('Live Capture'!B53="","",'Live Capture'!W53)</f>
        <v/>
      </c>
      <c r="J52" s="6" t="str">
        <f>IF('Live Capture'!B53="","",'Live Capture'!Y53)</f>
        <v/>
      </c>
    </row>
    <row r="53" ht="15.75" customHeight="1">
      <c r="A53" s="6" t="str">
        <f>IF('Live Capture'!B54="","",'Live Capture'!B54)</f>
        <v/>
      </c>
      <c r="B53" s="6" t="str">
        <f>IF('Live Capture'!B54="","",'Live Capture'!E54)</f>
        <v/>
      </c>
      <c r="C53" s="6" t="str">
        <f>IF('Live Capture'!B54="","",'Live Capture'!F54)</f>
        <v/>
      </c>
      <c r="D53" s="6" t="str">
        <f>IF('Live Capture'!B54="","",'Live Capture'!I54)</f>
        <v/>
      </c>
      <c r="E53" s="6" t="str">
        <f>IF('Live Capture'!B54="","",'Live Capture'!O54)</f>
        <v/>
      </c>
      <c r="F53" s="6" t="str">
        <f>IF('Live Capture'!B54="","",'Live Capture'!P54)</f>
        <v/>
      </c>
      <c r="G53" s="6" t="str">
        <f>IF('Live Capture'!B54="","",'Live Capture'!R54)</f>
        <v/>
      </c>
      <c r="H53" s="6" t="str">
        <f>IF('Live Capture'!B54="","",'Live Capture'!S54)</f>
        <v/>
      </c>
      <c r="I53" s="6" t="str">
        <f>IF('Live Capture'!B54="","",'Live Capture'!W54)</f>
        <v/>
      </c>
      <c r="J53" s="6" t="str">
        <f>IF('Live Capture'!B54="","",'Live Capture'!Y54)</f>
        <v/>
      </c>
    </row>
    <row r="54" ht="15.75" customHeight="1">
      <c r="A54" s="6" t="str">
        <f>IF('Live Capture'!B55="","",'Live Capture'!B55)</f>
        <v/>
      </c>
      <c r="B54" s="6" t="str">
        <f>IF('Live Capture'!B55="","",'Live Capture'!E55)</f>
        <v/>
      </c>
      <c r="C54" s="6" t="str">
        <f>IF('Live Capture'!B55="","",'Live Capture'!F55)</f>
        <v/>
      </c>
      <c r="D54" s="6" t="str">
        <f>IF('Live Capture'!B55="","",'Live Capture'!I55)</f>
        <v/>
      </c>
      <c r="E54" s="6" t="str">
        <f>IF('Live Capture'!B55="","",'Live Capture'!O55)</f>
        <v/>
      </c>
      <c r="F54" s="6" t="str">
        <f>IF('Live Capture'!B55="","",'Live Capture'!P55)</f>
        <v/>
      </c>
      <c r="G54" s="6" t="str">
        <f>IF('Live Capture'!B55="","",'Live Capture'!R55)</f>
        <v/>
      </c>
      <c r="H54" s="6" t="str">
        <f>IF('Live Capture'!B55="","",'Live Capture'!S55)</f>
        <v/>
      </c>
      <c r="I54" s="6" t="str">
        <f>IF('Live Capture'!B55="","",'Live Capture'!W55)</f>
        <v/>
      </c>
      <c r="J54" s="6" t="str">
        <f>IF('Live Capture'!B55="","",'Live Capture'!Y55)</f>
        <v/>
      </c>
    </row>
    <row r="55" ht="15.75" customHeight="1">
      <c r="A55" s="6" t="str">
        <f>IF('Live Capture'!B56="","",'Live Capture'!B56)</f>
        <v/>
      </c>
      <c r="B55" s="6" t="str">
        <f>IF('Live Capture'!B56="","",'Live Capture'!E56)</f>
        <v/>
      </c>
      <c r="C55" s="6" t="str">
        <f>IF('Live Capture'!B56="","",'Live Capture'!F56)</f>
        <v/>
      </c>
      <c r="D55" s="6" t="str">
        <f>IF('Live Capture'!B56="","",'Live Capture'!I56)</f>
        <v/>
      </c>
      <c r="E55" s="6" t="str">
        <f>IF('Live Capture'!B56="","",'Live Capture'!O56)</f>
        <v/>
      </c>
      <c r="F55" s="6" t="str">
        <f>IF('Live Capture'!B56="","",'Live Capture'!P56)</f>
        <v/>
      </c>
      <c r="G55" s="6" t="str">
        <f>IF('Live Capture'!B56="","",'Live Capture'!R56)</f>
        <v/>
      </c>
      <c r="H55" s="6" t="str">
        <f>IF('Live Capture'!B56="","",'Live Capture'!S56)</f>
        <v/>
      </c>
      <c r="I55" s="6" t="str">
        <f>IF('Live Capture'!B56="","",'Live Capture'!W56)</f>
        <v/>
      </c>
      <c r="J55" s="6" t="str">
        <f>IF('Live Capture'!B56="","",'Live Capture'!Y56)</f>
        <v/>
      </c>
    </row>
    <row r="56" ht="15.75" customHeight="1">
      <c r="A56" s="6" t="str">
        <f>IF('Live Capture'!B57="","",'Live Capture'!B57)</f>
        <v/>
      </c>
      <c r="B56" s="6" t="str">
        <f>IF('Live Capture'!B57="","",'Live Capture'!E57)</f>
        <v/>
      </c>
      <c r="C56" s="6" t="str">
        <f>IF('Live Capture'!B57="","",'Live Capture'!F57)</f>
        <v/>
      </c>
      <c r="D56" s="6" t="str">
        <f>IF('Live Capture'!B57="","",'Live Capture'!I57)</f>
        <v/>
      </c>
      <c r="E56" s="6" t="str">
        <f>IF('Live Capture'!B57="","",'Live Capture'!O57)</f>
        <v/>
      </c>
      <c r="F56" s="6" t="str">
        <f>IF('Live Capture'!B57="","",'Live Capture'!P57)</f>
        <v/>
      </c>
      <c r="G56" s="6" t="str">
        <f>IF('Live Capture'!B57="","",'Live Capture'!R57)</f>
        <v/>
      </c>
      <c r="H56" s="6" t="str">
        <f>IF('Live Capture'!B57="","",'Live Capture'!S57)</f>
        <v/>
      </c>
      <c r="I56" s="6" t="str">
        <f>IF('Live Capture'!B57="","",'Live Capture'!W57)</f>
        <v/>
      </c>
      <c r="J56" s="6" t="str">
        <f>IF('Live Capture'!B57="","",'Live Capture'!Y57)</f>
        <v/>
      </c>
    </row>
    <row r="57" ht="15.75" customHeight="1">
      <c r="A57" s="6" t="str">
        <f>IF('Live Capture'!B58="","",'Live Capture'!B58)</f>
        <v/>
      </c>
      <c r="B57" s="6" t="str">
        <f>IF('Live Capture'!B58="","",'Live Capture'!E58)</f>
        <v/>
      </c>
      <c r="C57" s="6" t="str">
        <f>IF('Live Capture'!B58="","",'Live Capture'!F58)</f>
        <v/>
      </c>
      <c r="D57" s="6" t="str">
        <f>IF('Live Capture'!B58="","",'Live Capture'!I58)</f>
        <v/>
      </c>
      <c r="E57" s="6" t="str">
        <f>IF('Live Capture'!B58="","",'Live Capture'!O58)</f>
        <v/>
      </c>
      <c r="F57" s="6" t="str">
        <f>IF('Live Capture'!B58="","",'Live Capture'!P58)</f>
        <v/>
      </c>
      <c r="G57" s="6" t="str">
        <f>IF('Live Capture'!B58="","",'Live Capture'!R58)</f>
        <v/>
      </c>
      <c r="H57" s="6" t="str">
        <f>IF('Live Capture'!B58="","",'Live Capture'!S58)</f>
        <v/>
      </c>
      <c r="I57" s="6" t="str">
        <f>IF('Live Capture'!B58="","",'Live Capture'!W58)</f>
        <v/>
      </c>
      <c r="J57" s="6" t="str">
        <f>IF('Live Capture'!B58="","",'Live Capture'!Y58)</f>
        <v/>
      </c>
    </row>
    <row r="58" ht="15.75" customHeight="1">
      <c r="A58" s="6" t="str">
        <f>IF('Live Capture'!B59="","",'Live Capture'!B59)</f>
        <v/>
      </c>
      <c r="B58" s="6" t="str">
        <f>IF('Live Capture'!B59="","",'Live Capture'!E59)</f>
        <v/>
      </c>
      <c r="C58" s="6" t="str">
        <f>IF('Live Capture'!B59="","",'Live Capture'!F59)</f>
        <v/>
      </c>
      <c r="D58" s="6" t="str">
        <f>IF('Live Capture'!B59="","",'Live Capture'!I59)</f>
        <v/>
      </c>
      <c r="E58" s="6" t="str">
        <f>IF('Live Capture'!B59="","",'Live Capture'!O59)</f>
        <v/>
      </c>
      <c r="F58" s="6" t="str">
        <f>IF('Live Capture'!B59="","",'Live Capture'!P59)</f>
        <v/>
      </c>
      <c r="G58" s="6" t="str">
        <f>IF('Live Capture'!B59="","",'Live Capture'!R59)</f>
        <v/>
      </c>
      <c r="H58" s="6" t="str">
        <f>IF('Live Capture'!B59="","",'Live Capture'!S59)</f>
        <v/>
      </c>
      <c r="I58" s="6" t="str">
        <f>IF('Live Capture'!B59="","",'Live Capture'!W59)</f>
        <v/>
      </c>
      <c r="J58" s="6" t="str">
        <f>IF('Live Capture'!B59="","",'Live Capture'!Y59)</f>
        <v/>
      </c>
    </row>
    <row r="59" ht="15.75" customHeight="1">
      <c r="A59" s="6" t="str">
        <f>IF('Live Capture'!B60="","",'Live Capture'!B60)</f>
        <v/>
      </c>
      <c r="B59" s="6" t="str">
        <f>IF('Live Capture'!B60="","",'Live Capture'!E60)</f>
        <v/>
      </c>
      <c r="C59" s="6" t="str">
        <f>IF('Live Capture'!B60="","",'Live Capture'!F60)</f>
        <v/>
      </c>
      <c r="D59" s="6" t="str">
        <f>IF('Live Capture'!B60="","",'Live Capture'!I60)</f>
        <v/>
      </c>
      <c r="E59" s="6" t="str">
        <f>IF('Live Capture'!B60="","",'Live Capture'!O60)</f>
        <v/>
      </c>
      <c r="F59" s="6" t="str">
        <f>IF('Live Capture'!B60="","",'Live Capture'!P60)</f>
        <v/>
      </c>
      <c r="G59" s="6" t="str">
        <f>IF('Live Capture'!B60="","",'Live Capture'!R60)</f>
        <v/>
      </c>
      <c r="H59" s="6" t="str">
        <f>IF('Live Capture'!B60="","",'Live Capture'!S60)</f>
        <v/>
      </c>
      <c r="I59" s="6" t="str">
        <f>IF('Live Capture'!B60="","",'Live Capture'!W60)</f>
        <v/>
      </c>
      <c r="J59" s="6" t="str">
        <f>IF('Live Capture'!B60="","",'Live Capture'!Y60)</f>
        <v/>
      </c>
    </row>
    <row r="60" ht="15.75" customHeight="1">
      <c r="A60" s="6" t="str">
        <f>IF('Live Capture'!B61="","",'Live Capture'!B61)</f>
        <v/>
      </c>
      <c r="B60" s="6" t="str">
        <f>IF('Live Capture'!B61="","",'Live Capture'!E61)</f>
        <v/>
      </c>
      <c r="C60" s="6" t="str">
        <f>IF('Live Capture'!B61="","",'Live Capture'!F61)</f>
        <v/>
      </c>
      <c r="D60" s="6" t="str">
        <f>IF('Live Capture'!B61="","",'Live Capture'!I61)</f>
        <v/>
      </c>
      <c r="E60" s="6" t="str">
        <f>IF('Live Capture'!B61="","",'Live Capture'!O61)</f>
        <v/>
      </c>
      <c r="F60" s="6" t="str">
        <f>IF('Live Capture'!B61="","",'Live Capture'!P61)</f>
        <v/>
      </c>
      <c r="G60" s="6" t="str">
        <f>IF('Live Capture'!B61="","",'Live Capture'!R61)</f>
        <v/>
      </c>
      <c r="H60" s="6" t="str">
        <f>IF('Live Capture'!B61="","",'Live Capture'!S61)</f>
        <v/>
      </c>
      <c r="I60" s="6" t="str">
        <f>IF('Live Capture'!B61="","",'Live Capture'!W61)</f>
        <v/>
      </c>
      <c r="J60" s="6" t="str">
        <f>IF('Live Capture'!B61="","",'Live Capture'!Y61)</f>
        <v/>
      </c>
    </row>
    <row r="61" ht="15.75" customHeight="1">
      <c r="A61" s="6" t="str">
        <f>IF('Live Capture'!B62="","",'Live Capture'!B62)</f>
        <v/>
      </c>
      <c r="B61" s="6" t="str">
        <f>IF('Live Capture'!B62="","",'Live Capture'!E62)</f>
        <v/>
      </c>
      <c r="C61" s="6" t="str">
        <f>IF('Live Capture'!B62="","",'Live Capture'!F62)</f>
        <v/>
      </c>
      <c r="D61" s="6" t="str">
        <f>IF('Live Capture'!B62="","",'Live Capture'!I62)</f>
        <v/>
      </c>
      <c r="E61" s="6" t="str">
        <f>IF('Live Capture'!B62="","",'Live Capture'!O62)</f>
        <v/>
      </c>
      <c r="F61" s="6" t="str">
        <f>IF('Live Capture'!B62="","",'Live Capture'!P62)</f>
        <v/>
      </c>
      <c r="G61" s="6" t="str">
        <f>IF('Live Capture'!B62="","",'Live Capture'!R62)</f>
        <v/>
      </c>
      <c r="H61" s="6" t="str">
        <f>IF('Live Capture'!B62="","",'Live Capture'!S62)</f>
        <v/>
      </c>
      <c r="I61" s="6" t="str">
        <f>IF('Live Capture'!B62="","",'Live Capture'!W62)</f>
        <v/>
      </c>
      <c r="J61" s="6" t="str">
        <f>IF('Live Capture'!B62="","",'Live Capture'!Y62)</f>
        <v/>
      </c>
    </row>
    <row r="62" ht="15.75" customHeight="1">
      <c r="A62" s="6" t="str">
        <f>IF('Live Capture'!B63="","",'Live Capture'!B63)</f>
        <v/>
      </c>
      <c r="B62" s="6" t="str">
        <f>IF('Live Capture'!B63="","",'Live Capture'!E63)</f>
        <v/>
      </c>
      <c r="C62" s="6" t="str">
        <f>IF('Live Capture'!B63="","",'Live Capture'!F63)</f>
        <v/>
      </c>
      <c r="D62" s="6" t="str">
        <f>IF('Live Capture'!B63="","",'Live Capture'!I63)</f>
        <v/>
      </c>
      <c r="E62" s="6" t="str">
        <f>IF('Live Capture'!B63="","",'Live Capture'!O63)</f>
        <v/>
      </c>
      <c r="F62" s="6" t="str">
        <f>IF('Live Capture'!B63="","",'Live Capture'!P63)</f>
        <v/>
      </c>
      <c r="G62" s="6" t="str">
        <f>IF('Live Capture'!B63="","",'Live Capture'!R63)</f>
        <v/>
      </c>
      <c r="H62" s="6" t="str">
        <f>IF('Live Capture'!B63="","",'Live Capture'!S63)</f>
        <v/>
      </c>
      <c r="I62" s="6" t="str">
        <f>IF('Live Capture'!B63="","",'Live Capture'!W63)</f>
        <v/>
      </c>
      <c r="J62" s="6" t="str">
        <f>IF('Live Capture'!B63="","",'Live Capture'!Y63)</f>
        <v/>
      </c>
    </row>
    <row r="63" ht="15.75" customHeight="1">
      <c r="A63" s="6" t="str">
        <f>IF('Live Capture'!B64="","",'Live Capture'!B64)</f>
        <v/>
      </c>
      <c r="B63" s="6" t="str">
        <f>IF('Live Capture'!B64="","",'Live Capture'!E64)</f>
        <v/>
      </c>
      <c r="C63" s="6" t="str">
        <f>IF('Live Capture'!B64="","",'Live Capture'!F64)</f>
        <v/>
      </c>
      <c r="D63" s="6" t="str">
        <f>IF('Live Capture'!B64="","",'Live Capture'!I64)</f>
        <v/>
      </c>
      <c r="E63" s="6" t="str">
        <f>IF('Live Capture'!B64="","",'Live Capture'!O64)</f>
        <v/>
      </c>
      <c r="F63" s="6" t="str">
        <f>IF('Live Capture'!B64="","",'Live Capture'!P64)</f>
        <v/>
      </c>
      <c r="G63" s="6" t="str">
        <f>IF('Live Capture'!B64="","",'Live Capture'!R64)</f>
        <v/>
      </c>
      <c r="H63" s="6" t="str">
        <f>IF('Live Capture'!B64="","",'Live Capture'!S64)</f>
        <v/>
      </c>
      <c r="I63" s="6" t="str">
        <f>IF('Live Capture'!B64="","",'Live Capture'!W64)</f>
        <v/>
      </c>
      <c r="J63" s="6" t="str">
        <f>IF('Live Capture'!B64="","",'Live Capture'!Y64)</f>
        <v/>
      </c>
    </row>
    <row r="64" ht="15.75" customHeight="1">
      <c r="A64" s="6" t="str">
        <f>IF('Live Capture'!B65="","",'Live Capture'!B65)</f>
        <v/>
      </c>
      <c r="B64" s="6" t="str">
        <f>IF('Live Capture'!B65="","",'Live Capture'!E65)</f>
        <v/>
      </c>
      <c r="C64" s="6" t="str">
        <f>IF('Live Capture'!B65="","",'Live Capture'!F65)</f>
        <v/>
      </c>
      <c r="D64" s="6" t="str">
        <f>IF('Live Capture'!B65="","",'Live Capture'!I65)</f>
        <v/>
      </c>
      <c r="E64" s="6" t="str">
        <f>IF('Live Capture'!B65="","",'Live Capture'!O65)</f>
        <v/>
      </c>
      <c r="F64" s="6" t="str">
        <f>IF('Live Capture'!B65="","",'Live Capture'!P65)</f>
        <v/>
      </c>
      <c r="G64" s="6" t="str">
        <f>IF('Live Capture'!B65="","",'Live Capture'!R65)</f>
        <v/>
      </c>
      <c r="H64" s="6" t="str">
        <f>IF('Live Capture'!B65="","",'Live Capture'!S65)</f>
        <v/>
      </c>
      <c r="I64" s="6" t="str">
        <f>IF('Live Capture'!B65="","",'Live Capture'!W65)</f>
        <v/>
      </c>
      <c r="J64" s="6" t="str">
        <f>IF('Live Capture'!B65="","",'Live Capture'!Y65)</f>
        <v/>
      </c>
    </row>
    <row r="65" ht="15.75" customHeight="1">
      <c r="A65" s="6" t="str">
        <f>IF('Live Capture'!B66="","",'Live Capture'!B66)</f>
        <v/>
      </c>
      <c r="B65" s="6" t="str">
        <f>IF('Live Capture'!B66="","",'Live Capture'!E66)</f>
        <v/>
      </c>
      <c r="C65" s="6" t="str">
        <f>IF('Live Capture'!B66="","",'Live Capture'!F66)</f>
        <v/>
      </c>
      <c r="D65" s="6" t="str">
        <f>IF('Live Capture'!B66="","",'Live Capture'!I66)</f>
        <v/>
      </c>
      <c r="E65" s="6" t="str">
        <f>IF('Live Capture'!B66="","",'Live Capture'!O66)</f>
        <v/>
      </c>
      <c r="F65" s="6" t="str">
        <f>IF('Live Capture'!B66="","",'Live Capture'!P66)</f>
        <v/>
      </c>
      <c r="G65" s="6" t="str">
        <f>IF('Live Capture'!B66="","",'Live Capture'!R66)</f>
        <v/>
      </c>
      <c r="H65" s="6" t="str">
        <f>IF('Live Capture'!B66="","",'Live Capture'!S66)</f>
        <v/>
      </c>
      <c r="I65" s="6" t="str">
        <f>IF('Live Capture'!B66="","",'Live Capture'!W66)</f>
        <v/>
      </c>
      <c r="J65" s="6" t="str">
        <f>IF('Live Capture'!B66="","",'Live Capture'!Y66)</f>
        <v/>
      </c>
    </row>
    <row r="66" ht="15.75" customHeight="1">
      <c r="A66" s="6" t="str">
        <f>IF('Live Capture'!B67="","",'Live Capture'!B67)</f>
        <v/>
      </c>
      <c r="B66" s="6" t="str">
        <f>IF('Live Capture'!B67="","",'Live Capture'!E67)</f>
        <v/>
      </c>
      <c r="C66" s="6" t="str">
        <f>IF('Live Capture'!B67="","",'Live Capture'!F67)</f>
        <v/>
      </c>
      <c r="D66" s="6" t="str">
        <f>IF('Live Capture'!B67="","",'Live Capture'!I67)</f>
        <v/>
      </c>
      <c r="E66" s="6" t="str">
        <f>IF('Live Capture'!B67="","",'Live Capture'!O67)</f>
        <v/>
      </c>
      <c r="F66" s="6" t="str">
        <f>IF('Live Capture'!B67="","",'Live Capture'!P67)</f>
        <v/>
      </c>
      <c r="G66" s="6" t="str">
        <f>IF('Live Capture'!B67="","",'Live Capture'!R67)</f>
        <v/>
      </c>
      <c r="H66" s="6" t="str">
        <f>IF('Live Capture'!B67="","",'Live Capture'!S67)</f>
        <v/>
      </c>
      <c r="I66" s="6" t="str">
        <f>IF('Live Capture'!B67="","",'Live Capture'!W67)</f>
        <v/>
      </c>
      <c r="J66" s="6" t="str">
        <f>IF('Live Capture'!B67="","",'Live Capture'!Y67)</f>
        <v/>
      </c>
    </row>
    <row r="67" ht="15.75" customHeight="1">
      <c r="A67" s="6" t="str">
        <f>IF('Live Capture'!B68="","",'Live Capture'!B68)</f>
        <v/>
      </c>
      <c r="B67" s="6" t="str">
        <f>IF('Live Capture'!B68="","",'Live Capture'!E68)</f>
        <v/>
      </c>
      <c r="C67" s="6" t="str">
        <f>IF('Live Capture'!B68="","",'Live Capture'!F68)</f>
        <v/>
      </c>
      <c r="D67" s="6" t="str">
        <f>IF('Live Capture'!B68="","",'Live Capture'!I68)</f>
        <v/>
      </c>
      <c r="E67" s="6" t="str">
        <f>IF('Live Capture'!B68="","",'Live Capture'!O68)</f>
        <v/>
      </c>
      <c r="F67" s="6" t="str">
        <f>IF('Live Capture'!B68="","",'Live Capture'!P68)</f>
        <v/>
      </c>
      <c r="G67" s="6" t="str">
        <f>IF('Live Capture'!B68="","",'Live Capture'!R68)</f>
        <v/>
      </c>
      <c r="H67" s="6" t="str">
        <f>IF('Live Capture'!B68="","",'Live Capture'!S68)</f>
        <v/>
      </c>
      <c r="I67" s="6" t="str">
        <f>IF('Live Capture'!B68="","",'Live Capture'!W68)</f>
        <v/>
      </c>
      <c r="J67" s="6" t="str">
        <f>IF('Live Capture'!B68="","",'Live Capture'!Y68)</f>
        <v/>
      </c>
    </row>
    <row r="68" ht="15.75" customHeight="1">
      <c r="A68" s="6" t="str">
        <f>IF('Live Capture'!B69="","",'Live Capture'!B69)</f>
        <v/>
      </c>
      <c r="B68" s="6" t="str">
        <f>IF('Live Capture'!B69="","",'Live Capture'!E69)</f>
        <v/>
      </c>
      <c r="C68" s="6" t="str">
        <f>IF('Live Capture'!B69="","",'Live Capture'!F69)</f>
        <v/>
      </c>
      <c r="D68" s="6" t="str">
        <f>IF('Live Capture'!B69="","",'Live Capture'!I69)</f>
        <v/>
      </c>
      <c r="E68" s="6" t="str">
        <f>IF('Live Capture'!B69="","",'Live Capture'!O69)</f>
        <v/>
      </c>
      <c r="F68" s="6" t="str">
        <f>IF('Live Capture'!B69="","",'Live Capture'!P69)</f>
        <v/>
      </c>
      <c r="G68" s="6" t="str">
        <f>IF('Live Capture'!B69="","",'Live Capture'!R69)</f>
        <v/>
      </c>
      <c r="H68" s="6" t="str">
        <f>IF('Live Capture'!B69="","",'Live Capture'!S69)</f>
        <v/>
      </c>
      <c r="I68" s="6" t="str">
        <f>IF('Live Capture'!B69="","",'Live Capture'!W69)</f>
        <v/>
      </c>
      <c r="J68" s="6" t="str">
        <f>IF('Live Capture'!B69="","",'Live Capture'!Y69)</f>
        <v/>
      </c>
    </row>
    <row r="69" ht="15.75" customHeight="1">
      <c r="A69" s="6" t="str">
        <f>IF('Live Capture'!B70="","",'Live Capture'!B70)</f>
        <v/>
      </c>
      <c r="B69" s="6" t="str">
        <f>IF('Live Capture'!B70="","",'Live Capture'!E70)</f>
        <v/>
      </c>
      <c r="C69" s="6" t="str">
        <f>IF('Live Capture'!B70="","",'Live Capture'!F70)</f>
        <v/>
      </c>
      <c r="D69" s="6" t="str">
        <f>IF('Live Capture'!B70="","",'Live Capture'!I70)</f>
        <v/>
      </c>
      <c r="E69" s="6" t="str">
        <f>IF('Live Capture'!B70="","",'Live Capture'!O70)</f>
        <v/>
      </c>
      <c r="F69" s="6" t="str">
        <f>IF('Live Capture'!B70="","",'Live Capture'!P70)</f>
        <v/>
      </c>
      <c r="G69" s="6" t="str">
        <f>IF('Live Capture'!B70="","",'Live Capture'!R70)</f>
        <v/>
      </c>
      <c r="H69" s="6" t="str">
        <f>IF('Live Capture'!B70="","",'Live Capture'!S70)</f>
        <v/>
      </c>
      <c r="I69" s="6" t="str">
        <f>IF('Live Capture'!B70="","",'Live Capture'!W70)</f>
        <v/>
      </c>
      <c r="J69" s="6" t="str">
        <f>IF('Live Capture'!B70="","",'Live Capture'!Y70)</f>
        <v/>
      </c>
    </row>
    <row r="70" ht="15.75" customHeight="1">
      <c r="A70" s="6" t="str">
        <f>IF('Live Capture'!B71="","",'Live Capture'!B71)</f>
        <v/>
      </c>
      <c r="B70" s="6" t="str">
        <f>IF('Live Capture'!B71="","",'Live Capture'!E71)</f>
        <v/>
      </c>
      <c r="C70" s="6" t="str">
        <f>IF('Live Capture'!B71="","",'Live Capture'!F71)</f>
        <v/>
      </c>
      <c r="D70" s="6" t="str">
        <f>IF('Live Capture'!B71="","",'Live Capture'!I71)</f>
        <v/>
      </c>
      <c r="E70" s="6" t="str">
        <f>IF('Live Capture'!B71="","",'Live Capture'!O71)</f>
        <v/>
      </c>
      <c r="F70" s="6" t="str">
        <f>IF('Live Capture'!B71="","",'Live Capture'!P71)</f>
        <v/>
      </c>
      <c r="G70" s="6" t="str">
        <f>IF('Live Capture'!B71="","",'Live Capture'!R71)</f>
        <v/>
      </c>
      <c r="H70" s="6" t="str">
        <f>IF('Live Capture'!B71="","",'Live Capture'!S71)</f>
        <v/>
      </c>
      <c r="I70" s="6" t="str">
        <f>IF('Live Capture'!B71="","",'Live Capture'!W71)</f>
        <v/>
      </c>
      <c r="J70" s="6" t="str">
        <f>IF('Live Capture'!B71="","",'Live Capture'!Y71)</f>
        <v/>
      </c>
    </row>
    <row r="71" ht="15.75" customHeight="1">
      <c r="A71" s="6" t="str">
        <f>IF('Live Capture'!B72="","",'Live Capture'!B72)</f>
        <v/>
      </c>
      <c r="B71" s="6" t="str">
        <f>IF('Live Capture'!B72="","",'Live Capture'!E72)</f>
        <v/>
      </c>
      <c r="C71" s="6" t="str">
        <f>IF('Live Capture'!B72="","",'Live Capture'!F72)</f>
        <v/>
      </c>
      <c r="D71" s="6" t="str">
        <f>IF('Live Capture'!B72="","",'Live Capture'!I72)</f>
        <v/>
      </c>
      <c r="E71" s="6" t="str">
        <f>IF('Live Capture'!B72="","",'Live Capture'!O72)</f>
        <v/>
      </c>
      <c r="F71" s="6" t="str">
        <f>IF('Live Capture'!B72="","",'Live Capture'!P72)</f>
        <v/>
      </c>
      <c r="G71" s="6" t="str">
        <f>IF('Live Capture'!B72="","",'Live Capture'!R72)</f>
        <v/>
      </c>
      <c r="H71" s="6" t="str">
        <f>IF('Live Capture'!B72="","",'Live Capture'!S72)</f>
        <v/>
      </c>
      <c r="I71" s="6" t="str">
        <f>IF('Live Capture'!B72="","",'Live Capture'!W72)</f>
        <v/>
      </c>
      <c r="J71" s="6" t="str">
        <f>IF('Live Capture'!B72="","",'Live Capture'!Y72)</f>
        <v/>
      </c>
    </row>
    <row r="72" ht="15.75" customHeight="1">
      <c r="A72" s="6" t="str">
        <f>IF('Live Capture'!B73="","",'Live Capture'!B73)</f>
        <v/>
      </c>
      <c r="B72" s="6" t="str">
        <f>IF('Live Capture'!B73="","",'Live Capture'!E73)</f>
        <v/>
      </c>
      <c r="C72" s="6" t="str">
        <f>IF('Live Capture'!B73="","",'Live Capture'!F73)</f>
        <v/>
      </c>
      <c r="D72" s="6" t="str">
        <f>IF('Live Capture'!B73="","",'Live Capture'!I73)</f>
        <v/>
      </c>
      <c r="E72" s="6" t="str">
        <f>IF('Live Capture'!B73="","",'Live Capture'!O73)</f>
        <v/>
      </c>
      <c r="F72" s="6" t="str">
        <f>IF('Live Capture'!B73="","",'Live Capture'!P73)</f>
        <v/>
      </c>
      <c r="G72" s="6" t="str">
        <f>IF('Live Capture'!B73="","",'Live Capture'!R73)</f>
        <v/>
      </c>
      <c r="H72" s="6" t="str">
        <f>IF('Live Capture'!B73="","",'Live Capture'!S73)</f>
        <v/>
      </c>
      <c r="I72" s="6" t="str">
        <f>IF('Live Capture'!B73="","",'Live Capture'!W73)</f>
        <v/>
      </c>
      <c r="J72" s="6" t="str">
        <f>IF('Live Capture'!B73="","",'Live Capture'!Y73)</f>
        <v/>
      </c>
    </row>
    <row r="73" ht="15.75" customHeight="1">
      <c r="A73" s="6" t="str">
        <f>IF('Live Capture'!B74="","",'Live Capture'!B74)</f>
        <v/>
      </c>
      <c r="B73" s="6" t="str">
        <f>IF('Live Capture'!B74="","",'Live Capture'!E74)</f>
        <v/>
      </c>
      <c r="C73" s="6" t="str">
        <f>IF('Live Capture'!B74="","",'Live Capture'!F74)</f>
        <v/>
      </c>
      <c r="D73" s="6" t="str">
        <f>IF('Live Capture'!B74="","",'Live Capture'!I74)</f>
        <v/>
      </c>
      <c r="E73" s="6" t="str">
        <f>IF('Live Capture'!B74="","",'Live Capture'!O74)</f>
        <v/>
      </c>
      <c r="F73" s="6" t="str">
        <f>IF('Live Capture'!B74="","",'Live Capture'!P74)</f>
        <v/>
      </c>
      <c r="G73" s="6" t="str">
        <f>IF('Live Capture'!B74="","",'Live Capture'!R74)</f>
        <v/>
      </c>
      <c r="H73" s="6" t="str">
        <f>IF('Live Capture'!B74="","",'Live Capture'!S74)</f>
        <v/>
      </c>
      <c r="I73" s="6" t="str">
        <f>IF('Live Capture'!B74="","",'Live Capture'!W74)</f>
        <v/>
      </c>
      <c r="J73" s="6" t="str">
        <f>IF('Live Capture'!B74="","",'Live Capture'!Y74)</f>
        <v/>
      </c>
    </row>
    <row r="74" ht="15.75" customHeight="1">
      <c r="A74" s="6" t="str">
        <f>IF('Live Capture'!B75="","",'Live Capture'!B75)</f>
        <v/>
      </c>
      <c r="B74" s="6" t="str">
        <f>IF('Live Capture'!B75="","",'Live Capture'!E75)</f>
        <v/>
      </c>
      <c r="C74" s="6" t="str">
        <f>IF('Live Capture'!B75="","",'Live Capture'!F75)</f>
        <v/>
      </c>
      <c r="D74" s="6" t="str">
        <f>IF('Live Capture'!B75="","",'Live Capture'!I75)</f>
        <v/>
      </c>
      <c r="E74" s="6" t="str">
        <f>IF('Live Capture'!B75="","",'Live Capture'!O75)</f>
        <v/>
      </c>
      <c r="F74" s="6" t="str">
        <f>IF('Live Capture'!B75="","",'Live Capture'!P75)</f>
        <v/>
      </c>
      <c r="G74" s="6" t="str">
        <f>IF('Live Capture'!B75="","",'Live Capture'!R75)</f>
        <v/>
      </c>
      <c r="H74" s="6" t="str">
        <f>IF('Live Capture'!B75="","",'Live Capture'!S75)</f>
        <v/>
      </c>
      <c r="I74" s="6" t="str">
        <f>IF('Live Capture'!B75="","",'Live Capture'!W75)</f>
        <v/>
      </c>
      <c r="J74" s="6" t="str">
        <f>IF('Live Capture'!B75="","",'Live Capture'!Y75)</f>
        <v/>
      </c>
    </row>
    <row r="75" ht="15.75" customHeight="1">
      <c r="A75" s="6" t="str">
        <f>IF('Live Capture'!B76="","",'Live Capture'!B76)</f>
        <v/>
      </c>
      <c r="B75" s="6" t="str">
        <f>IF('Live Capture'!B76="","",'Live Capture'!E76)</f>
        <v/>
      </c>
      <c r="C75" s="6" t="str">
        <f>IF('Live Capture'!B76="","",'Live Capture'!F76)</f>
        <v/>
      </c>
      <c r="D75" s="6" t="str">
        <f>IF('Live Capture'!B76="","",'Live Capture'!I76)</f>
        <v/>
      </c>
      <c r="E75" s="6" t="str">
        <f>IF('Live Capture'!B76="","",'Live Capture'!O76)</f>
        <v/>
      </c>
      <c r="F75" s="6" t="str">
        <f>IF('Live Capture'!B76="","",'Live Capture'!P76)</f>
        <v/>
      </c>
      <c r="G75" s="6" t="str">
        <f>IF('Live Capture'!B76="","",'Live Capture'!R76)</f>
        <v/>
      </c>
      <c r="H75" s="6" t="str">
        <f>IF('Live Capture'!B76="","",'Live Capture'!S76)</f>
        <v/>
      </c>
      <c r="I75" s="6" t="str">
        <f>IF('Live Capture'!B76="","",'Live Capture'!W76)</f>
        <v/>
      </c>
      <c r="J75" s="6" t="str">
        <f>IF('Live Capture'!B76="","",'Live Capture'!Y76)</f>
        <v/>
      </c>
    </row>
    <row r="76" ht="15.75" customHeight="1">
      <c r="A76" s="6" t="str">
        <f>IF('Live Capture'!B77="","",'Live Capture'!B77)</f>
        <v/>
      </c>
      <c r="B76" s="6" t="str">
        <f>IF('Live Capture'!B77="","",'Live Capture'!E77)</f>
        <v/>
      </c>
      <c r="C76" s="6" t="str">
        <f>IF('Live Capture'!B77="","",'Live Capture'!F77)</f>
        <v/>
      </c>
      <c r="D76" s="6" t="str">
        <f>IF('Live Capture'!B77="","",'Live Capture'!I77)</f>
        <v/>
      </c>
      <c r="E76" s="6" t="str">
        <f>IF('Live Capture'!B77="","",'Live Capture'!O77)</f>
        <v/>
      </c>
      <c r="F76" s="6" t="str">
        <f>IF('Live Capture'!B77="","",'Live Capture'!P77)</f>
        <v/>
      </c>
      <c r="G76" s="6" t="str">
        <f>IF('Live Capture'!B77="","",'Live Capture'!R77)</f>
        <v/>
      </c>
      <c r="H76" s="6" t="str">
        <f>IF('Live Capture'!B77="","",'Live Capture'!S77)</f>
        <v/>
      </c>
      <c r="I76" s="6" t="str">
        <f>IF('Live Capture'!B77="","",'Live Capture'!W77)</f>
        <v/>
      </c>
      <c r="J76" s="6" t="str">
        <f>IF('Live Capture'!B77="","",'Live Capture'!Y77)</f>
        <v/>
      </c>
    </row>
    <row r="77" ht="15.75" customHeight="1">
      <c r="A77" s="6" t="str">
        <f>IF('Live Capture'!B78="","",'Live Capture'!B78)</f>
        <v/>
      </c>
      <c r="B77" s="6" t="str">
        <f>IF('Live Capture'!B78="","",'Live Capture'!E78)</f>
        <v/>
      </c>
      <c r="C77" s="6" t="str">
        <f>IF('Live Capture'!B78="","",'Live Capture'!F78)</f>
        <v/>
      </c>
      <c r="D77" s="6" t="str">
        <f>IF('Live Capture'!B78="","",'Live Capture'!I78)</f>
        <v/>
      </c>
      <c r="E77" s="6" t="str">
        <f>IF('Live Capture'!B78="","",'Live Capture'!O78)</f>
        <v/>
      </c>
      <c r="F77" s="6" t="str">
        <f>IF('Live Capture'!B78="","",'Live Capture'!P78)</f>
        <v/>
      </c>
      <c r="G77" s="6" t="str">
        <f>IF('Live Capture'!B78="","",'Live Capture'!R78)</f>
        <v/>
      </c>
      <c r="H77" s="6" t="str">
        <f>IF('Live Capture'!B78="","",'Live Capture'!S78)</f>
        <v/>
      </c>
      <c r="I77" s="6" t="str">
        <f>IF('Live Capture'!B78="","",'Live Capture'!W78)</f>
        <v/>
      </c>
      <c r="J77" s="6" t="str">
        <f>IF('Live Capture'!B78="","",'Live Capture'!Y78)</f>
        <v/>
      </c>
    </row>
    <row r="78" ht="15.75" customHeight="1">
      <c r="A78" s="6" t="str">
        <f>IF('Live Capture'!B79="","",'Live Capture'!B79)</f>
        <v/>
      </c>
      <c r="B78" s="6" t="str">
        <f>IF('Live Capture'!B79="","",'Live Capture'!E79)</f>
        <v/>
      </c>
      <c r="C78" s="6" t="str">
        <f>IF('Live Capture'!B79="","",'Live Capture'!F79)</f>
        <v/>
      </c>
      <c r="D78" s="6" t="str">
        <f>IF('Live Capture'!B79="","",'Live Capture'!I79)</f>
        <v/>
      </c>
      <c r="E78" s="6" t="str">
        <f>IF('Live Capture'!B79="","",'Live Capture'!O79)</f>
        <v/>
      </c>
      <c r="F78" s="6" t="str">
        <f>IF('Live Capture'!B79="","",'Live Capture'!P79)</f>
        <v/>
      </c>
      <c r="G78" s="6" t="str">
        <f>IF('Live Capture'!B79="","",'Live Capture'!R79)</f>
        <v/>
      </c>
      <c r="H78" s="6" t="str">
        <f>IF('Live Capture'!B79="","",'Live Capture'!S79)</f>
        <v/>
      </c>
      <c r="I78" s="6" t="str">
        <f>IF('Live Capture'!B79="","",'Live Capture'!W79)</f>
        <v/>
      </c>
      <c r="J78" s="6" t="str">
        <f>IF('Live Capture'!B79="","",'Live Capture'!Y79)</f>
        <v/>
      </c>
    </row>
    <row r="79" ht="15.75" customHeight="1">
      <c r="A79" s="6" t="str">
        <f>IF('Live Capture'!B80="","",'Live Capture'!B80)</f>
        <v/>
      </c>
      <c r="B79" s="6" t="str">
        <f>IF('Live Capture'!B80="","",'Live Capture'!E80)</f>
        <v/>
      </c>
      <c r="C79" s="6" t="str">
        <f>IF('Live Capture'!B80="","",'Live Capture'!F80)</f>
        <v/>
      </c>
      <c r="D79" s="6" t="str">
        <f>IF('Live Capture'!B80="","",'Live Capture'!I80)</f>
        <v/>
      </c>
      <c r="E79" s="6" t="str">
        <f>IF('Live Capture'!B80="","",'Live Capture'!O80)</f>
        <v/>
      </c>
      <c r="F79" s="6" t="str">
        <f>IF('Live Capture'!B80="","",'Live Capture'!P80)</f>
        <v/>
      </c>
      <c r="G79" s="6" t="str">
        <f>IF('Live Capture'!B80="","",'Live Capture'!R80)</f>
        <v/>
      </c>
      <c r="H79" s="6" t="str">
        <f>IF('Live Capture'!B80="","",'Live Capture'!S80)</f>
        <v/>
      </c>
      <c r="I79" s="6" t="str">
        <f>IF('Live Capture'!B80="","",'Live Capture'!W80)</f>
        <v/>
      </c>
      <c r="J79" s="6" t="str">
        <f>IF('Live Capture'!B80="","",'Live Capture'!Y80)</f>
        <v/>
      </c>
    </row>
    <row r="80" ht="15.75" customHeight="1">
      <c r="A80" s="6" t="str">
        <f>IF('Live Capture'!B81="","",'Live Capture'!B81)</f>
        <v/>
      </c>
      <c r="B80" s="6" t="str">
        <f>IF('Live Capture'!B81="","",'Live Capture'!E81)</f>
        <v/>
      </c>
      <c r="C80" s="6" t="str">
        <f>IF('Live Capture'!B81="","",'Live Capture'!F81)</f>
        <v/>
      </c>
      <c r="D80" s="6" t="str">
        <f>IF('Live Capture'!B81="","",'Live Capture'!I81)</f>
        <v/>
      </c>
      <c r="E80" s="6" t="str">
        <f>IF('Live Capture'!B81="","",'Live Capture'!O81)</f>
        <v/>
      </c>
      <c r="F80" s="6" t="str">
        <f>IF('Live Capture'!B81="","",'Live Capture'!P81)</f>
        <v/>
      </c>
      <c r="G80" s="6" t="str">
        <f>IF('Live Capture'!B81="","",'Live Capture'!R81)</f>
        <v/>
      </c>
      <c r="H80" s="6" t="str">
        <f>IF('Live Capture'!B81="","",'Live Capture'!S81)</f>
        <v/>
      </c>
      <c r="I80" s="6" t="str">
        <f>IF('Live Capture'!B81="","",'Live Capture'!W81)</f>
        <v/>
      </c>
      <c r="J80" s="6" t="str">
        <f>IF('Live Capture'!B81="","",'Live Capture'!Y81)</f>
        <v/>
      </c>
    </row>
    <row r="81" ht="15.75" customHeight="1">
      <c r="A81" s="6" t="str">
        <f>IF('Live Capture'!B82="","",'Live Capture'!B82)</f>
        <v/>
      </c>
      <c r="B81" s="6" t="str">
        <f>IF('Live Capture'!B82="","",'Live Capture'!E82)</f>
        <v/>
      </c>
      <c r="C81" s="6" t="str">
        <f>IF('Live Capture'!B82="","",'Live Capture'!F82)</f>
        <v/>
      </c>
      <c r="D81" s="6" t="str">
        <f>IF('Live Capture'!B82="","",'Live Capture'!I82)</f>
        <v/>
      </c>
      <c r="E81" s="6" t="str">
        <f>IF('Live Capture'!B82="","",'Live Capture'!O82)</f>
        <v/>
      </c>
      <c r="F81" s="6" t="str">
        <f>IF('Live Capture'!B82="","",'Live Capture'!P82)</f>
        <v/>
      </c>
      <c r="G81" s="6" t="str">
        <f>IF('Live Capture'!B82="","",'Live Capture'!R82)</f>
        <v/>
      </c>
      <c r="H81" s="6" t="str">
        <f>IF('Live Capture'!B82="","",'Live Capture'!S82)</f>
        <v/>
      </c>
      <c r="I81" s="6" t="str">
        <f>IF('Live Capture'!B82="","",'Live Capture'!W82)</f>
        <v/>
      </c>
      <c r="J81" s="6" t="str">
        <f>IF('Live Capture'!B82="","",'Live Capture'!Y82)</f>
        <v/>
      </c>
    </row>
    <row r="82" ht="15.75" customHeight="1">
      <c r="A82" s="6" t="str">
        <f>IF('Live Capture'!B83="","",'Live Capture'!B83)</f>
        <v/>
      </c>
      <c r="B82" s="6" t="str">
        <f>IF('Live Capture'!B83="","",'Live Capture'!E83)</f>
        <v/>
      </c>
      <c r="C82" s="6" t="str">
        <f>IF('Live Capture'!B83="","",'Live Capture'!F83)</f>
        <v/>
      </c>
      <c r="D82" s="6" t="str">
        <f>IF('Live Capture'!B83="","",'Live Capture'!I83)</f>
        <v/>
      </c>
      <c r="E82" s="6" t="str">
        <f>IF('Live Capture'!B83="","",'Live Capture'!O83)</f>
        <v/>
      </c>
      <c r="F82" s="6" t="str">
        <f>IF('Live Capture'!B83="","",'Live Capture'!P83)</f>
        <v/>
      </c>
      <c r="G82" s="6" t="str">
        <f>IF('Live Capture'!B83="","",'Live Capture'!R83)</f>
        <v/>
      </c>
      <c r="H82" s="6" t="str">
        <f>IF('Live Capture'!B83="","",'Live Capture'!S83)</f>
        <v/>
      </c>
      <c r="I82" s="6" t="str">
        <f>IF('Live Capture'!B83="","",'Live Capture'!W83)</f>
        <v/>
      </c>
      <c r="J82" s="6" t="str">
        <f>IF('Live Capture'!B83="","",'Live Capture'!Y83)</f>
        <v/>
      </c>
    </row>
    <row r="83" ht="15.75" customHeight="1">
      <c r="A83" s="6" t="str">
        <f>IF('Live Capture'!B84="","",'Live Capture'!B84)</f>
        <v/>
      </c>
      <c r="B83" s="6" t="str">
        <f>IF('Live Capture'!B84="","",'Live Capture'!E84)</f>
        <v/>
      </c>
      <c r="C83" s="6" t="str">
        <f>IF('Live Capture'!B84="","",'Live Capture'!F84)</f>
        <v/>
      </c>
      <c r="D83" s="6" t="str">
        <f>IF('Live Capture'!B84="","",'Live Capture'!I84)</f>
        <v/>
      </c>
      <c r="E83" s="6" t="str">
        <f>IF('Live Capture'!B84="","",'Live Capture'!O84)</f>
        <v/>
      </c>
      <c r="F83" s="6" t="str">
        <f>IF('Live Capture'!B84="","",'Live Capture'!P84)</f>
        <v/>
      </c>
      <c r="G83" s="6" t="str">
        <f>IF('Live Capture'!B84="","",'Live Capture'!R84)</f>
        <v/>
      </c>
      <c r="H83" s="6" t="str">
        <f>IF('Live Capture'!B84="","",'Live Capture'!S84)</f>
        <v/>
      </c>
      <c r="I83" s="6" t="str">
        <f>IF('Live Capture'!B84="","",'Live Capture'!W84)</f>
        <v/>
      </c>
      <c r="J83" s="6" t="str">
        <f>IF('Live Capture'!B84="","",'Live Capture'!Y84)</f>
        <v/>
      </c>
    </row>
    <row r="84" ht="15.75" customHeight="1">
      <c r="A84" s="6" t="str">
        <f>IF('Live Capture'!B85="","",'Live Capture'!B85)</f>
        <v/>
      </c>
      <c r="B84" s="6" t="str">
        <f>IF('Live Capture'!B85="","",'Live Capture'!E85)</f>
        <v/>
      </c>
      <c r="C84" s="6" t="str">
        <f>IF('Live Capture'!B85="","",'Live Capture'!F85)</f>
        <v/>
      </c>
      <c r="D84" s="6" t="str">
        <f>IF('Live Capture'!B85="","",'Live Capture'!I85)</f>
        <v/>
      </c>
      <c r="E84" s="6" t="str">
        <f>IF('Live Capture'!B85="","",'Live Capture'!O85)</f>
        <v/>
      </c>
      <c r="F84" s="6" t="str">
        <f>IF('Live Capture'!B85="","",'Live Capture'!P85)</f>
        <v/>
      </c>
      <c r="G84" s="6" t="str">
        <f>IF('Live Capture'!B85="","",'Live Capture'!R85)</f>
        <v/>
      </c>
      <c r="H84" s="6" t="str">
        <f>IF('Live Capture'!B85="","",'Live Capture'!S85)</f>
        <v/>
      </c>
      <c r="I84" s="6" t="str">
        <f>IF('Live Capture'!B85="","",'Live Capture'!W85)</f>
        <v/>
      </c>
      <c r="J84" s="6" t="str">
        <f>IF('Live Capture'!B85="","",'Live Capture'!Y85)</f>
        <v/>
      </c>
    </row>
    <row r="85" ht="15.75" customHeight="1">
      <c r="A85" s="6" t="str">
        <f>IF('Live Capture'!B86="","",'Live Capture'!B86)</f>
        <v/>
      </c>
      <c r="B85" s="6" t="str">
        <f>IF('Live Capture'!B86="","",'Live Capture'!E86)</f>
        <v/>
      </c>
      <c r="C85" s="6" t="str">
        <f>IF('Live Capture'!B86="","",'Live Capture'!F86)</f>
        <v/>
      </c>
      <c r="D85" s="6" t="str">
        <f>IF('Live Capture'!B86="","",'Live Capture'!I86)</f>
        <v/>
      </c>
      <c r="E85" s="6" t="str">
        <f>IF('Live Capture'!B86="","",'Live Capture'!O86)</f>
        <v/>
      </c>
      <c r="F85" s="6" t="str">
        <f>IF('Live Capture'!B86="","",'Live Capture'!P86)</f>
        <v/>
      </c>
      <c r="G85" s="6" t="str">
        <f>IF('Live Capture'!B86="","",'Live Capture'!R86)</f>
        <v/>
      </c>
      <c r="H85" s="6" t="str">
        <f>IF('Live Capture'!B86="","",'Live Capture'!S86)</f>
        <v/>
      </c>
      <c r="I85" s="6" t="str">
        <f>IF('Live Capture'!B86="","",'Live Capture'!W86)</f>
        <v/>
      </c>
      <c r="J85" s="6" t="str">
        <f>IF('Live Capture'!B86="","",'Live Capture'!Y86)</f>
        <v/>
      </c>
    </row>
    <row r="86" ht="15.75" customHeight="1">
      <c r="A86" s="6" t="str">
        <f>IF('Live Capture'!B87="","",'Live Capture'!B87)</f>
        <v/>
      </c>
      <c r="B86" s="6" t="str">
        <f>IF('Live Capture'!B87="","",'Live Capture'!E87)</f>
        <v/>
      </c>
      <c r="C86" s="6" t="str">
        <f>IF('Live Capture'!B87="","",'Live Capture'!F87)</f>
        <v/>
      </c>
      <c r="D86" s="6" t="str">
        <f>IF('Live Capture'!B87="","",'Live Capture'!I87)</f>
        <v/>
      </c>
      <c r="E86" s="6" t="str">
        <f>IF('Live Capture'!B87="","",'Live Capture'!O87)</f>
        <v/>
      </c>
      <c r="F86" s="6" t="str">
        <f>IF('Live Capture'!B87="","",'Live Capture'!P87)</f>
        <v/>
      </c>
      <c r="G86" s="6" t="str">
        <f>IF('Live Capture'!B87="","",'Live Capture'!R87)</f>
        <v/>
      </c>
      <c r="H86" s="6" t="str">
        <f>IF('Live Capture'!B87="","",'Live Capture'!S87)</f>
        <v/>
      </c>
      <c r="I86" s="6" t="str">
        <f>IF('Live Capture'!B87="","",'Live Capture'!W87)</f>
        <v/>
      </c>
      <c r="J86" s="6" t="str">
        <f>IF('Live Capture'!B87="","",'Live Capture'!Y87)</f>
        <v/>
      </c>
    </row>
    <row r="87" ht="15.75" customHeight="1">
      <c r="A87" s="6" t="str">
        <f>IF('Live Capture'!B88="","",'Live Capture'!B88)</f>
        <v/>
      </c>
      <c r="B87" s="6" t="str">
        <f>IF('Live Capture'!B88="","",'Live Capture'!E88)</f>
        <v/>
      </c>
      <c r="C87" s="6" t="str">
        <f>IF('Live Capture'!B88="","",'Live Capture'!F88)</f>
        <v/>
      </c>
      <c r="D87" s="6" t="str">
        <f>IF('Live Capture'!B88="","",'Live Capture'!I88)</f>
        <v/>
      </c>
      <c r="E87" s="6" t="str">
        <f>IF('Live Capture'!B88="","",'Live Capture'!O88)</f>
        <v/>
      </c>
      <c r="F87" s="6" t="str">
        <f>IF('Live Capture'!B88="","",'Live Capture'!P88)</f>
        <v/>
      </c>
      <c r="G87" s="6" t="str">
        <f>IF('Live Capture'!B88="","",'Live Capture'!R88)</f>
        <v/>
      </c>
      <c r="H87" s="6" t="str">
        <f>IF('Live Capture'!B88="","",'Live Capture'!S88)</f>
        <v/>
      </c>
      <c r="I87" s="6" t="str">
        <f>IF('Live Capture'!B88="","",'Live Capture'!W88)</f>
        <v/>
      </c>
      <c r="J87" s="6" t="str">
        <f>IF('Live Capture'!B88="","",'Live Capture'!Y88)</f>
        <v/>
      </c>
    </row>
    <row r="88" ht="15.75" customHeight="1">
      <c r="A88" s="6" t="str">
        <f>IF('Live Capture'!B89="","",'Live Capture'!B89)</f>
        <v/>
      </c>
      <c r="B88" s="6" t="str">
        <f>IF('Live Capture'!B89="","",'Live Capture'!E89)</f>
        <v/>
      </c>
      <c r="C88" s="6" t="str">
        <f>IF('Live Capture'!B89="","",'Live Capture'!F89)</f>
        <v/>
      </c>
      <c r="D88" s="6" t="str">
        <f>IF('Live Capture'!B89="","",'Live Capture'!I89)</f>
        <v/>
      </c>
      <c r="E88" s="6" t="str">
        <f>IF('Live Capture'!B89="","",'Live Capture'!O89)</f>
        <v/>
      </c>
      <c r="F88" s="6" t="str">
        <f>IF('Live Capture'!B89="","",'Live Capture'!P89)</f>
        <v/>
      </c>
      <c r="G88" s="6" t="str">
        <f>IF('Live Capture'!B89="","",'Live Capture'!R89)</f>
        <v/>
      </c>
      <c r="H88" s="6" t="str">
        <f>IF('Live Capture'!B89="","",'Live Capture'!S89)</f>
        <v/>
      </c>
      <c r="I88" s="6" t="str">
        <f>IF('Live Capture'!B89="","",'Live Capture'!W89)</f>
        <v/>
      </c>
      <c r="J88" s="6" t="str">
        <f>IF('Live Capture'!B89="","",'Live Capture'!Y89)</f>
        <v/>
      </c>
    </row>
    <row r="89" ht="15.75" customHeight="1">
      <c r="A89" s="6" t="str">
        <f>IF('Live Capture'!B90="","",'Live Capture'!B90)</f>
        <v/>
      </c>
      <c r="B89" s="6" t="str">
        <f>IF('Live Capture'!B90="","",'Live Capture'!E90)</f>
        <v/>
      </c>
      <c r="C89" s="6" t="str">
        <f>IF('Live Capture'!B90="","",'Live Capture'!F90)</f>
        <v/>
      </c>
      <c r="D89" s="6" t="str">
        <f>IF('Live Capture'!B90="","",'Live Capture'!I90)</f>
        <v/>
      </c>
      <c r="E89" s="6" t="str">
        <f>IF('Live Capture'!B90="","",'Live Capture'!O90)</f>
        <v/>
      </c>
      <c r="F89" s="6" t="str">
        <f>IF('Live Capture'!B90="","",'Live Capture'!P90)</f>
        <v/>
      </c>
      <c r="G89" s="6" t="str">
        <f>IF('Live Capture'!B90="","",'Live Capture'!R90)</f>
        <v/>
      </c>
      <c r="H89" s="6" t="str">
        <f>IF('Live Capture'!B90="","",'Live Capture'!S90)</f>
        <v/>
      </c>
      <c r="I89" s="6" t="str">
        <f>IF('Live Capture'!B90="","",'Live Capture'!W90)</f>
        <v/>
      </c>
      <c r="J89" s="6" t="str">
        <f>IF('Live Capture'!B90="","",'Live Capture'!Y90)</f>
        <v/>
      </c>
    </row>
    <row r="90" ht="15.75" customHeight="1">
      <c r="A90" s="6" t="str">
        <f>IF('Live Capture'!B91="","",'Live Capture'!B91)</f>
        <v/>
      </c>
      <c r="B90" s="6" t="str">
        <f>IF('Live Capture'!B91="","",'Live Capture'!E91)</f>
        <v/>
      </c>
      <c r="C90" s="6" t="str">
        <f>IF('Live Capture'!B91="","",'Live Capture'!F91)</f>
        <v/>
      </c>
      <c r="D90" s="6" t="str">
        <f>IF('Live Capture'!B91="","",'Live Capture'!I91)</f>
        <v/>
      </c>
      <c r="E90" s="6" t="str">
        <f>IF('Live Capture'!B91="","",'Live Capture'!O91)</f>
        <v/>
      </c>
      <c r="F90" s="6" t="str">
        <f>IF('Live Capture'!B91="","",'Live Capture'!P91)</f>
        <v/>
      </c>
      <c r="G90" s="6" t="str">
        <f>IF('Live Capture'!B91="","",'Live Capture'!R91)</f>
        <v/>
      </c>
      <c r="H90" s="6" t="str">
        <f>IF('Live Capture'!B91="","",'Live Capture'!S91)</f>
        <v/>
      </c>
      <c r="I90" s="6" t="str">
        <f>IF('Live Capture'!B91="","",'Live Capture'!W91)</f>
        <v/>
      </c>
      <c r="J90" s="6" t="str">
        <f>IF('Live Capture'!B91="","",'Live Capture'!Y91)</f>
        <v/>
      </c>
    </row>
    <row r="91" ht="15.75" customHeight="1">
      <c r="A91" s="6" t="str">
        <f>IF('Live Capture'!B92="","",'Live Capture'!B92)</f>
        <v/>
      </c>
      <c r="B91" s="6" t="str">
        <f>IF('Live Capture'!B92="","",'Live Capture'!E92)</f>
        <v/>
      </c>
      <c r="C91" s="6" t="str">
        <f>IF('Live Capture'!B92="","",'Live Capture'!F92)</f>
        <v/>
      </c>
      <c r="D91" s="6" t="str">
        <f>IF('Live Capture'!B92="","",'Live Capture'!I92)</f>
        <v/>
      </c>
      <c r="E91" s="6" t="str">
        <f>IF('Live Capture'!B92="","",'Live Capture'!O92)</f>
        <v/>
      </c>
      <c r="F91" s="6" t="str">
        <f>IF('Live Capture'!B92="","",'Live Capture'!P92)</f>
        <v/>
      </c>
      <c r="G91" s="6" t="str">
        <f>IF('Live Capture'!B92="","",'Live Capture'!R92)</f>
        <v/>
      </c>
      <c r="H91" s="6" t="str">
        <f>IF('Live Capture'!B92="","",'Live Capture'!S92)</f>
        <v/>
      </c>
      <c r="I91" s="6" t="str">
        <f>IF('Live Capture'!B92="","",'Live Capture'!W92)</f>
        <v/>
      </c>
      <c r="J91" s="6" t="str">
        <f>IF('Live Capture'!B92="","",'Live Capture'!Y92)</f>
        <v/>
      </c>
    </row>
    <row r="92" ht="15.75" customHeight="1">
      <c r="A92" s="6" t="str">
        <f>IF('Live Capture'!B93="","",'Live Capture'!B93)</f>
        <v/>
      </c>
      <c r="B92" s="6" t="str">
        <f>IF('Live Capture'!B93="","",'Live Capture'!E93)</f>
        <v/>
      </c>
      <c r="C92" s="6" t="str">
        <f>IF('Live Capture'!B93="","",'Live Capture'!F93)</f>
        <v/>
      </c>
      <c r="D92" s="6" t="str">
        <f>IF('Live Capture'!B93="","",'Live Capture'!I93)</f>
        <v/>
      </c>
      <c r="E92" s="6" t="str">
        <f>IF('Live Capture'!B93="","",'Live Capture'!O93)</f>
        <v/>
      </c>
      <c r="F92" s="6" t="str">
        <f>IF('Live Capture'!B93="","",'Live Capture'!P93)</f>
        <v/>
      </c>
      <c r="G92" s="6" t="str">
        <f>IF('Live Capture'!B93="","",'Live Capture'!R93)</f>
        <v/>
      </c>
      <c r="H92" s="6" t="str">
        <f>IF('Live Capture'!B93="","",'Live Capture'!S93)</f>
        <v/>
      </c>
      <c r="I92" s="6" t="str">
        <f>IF('Live Capture'!B93="","",'Live Capture'!W93)</f>
        <v/>
      </c>
      <c r="J92" s="6" t="str">
        <f>IF('Live Capture'!B93="","",'Live Capture'!Y93)</f>
        <v/>
      </c>
    </row>
    <row r="93" ht="15.75" customHeight="1">
      <c r="A93" s="6" t="str">
        <f>IF('Live Capture'!B94="","",'Live Capture'!B94)</f>
        <v/>
      </c>
      <c r="B93" s="6" t="str">
        <f>IF('Live Capture'!B94="","",'Live Capture'!E94)</f>
        <v/>
      </c>
      <c r="C93" s="6" t="str">
        <f>IF('Live Capture'!B94="","",'Live Capture'!F94)</f>
        <v/>
      </c>
      <c r="D93" s="6" t="str">
        <f>IF('Live Capture'!B94="","",'Live Capture'!I94)</f>
        <v/>
      </c>
      <c r="E93" s="6" t="str">
        <f>IF('Live Capture'!B94="","",'Live Capture'!O94)</f>
        <v/>
      </c>
      <c r="F93" s="6" t="str">
        <f>IF('Live Capture'!B94="","",'Live Capture'!P94)</f>
        <v/>
      </c>
      <c r="G93" s="6" t="str">
        <f>IF('Live Capture'!B94="","",'Live Capture'!R94)</f>
        <v/>
      </c>
      <c r="H93" s="6" t="str">
        <f>IF('Live Capture'!B94="","",'Live Capture'!S94)</f>
        <v/>
      </c>
      <c r="I93" s="6" t="str">
        <f>IF('Live Capture'!B94="","",'Live Capture'!W94)</f>
        <v/>
      </c>
      <c r="J93" s="6" t="str">
        <f>IF('Live Capture'!B94="","",'Live Capture'!Y94)</f>
        <v/>
      </c>
    </row>
    <row r="94" ht="15.75" customHeight="1">
      <c r="A94" s="6" t="str">
        <f>IF('Live Capture'!B95="","",'Live Capture'!B95)</f>
        <v/>
      </c>
      <c r="B94" s="6" t="str">
        <f>IF('Live Capture'!B95="","",'Live Capture'!E95)</f>
        <v/>
      </c>
      <c r="C94" s="6" t="str">
        <f>IF('Live Capture'!B95="","",'Live Capture'!F95)</f>
        <v/>
      </c>
      <c r="D94" s="6" t="str">
        <f>IF('Live Capture'!B95="","",'Live Capture'!I95)</f>
        <v/>
      </c>
      <c r="E94" s="6" t="str">
        <f>IF('Live Capture'!B95="","",'Live Capture'!O95)</f>
        <v/>
      </c>
      <c r="F94" s="6" t="str">
        <f>IF('Live Capture'!B95="","",'Live Capture'!P95)</f>
        <v/>
      </c>
      <c r="G94" s="6" t="str">
        <f>IF('Live Capture'!B95="","",'Live Capture'!R95)</f>
        <v/>
      </c>
      <c r="H94" s="6" t="str">
        <f>IF('Live Capture'!B95="","",'Live Capture'!S95)</f>
        <v/>
      </c>
      <c r="I94" s="6" t="str">
        <f>IF('Live Capture'!B95="","",'Live Capture'!W95)</f>
        <v/>
      </c>
      <c r="J94" s="6" t="str">
        <f>IF('Live Capture'!B95="","",'Live Capture'!Y95)</f>
        <v/>
      </c>
    </row>
    <row r="95" ht="15.75" customHeight="1">
      <c r="A95" s="6" t="str">
        <f>IF('Live Capture'!B96="","",'Live Capture'!B96)</f>
        <v/>
      </c>
      <c r="B95" s="6" t="str">
        <f>IF('Live Capture'!B96="","",'Live Capture'!E96)</f>
        <v/>
      </c>
      <c r="C95" s="6" t="str">
        <f>IF('Live Capture'!B96="","",'Live Capture'!F96)</f>
        <v/>
      </c>
      <c r="D95" s="6" t="str">
        <f>IF('Live Capture'!B96="","",'Live Capture'!I96)</f>
        <v/>
      </c>
      <c r="E95" s="6" t="str">
        <f>IF('Live Capture'!B96="","",'Live Capture'!O96)</f>
        <v/>
      </c>
      <c r="F95" s="6" t="str">
        <f>IF('Live Capture'!B96="","",'Live Capture'!P96)</f>
        <v/>
      </c>
      <c r="G95" s="6" t="str">
        <f>IF('Live Capture'!B96="","",'Live Capture'!R96)</f>
        <v/>
      </c>
      <c r="H95" s="6" t="str">
        <f>IF('Live Capture'!B96="","",'Live Capture'!S96)</f>
        <v/>
      </c>
      <c r="I95" s="6" t="str">
        <f>IF('Live Capture'!B96="","",'Live Capture'!W96)</f>
        <v/>
      </c>
      <c r="J95" s="6" t="str">
        <f>IF('Live Capture'!B96="","",'Live Capture'!Y96)</f>
        <v/>
      </c>
    </row>
    <row r="96" ht="15.75" customHeight="1">
      <c r="A96" s="6" t="str">
        <f>IF('Live Capture'!B97="","",'Live Capture'!B97)</f>
        <v/>
      </c>
      <c r="B96" s="6" t="str">
        <f>IF('Live Capture'!B97="","",'Live Capture'!E97)</f>
        <v/>
      </c>
      <c r="C96" s="6" t="str">
        <f>IF('Live Capture'!B97="","",'Live Capture'!F97)</f>
        <v/>
      </c>
      <c r="D96" s="6" t="str">
        <f>IF('Live Capture'!B97="","",'Live Capture'!I97)</f>
        <v/>
      </c>
      <c r="E96" s="6" t="str">
        <f>IF('Live Capture'!B97="","",'Live Capture'!O97)</f>
        <v/>
      </c>
      <c r="F96" s="6" t="str">
        <f>IF('Live Capture'!B97="","",'Live Capture'!P97)</f>
        <v/>
      </c>
      <c r="G96" s="6" t="str">
        <f>IF('Live Capture'!B97="","",'Live Capture'!R97)</f>
        <v/>
      </c>
      <c r="H96" s="6" t="str">
        <f>IF('Live Capture'!B97="","",'Live Capture'!S97)</f>
        <v/>
      </c>
      <c r="I96" s="6" t="str">
        <f>IF('Live Capture'!B97="","",'Live Capture'!W97)</f>
        <v/>
      </c>
      <c r="J96" s="6" t="str">
        <f>IF('Live Capture'!B97="","",'Live Capture'!Y97)</f>
        <v/>
      </c>
    </row>
    <row r="97" ht="15.75" customHeight="1">
      <c r="A97" s="6" t="str">
        <f>IF('Live Capture'!B98="","",'Live Capture'!B98)</f>
        <v/>
      </c>
      <c r="B97" s="6" t="str">
        <f>IF('Live Capture'!B98="","",'Live Capture'!E98)</f>
        <v/>
      </c>
      <c r="C97" s="6" t="str">
        <f>IF('Live Capture'!B98="","",'Live Capture'!F98)</f>
        <v/>
      </c>
      <c r="D97" s="6" t="str">
        <f>IF('Live Capture'!B98="","",'Live Capture'!I98)</f>
        <v/>
      </c>
      <c r="E97" s="6" t="str">
        <f>IF('Live Capture'!B98="","",'Live Capture'!O98)</f>
        <v/>
      </c>
      <c r="F97" s="6" t="str">
        <f>IF('Live Capture'!B98="","",'Live Capture'!P98)</f>
        <v/>
      </c>
      <c r="G97" s="6" t="str">
        <f>IF('Live Capture'!B98="","",'Live Capture'!R98)</f>
        <v/>
      </c>
      <c r="H97" s="6" t="str">
        <f>IF('Live Capture'!B98="","",'Live Capture'!S98)</f>
        <v/>
      </c>
      <c r="I97" s="6" t="str">
        <f>IF('Live Capture'!B98="","",'Live Capture'!W98)</f>
        <v/>
      </c>
      <c r="J97" s="6" t="str">
        <f>IF('Live Capture'!B98="","",'Live Capture'!Y98)</f>
        <v/>
      </c>
    </row>
    <row r="98" ht="15.75" customHeight="1">
      <c r="A98" s="6" t="str">
        <f>IF('Live Capture'!B99="","",'Live Capture'!B99)</f>
        <v/>
      </c>
      <c r="B98" s="6" t="str">
        <f>IF('Live Capture'!B99="","",'Live Capture'!E99)</f>
        <v/>
      </c>
      <c r="C98" s="6" t="str">
        <f>IF('Live Capture'!B99="","",'Live Capture'!F99)</f>
        <v/>
      </c>
      <c r="D98" s="6" t="str">
        <f>IF('Live Capture'!B99="","",'Live Capture'!I99)</f>
        <v/>
      </c>
      <c r="E98" s="6" t="str">
        <f>IF('Live Capture'!B99="","",'Live Capture'!O99)</f>
        <v/>
      </c>
      <c r="F98" s="6" t="str">
        <f>IF('Live Capture'!B99="","",'Live Capture'!P99)</f>
        <v/>
      </c>
      <c r="G98" s="6" t="str">
        <f>IF('Live Capture'!B99="","",'Live Capture'!R99)</f>
        <v/>
      </c>
      <c r="H98" s="6" t="str">
        <f>IF('Live Capture'!B99="","",'Live Capture'!S99)</f>
        <v/>
      </c>
      <c r="I98" s="6" t="str">
        <f>IF('Live Capture'!B99="","",'Live Capture'!W99)</f>
        <v/>
      </c>
      <c r="J98" s="6" t="str">
        <f>IF('Live Capture'!B99="","",'Live Capture'!Y99)</f>
        <v/>
      </c>
    </row>
    <row r="99" ht="15.75" customHeight="1">
      <c r="A99" s="6" t="str">
        <f>IF('Live Capture'!B100="","",'Live Capture'!B100)</f>
        <v/>
      </c>
      <c r="B99" s="6" t="str">
        <f>IF('Live Capture'!B100="","",'Live Capture'!E100)</f>
        <v/>
      </c>
      <c r="C99" s="6" t="str">
        <f>IF('Live Capture'!B100="","",'Live Capture'!F100)</f>
        <v/>
      </c>
      <c r="D99" s="6" t="str">
        <f>IF('Live Capture'!B100="","",'Live Capture'!I100)</f>
        <v/>
      </c>
      <c r="E99" s="6" t="str">
        <f>IF('Live Capture'!B100="","",'Live Capture'!O100)</f>
        <v/>
      </c>
      <c r="F99" s="6" t="str">
        <f>IF('Live Capture'!B100="","",'Live Capture'!P100)</f>
        <v/>
      </c>
      <c r="G99" s="6" t="str">
        <f>IF('Live Capture'!B100="","",'Live Capture'!R100)</f>
        <v/>
      </c>
      <c r="H99" s="6" t="str">
        <f>IF('Live Capture'!B100="","",'Live Capture'!S100)</f>
        <v/>
      </c>
      <c r="I99" s="6" t="str">
        <f>IF('Live Capture'!B100="","",'Live Capture'!W100)</f>
        <v/>
      </c>
      <c r="J99" s="6" t="str">
        <f>IF('Live Capture'!B100="","",'Live Capture'!Y100)</f>
        <v/>
      </c>
    </row>
    <row r="100" ht="15.75" customHeight="1">
      <c r="A100" s="6" t="str">
        <f>IF('Live Capture'!B101="","",'Live Capture'!B101)</f>
        <v/>
      </c>
      <c r="B100" s="6" t="str">
        <f>IF('Live Capture'!B101="","",'Live Capture'!E101)</f>
        <v/>
      </c>
      <c r="C100" s="6" t="str">
        <f>IF('Live Capture'!B101="","",'Live Capture'!F101)</f>
        <v/>
      </c>
      <c r="D100" s="6" t="str">
        <f>IF('Live Capture'!B101="","",'Live Capture'!I101)</f>
        <v/>
      </c>
      <c r="E100" s="6" t="str">
        <f>IF('Live Capture'!B101="","",'Live Capture'!O101)</f>
        <v/>
      </c>
      <c r="F100" s="6" t="str">
        <f>IF('Live Capture'!B101="","",'Live Capture'!P101)</f>
        <v/>
      </c>
      <c r="G100" s="6" t="str">
        <f>IF('Live Capture'!B101="","",'Live Capture'!R101)</f>
        <v/>
      </c>
      <c r="H100" s="6" t="str">
        <f>IF('Live Capture'!B101="","",'Live Capture'!S101)</f>
        <v/>
      </c>
      <c r="I100" s="6" t="str">
        <f>IF('Live Capture'!B101="","",'Live Capture'!W101)</f>
        <v/>
      </c>
      <c r="J100" s="6" t="str">
        <f>IF('Live Capture'!B101="","",'Live Capture'!Y101)</f>
        <v/>
      </c>
    </row>
    <row r="101" ht="15.75" customHeight="1">
      <c r="A101" s="6" t="str">
        <f>IF('Live Capture'!B102="","",'Live Capture'!B102)</f>
        <v/>
      </c>
      <c r="B101" s="6" t="str">
        <f>IF('Live Capture'!B102="","",'Live Capture'!E102)</f>
        <v/>
      </c>
      <c r="C101" s="6" t="str">
        <f>IF('Live Capture'!B102="","",'Live Capture'!F102)</f>
        <v/>
      </c>
      <c r="D101" s="6" t="str">
        <f>IF('Live Capture'!B102="","",'Live Capture'!I102)</f>
        <v/>
      </c>
      <c r="E101" s="6" t="str">
        <f>IF('Live Capture'!B102="","",'Live Capture'!O102)</f>
        <v/>
      </c>
      <c r="F101" s="6" t="str">
        <f>IF('Live Capture'!B102="","",'Live Capture'!P102)</f>
        <v/>
      </c>
      <c r="G101" s="6" t="str">
        <f>IF('Live Capture'!B102="","",'Live Capture'!R102)</f>
        <v/>
      </c>
      <c r="H101" s="6" t="str">
        <f>IF('Live Capture'!B102="","",'Live Capture'!S102)</f>
        <v/>
      </c>
      <c r="I101" s="6" t="str">
        <f>IF('Live Capture'!B102="","",'Live Capture'!W102)</f>
        <v/>
      </c>
      <c r="J101" s="6" t="str">
        <f>IF('Live Capture'!B102="","",'Live Capture'!Y102)</f>
        <v/>
      </c>
    </row>
    <row r="102" ht="15.75" customHeight="1">
      <c r="A102" s="6" t="str">
        <f>IF('Live Capture'!B103="","",'Live Capture'!B103)</f>
        <v/>
      </c>
      <c r="B102" s="6" t="str">
        <f>IF('Live Capture'!B103="","",'Live Capture'!E103)</f>
        <v/>
      </c>
      <c r="C102" s="6" t="str">
        <f>IF('Live Capture'!B103="","",'Live Capture'!F103)</f>
        <v/>
      </c>
      <c r="D102" s="6" t="str">
        <f>IF('Live Capture'!B103="","",'Live Capture'!I103)</f>
        <v/>
      </c>
      <c r="E102" s="6" t="str">
        <f>IF('Live Capture'!B103="","",'Live Capture'!O103)</f>
        <v/>
      </c>
      <c r="F102" s="6" t="str">
        <f>IF('Live Capture'!B103="","",'Live Capture'!P103)</f>
        <v/>
      </c>
      <c r="G102" s="6" t="str">
        <f>IF('Live Capture'!B103="","",'Live Capture'!R103)</f>
        <v/>
      </c>
      <c r="H102" s="6" t="str">
        <f>IF('Live Capture'!B103="","",'Live Capture'!S103)</f>
        <v/>
      </c>
      <c r="I102" s="6" t="str">
        <f>IF('Live Capture'!B103="","",'Live Capture'!W103)</f>
        <v/>
      </c>
      <c r="J102" s="6" t="str">
        <f>IF('Live Capture'!B103="","",'Live Capture'!Y103)</f>
        <v/>
      </c>
    </row>
    <row r="103" ht="15.75" customHeight="1">
      <c r="A103" s="6" t="str">
        <f>IF('Live Capture'!B104="","",'Live Capture'!B104)</f>
        <v/>
      </c>
      <c r="B103" s="6" t="str">
        <f>IF('Live Capture'!B104="","",'Live Capture'!E104)</f>
        <v/>
      </c>
      <c r="C103" s="6" t="str">
        <f>IF('Live Capture'!B104="","",'Live Capture'!F104)</f>
        <v/>
      </c>
      <c r="D103" s="6" t="str">
        <f>IF('Live Capture'!B104="","",'Live Capture'!I104)</f>
        <v/>
      </c>
      <c r="E103" s="6" t="str">
        <f>IF('Live Capture'!B104="","",'Live Capture'!O104)</f>
        <v/>
      </c>
      <c r="F103" s="6" t="str">
        <f>IF('Live Capture'!B104="","",'Live Capture'!P104)</f>
        <v/>
      </c>
      <c r="G103" s="6" t="str">
        <f>IF('Live Capture'!B104="","",'Live Capture'!R104)</f>
        <v/>
      </c>
      <c r="H103" s="6" t="str">
        <f>IF('Live Capture'!B104="","",'Live Capture'!S104)</f>
        <v/>
      </c>
      <c r="I103" s="6" t="str">
        <f>IF('Live Capture'!B104="","",'Live Capture'!W104)</f>
        <v/>
      </c>
      <c r="J103" s="6" t="str">
        <f>IF('Live Capture'!B104="","",'Live Capture'!Y104)</f>
        <v/>
      </c>
    </row>
    <row r="104" ht="15.75" customHeight="1">
      <c r="A104" s="6" t="str">
        <f>IF('Live Capture'!B105="","",'Live Capture'!B105)</f>
        <v/>
      </c>
      <c r="B104" s="6" t="str">
        <f>IF('Live Capture'!B105="","",'Live Capture'!E105)</f>
        <v/>
      </c>
      <c r="C104" s="6" t="str">
        <f>IF('Live Capture'!B105="","",'Live Capture'!F105)</f>
        <v/>
      </c>
      <c r="D104" s="6" t="str">
        <f>IF('Live Capture'!B105="","",'Live Capture'!I105)</f>
        <v/>
      </c>
      <c r="E104" s="6" t="str">
        <f>IF('Live Capture'!B105="","",'Live Capture'!O105)</f>
        <v/>
      </c>
      <c r="F104" s="6" t="str">
        <f>IF('Live Capture'!B105="","",'Live Capture'!P105)</f>
        <v/>
      </c>
      <c r="G104" s="6" t="str">
        <f>IF('Live Capture'!B105="","",'Live Capture'!R105)</f>
        <v/>
      </c>
      <c r="H104" s="6" t="str">
        <f>IF('Live Capture'!B105="","",'Live Capture'!S105)</f>
        <v/>
      </c>
      <c r="I104" s="6" t="str">
        <f>IF('Live Capture'!B105="","",'Live Capture'!W105)</f>
        <v/>
      </c>
      <c r="J104" s="6" t="str">
        <f>IF('Live Capture'!B105="","",'Live Capture'!Y105)</f>
        <v/>
      </c>
    </row>
    <row r="105" ht="15.75" customHeight="1">
      <c r="A105" s="6" t="str">
        <f>IF('Live Capture'!B106="","",'Live Capture'!B106)</f>
        <v/>
      </c>
      <c r="B105" s="6" t="str">
        <f>IF('Live Capture'!B106="","",'Live Capture'!E106)</f>
        <v/>
      </c>
      <c r="C105" s="6" t="str">
        <f>IF('Live Capture'!B106="","",'Live Capture'!F106)</f>
        <v/>
      </c>
      <c r="D105" s="6" t="str">
        <f>IF('Live Capture'!B106="","",'Live Capture'!I106)</f>
        <v/>
      </c>
      <c r="E105" s="6" t="str">
        <f>IF('Live Capture'!B106="","",'Live Capture'!O106)</f>
        <v/>
      </c>
      <c r="F105" s="6" t="str">
        <f>IF('Live Capture'!B106="","",'Live Capture'!P106)</f>
        <v/>
      </c>
      <c r="G105" s="6" t="str">
        <f>IF('Live Capture'!B106="","",'Live Capture'!R106)</f>
        <v/>
      </c>
      <c r="H105" s="6" t="str">
        <f>IF('Live Capture'!B106="","",'Live Capture'!S106)</f>
        <v/>
      </c>
      <c r="I105" s="6" t="str">
        <f>IF('Live Capture'!B106="","",'Live Capture'!W106)</f>
        <v/>
      </c>
      <c r="J105" s="6" t="str">
        <f>IF('Live Capture'!B106="","",'Live Capture'!Y106)</f>
        <v/>
      </c>
    </row>
    <row r="106" ht="15.75" customHeight="1">
      <c r="A106" s="6" t="str">
        <f>IF('Live Capture'!B107="","",'Live Capture'!B107)</f>
        <v/>
      </c>
      <c r="B106" s="6" t="str">
        <f>IF('Live Capture'!B107="","",'Live Capture'!E107)</f>
        <v/>
      </c>
      <c r="C106" s="6" t="str">
        <f>IF('Live Capture'!B107="","",'Live Capture'!F107)</f>
        <v/>
      </c>
      <c r="D106" s="6" t="str">
        <f>IF('Live Capture'!B107="","",'Live Capture'!I107)</f>
        <v/>
      </c>
      <c r="E106" s="6" t="str">
        <f>IF('Live Capture'!B107="","",'Live Capture'!O107)</f>
        <v/>
      </c>
      <c r="F106" s="6" t="str">
        <f>IF('Live Capture'!B107="","",'Live Capture'!P107)</f>
        <v/>
      </c>
      <c r="G106" s="6" t="str">
        <f>IF('Live Capture'!B107="","",'Live Capture'!R107)</f>
        <v/>
      </c>
      <c r="H106" s="6" t="str">
        <f>IF('Live Capture'!B107="","",'Live Capture'!S107)</f>
        <v/>
      </c>
      <c r="I106" s="6" t="str">
        <f>IF('Live Capture'!B107="","",'Live Capture'!W107)</f>
        <v/>
      </c>
      <c r="J106" s="6" t="str">
        <f>IF('Live Capture'!B107="","",'Live Capture'!Y107)</f>
        <v/>
      </c>
    </row>
    <row r="107" ht="15.75" customHeight="1">
      <c r="A107" s="6" t="str">
        <f>IF('Live Capture'!B108="","",'Live Capture'!B108)</f>
        <v/>
      </c>
      <c r="B107" s="6" t="str">
        <f>IF('Live Capture'!B108="","",'Live Capture'!E108)</f>
        <v/>
      </c>
      <c r="C107" s="6" t="str">
        <f>IF('Live Capture'!B108="","",'Live Capture'!F108)</f>
        <v/>
      </c>
      <c r="D107" s="6" t="str">
        <f>IF('Live Capture'!B108="","",'Live Capture'!I108)</f>
        <v/>
      </c>
      <c r="E107" s="6" t="str">
        <f>IF('Live Capture'!B108="","",'Live Capture'!O108)</f>
        <v/>
      </c>
      <c r="F107" s="6" t="str">
        <f>IF('Live Capture'!B108="","",'Live Capture'!P108)</f>
        <v/>
      </c>
      <c r="G107" s="6" t="str">
        <f>IF('Live Capture'!B108="","",'Live Capture'!R108)</f>
        <v/>
      </c>
      <c r="H107" s="6" t="str">
        <f>IF('Live Capture'!B108="","",'Live Capture'!S108)</f>
        <v/>
      </c>
      <c r="I107" s="6" t="str">
        <f>IF('Live Capture'!B108="","",'Live Capture'!W108)</f>
        <v/>
      </c>
      <c r="J107" s="6" t="str">
        <f>IF('Live Capture'!B108="","",'Live Capture'!Y108)</f>
        <v/>
      </c>
    </row>
    <row r="108" ht="15.75" customHeight="1">
      <c r="A108" s="6" t="str">
        <f>IF('Live Capture'!B109="","",'Live Capture'!B109)</f>
        <v/>
      </c>
      <c r="B108" s="6" t="str">
        <f>IF('Live Capture'!B109="","",'Live Capture'!E109)</f>
        <v/>
      </c>
      <c r="C108" s="6" t="str">
        <f>IF('Live Capture'!B109="","",'Live Capture'!F109)</f>
        <v/>
      </c>
      <c r="D108" s="6" t="str">
        <f>IF('Live Capture'!B109="","",'Live Capture'!I109)</f>
        <v/>
      </c>
      <c r="E108" s="6" t="str">
        <f>IF('Live Capture'!B109="","",'Live Capture'!O109)</f>
        <v/>
      </c>
      <c r="F108" s="6" t="str">
        <f>IF('Live Capture'!B109="","",'Live Capture'!P109)</f>
        <v/>
      </c>
      <c r="G108" s="6" t="str">
        <f>IF('Live Capture'!B109="","",'Live Capture'!R109)</f>
        <v/>
      </c>
      <c r="H108" s="6" t="str">
        <f>IF('Live Capture'!B109="","",'Live Capture'!S109)</f>
        <v/>
      </c>
      <c r="I108" s="6" t="str">
        <f>IF('Live Capture'!B109="","",'Live Capture'!W109)</f>
        <v/>
      </c>
      <c r="J108" s="6" t="str">
        <f>IF('Live Capture'!B109="","",'Live Capture'!Y109)</f>
        <v/>
      </c>
    </row>
    <row r="109" ht="15.75" customHeight="1">
      <c r="A109" s="6" t="str">
        <f>IF('Live Capture'!B110="","",'Live Capture'!B110)</f>
        <v/>
      </c>
      <c r="B109" s="6" t="str">
        <f>IF('Live Capture'!B110="","",'Live Capture'!E110)</f>
        <v/>
      </c>
      <c r="C109" s="6" t="str">
        <f>IF('Live Capture'!B110="","",'Live Capture'!F110)</f>
        <v/>
      </c>
      <c r="D109" s="6" t="str">
        <f>IF('Live Capture'!B110="","",'Live Capture'!I110)</f>
        <v/>
      </c>
      <c r="E109" s="6" t="str">
        <f>IF('Live Capture'!B110="","",'Live Capture'!O110)</f>
        <v/>
      </c>
      <c r="F109" s="6" t="str">
        <f>IF('Live Capture'!B110="","",'Live Capture'!P110)</f>
        <v/>
      </c>
      <c r="G109" s="6" t="str">
        <f>IF('Live Capture'!B110="","",'Live Capture'!R110)</f>
        <v/>
      </c>
      <c r="H109" s="6" t="str">
        <f>IF('Live Capture'!B110="","",'Live Capture'!S110)</f>
        <v/>
      </c>
      <c r="I109" s="6" t="str">
        <f>IF('Live Capture'!B110="","",'Live Capture'!W110)</f>
        <v/>
      </c>
      <c r="J109" s="6" t="str">
        <f>IF('Live Capture'!B110="","",'Live Capture'!Y110)</f>
        <v/>
      </c>
    </row>
    <row r="110" ht="15.75" customHeight="1">
      <c r="A110" s="6" t="str">
        <f>IF('Live Capture'!B111="","",'Live Capture'!B111)</f>
        <v/>
      </c>
      <c r="B110" s="6" t="str">
        <f>IF('Live Capture'!B111="","",'Live Capture'!E111)</f>
        <v/>
      </c>
      <c r="C110" s="6" t="str">
        <f>IF('Live Capture'!B111="","",'Live Capture'!F111)</f>
        <v/>
      </c>
      <c r="D110" s="6" t="str">
        <f>IF('Live Capture'!B111="","",'Live Capture'!I111)</f>
        <v/>
      </c>
      <c r="E110" s="6" t="str">
        <f>IF('Live Capture'!B111="","",'Live Capture'!O111)</f>
        <v/>
      </c>
      <c r="F110" s="6" t="str">
        <f>IF('Live Capture'!B111="","",'Live Capture'!P111)</f>
        <v/>
      </c>
      <c r="G110" s="6" t="str">
        <f>IF('Live Capture'!B111="","",'Live Capture'!R111)</f>
        <v/>
      </c>
      <c r="H110" s="6" t="str">
        <f>IF('Live Capture'!B111="","",'Live Capture'!S111)</f>
        <v/>
      </c>
      <c r="I110" s="6" t="str">
        <f>IF('Live Capture'!B111="","",'Live Capture'!W111)</f>
        <v/>
      </c>
      <c r="J110" s="6" t="str">
        <f>IF('Live Capture'!B111="","",'Live Capture'!Y111)</f>
        <v/>
      </c>
    </row>
    <row r="111" ht="15.75" customHeight="1">
      <c r="A111" s="6" t="str">
        <f>IF('Live Capture'!B112="","",'Live Capture'!B112)</f>
        <v/>
      </c>
      <c r="B111" s="6" t="str">
        <f>IF('Live Capture'!B112="","",'Live Capture'!E112)</f>
        <v/>
      </c>
      <c r="C111" s="6" t="str">
        <f>IF('Live Capture'!B112="","",'Live Capture'!F112)</f>
        <v/>
      </c>
      <c r="D111" s="6" t="str">
        <f>IF('Live Capture'!B112="","",'Live Capture'!I112)</f>
        <v/>
      </c>
      <c r="E111" s="6" t="str">
        <f>IF('Live Capture'!B112="","",'Live Capture'!O112)</f>
        <v/>
      </c>
      <c r="F111" s="6" t="str">
        <f>IF('Live Capture'!B112="","",'Live Capture'!P112)</f>
        <v/>
      </c>
      <c r="G111" s="6" t="str">
        <f>IF('Live Capture'!B112="","",'Live Capture'!R112)</f>
        <v/>
      </c>
      <c r="H111" s="6" t="str">
        <f>IF('Live Capture'!B112="","",'Live Capture'!S112)</f>
        <v/>
      </c>
      <c r="I111" s="6" t="str">
        <f>IF('Live Capture'!B112="","",'Live Capture'!W112)</f>
        <v/>
      </c>
      <c r="J111" s="6" t="str">
        <f>IF('Live Capture'!B112="","",'Live Capture'!Y112)</f>
        <v/>
      </c>
    </row>
    <row r="112" ht="15.75" customHeight="1">
      <c r="A112" s="6" t="str">
        <f>IF('Live Capture'!B113="","",'Live Capture'!B113)</f>
        <v/>
      </c>
      <c r="B112" s="6" t="str">
        <f>IF('Live Capture'!B113="","",'Live Capture'!E113)</f>
        <v/>
      </c>
      <c r="C112" s="6" t="str">
        <f>IF('Live Capture'!B113="","",'Live Capture'!F113)</f>
        <v/>
      </c>
      <c r="D112" s="6" t="str">
        <f>IF('Live Capture'!B113="","",'Live Capture'!I113)</f>
        <v/>
      </c>
      <c r="E112" s="6" t="str">
        <f>IF('Live Capture'!B113="","",'Live Capture'!O113)</f>
        <v/>
      </c>
      <c r="F112" s="6" t="str">
        <f>IF('Live Capture'!B113="","",'Live Capture'!P113)</f>
        <v/>
      </c>
      <c r="G112" s="6" t="str">
        <f>IF('Live Capture'!B113="","",'Live Capture'!R113)</f>
        <v/>
      </c>
      <c r="H112" s="6" t="str">
        <f>IF('Live Capture'!B113="","",'Live Capture'!S113)</f>
        <v/>
      </c>
      <c r="I112" s="6" t="str">
        <f>IF('Live Capture'!B113="","",'Live Capture'!W113)</f>
        <v/>
      </c>
      <c r="J112" s="6" t="str">
        <f>IF('Live Capture'!B113="","",'Live Capture'!Y113)</f>
        <v/>
      </c>
    </row>
    <row r="113" ht="15.75" customHeight="1">
      <c r="A113" s="6" t="str">
        <f>IF('Live Capture'!B114="","",'Live Capture'!B114)</f>
        <v/>
      </c>
      <c r="B113" s="6" t="str">
        <f>IF('Live Capture'!B114="","",'Live Capture'!E114)</f>
        <v/>
      </c>
      <c r="C113" s="6" t="str">
        <f>IF('Live Capture'!B114="","",'Live Capture'!F114)</f>
        <v/>
      </c>
      <c r="D113" s="6" t="str">
        <f>IF('Live Capture'!B114="","",'Live Capture'!I114)</f>
        <v/>
      </c>
      <c r="E113" s="6" t="str">
        <f>IF('Live Capture'!B114="","",'Live Capture'!O114)</f>
        <v/>
      </c>
      <c r="F113" s="6" t="str">
        <f>IF('Live Capture'!B114="","",'Live Capture'!P114)</f>
        <v/>
      </c>
      <c r="G113" s="6" t="str">
        <f>IF('Live Capture'!B114="","",'Live Capture'!R114)</f>
        <v/>
      </c>
      <c r="H113" s="6" t="str">
        <f>IF('Live Capture'!B114="","",'Live Capture'!S114)</f>
        <v/>
      </c>
      <c r="I113" s="6" t="str">
        <f>IF('Live Capture'!B114="","",'Live Capture'!W114)</f>
        <v/>
      </c>
      <c r="J113" s="6" t="str">
        <f>IF('Live Capture'!B114="","",'Live Capture'!Y114)</f>
        <v/>
      </c>
    </row>
    <row r="114" ht="15.75" customHeight="1">
      <c r="A114" s="6" t="str">
        <f>IF('Live Capture'!B115="","",'Live Capture'!B115)</f>
        <v/>
      </c>
      <c r="B114" s="6" t="str">
        <f>IF('Live Capture'!B115="","",'Live Capture'!E115)</f>
        <v/>
      </c>
      <c r="C114" s="6" t="str">
        <f>IF('Live Capture'!B115="","",'Live Capture'!F115)</f>
        <v/>
      </c>
      <c r="D114" s="6" t="str">
        <f>IF('Live Capture'!B115="","",'Live Capture'!I115)</f>
        <v/>
      </c>
      <c r="E114" s="6" t="str">
        <f>IF('Live Capture'!B115="","",'Live Capture'!O115)</f>
        <v/>
      </c>
      <c r="F114" s="6" t="str">
        <f>IF('Live Capture'!B115="","",'Live Capture'!P115)</f>
        <v/>
      </c>
      <c r="G114" s="6" t="str">
        <f>IF('Live Capture'!B115="","",'Live Capture'!R115)</f>
        <v/>
      </c>
      <c r="H114" s="6" t="str">
        <f>IF('Live Capture'!B115="","",'Live Capture'!S115)</f>
        <v/>
      </c>
      <c r="I114" s="6" t="str">
        <f>IF('Live Capture'!B115="","",'Live Capture'!W115)</f>
        <v/>
      </c>
      <c r="J114" s="6" t="str">
        <f>IF('Live Capture'!B115="","",'Live Capture'!Y115)</f>
        <v/>
      </c>
    </row>
    <row r="115" ht="15.75" customHeight="1">
      <c r="A115" s="6" t="str">
        <f>IF('Live Capture'!B116="","",'Live Capture'!B116)</f>
        <v/>
      </c>
      <c r="B115" s="6" t="str">
        <f>IF('Live Capture'!B116="","",'Live Capture'!E116)</f>
        <v/>
      </c>
      <c r="C115" s="6" t="str">
        <f>IF('Live Capture'!B116="","",'Live Capture'!F116)</f>
        <v/>
      </c>
      <c r="D115" s="6" t="str">
        <f>IF('Live Capture'!B116="","",'Live Capture'!I116)</f>
        <v/>
      </c>
      <c r="E115" s="6" t="str">
        <f>IF('Live Capture'!B116="","",'Live Capture'!O116)</f>
        <v/>
      </c>
      <c r="F115" s="6" t="str">
        <f>IF('Live Capture'!B116="","",'Live Capture'!P116)</f>
        <v/>
      </c>
      <c r="G115" s="6" t="str">
        <f>IF('Live Capture'!B116="","",'Live Capture'!R116)</f>
        <v/>
      </c>
      <c r="H115" s="6" t="str">
        <f>IF('Live Capture'!B116="","",'Live Capture'!S116)</f>
        <v/>
      </c>
      <c r="I115" s="6" t="str">
        <f>IF('Live Capture'!B116="","",'Live Capture'!W116)</f>
        <v/>
      </c>
      <c r="J115" s="6" t="str">
        <f>IF('Live Capture'!B116="","",'Live Capture'!Y116)</f>
        <v/>
      </c>
    </row>
    <row r="116" ht="15.75" customHeight="1">
      <c r="A116" s="6" t="str">
        <f>IF('Live Capture'!B117="","",'Live Capture'!B117)</f>
        <v/>
      </c>
      <c r="B116" s="6" t="str">
        <f>IF('Live Capture'!B117="","",'Live Capture'!E117)</f>
        <v/>
      </c>
      <c r="C116" s="6" t="str">
        <f>IF('Live Capture'!B117="","",'Live Capture'!F117)</f>
        <v/>
      </c>
      <c r="D116" s="6" t="str">
        <f>IF('Live Capture'!B117="","",'Live Capture'!I117)</f>
        <v/>
      </c>
      <c r="E116" s="6" t="str">
        <f>IF('Live Capture'!B117="","",'Live Capture'!O117)</f>
        <v/>
      </c>
      <c r="F116" s="6" t="str">
        <f>IF('Live Capture'!B117="","",'Live Capture'!P117)</f>
        <v/>
      </c>
      <c r="G116" s="6" t="str">
        <f>IF('Live Capture'!B117="","",'Live Capture'!R117)</f>
        <v/>
      </c>
      <c r="H116" s="6" t="str">
        <f>IF('Live Capture'!B117="","",'Live Capture'!S117)</f>
        <v/>
      </c>
      <c r="I116" s="6" t="str">
        <f>IF('Live Capture'!B117="","",'Live Capture'!W117)</f>
        <v/>
      </c>
      <c r="J116" s="6" t="str">
        <f>IF('Live Capture'!B117="","",'Live Capture'!Y117)</f>
        <v/>
      </c>
    </row>
    <row r="117" ht="15.75" customHeight="1">
      <c r="A117" s="6" t="str">
        <f>IF('Live Capture'!B118="","",'Live Capture'!B118)</f>
        <v/>
      </c>
      <c r="B117" s="6" t="str">
        <f>IF('Live Capture'!B118="","",'Live Capture'!E118)</f>
        <v/>
      </c>
      <c r="C117" s="6" t="str">
        <f>IF('Live Capture'!B118="","",'Live Capture'!F118)</f>
        <v/>
      </c>
      <c r="D117" s="6" t="str">
        <f>IF('Live Capture'!B118="","",'Live Capture'!I118)</f>
        <v/>
      </c>
      <c r="E117" s="6" t="str">
        <f>IF('Live Capture'!B118="","",'Live Capture'!O118)</f>
        <v/>
      </c>
      <c r="F117" s="6" t="str">
        <f>IF('Live Capture'!B118="","",'Live Capture'!P118)</f>
        <v/>
      </c>
      <c r="G117" s="6" t="str">
        <f>IF('Live Capture'!B118="","",'Live Capture'!R118)</f>
        <v/>
      </c>
      <c r="H117" s="6" t="str">
        <f>IF('Live Capture'!B118="","",'Live Capture'!S118)</f>
        <v/>
      </c>
      <c r="I117" s="6" t="str">
        <f>IF('Live Capture'!B118="","",'Live Capture'!W118)</f>
        <v/>
      </c>
      <c r="J117" s="6" t="str">
        <f>IF('Live Capture'!B118="","",'Live Capture'!Y118)</f>
        <v/>
      </c>
    </row>
    <row r="118" ht="15.75" customHeight="1">
      <c r="A118" s="6" t="str">
        <f>IF('Live Capture'!B119="","",'Live Capture'!B119)</f>
        <v/>
      </c>
      <c r="B118" s="6" t="str">
        <f>IF('Live Capture'!B119="","",'Live Capture'!E119)</f>
        <v/>
      </c>
      <c r="C118" s="6" t="str">
        <f>IF('Live Capture'!B119="","",'Live Capture'!F119)</f>
        <v/>
      </c>
      <c r="D118" s="6" t="str">
        <f>IF('Live Capture'!B119="","",'Live Capture'!I119)</f>
        <v/>
      </c>
      <c r="E118" s="6" t="str">
        <f>IF('Live Capture'!B119="","",'Live Capture'!O119)</f>
        <v/>
      </c>
      <c r="F118" s="6" t="str">
        <f>IF('Live Capture'!B119="","",'Live Capture'!P119)</f>
        <v/>
      </c>
      <c r="G118" s="6" t="str">
        <f>IF('Live Capture'!B119="","",'Live Capture'!R119)</f>
        <v/>
      </c>
      <c r="H118" s="6" t="str">
        <f>IF('Live Capture'!B119="","",'Live Capture'!S119)</f>
        <v/>
      </c>
      <c r="I118" s="6" t="str">
        <f>IF('Live Capture'!B119="","",'Live Capture'!W119)</f>
        <v/>
      </c>
      <c r="J118" s="6" t="str">
        <f>IF('Live Capture'!B119="","",'Live Capture'!Y119)</f>
        <v/>
      </c>
    </row>
    <row r="119" ht="15.75" customHeight="1">
      <c r="A119" s="6" t="str">
        <f>IF('Live Capture'!B120="","",'Live Capture'!B120)</f>
        <v/>
      </c>
      <c r="B119" s="6" t="str">
        <f>IF('Live Capture'!B120="","",'Live Capture'!E120)</f>
        <v/>
      </c>
      <c r="C119" s="6" t="str">
        <f>IF('Live Capture'!B120="","",'Live Capture'!F120)</f>
        <v/>
      </c>
      <c r="D119" s="6" t="str">
        <f>IF('Live Capture'!B120="","",'Live Capture'!I120)</f>
        <v/>
      </c>
      <c r="E119" s="6" t="str">
        <f>IF('Live Capture'!B120="","",'Live Capture'!O120)</f>
        <v/>
      </c>
      <c r="F119" s="6" t="str">
        <f>IF('Live Capture'!B120="","",'Live Capture'!P120)</f>
        <v/>
      </c>
      <c r="G119" s="6" t="str">
        <f>IF('Live Capture'!B120="","",'Live Capture'!R120)</f>
        <v/>
      </c>
      <c r="H119" s="6" t="str">
        <f>IF('Live Capture'!B120="","",'Live Capture'!S120)</f>
        <v/>
      </c>
      <c r="I119" s="6" t="str">
        <f>IF('Live Capture'!B120="","",'Live Capture'!W120)</f>
        <v/>
      </c>
      <c r="J119" s="6" t="str">
        <f>IF('Live Capture'!B120="","",'Live Capture'!Y120)</f>
        <v/>
      </c>
    </row>
    <row r="120" ht="15.75" customHeight="1">
      <c r="A120" s="6" t="str">
        <f>IF('Live Capture'!B121="","",'Live Capture'!B121)</f>
        <v/>
      </c>
      <c r="B120" s="6" t="str">
        <f>IF('Live Capture'!B121="","",'Live Capture'!E121)</f>
        <v/>
      </c>
      <c r="C120" s="6" t="str">
        <f>IF('Live Capture'!B121="","",'Live Capture'!F121)</f>
        <v/>
      </c>
      <c r="D120" s="6" t="str">
        <f>IF('Live Capture'!B121="","",'Live Capture'!I121)</f>
        <v/>
      </c>
      <c r="E120" s="6" t="str">
        <f>IF('Live Capture'!B121="","",'Live Capture'!O121)</f>
        <v/>
      </c>
      <c r="F120" s="6" t="str">
        <f>IF('Live Capture'!B121="","",'Live Capture'!P121)</f>
        <v/>
      </c>
      <c r="G120" s="6" t="str">
        <f>IF('Live Capture'!B121="","",'Live Capture'!R121)</f>
        <v/>
      </c>
      <c r="H120" s="6" t="str">
        <f>IF('Live Capture'!B121="","",'Live Capture'!S121)</f>
        <v/>
      </c>
      <c r="I120" s="6" t="str">
        <f>IF('Live Capture'!B121="","",'Live Capture'!W121)</f>
        <v/>
      </c>
      <c r="J120" s="6" t="str">
        <f>IF('Live Capture'!B121="","",'Live Capture'!Y121)</f>
        <v/>
      </c>
    </row>
    <row r="121" ht="15.75" customHeight="1">
      <c r="A121" s="6" t="str">
        <f>IF('Live Capture'!B122="","",'Live Capture'!B122)</f>
        <v/>
      </c>
      <c r="B121" s="6" t="str">
        <f>IF('Live Capture'!B122="","",'Live Capture'!E122)</f>
        <v/>
      </c>
      <c r="C121" s="6" t="str">
        <f>IF('Live Capture'!B122="","",'Live Capture'!F122)</f>
        <v/>
      </c>
      <c r="D121" s="6" t="str">
        <f>IF('Live Capture'!B122="","",'Live Capture'!I122)</f>
        <v/>
      </c>
      <c r="E121" s="6" t="str">
        <f>IF('Live Capture'!B122="","",'Live Capture'!O122)</f>
        <v/>
      </c>
      <c r="F121" s="6" t="str">
        <f>IF('Live Capture'!B122="","",'Live Capture'!P122)</f>
        <v/>
      </c>
      <c r="G121" s="6" t="str">
        <f>IF('Live Capture'!B122="","",'Live Capture'!R122)</f>
        <v/>
      </c>
      <c r="H121" s="6" t="str">
        <f>IF('Live Capture'!B122="","",'Live Capture'!S122)</f>
        <v/>
      </c>
      <c r="I121" s="6" t="str">
        <f>IF('Live Capture'!B122="","",'Live Capture'!W122)</f>
        <v/>
      </c>
      <c r="J121" s="6" t="str">
        <f>IF('Live Capture'!B122="","",'Live Capture'!Y122)</f>
        <v/>
      </c>
    </row>
    <row r="122" ht="15.75" customHeight="1">
      <c r="A122" s="6" t="str">
        <f>IF('Live Capture'!B123="","",'Live Capture'!B123)</f>
        <v/>
      </c>
      <c r="B122" s="6" t="str">
        <f>IF('Live Capture'!B123="","",'Live Capture'!E123)</f>
        <v/>
      </c>
      <c r="C122" s="6" t="str">
        <f>IF('Live Capture'!B123="","",'Live Capture'!F123)</f>
        <v/>
      </c>
      <c r="D122" s="6" t="str">
        <f>IF('Live Capture'!B123="","",'Live Capture'!I123)</f>
        <v/>
      </c>
      <c r="E122" s="6" t="str">
        <f>IF('Live Capture'!B123="","",'Live Capture'!O123)</f>
        <v/>
      </c>
      <c r="F122" s="6" t="str">
        <f>IF('Live Capture'!B123="","",'Live Capture'!P123)</f>
        <v/>
      </c>
      <c r="G122" s="6" t="str">
        <f>IF('Live Capture'!B123="","",'Live Capture'!R123)</f>
        <v/>
      </c>
      <c r="H122" s="6" t="str">
        <f>IF('Live Capture'!B123="","",'Live Capture'!S123)</f>
        <v/>
      </c>
      <c r="I122" s="6" t="str">
        <f>IF('Live Capture'!B123="","",'Live Capture'!W123)</f>
        <v/>
      </c>
      <c r="J122" s="6" t="str">
        <f>IF('Live Capture'!B123="","",'Live Capture'!Y123)</f>
        <v/>
      </c>
    </row>
    <row r="123" ht="15.75" customHeight="1">
      <c r="A123" s="6" t="str">
        <f>IF('Live Capture'!B124="","",'Live Capture'!B124)</f>
        <v/>
      </c>
      <c r="B123" s="6" t="str">
        <f>IF('Live Capture'!B124="","",'Live Capture'!E124)</f>
        <v/>
      </c>
      <c r="C123" s="6" t="str">
        <f>IF('Live Capture'!B124="","",'Live Capture'!F124)</f>
        <v/>
      </c>
      <c r="D123" s="6" t="str">
        <f>IF('Live Capture'!B124="","",'Live Capture'!I124)</f>
        <v/>
      </c>
      <c r="E123" s="6" t="str">
        <f>IF('Live Capture'!B124="","",'Live Capture'!O124)</f>
        <v/>
      </c>
      <c r="F123" s="6" t="str">
        <f>IF('Live Capture'!B124="","",'Live Capture'!P124)</f>
        <v/>
      </c>
      <c r="G123" s="6" t="str">
        <f>IF('Live Capture'!B124="","",'Live Capture'!R124)</f>
        <v/>
      </c>
      <c r="H123" s="6" t="str">
        <f>IF('Live Capture'!B124="","",'Live Capture'!S124)</f>
        <v/>
      </c>
      <c r="I123" s="6" t="str">
        <f>IF('Live Capture'!B124="","",'Live Capture'!W124)</f>
        <v/>
      </c>
      <c r="J123" s="6" t="str">
        <f>IF('Live Capture'!B124="","",'Live Capture'!Y124)</f>
        <v/>
      </c>
    </row>
    <row r="124" ht="15.75" customHeight="1">
      <c r="A124" s="6" t="str">
        <f>IF('Live Capture'!B125="","",'Live Capture'!B125)</f>
        <v/>
      </c>
      <c r="B124" s="6" t="str">
        <f>IF('Live Capture'!B125="","",'Live Capture'!E125)</f>
        <v/>
      </c>
      <c r="C124" s="6" t="str">
        <f>IF('Live Capture'!B125="","",'Live Capture'!F125)</f>
        <v/>
      </c>
      <c r="D124" s="6" t="str">
        <f>IF('Live Capture'!B125="","",'Live Capture'!I125)</f>
        <v/>
      </c>
      <c r="E124" s="6" t="str">
        <f>IF('Live Capture'!B125="","",'Live Capture'!O125)</f>
        <v/>
      </c>
      <c r="F124" s="6" t="str">
        <f>IF('Live Capture'!B125="","",'Live Capture'!P125)</f>
        <v/>
      </c>
      <c r="G124" s="6" t="str">
        <f>IF('Live Capture'!B125="","",'Live Capture'!R125)</f>
        <v/>
      </c>
      <c r="H124" s="6" t="str">
        <f>IF('Live Capture'!B125="","",'Live Capture'!S125)</f>
        <v/>
      </c>
      <c r="I124" s="6" t="str">
        <f>IF('Live Capture'!B125="","",'Live Capture'!W125)</f>
        <v/>
      </c>
      <c r="J124" s="6" t="str">
        <f>IF('Live Capture'!B125="","",'Live Capture'!Y125)</f>
        <v/>
      </c>
    </row>
    <row r="125" ht="15.75" customHeight="1">
      <c r="A125" s="6" t="str">
        <f>IF('Live Capture'!B126="","",'Live Capture'!B126)</f>
        <v/>
      </c>
      <c r="B125" s="6" t="str">
        <f>IF('Live Capture'!B126="","",'Live Capture'!E126)</f>
        <v/>
      </c>
      <c r="C125" s="6" t="str">
        <f>IF('Live Capture'!B126="","",'Live Capture'!F126)</f>
        <v/>
      </c>
      <c r="D125" s="6" t="str">
        <f>IF('Live Capture'!B126="","",'Live Capture'!I126)</f>
        <v/>
      </c>
      <c r="E125" s="6" t="str">
        <f>IF('Live Capture'!B126="","",'Live Capture'!O126)</f>
        <v/>
      </c>
      <c r="F125" s="6" t="str">
        <f>IF('Live Capture'!B126="","",'Live Capture'!P126)</f>
        <v/>
      </c>
      <c r="G125" s="6" t="str">
        <f>IF('Live Capture'!B126="","",'Live Capture'!R126)</f>
        <v/>
      </c>
      <c r="H125" s="6" t="str">
        <f>IF('Live Capture'!B126="","",'Live Capture'!S126)</f>
        <v/>
      </c>
      <c r="I125" s="6" t="str">
        <f>IF('Live Capture'!B126="","",'Live Capture'!W126)</f>
        <v/>
      </c>
      <c r="J125" s="6" t="str">
        <f>IF('Live Capture'!B126="","",'Live Capture'!Y126)</f>
        <v/>
      </c>
    </row>
    <row r="126" ht="15.75" customHeight="1">
      <c r="A126" s="6" t="str">
        <f>IF('Live Capture'!B127="","",'Live Capture'!B127)</f>
        <v/>
      </c>
      <c r="B126" s="6" t="str">
        <f>IF('Live Capture'!B127="","",'Live Capture'!E127)</f>
        <v/>
      </c>
      <c r="C126" s="6" t="str">
        <f>IF('Live Capture'!B127="","",'Live Capture'!F127)</f>
        <v/>
      </c>
      <c r="D126" s="6" t="str">
        <f>IF('Live Capture'!B127="","",'Live Capture'!I127)</f>
        <v/>
      </c>
      <c r="E126" s="6" t="str">
        <f>IF('Live Capture'!B127="","",'Live Capture'!O127)</f>
        <v/>
      </c>
      <c r="F126" s="6" t="str">
        <f>IF('Live Capture'!B127="","",'Live Capture'!P127)</f>
        <v/>
      </c>
      <c r="G126" s="6" t="str">
        <f>IF('Live Capture'!B127="","",'Live Capture'!R127)</f>
        <v/>
      </c>
      <c r="H126" s="6" t="str">
        <f>IF('Live Capture'!B127="","",'Live Capture'!S127)</f>
        <v/>
      </c>
      <c r="I126" s="6" t="str">
        <f>IF('Live Capture'!B127="","",'Live Capture'!W127)</f>
        <v/>
      </c>
      <c r="J126" s="6" t="str">
        <f>IF('Live Capture'!B127="","",'Live Capture'!Y127)</f>
        <v/>
      </c>
    </row>
    <row r="127" ht="15.75" customHeight="1">
      <c r="A127" s="6" t="str">
        <f>IF('Live Capture'!B128="","",'Live Capture'!B128)</f>
        <v/>
      </c>
      <c r="B127" s="6" t="str">
        <f>IF('Live Capture'!B128="","",'Live Capture'!E128)</f>
        <v/>
      </c>
      <c r="C127" s="6" t="str">
        <f>IF('Live Capture'!B128="","",'Live Capture'!F128)</f>
        <v/>
      </c>
      <c r="D127" s="6" t="str">
        <f>IF('Live Capture'!B128="","",'Live Capture'!I128)</f>
        <v/>
      </c>
      <c r="E127" s="6" t="str">
        <f>IF('Live Capture'!B128="","",'Live Capture'!O128)</f>
        <v/>
      </c>
      <c r="F127" s="6" t="str">
        <f>IF('Live Capture'!B128="","",'Live Capture'!P128)</f>
        <v/>
      </c>
      <c r="G127" s="6" t="str">
        <f>IF('Live Capture'!B128="","",'Live Capture'!R128)</f>
        <v/>
      </c>
      <c r="H127" s="6" t="str">
        <f>IF('Live Capture'!B128="","",'Live Capture'!S128)</f>
        <v/>
      </c>
      <c r="I127" s="6" t="str">
        <f>IF('Live Capture'!B128="","",'Live Capture'!W128)</f>
        <v/>
      </c>
      <c r="J127" s="6" t="str">
        <f>IF('Live Capture'!B128="","",'Live Capture'!Y128)</f>
        <v/>
      </c>
    </row>
    <row r="128" ht="15.75" customHeight="1">
      <c r="A128" s="6" t="str">
        <f>IF('Live Capture'!B129="","",'Live Capture'!B129)</f>
        <v/>
      </c>
      <c r="B128" s="6" t="str">
        <f>IF('Live Capture'!B129="","",'Live Capture'!E129)</f>
        <v/>
      </c>
      <c r="C128" s="6" t="str">
        <f>IF('Live Capture'!B129="","",'Live Capture'!F129)</f>
        <v/>
      </c>
      <c r="D128" s="6" t="str">
        <f>IF('Live Capture'!B129="","",'Live Capture'!I129)</f>
        <v/>
      </c>
      <c r="E128" s="6" t="str">
        <f>IF('Live Capture'!B129="","",'Live Capture'!O129)</f>
        <v/>
      </c>
      <c r="F128" s="6" t="str">
        <f>IF('Live Capture'!B129="","",'Live Capture'!P129)</f>
        <v/>
      </c>
      <c r="G128" s="6" t="str">
        <f>IF('Live Capture'!B129="","",'Live Capture'!R129)</f>
        <v/>
      </c>
      <c r="H128" s="6" t="str">
        <f>IF('Live Capture'!B129="","",'Live Capture'!S129)</f>
        <v/>
      </c>
      <c r="I128" s="6" t="str">
        <f>IF('Live Capture'!B129="","",'Live Capture'!W129)</f>
        <v/>
      </c>
      <c r="J128" s="6" t="str">
        <f>IF('Live Capture'!B129="","",'Live Capture'!Y129)</f>
        <v/>
      </c>
    </row>
    <row r="129" ht="15.75" customHeight="1">
      <c r="A129" s="6" t="str">
        <f>IF('Live Capture'!B130="","",'Live Capture'!B130)</f>
        <v/>
      </c>
      <c r="B129" s="6" t="str">
        <f>IF('Live Capture'!B130="","",'Live Capture'!E130)</f>
        <v/>
      </c>
      <c r="C129" s="6" t="str">
        <f>IF('Live Capture'!B130="","",'Live Capture'!F130)</f>
        <v/>
      </c>
      <c r="D129" s="6" t="str">
        <f>IF('Live Capture'!B130="","",'Live Capture'!I130)</f>
        <v/>
      </c>
      <c r="E129" s="6" t="str">
        <f>IF('Live Capture'!B130="","",'Live Capture'!O130)</f>
        <v/>
      </c>
      <c r="F129" s="6" t="str">
        <f>IF('Live Capture'!B130="","",'Live Capture'!P130)</f>
        <v/>
      </c>
      <c r="G129" s="6" t="str">
        <f>IF('Live Capture'!B130="","",'Live Capture'!R130)</f>
        <v/>
      </c>
      <c r="H129" s="6" t="str">
        <f>IF('Live Capture'!B130="","",'Live Capture'!S130)</f>
        <v/>
      </c>
      <c r="I129" s="6" t="str">
        <f>IF('Live Capture'!B130="","",'Live Capture'!W130)</f>
        <v/>
      </c>
      <c r="J129" s="6" t="str">
        <f>IF('Live Capture'!B130="","",'Live Capture'!Y130)</f>
        <v/>
      </c>
    </row>
    <row r="130" ht="15.75" customHeight="1">
      <c r="A130" s="6" t="str">
        <f>IF('Live Capture'!B131="","",'Live Capture'!B131)</f>
        <v/>
      </c>
      <c r="B130" s="6" t="str">
        <f>IF('Live Capture'!B131="","",'Live Capture'!E131)</f>
        <v/>
      </c>
      <c r="C130" s="6" t="str">
        <f>IF('Live Capture'!B131="","",'Live Capture'!F131)</f>
        <v/>
      </c>
      <c r="D130" s="6" t="str">
        <f>IF('Live Capture'!B131="","",'Live Capture'!I131)</f>
        <v/>
      </c>
      <c r="E130" s="6" t="str">
        <f>IF('Live Capture'!B131="","",'Live Capture'!O131)</f>
        <v/>
      </c>
      <c r="F130" s="6" t="str">
        <f>IF('Live Capture'!B131="","",'Live Capture'!P131)</f>
        <v/>
      </c>
      <c r="G130" s="6" t="str">
        <f>IF('Live Capture'!B131="","",'Live Capture'!R131)</f>
        <v/>
      </c>
      <c r="H130" s="6" t="str">
        <f>IF('Live Capture'!B131="","",'Live Capture'!S131)</f>
        <v/>
      </c>
      <c r="I130" s="6" t="str">
        <f>IF('Live Capture'!B131="","",'Live Capture'!W131)</f>
        <v/>
      </c>
      <c r="J130" s="6" t="str">
        <f>IF('Live Capture'!B131="","",'Live Capture'!Y131)</f>
        <v/>
      </c>
    </row>
    <row r="131" ht="15.75" customHeight="1">
      <c r="A131" s="6" t="str">
        <f>IF('Live Capture'!B132="","",'Live Capture'!B132)</f>
        <v/>
      </c>
      <c r="B131" s="6" t="str">
        <f>IF('Live Capture'!B132="","",'Live Capture'!E132)</f>
        <v/>
      </c>
      <c r="C131" s="6" t="str">
        <f>IF('Live Capture'!B132="","",'Live Capture'!F132)</f>
        <v/>
      </c>
      <c r="D131" s="6" t="str">
        <f>IF('Live Capture'!B132="","",'Live Capture'!I132)</f>
        <v/>
      </c>
      <c r="E131" s="6" t="str">
        <f>IF('Live Capture'!B132="","",'Live Capture'!O132)</f>
        <v/>
      </c>
      <c r="F131" s="6" t="str">
        <f>IF('Live Capture'!B132="","",'Live Capture'!P132)</f>
        <v/>
      </c>
      <c r="G131" s="6" t="str">
        <f>IF('Live Capture'!B132="","",'Live Capture'!R132)</f>
        <v/>
      </c>
      <c r="H131" s="6" t="str">
        <f>IF('Live Capture'!B132="","",'Live Capture'!S132)</f>
        <v/>
      </c>
      <c r="I131" s="6" t="str">
        <f>IF('Live Capture'!B132="","",'Live Capture'!W132)</f>
        <v/>
      </c>
      <c r="J131" s="6" t="str">
        <f>IF('Live Capture'!B132="","",'Live Capture'!Y132)</f>
        <v/>
      </c>
    </row>
    <row r="132" ht="15.75" customHeight="1">
      <c r="A132" s="6" t="str">
        <f>IF('Live Capture'!B133="","",'Live Capture'!B133)</f>
        <v/>
      </c>
      <c r="B132" s="6" t="str">
        <f>IF('Live Capture'!B133="","",'Live Capture'!E133)</f>
        <v/>
      </c>
      <c r="C132" s="6" t="str">
        <f>IF('Live Capture'!B133="","",'Live Capture'!F133)</f>
        <v/>
      </c>
      <c r="D132" s="6" t="str">
        <f>IF('Live Capture'!B133="","",'Live Capture'!I133)</f>
        <v/>
      </c>
      <c r="E132" s="6" t="str">
        <f>IF('Live Capture'!B133="","",'Live Capture'!O133)</f>
        <v/>
      </c>
      <c r="F132" s="6" t="str">
        <f>IF('Live Capture'!B133="","",'Live Capture'!P133)</f>
        <v/>
      </c>
      <c r="G132" s="6" t="str">
        <f>IF('Live Capture'!B133="","",'Live Capture'!R133)</f>
        <v/>
      </c>
      <c r="H132" s="6" t="str">
        <f>IF('Live Capture'!B133="","",'Live Capture'!S133)</f>
        <v/>
      </c>
      <c r="I132" s="6" t="str">
        <f>IF('Live Capture'!B133="","",'Live Capture'!W133)</f>
        <v/>
      </c>
      <c r="J132" s="6" t="str">
        <f>IF('Live Capture'!B133="","",'Live Capture'!Y133)</f>
        <v/>
      </c>
    </row>
    <row r="133" ht="15.75" customHeight="1">
      <c r="A133" s="6" t="str">
        <f>IF('Live Capture'!B134="","",'Live Capture'!B134)</f>
        <v/>
      </c>
      <c r="B133" s="6" t="str">
        <f>IF('Live Capture'!B134="","",'Live Capture'!E134)</f>
        <v/>
      </c>
      <c r="C133" s="6" t="str">
        <f>IF('Live Capture'!B134="","",'Live Capture'!F134)</f>
        <v/>
      </c>
      <c r="D133" s="6" t="str">
        <f>IF('Live Capture'!B134="","",'Live Capture'!I134)</f>
        <v/>
      </c>
      <c r="E133" s="6" t="str">
        <f>IF('Live Capture'!B134="","",'Live Capture'!O134)</f>
        <v/>
      </c>
      <c r="F133" s="6" t="str">
        <f>IF('Live Capture'!B134="","",'Live Capture'!P134)</f>
        <v/>
      </c>
      <c r="G133" s="6" t="str">
        <f>IF('Live Capture'!B134="","",'Live Capture'!R134)</f>
        <v/>
      </c>
      <c r="H133" s="6" t="str">
        <f>IF('Live Capture'!B134="","",'Live Capture'!S134)</f>
        <v/>
      </c>
      <c r="I133" s="6" t="str">
        <f>IF('Live Capture'!B134="","",'Live Capture'!W134)</f>
        <v/>
      </c>
      <c r="J133" s="6" t="str">
        <f>IF('Live Capture'!B134="","",'Live Capture'!Y134)</f>
        <v/>
      </c>
    </row>
    <row r="134" ht="15.75" customHeight="1">
      <c r="A134" s="6" t="str">
        <f>IF('Live Capture'!B135="","",'Live Capture'!B135)</f>
        <v/>
      </c>
      <c r="B134" s="6" t="str">
        <f>IF('Live Capture'!B135="","",'Live Capture'!E135)</f>
        <v/>
      </c>
      <c r="C134" s="6" t="str">
        <f>IF('Live Capture'!B135="","",'Live Capture'!F135)</f>
        <v/>
      </c>
      <c r="D134" s="6" t="str">
        <f>IF('Live Capture'!B135="","",'Live Capture'!I135)</f>
        <v/>
      </c>
      <c r="E134" s="6" t="str">
        <f>IF('Live Capture'!B135="","",'Live Capture'!O135)</f>
        <v/>
      </c>
      <c r="F134" s="6" t="str">
        <f>IF('Live Capture'!B135="","",'Live Capture'!P135)</f>
        <v/>
      </c>
      <c r="G134" s="6" t="str">
        <f>IF('Live Capture'!B135="","",'Live Capture'!R135)</f>
        <v/>
      </c>
      <c r="H134" s="6" t="str">
        <f>IF('Live Capture'!B135="","",'Live Capture'!S135)</f>
        <v/>
      </c>
      <c r="I134" s="6" t="str">
        <f>IF('Live Capture'!B135="","",'Live Capture'!W135)</f>
        <v/>
      </c>
      <c r="J134" s="6" t="str">
        <f>IF('Live Capture'!B135="","",'Live Capture'!Y135)</f>
        <v/>
      </c>
    </row>
    <row r="135" ht="15.75" customHeight="1">
      <c r="A135" s="6" t="str">
        <f>IF('Live Capture'!B136="","",'Live Capture'!B136)</f>
        <v/>
      </c>
      <c r="B135" s="6" t="str">
        <f>IF('Live Capture'!B136="","",'Live Capture'!E136)</f>
        <v/>
      </c>
      <c r="C135" s="6" t="str">
        <f>IF('Live Capture'!B136="","",'Live Capture'!F136)</f>
        <v/>
      </c>
      <c r="D135" s="6" t="str">
        <f>IF('Live Capture'!B136="","",'Live Capture'!I136)</f>
        <v/>
      </c>
      <c r="E135" s="6" t="str">
        <f>IF('Live Capture'!B136="","",'Live Capture'!O136)</f>
        <v/>
      </c>
      <c r="F135" s="6" t="str">
        <f>IF('Live Capture'!B136="","",'Live Capture'!P136)</f>
        <v/>
      </c>
      <c r="G135" s="6" t="str">
        <f>IF('Live Capture'!B136="","",'Live Capture'!R136)</f>
        <v/>
      </c>
      <c r="H135" s="6" t="str">
        <f>IF('Live Capture'!B136="","",'Live Capture'!S136)</f>
        <v/>
      </c>
      <c r="I135" s="6" t="str">
        <f>IF('Live Capture'!B136="","",'Live Capture'!W136)</f>
        <v/>
      </c>
      <c r="J135" s="6" t="str">
        <f>IF('Live Capture'!B136="","",'Live Capture'!Y136)</f>
        <v/>
      </c>
    </row>
    <row r="136" ht="15.75" customHeight="1">
      <c r="A136" s="6" t="str">
        <f>IF('Live Capture'!B137="","",'Live Capture'!B137)</f>
        <v/>
      </c>
      <c r="B136" s="6" t="str">
        <f>IF('Live Capture'!B137="","",'Live Capture'!E137)</f>
        <v/>
      </c>
      <c r="C136" s="6" t="str">
        <f>IF('Live Capture'!B137="","",'Live Capture'!F137)</f>
        <v/>
      </c>
      <c r="D136" s="6" t="str">
        <f>IF('Live Capture'!B137="","",'Live Capture'!I137)</f>
        <v/>
      </c>
      <c r="E136" s="6" t="str">
        <f>IF('Live Capture'!B137="","",'Live Capture'!O137)</f>
        <v/>
      </c>
      <c r="F136" s="6" t="str">
        <f>IF('Live Capture'!B137="","",'Live Capture'!P137)</f>
        <v/>
      </c>
      <c r="G136" s="6" t="str">
        <f>IF('Live Capture'!B137="","",'Live Capture'!R137)</f>
        <v/>
      </c>
      <c r="H136" s="6" t="str">
        <f>IF('Live Capture'!B137="","",'Live Capture'!S137)</f>
        <v/>
      </c>
      <c r="I136" s="6" t="str">
        <f>IF('Live Capture'!B137="","",'Live Capture'!W137)</f>
        <v/>
      </c>
      <c r="J136" s="6" t="str">
        <f>IF('Live Capture'!B137="","",'Live Capture'!Y137)</f>
        <v/>
      </c>
    </row>
    <row r="137" ht="15.75" customHeight="1">
      <c r="A137" s="6" t="str">
        <f>IF('Live Capture'!B138="","",'Live Capture'!B138)</f>
        <v/>
      </c>
      <c r="B137" s="6" t="str">
        <f>IF('Live Capture'!B138="","",'Live Capture'!E138)</f>
        <v/>
      </c>
      <c r="C137" s="6" t="str">
        <f>IF('Live Capture'!B138="","",'Live Capture'!F138)</f>
        <v/>
      </c>
      <c r="D137" s="6" t="str">
        <f>IF('Live Capture'!B138="","",'Live Capture'!I138)</f>
        <v/>
      </c>
      <c r="E137" s="6" t="str">
        <f>IF('Live Capture'!B138="","",'Live Capture'!O138)</f>
        <v/>
      </c>
      <c r="F137" s="6" t="str">
        <f>IF('Live Capture'!B138="","",'Live Capture'!P138)</f>
        <v/>
      </c>
      <c r="G137" s="6" t="str">
        <f>IF('Live Capture'!B138="","",'Live Capture'!R138)</f>
        <v/>
      </c>
      <c r="H137" s="6" t="str">
        <f>IF('Live Capture'!B138="","",'Live Capture'!S138)</f>
        <v/>
      </c>
      <c r="I137" s="6" t="str">
        <f>IF('Live Capture'!B138="","",'Live Capture'!W138)</f>
        <v/>
      </c>
      <c r="J137" s="6" t="str">
        <f>IF('Live Capture'!B138="","",'Live Capture'!Y138)</f>
        <v/>
      </c>
    </row>
    <row r="138" ht="15.75" customHeight="1">
      <c r="A138" s="6" t="str">
        <f>IF('Live Capture'!B139="","",'Live Capture'!B139)</f>
        <v/>
      </c>
      <c r="B138" s="6" t="str">
        <f>IF('Live Capture'!B139="","",'Live Capture'!E139)</f>
        <v/>
      </c>
      <c r="C138" s="6" t="str">
        <f>IF('Live Capture'!B139="","",'Live Capture'!F139)</f>
        <v/>
      </c>
      <c r="D138" s="6" t="str">
        <f>IF('Live Capture'!B139="","",'Live Capture'!I139)</f>
        <v/>
      </c>
      <c r="E138" s="6" t="str">
        <f>IF('Live Capture'!B139="","",'Live Capture'!O139)</f>
        <v/>
      </c>
      <c r="F138" s="6" t="str">
        <f>IF('Live Capture'!B139="","",'Live Capture'!P139)</f>
        <v/>
      </c>
      <c r="G138" s="6" t="str">
        <f>IF('Live Capture'!B139="","",'Live Capture'!R139)</f>
        <v/>
      </c>
      <c r="H138" s="6" t="str">
        <f>IF('Live Capture'!B139="","",'Live Capture'!S139)</f>
        <v/>
      </c>
      <c r="I138" s="6" t="str">
        <f>IF('Live Capture'!B139="","",'Live Capture'!W139)</f>
        <v/>
      </c>
      <c r="J138" s="6" t="str">
        <f>IF('Live Capture'!B139="","",'Live Capture'!Y139)</f>
        <v/>
      </c>
    </row>
    <row r="139" ht="15.75" customHeight="1">
      <c r="A139" s="6" t="str">
        <f>IF('Live Capture'!B140="","",'Live Capture'!B140)</f>
        <v/>
      </c>
      <c r="B139" s="6" t="str">
        <f>IF('Live Capture'!B140="","",'Live Capture'!E140)</f>
        <v/>
      </c>
      <c r="C139" s="6" t="str">
        <f>IF('Live Capture'!B140="","",'Live Capture'!F140)</f>
        <v/>
      </c>
      <c r="D139" s="6" t="str">
        <f>IF('Live Capture'!B140="","",'Live Capture'!I140)</f>
        <v/>
      </c>
      <c r="E139" s="6" t="str">
        <f>IF('Live Capture'!B140="","",'Live Capture'!O140)</f>
        <v/>
      </c>
      <c r="F139" s="6" t="str">
        <f>IF('Live Capture'!B140="","",'Live Capture'!P140)</f>
        <v/>
      </c>
      <c r="G139" s="6" t="str">
        <f>IF('Live Capture'!B140="","",'Live Capture'!R140)</f>
        <v/>
      </c>
      <c r="H139" s="6" t="str">
        <f>IF('Live Capture'!B140="","",'Live Capture'!S140)</f>
        <v/>
      </c>
      <c r="I139" s="6" t="str">
        <f>IF('Live Capture'!B140="","",'Live Capture'!W140)</f>
        <v/>
      </c>
      <c r="J139" s="6" t="str">
        <f>IF('Live Capture'!B140="","",'Live Capture'!Y140)</f>
        <v/>
      </c>
    </row>
    <row r="140" ht="15.75" customHeight="1">
      <c r="A140" s="6" t="str">
        <f>IF('Live Capture'!B141="","",'Live Capture'!B141)</f>
        <v/>
      </c>
      <c r="B140" s="6" t="str">
        <f>IF('Live Capture'!B141="","",'Live Capture'!E141)</f>
        <v/>
      </c>
      <c r="C140" s="6" t="str">
        <f>IF('Live Capture'!B141="","",'Live Capture'!F141)</f>
        <v/>
      </c>
      <c r="D140" s="6" t="str">
        <f>IF('Live Capture'!B141="","",'Live Capture'!I141)</f>
        <v/>
      </c>
      <c r="E140" s="6" t="str">
        <f>IF('Live Capture'!B141="","",'Live Capture'!O141)</f>
        <v/>
      </c>
      <c r="F140" s="6" t="str">
        <f>IF('Live Capture'!B141="","",'Live Capture'!P141)</f>
        <v/>
      </c>
      <c r="G140" s="6" t="str">
        <f>IF('Live Capture'!B141="","",'Live Capture'!R141)</f>
        <v/>
      </c>
      <c r="H140" s="6" t="str">
        <f>IF('Live Capture'!B141="","",'Live Capture'!S141)</f>
        <v/>
      </c>
      <c r="I140" s="6" t="str">
        <f>IF('Live Capture'!B141="","",'Live Capture'!W141)</f>
        <v/>
      </c>
      <c r="J140" s="6" t="str">
        <f>IF('Live Capture'!B141="","",'Live Capture'!Y141)</f>
        <v/>
      </c>
    </row>
    <row r="141" ht="15.75" customHeight="1">
      <c r="A141" s="6" t="str">
        <f>IF('Live Capture'!B142="","",'Live Capture'!B142)</f>
        <v/>
      </c>
      <c r="B141" s="6" t="str">
        <f>IF('Live Capture'!B142="","",'Live Capture'!E142)</f>
        <v/>
      </c>
      <c r="C141" s="6" t="str">
        <f>IF('Live Capture'!B142="","",'Live Capture'!F142)</f>
        <v/>
      </c>
      <c r="D141" s="6" t="str">
        <f>IF('Live Capture'!B142="","",'Live Capture'!I142)</f>
        <v/>
      </c>
      <c r="E141" s="6" t="str">
        <f>IF('Live Capture'!B142="","",'Live Capture'!O142)</f>
        <v/>
      </c>
      <c r="F141" s="6" t="str">
        <f>IF('Live Capture'!B142="","",'Live Capture'!P142)</f>
        <v/>
      </c>
      <c r="G141" s="6" t="str">
        <f>IF('Live Capture'!B142="","",'Live Capture'!R142)</f>
        <v/>
      </c>
      <c r="H141" s="6" t="str">
        <f>IF('Live Capture'!B142="","",'Live Capture'!S142)</f>
        <v/>
      </c>
      <c r="I141" s="6" t="str">
        <f>IF('Live Capture'!B142="","",'Live Capture'!W142)</f>
        <v/>
      </c>
      <c r="J141" s="6" t="str">
        <f>IF('Live Capture'!B142="","",'Live Capture'!Y142)</f>
        <v/>
      </c>
    </row>
    <row r="142" ht="15.75" customHeight="1">
      <c r="A142" s="6" t="str">
        <f>IF('Live Capture'!B143="","",'Live Capture'!B143)</f>
        <v/>
      </c>
      <c r="B142" s="6" t="str">
        <f>IF('Live Capture'!B143="","",'Live Capture'!E143)</f>
        <v/>
      </c>
      <c r="C142" s="6" t="str">
        <f>IF('Live Capture'!B143="","",'Live Capture'!F143)</f>
        <v/>
      </c>
      <c r="D142" s="6" t="str">
        <f>IF('Live Capture'!B143="","",'Live Capture'!I143)</f>
        <v/>
      </c>
      <c r="E142" s="6" t="str">
        <f>IF('Live Capture'!B143="","",'Live Capture'!O143)</f>
        <v/>
      </c>
      <c r="F142" s="6" t="str">
        <f>IF('Live Capture'!B143="","",'Live Capture'!P143)</f>
        <v/>
      </c>
      <c r="G142" s="6" t="str">
        <f>IF('Live Capture'!B143="","",'Live Capture'!R143)</f>
        <v/>
      </c>
      <c r="H142" s="6" t="str">
        <f>IF('Live Capture'!B143="","",'Live Capture'!S143)</f>
        <v/>
      </c>
      <c r="I142" s="6" t="str">
        <f>IF('Live Capture'!B143="","",'Live Capture'!W143)</f>
        <v/>
      </c>
      <c r="J142" s="6" t="str">
        <f>IF('Live Capture'!B143="","",'Live Capture'!Y143)</f>
        <v/>
      </c>
    </row>
    <row r="143" ht="15.75" customHeight="1">
      <c r="A143" s="6" t="str">
        <f>IF('Live Capture'!B144="","",'Live Capture'!B144)</f>
        <v/>
      </c>
      <c r="B143" s="6" t="str">
        <f>IF('Live Capture'!B144="","",'Live Capture'!E144)</f>
        <v/>
      </c>
      <c r="C143" s="6" t="str">
        <f>IF('Live Capture'!B144="","",'Live Capture'!F144)</f>
        <v/>
      </c>
      <c r="D143" s="6" t="str">
        <f>IF('Live Capture'!B144="","",'Live Capture'!I144)</f>
        <v/>
      </c>
      <c r="E143" s="6" t="str">
        <f>IF('Live Capture'!B144="","",'Live Capture'!O144)</f>
        <v/>
      </c>
      <c r="F143" s="6" t="str">
        <f>IF('Live Capture'!B144="","",'Live Capture'!P144)</f>
        <v/>
      </c>
      <c r="G143" s="6" t="str">
        <f>IF('Live Capture'!B144="","",'Live Capture'!R144)</f>
        <v/>
      </c>
      <c r="H143" s="6" t="str">
        <f>IF('Live Capture'!B144="","",'Live Capture'!S144)</f>
        <v/>
      </c>
      <c r="I143" s="6" t="str">
        <f>IF('Live Capture'!B144="","",'Live Capture'!W144)</f>
        <v/>
      </c>
      <c r="J143" s="6" t="str">
        <f>IF('Live Capture'!B144="","",'Live Capture'!Y144)</f>
        <v/>
      </c>
    </row>
    <row r="144" ht="15.75" customHeight="1">
      <c r="A144" s="6" t="str">
        <f>IF('Live Capture'!B145="","",'Live Capture'!B145)</f>
        <v/>
      </c>
      <c r="B144" s="6" t="str">
        <f>IF('Live Capture'!B145="","",'Live Capture'!E145)</f>
        <v/>
      </c>
      <c r="C144" s="6" t="str">
        <f>IF('Live Capture'!B145="","",'Live Capture'!F145)</f>
        <v/>
      </c>
      <c r="D144" s="6" t="str">
        <f>IF('Live Capture'!B145="","",'Live Capture'!I145)</f>
        <v/>
      </c>
      <c r="E144" s="6" t="str">
        <f>IF('Live Capture'!B145="","",'Live Capture'!O145)</f>
        <v/>
      </c>
      <c r="F144" s="6" t="str">
        <f>IF('Live Capture'!B145="","",'Live Capture'!P145)</f>
        <v/>
      </c>
      <c r="G144" s="6" t="str">
        <f>IF('Live Capture'!B145="","",'Live Capture'!R145)</f>
        <v/>
      </c>
      <c r="H144" s="6" t="str">
        <f>IF('Live Capture'!B145="","",'Live Capture'!S145)</f>
        <v/>
      </c>
      <c r="I144" s="6" t="str">
        <f>IF('Live Capture'!B145="","",'Live Capture'!W145)</f>
        <v/>
      </c>
      <c r="J144" s="6" t="str">
        <f>IF('Live Capture'!B145="","",'Live Capture'!Y145)</f>
        <v/>
      </c>
    </row>
    <row r="145" ht="15.75" customHeight="1">
      <c r="A145" s="6" t="str">
        <f>IF('Live Capture'!B146="","",'Live Capture'!B146)</f>
        <v/>
      </c>
      <c r="B145" s="6" t="str">
        <f>IF('Live Capture'!B146="","",'Live Capture'!E146)</f>
        <v/>
      </c>
      <c r="C145" s="6" t="str">
        <f>IF('Live Capture'!B146="","",'Live Capture'!F146)</f>
        <v/>
      </c>
      <c r="D145" s="6" t="str">
        <f>IF('Live Capture'!B146="","",'Live Capture'!I146)</f>
        <v/>
      </c>
      <c r="E145" s="6" t="str">
        <f>IF('Live Capture'!B146="","",'Live Capture'!O146)</f>
        <v/>
      </c>
      <c r="F145" s="6" t="str">
        <f>IF('Live Capture'!B146="","",'Live Capture'!P146)</f>
        <v/>
      </c>
      <c r="G145" s="6" t="str">
        <f>IF('Live Capture'!B146="","",'Live Capture'!R146)</f>
        <v/>
      </c>
      <c r="H145" s="6" t="str">
        <f>IF('Live Capture'!B146="","",'Live Capture'!S146)</f>
        <v/>
      </c>
      <c r="I145" s="6" t="str">
        <f>IF('Live Capture'!B146="","",'Live Capture'!W146)</f>
        <v/>
      </c>
      <c r="J145" s="6" t="str">
        <f>IF('Live Capture'!B146="","",'Live Capture'!Y146)</f>
        <v/>
      </c>
    </row>
    <row r="146" ht="15.75" customHeight="1">
      <c r="A146" s="6" t="str">
        <f>IF('Live Capture'!B147="","",'Live Capture'!B147)</f>
        <v/>
      </c>
      <c r="B146" s="6" t="str">
        <f>IF('Live Capture'!B147="","",'Live Capture'!E147)</f>
        <v/>
      </c>
      <c r="C146" s="6" t="str">
        <f>IF('Live Capture'!B147="","",'Live Capture'!F147)</f>
        <v/>
      </c>
      <c r="D146" s="6" t="str">
        <f>IF('Live Capture'!B147="","",'Live Capture'!I147)</f>
        <v/>
      </c>
      <c r="E146" s="6" t="str">
        <f>IF('Live Capture'!B147="","",'Live Capture'!O147)</f>
        <v/>
      </c>
      <c r="F146" s="6" t="str">
        <f>IF('Live Capture'!B147="","",'Live Capture'!P147)</f>
        <v/>
      </c>
      <c r="G146" s="6" t="str">
        <f>IF('Live Capture'!B147="","",'Live Capture'!R147)</f>
        <v/>
      </c>
      <c r="H146" s="6" t="str">
        <f>IF('Live Capture'!B147="","",'Live Capture'!S147)</f>
        <v/>
      </c>
      <c r="I146" s="6" t="str">
        <f>IF('Live Capture'!B147="","",'Live Capture'!W147)</f>
        <v/>
      </c>
      <c r="J146" s="6" t="str">
        <f>IF('Live Capture'!B147="","",'Live Capture'!Y147)</f>
        <v/>
      </c>
    </row>
    <row r="147" ht="15.75" customHeight="1">
      <c r="A147" s="6" t="str">
        <f>IF('Live Capture'!B148="","",'Live Capture'!B148)</f>
        <v/>
      </c>
      <c r="B147" s="6" t="str">
        <f>IF('Live Capture'!B148="","",'Live Capture'!E148)</f>
        <v/>
      </c>
      <c r="C147" s="6" t="str">
        <f>IF('Live Capture'!B148="","",'Live Capture'!F148)</f>
        <v/>
      </c>
      <c r="D147" s="6" t="str">
        <f>IF('Live Capture'!B148="","",'Live Capture'!I148)</f>
        <v/>
      </c>
      <c r="E147" s="6" t="str">
        <f>IF('Live Capture'!B148="","",'Live Capture'!O148)</f>
        <v/>
      </c>
      <c r="F147" s="6" t="str">
        <f>IF('Live Capture'!B148="","",'Live Capture'!P148)</f>
        <v/>
      </c>
      <c r="G147" s="6" t="str">
        <f>IF('Live Capture'!B148="","",'Live Capture'!R148)</f>
        <v/>
      </c>
      <c r="H147" s="6" t="str">
        <f>IF('Live Capture'!B148="","",'Live Capture'!S148)</f>
        <v/>
      </c>
      <c r="I147" s="6" t="str">
        <f>IF('Live Capture'!B148="","",'Live Capture'!W148)</f>
        <v/>
      </c>
      <c r="J147" s="6" t="str">
        <f>IF('Live Capture'!B148="","",'Live Capture'!Y148)</f>
        <v/>
      </c>
    </row>
    <row r="148" ht="15.75" customHeight="1">
      <c r="A148" s="6" t="str">
        <f>IF('Live Capture'!B149="","",'Live Capture'!B149)</f>
        <v/>
      </c>
      <c r="B148" s="6" t="str">
        <f>IF('Live Capture'!B149="","",'Live Capture'!E149)</f>
        <v/>
      </c>
      <c r="C148" s="6" t="str">
        <f>IF('Live Capture'!B149="","",'Live Capture'!F149)</f>
        <v/>
      </c>
      <c r="D148" s="6" t="str">
        <f>IF('Live Capture'!B149="","",'Live Capture'!I149)</f>
        <v/>
      </c>
      <c r="E148" s="6" t="str">
        <f>IF('Live Capture'!B149="","",'Live Capture'!O149)</f>
        <v/>
      </c>
      <c r="F148" s="6" t="str">
        <f>IF('Live Capture'!B149="","",'Live Capture'!P149)</f>
        <v/>
      </c>
      <c r="G148" s="6" t="str">
        <f>IF('Live Capture'!B149="","",'Live Capture'!R149)</f>
        <v/>
      </c>
      <c r="H148" s="6" t="str">
        <f>IF('Live Capture'!B149="","",'Live Capture'!S149)</f>
        <v/>
      </c>
      <c r="I148" s="6" t="str">
        <f>IF('Live Capture'!B149="","",'Live Capture'!W149)</f>
        <v/>
      </c>
      <c r="J148" s="6" t="str">
        <f>IF('Live Capture'!B149="","",'Live Capture'!Y149)</f>
        <v/>
      </c>
    </row>
    <row r="149" ht="15.75" customHeight="1">
      <c r="A149" s="6" t="str">
        <f>IF('Live Capture'!B150="","",'Live Capture'!B150)</f>
        <v/>
      </c>
      <c r="B149" s="6" t="str">
        <f>IF('Live Capture'!B150="","",'Live Capture'!E150)</f>
        <v/>
      </c>
      <c r="C149" s="6" t="str">
        <f>IF('Live Capture'!B150="","",'Live Capture'!F150)</f>
        <v/>
      </c>
      <c r="D149" s="6" t="str">
        <f>IF('Live Capture'!B150="","",'Live Capture'!I150)</f>
        <v/>
      </c>
      <c r="E149" s="6" t="str">
        <f>IF('Live Capture'!B150="","",'Live Capture'!O150)</f>
        <v/>
      </c>
      <c r="F149" s="6" t="str">
        <f>IF('Live Capture'!B150="","",'Live Capture'!P150)</f>
        <v/>
      </c>
      <c r="G149" s="6" t="str">
        <f>IF('Live Capture'!B150="","",'Live Capture'!R150)</f>
        <v/>
      </c>
      <c r="H149" s="6" t="str">
        <f>IF('Live Capture'!B150="","",'Live Capture'!S150)</f>
        <v/>
      </c>
      <c r="I149" s="6" t="str">
        <f>IF('Live Capture'!B150="","",'Live Capture'!W150)</f>
        <v/>
      </c>
      <c r="J149" s="6" t="str">
        <f>IF('Live Capture'!B150="","",'Live Capture'!Y150)</f>
        <v/>
      </c>
    </row>
    <row r="150" ht="15.75" customHeight="1">
      <c r="A150" s="6" t="str">
        <f>IF('Live Capture'!B151="","",'Live Capture'!B151)</f>
        <v/>
      </c>
      <c r="B150" s="6" t="str">
        <f>IF('Live Capture'!B151="","",'Live Capture'!E151)</f>
        <v/>
      </c>
      <c r="C150" s="6" t="str">
        <f>IF('Live Capture'!B151="","",'Live Capture'!F151)</f>
        <v/>
      </c>
      <c r="D150" s="6" t="str">
        <f>IF('Live Capture'!B151="","",'Live Capture'!I151)</f>
        <v/>
      </c>
      <c r="E150" s="6" t="str">
        <f>IF('Live Capture'!B151="","",'Live Capture'!O151)</f>
        <v/>
      </c>
      <c r="F150" s="6" t="str">
        <f>IF('Live Capture'!B151="","",'Live Capture'!P151)</f>
        <v/>
      </c>
      <c r="G150" s="6" t="str">
        <f>IF('Live Capture'!B151="","",'Live Capture'!R151)</f>
        <v/>
      </c>
      <c r="H150" s="6" t="str">
        <f>IF('Live Capture'!B151="","",'Live Capture'!S151)</f>
        <v/>
      </c>
      <c r="I150" s="6" t="str">
        <f>IF('Live Capture'!B151="","",'Live Capture'!W151)</f>
        <v/>
      </c>
      <c r="J150" s="6" t="str">
        <f>IF('Live Capture'!B151="","",'Live Capture'!Y151)</f>
        <v/>
      </c>
    </row>
    <row r="151" ht="15.75" customHeight="1">
      <c r="A151" s="6" t="str">
        <f>IF('Live Capture'!B152="","",'Live Capture'!B152)</f>
        <v/>
      </c>
      <c r="B151" s="6" t="str">
        <f>IF('Live Capture'!B152="","",'Live Capture'!E152)</f>
        <v/>
      </c>
      <c r="C151" s="6" t="str">
        <f>IF('Live Capture'!B152="","",'Live Capture'!F152)</f>
        <v/>
      </c>
      <c r="D151" s="6" t="str">
        <f>IF('Live Capture'!B152="","",'Live Capture'!I152)</f>
        <v/>
      </c>
      <c r="E151" s="6" t="str">
        <f>IF('Live Capture'!B152="","",'Live Capture'!O152)</f>
        <v/>
      </c>
      <c r="F151" s="6" t="str">
        <f>IF('Live Capture'!B152="","",'Live Capture'!P152)</f>
        <v/>
      </c>
      <c r="G151" s="6" t="str">
        <f>IF('Live Capture'!B152="","",'Live Capture'!R152)</f>
        <v/>
      </c>
      <c r="H151" s="6" t="str">
        <f>IF('Live Capture'!B152="","",'Live Capture'!S152)</f>
        <v/>
      </c>
      <c r="I151" s="6" t="str">
        <f>IF('Live Capture'!B152="","",'Live Capture'!W152)</f>
        <v/>
      </c>
      <c r="J151" s="6" t="str">
        <f>IF('Live Capture'!B152="","",'Live Capture'!Y152)</f>
        <v/>
      </c>
    </row>
    <row r="152" ht="15.75" customHeight="1">
      <c r="A152" s="6" t="str">
        <f>IF('Live Capture'!B153="","",'Live Capture'!B153)</f>
        <v/>
      </c>
      <c r="B152" s="6" t="str">
        <f>IF('Live Capture'!B153="","",'Live Capture'!E153)</f>
        <v/>
      </c>
      <c r="C152" s="6" t="str">
        <f>IF('Live Capture'!B153="","",'Live Capture'!F153)</f>
        <v/>
      </c>
      <c r="D152" s="6" t="str">
        <f>IF('Live Capture'!B153="","",'Live Capture'!I153)</f>
        <v/>
      </c>
      <c r="E152" s="6" t="str">
        <f>IF('Live Capture'!B153="","",'Live Capture'!O153)</f>
        <v/>
      </c>
      <c r="F152" s="6" t="str">
        <f>IF('Live Capture'!B153="","",'Live Capture'!P153)</f>
        <v/>
      </c>
      <c r="G152" s="6" t="str">
        <f>IF('Live Capture'!B153="","",'Live Capture'!R153)</f>
        <v/>
      </c>
      <c r="H152" s="6" t="str">
        <f>IF('Live Capture'!B153="","",'Live Capture'!S153)</f>
        <v/>
      </c>
      <c r="I152" s="6" t="str">
        <f>IF('Live Capture'!B153="","",'Live Capture'!W153)</f>
        <v/>
      </c>
      <c r="J152" s="6" t="str">
        <f>IF('Live Capture'!B153="","",'Live Capture'!Y153)</f>
        <v/>
      </c>
    </row>
    <row r="153" ht="15.75" customHeight="1">
      <c r="A153" s="6" t="str">
        <f>IF('Live Capture'!B154="","",'Live Capture'!B154)</f>
        <v/>
      </c>
      <c r="B153" s="6" t="str">
        <f>IF('Live Capture'!B154="","",'Live Capture'!E154)</f>
        <v/>
      </c>
      <c r="C153" s="6" t="str">
        <f>IF('Live Capture'!B154="","",'Live Capture'!F154)</f>
        <v/>
      </c>
      <c r="D153" s="6" t="str">
        <f>IF('Live Capture'!B154="","",'Live Capture'!I154)</f>
        <v/>
      </c>
      <c r="E153" s="6" t="str">
        <f>IF('Live Capture'!B154="","",'Live Capture'!O154)</f>
        <v/>
      </c>
      <c r="F153" s="6" t="str">
        <f>IF('Live Capture'!B154="","",'Live Capture'!P154)</f>
        <v/>
      </c>
      <c r="G153" s="6" t="str">
        <f>IF('Live Capture'!B154="","",'Live Capture'!R154)</f>
        <v/>
      </c>
      <c r="H153" s="6" t="str">
        <f>IF('Live Capture'!B154="","",'Live Capture'!S154)</f>
        <v/>
      </c>
      <c r="I153" s="6" t="str">
        <f>IF('Live Capture'!B154="","",'Live Capture'!W154)</f>
        <v/>
      </c>
      <c r="J153" s="6" t="str">
        <f>IF('Live Capture'!B154="","",'Live Capture'!Y154)</f>
        <v/>
      </c>
    </row>
    <row r="154" ht="15.75" customHeight="1">
      <c r="A154" s="6" t="str">
        <f>IF('Live Capture'!B155="","",'Live Capture'!B155)</f>
        <v/>
      </c>
      <c r="B154" s="6" t="str">
        <f>IF('Live Capture'!B155="","",'Live Capture'!E155)</f>
        <v/>
      </c>
      <c r="C154" s="6" t="str">
        <f>IF('Live Capture'!B155="","",'Live Capture'!F155)</f>
        <v/>
      </c>
      <c r="D154" s="6" t="str">
        <f>IF('Live Capture'!B155="","",'Live Capture'!I155)</f>
        <v/>
      </c>
      <c r="E154" s="6" t="str">
        <f>IF('Live Capture'!B155="","",'Live Capture'!O155)</f>
        <v/>
      </c>
      <c r="F154" s="6" t="str">
        <f>IF('Live Capture'!B155="","",'Live Capture'!P155)</f>
        <v/>
      </c>
      <c r="G154" s="6" t="str">
        <f>IF('Live Capture'!B155="","",'Live Capture'!R155)</f>
        <v/>
      </c>
      <c r="H154" s="6" t="str">
        <f>IF('Live Capture'!B155="","",'Live Capture'!S155)</f>
        <v/>
      </c>
      <c r="I154" s="6" t="str">
        <f>IF('Live Capture'!B155="","",'Live Capture'!W155)</f>
        <v/>
      </c>
      <c r="J154" s="6" t="str">
        <f>IF('Live Capture'!B155="","",'Live Capture'!Y155)</f>
        <v/>
      </c>
    </row>
    <row r="155" ht="15.75" customHeight="1">
      <c r="A155" s="6" t="str">
        <f>IF('Live Capture'!B156="","",'Live Capture'!B156)</f>
        <v/>
      </c>
      <c r="B155" s="6" t="str">
        <f>IF('Live Capture'!B156="","",'Live Capture'!E156)</f>
        <v/>
      </c>
      <c r="C155" s="6" t="str">
        <f>IF('Live Capture'!B156="","",'Live Capture'!F156)</f>
        <v/>
      </c>
      <c r="D155" s="6" t="str">
        <f>IF('Live Capture'!B156="","",'Live Capture'!I156)</f>
        <v/>
      </c>
      <c r="E155" s="6" t="str">
        <f>IF('Live Capture'!B156="","",'Live Capture'!O156)</f>
        <v/>
      </c>
      <c r="F155" s="6" t="str">
        <f>IF('Live Capture'!B156="","",'Live Capture'!P156)</f>
        <v/>
      </c>
      <c r="G155" s="6" t="str">
        <f>IF('Live Capture'!B156="","",'Live Capture'!R156)</f>
        <v/>
      </c>
      <c r="H155" s="6" t="str">
        <f>IF('Live Capture'!B156="","",'Live Capture'!S156)</f>
        <v/>
      </c>
      <c r="I155" s="6" t="str">
        <f>IF('Live Capture'!B156="","",'Live Capture'!W156)</f>
        <v/>
      </c>
      <c r="J155" s="6" t="str">
        <f>IF('Live Capture'!B156="","",'Live Capture'!Y156)</f>
        <v/>
      </c>
    </row>
    <row r="156" ht="15.75" customHeight="1">
      <c r="A156" s="6" t="str">
        <f>IF('Live Capture'!B157="","",'Live Capture'!B157)</f>
        <v/>
      </c>
      <c r="B156" s="6" t="str">
        <f>IF('Live Capture'!B157="","",'Live Capture'!E157)</f>
        <v/>
      </c>
      <c r="C156" s="6" t="str">
        <f>IF('Live Capture'!B157="","",'Live Capture'!F157)</f>
        <v/>
      </c>
      <c r="D156" s="6" t="str">
        <f>IF('Live Capture'!B157="","",'Live Capture'!I157)</f>
        <v/>
      </c>
      <c r="E156" s="6" t="str">
        <f>IF('Live Capture'!B157="","",'Live Capture'!O157)</f>
        <v/>
      </c>
      <c r="F156" s="6" t="str">
        <f>IF('Live Capture'!B157="","",'Live Capture'!P157)</f>
        <v/>
      </c>
      <c r="G156" s="6" t="str">
        <f>IF('Live Capture'!B157="","",'Live Capture'!R157)</f>
        <v/>
      </c>
      <c r="H156" s="6" t="str">
        <f>IF('Live Capture'!B157="","",'Live Capture'!S157)</f>
        <v/>
      </c>
      <c r="I156" s="6" t="str">
        <f>IF('Live Capture'!B157="","",'Live Capture'!W157)</f>
        <v/>
      </c>
      <c r="J156" s="6" t="str">
        <f>IF('Live Capture'!B157="","",'Live Capture'!Y157)</f>
        <v/>
      </c>
    </row>
    <row r="157" ht="15.75" customHeight="1">
      <c r="A157" s="6" t="str">
        <f>IF('Live Capture'!B158="","",'Live Capture'!B158)</f>
        <v/>
      </c>
      <c r="B157" s="6" t="str">
        <f>IF('Live Capture'!B158="","",'Live Capture'!E158)</f>
        <v/>
      </c>
      <c r="C157" s="6" t="str">
        <f>IF('Live Capture'!B158="","",'Live Capture'!F158)</f>
        <v/>
      </c>
      <c r="D157" s="6" t="str">
        <f>IF('Live Capture'!B158="","",'Live Capture'!I158)</f>
        <v/>
      </c>
      <c r="E157" s="6" t="str">
        <f>IF('Live Capture'!B158="","",'Live Capture'!O158)</f>
        <v/>
      </c>
      <c r="F157" s="6" t="str">
        <f>IF('Live Capture'!B158="","",'Live Capture'!P158)</f>
        <v/>
      </c>
      <c r="G157" s="6" t="str">
        <f>IF('Live Capture'!B158="","",'Live Capture'!R158)</f>
        <v/>
      </c>
      <c r="H157" s="6" t="str">
        <f>IF('Live Capture'!B158="","",'Live Capture'!S158)</f>
        <v/>
      </c>
      <c r="I157" s="6" t="str">
        <f>IF('Live Capture'!B158="","",'Live Capture'!W158)</f>
        <v/>
      </c>
      <c r="J157" s="6" t="str">
        <f>IF('Live Capture'!B158="","",'Live Capture'!Y158)</f>
        <v/>
      </c>
    </row>
    <row r="158" ht="15.75" customHeight="1">
      <c r="A158" s="6" t="str">
        <f>IF('Live Capture'!B159="","",'Live Capture'!B159)</f>
        <v/>
      </c>
      <c r="B158" s="6" t="str">
        <f>IF('Live Capture'!B159="","",'Live Capture'!E159)</f>
        <v/>
      </c>
      <c r="C158" s="6" t="str">
        <f>IF('Live Capture'!B159="","",'Live Capture'!F159)</f>
        <v/>
      </c>
      <c r="D158" s="6" t="str">
        <f>IF('Live Capture'!B159="","",'Live Capture'!I159)</f>
        <v/>
      </c>
      <c r="E158" s="6" t="str">
        <f>IF('Live Capture'!B159="","",'Live Capture'!O159)</f>
        <v/>
      </c>
      <c r="F158" s="6" t="str">
        <f>IF('Live Capture'!B159="","",'Live Capture'!P159)</f>
        <v/>
      </c>
      <c r="G158" s="6" t="str">
        <f>IF('Live Capture'!B159="","",'Live Capture'!R159)</f>
        <v/>
      </c>
      <c r="H158" s="6" t="str">
        <f>IF('Live Capture'!B159="","",'Live Capture'!S159)</f>
        <v/>
      </c>
      <c r="I158" s="6" t="str">
        <f>IF('Live Capture'!B159="","",'Live Capture'!W159)</f>
        <v/>
      </c>
      <c r="J158" s="6" t="str">
        <f>IF('Live Capture'!B159="","",'Live Capture'!Y159)</f>
        <v/>
      </c>
    </row>
    <row r="159" ht="15.75" customHeight="1">
      <c r="A159" s="6" t="str">
        <f>IF('Live Capture'!B160="","",'Live Capture'!B160)</f>
        <v/>
      </c>
      <c r="B159" s="6" t="str">
        <f>IF('Live Capture'!B160="","",'Live Capture'!E160)</f>
        <v/>
      </c>
      <c r="C159" s="6" t="str">
        <f>IF('Live Capture'!B160="","",'Live Capture'!F160)</f>
        <v/>
      </c>
      <c r="D159" s="6" t="str">
        <f>IF('Live Capture'!B160="","",'Live Capture'!I160)</f>
        <v/>
      </c>
      <c r="E159" s="6" t="str">
        <f>IF('Live Capture'!B160="","",'Live Capture'!O160)</f>
        <v/>
      </c>
      <c r="F159" s="6" t="str">
        <f>IF('Live Capture'!B160="","",'Live Capture'!P160)</f>
        <v/>
      </c>
      <c r="G159" s="6" t="str">
        <f>IF('Live Capture'!B160="","",'Live Capture'!R160)</f>
        <v/>
      </c>
      <c r="H159" s="6" t="str">
        <f>IF('Live Capture'!B160="","",'Live Capture'!S160)</f>
        <v/>
      </c>
      <c r="I159" s="6" t="str">
        <f>IF('Live Capture'!B160="","",'Live Capture'!W160)</f>
        <v/>
      </c>
      <c r="J159" s="6" t="str">
        <f>IF('Live Capture'!B160="","",'Live Capture'!Y160)</f>
        <v/>
      </c>
    </row>
    <row r="160" ht="15.75" customHeight="1">
      <c r="A160" s="6" t="str">
        <f>IF('Live Capture'!B161="","",'Live Capture'!B161)</f>
        <v/>
      </c>
      <c r="B160" s="6" t="str">
        <f>IF('Live Capture'!B161="","",'Live Capture'!E161)</f>
        <v/>
      </c>
      <c r="C160" s="6" t="str">
        <f>IF('Live Capture'!B161="","",'Live Capture'!F161)</f>
        <v/>
      </c>
      <c r="D160" s="6" t="str">
        <f>IF('Live Capture'!B161="","",'Live Capture'!I161)</f>
        <v/>
      </c>
      <c r="E160" s="6" t="str">
        <f>IF('Live Capture'!B161="","",'Live Capture'!O161)</f>
        <v/>
      </c>
      <c r="F160" s="6" t="str">
        <f>IF('Live Capture'!B161="","",'Live Capture'!P161)</f>
        <v/>
      </c>
      <c r="G160" s="6" t="str">
        <f>IF('Live Capture'!B161="","",'Live Capture'!R161)</f>
        <v/>
      </c>
      <c r="H160" s="6" t="str">
        <f>IF('Live Capture'!B161="","",'Live Capture'!S161)</f>
        <v/>
      </c>
      <c r="I160" s="6" t="str">
        <f>IF('Live Capture'!B161="","",'Live Capture'!W161)</f>
        <v/>
      </c>
      <c r="J160" s="6" t="str">
        <f>IF('Live Capture'!B161="","",'Live Capture'!Y161)</f>
        <v/>
      </c>
    </row>
    <row r="161" ht="15.75" customHeight="1">
      <c r="A161" s="6" t="str">
        <f>IF('Live Capture'!B162="","",'Live Capture'!B162)</f>
        <v/>
      </c>
      <c r="B161" s="6" t="str">
        <f>IF('Live Capture'!B162="","",'Live Capture'!E162)</f>
        <v/>
      </c>
      <c r="C161" s="6" t="str">
        <f>IF('Live Capture'!B162="","",'Live Capture'!F162)</f>
        <v/>
      </c>
      <c r="D161" s="6" t="str">
        <f>IF('Live Capture'!B162="","",'Live Capture'!I162)</f>
        <v/>
      </c>
      <c r="E161" s="6" t="str">
        <f>IF('Live Capture'!B162="","",'Live Capture'!O162)</f>
        <v/>
      </c>
      <c r="F161" s="6" t="str">
        <f>IF('Live Capture'!B162="","",'Live Capture'!P162)</f>
        <v/>
      </c>
      <c r="G161" s="6" t="str">
        <f>IF('Live Capture'!B162="","",'Live Capture'!R162)</f>
        <v/>
      </c>
      <c r="H161" s="6" t="str">
        <f>IF('Live Capture'!B162="","",'Live Capture'!S162)</f>
        <v/>
      </c>
      <c r="I161" s="6" t="str">
        <f>IF('Live Capture'!B162="","",'Live Capture'!W162)</f>
        <v/>
      </c>
      <c r="J161" s="6" t="str">
        <f>IF('Live Capture'!B162="","",'Live Capture'!Y162)</f>
        <v/>
      </c>
    </row>
    <row r="162" ht="15.75" customHeight="1">
      <c r="A162" s="6" t="str">
        <f>IF('Live Capture'!B163="","",'Live Capture'!B163)</f>
        <v/>
      </c>
      <c r="B162" s="6" t="str">
        <f>IF('Live Capture'!B163="","",'Live Capture'!E163)</f>
        <v/>
      </c>
      <c r="C162" s="6" t="str">
        <f>IF('Live Capture'!B163="","",'Live Capture'!F163)</f>
        <v/>
      </c>
      <c r="D162" s="6" t="str">
        <f>IF('Live Capture'!B163="","",'Live Capture'!I163)</f>
        <v/>
      </c>
      <c r="E162" s="6" t="str">
        <f>IF('Live Capture'!B163="","",'Live Capture'!O163)</f>
        <v/>
      </c>
      <c r="F162" s="6" t="str">
        <f>IF('Live Capture'!B163="","",'Live Capture'!P163)</f>
        <v/>
      </c>
      <c r="G162" s="6" t="str">
        <f>IF('Live Capture'!B163="","",'Live Capture'!R163)</f>
        <v/>
      </c>
      <c r="H162" s="6" t="str">
        <f>IF('Live Capture'!B163="","",'Live Capture'!S163)</f>
        <v/>
      </c>
      <c r="I162" s="6" t="str">
        <f>IF('Live Capture'!B163="","",'Live Capture'!W163)</f>
        <v/>
      </c>
      <c r="J162" s="6" t="str">
        <f>IF('Live Capture'!B163="","",'Live Capture'!Y163)</f>
        <v/>
      </c>
    </row>
    <row r="163" ht="15.75" customHeight="1">
      <c r="A163" s="6" t="str">
        <f>IF('Live Capture'!B164="","",'Live Capture'!B164)</f>
        <v/>
      </c>
      <c r="B163" s="6" t="str">
        <f>IF('Live Capture'!B164="","",'Live Capture'!E164)</f>
        <v/>
      </c>
      <c r="C163" s="6" t="str">
        <f>IF('Live Capture'!B164="","",'Live Capture'!F164)</f>
        <v/>
      </c>
      <c r="D163" s="6" t="str">
        <f>IF('Live Capture'!B164="","",'Live Capture'!I164)</f>
        <v/>
      </c>
      <c r="E163" s="6" t="str">
        <f>IF('Live Capture'!B164="","",'Live Capture'!O164)</f>
        <v/>
      </c>
      <c r="F163" s="6" t="str">
        <f>IF('Live Capture'!B164="","",'Live Capture'!P164)</f>
        <v/>
      </c>
      <c r="G163" s="6" t="str">
        <f>IF('Live Capture'!B164="","",'Live Capture'!R164)</f>
        <v/>
      </c>
      <c r="H163" s="6" t="str">
        <f>IF('Live Capture'!B164="","",'Live Capture'!S164)</f>
        <v/>
      </c>
      <c r="I163" s="6" t="str">
        <f>IF('Live Capture'!B164="","",'Live Capture'!W164)</f>
        <v/>
      </c>
      <c r="J163" s="6" t="str">
        <f>IF('Live Capture'!B164="","",'Live Capture'!Y164)</f>
        <v/>
      </c>
    </row>
    <row r="164" ht="15.75" customHeight="1">
      <c r="A164" s="6" t="str">
        <f>IF('Live Capture'!B165="","",'Live Capture'!B165)</f>
        <v/>
      </c>
      <c r="B164" s="6" t="str">
        <f>IF('Live Capture'!B165="","",'Live Capture'!E165)</f>
        <v/>
      </c>
      <c r="C164" s="6" t="str">
        <f>IF('Live Capture'!B165="","",'Live Capture'!F165)</f>
        <v/>
      </c>
      <c r="D164" s="6" t="str">
        <f>IF('Live Capture'!B165="","",'Live Capture'!I165)</f>
        <v/>
      </c>
      <c r="E164" s="6" t="str">
        <f>IF('Live Capture'!B165="","",'Live Capture'!O165)</f>
        <v/>
      </c>
      <c r="F164" s="6" t="str">
        <f>IF('Live Capture'!B165="","",'Live Capture'!P165)</f>
        <v/>
      </c>
      <c r="G164" s="6" t="str">
        <f>IF('Live Capture'!B165="","",'Live Capture'!R165)</f>
        <v/>
      </c>
      <c r="H164" s="6" t="str">
        <f>IF('Live Capture'!B165="","",'Live Capture'!S165)</f>
        <v/>
      </c>
      <c r="I164" s="6" t="str">
        <f>IF('Live Capture'!B165="","",'Live Capture'!W165)</f>
        <v/>
      </c>
      <c r="J164" s="6" t="str">
        <f>IF('Live Capture'!B165="","",'Live Capture'!Y165)</f>
        <v/>
      </c>
    </row>
    <row r="165" ht="15.75" customHeight="1">
      <c r="A165" s="6" t="str">
        <f>IF('Live Capture'!B166="","",'Live Capture'!B166)</f>
        <v/>
      </c>
      <c r="B165" s="6" t="str">
        <f>IF('Live Capture'!B166="","",'Live Capture'!E166)</f>
        <v/>
      </c>
      <c r="C165" s="6" t="str">
        <f>IF('Live Capture'!B166="","",'Live Capture'!F166)</f>
        <v/>
      </c>
      <c r="D165" s="6" t="str">
        <f>IF('Live Capture'!B166="","",'Live Capture'!I166)</f>
        <v/>
      </c>
      <c r="E165" s="6" t="str">
        <f>IF('Live Capture'!B166="","",'Live Capture'!O166)</f>
        <v/>
      </c>
      <c r="F165" s="6" t="str">
        <f>IF('Live Capture'!B166="","",'Live Capture'!P166)</f>
        <v/>
      </c>
      <c r="G165" s="6" t="str">
        <f>IF('Live Capture'!B166="","",'Live Capture'!R166)</f>
        <v/>
      </c>
      <c r="H165" s="6" t="str">
        <f>IF('Live Capture'!B166="","",'Live Capture'!S166)</f>
        <v/>
      </c>
      <c r="I165" s="6" t="str">
        <f>IF('Live Capture'!B166="","",'Live Capture'!W166)</f>
        <v/>
      </c>
      <c r="J165" s="6" t="str">
        <f>IF('Live Capture'!B166="","",'Live Capture'!Y166)</f>
        <v/>
      </c>
    </row>
    <row r="166" ht="15.75" customHeight="1">
      <c r="A166" s="6" t="str">
        <f>IF('Live Capture'!B167="","",'Live Capture'!B167)</f>
        <v/>
      </c>
      <c r="B166" s="6" t="str">
        <f>IF('Live Capture'!B167="","",'Live Capture'!E167)</f>
        <v/>
      </c>
      <c r="C166" s="6" t="str">
        <f>IF('Live Capture'!B167="","",'Live Capture'!F167)</f>
        <v/>
      </c>
      <c r="D166" s="6" t="str">
        <f>IF('Live Capture'!B167="","",'Live Capture'!I167)</f>
        <v/>
      </c>
      <c r="E166" s="6" t="str">
        <f>IF('Live Capture'!B167="","",'Live Capture'!O167)</f>
        <v/>
      </c>
      <c r="F166" s="6" t="str">
        <f>IF('Live Capture'!B167="","",'Live Capture'!P167)</f>
        <v/>
      </c>
      <c r="G166" s="6" t="str">
        <f>IF('Live Capture'!B167="","",'Live Capture'!R167)</f>
        <v/>
      </c>
      <c r="H166" s="6" t="str">
        <f>IF('Live Capture'!B167="","",'Live Capture'!S167)</f>
        <v/>
      </c>
      <c r="I166" s="6" t="str">
        <f>IF('Live Capture'!B167="","",'Live Capture'!W167)</f>
        <v/>
      </c>
      <c r="J166" s="6" t="str">
        <f>IF('Live Capture'!B167="","",'Live Capture'!Y167)</f>
        <v/>
      </c>
    </row>
    <row r="167" ht="15.75" customHeight="1">
      <c r="A167" s="6" t="str">
        <f>IF('Live Capture'!B168="","",'Live Capture'!B168)</f>
        <v/>
      </c>
      <c r="B167" s="6" t="str">
        <f>IF('Live Capture'!B168="","",'Live Capture'!E168)</f>
        <v/>
      </c>
      <c r="C167" s="6" t="str">
        <f>IF('Live Capture'!B168="","",'Live Capture'!F168)</f>
        <v/>
      </c>
      <c r="D167" s="6" t="str">
        <f>IF('Live Capture'!B168="","",'Live Capture'!I168)</f>
        <v/>
      </c>
      <c r="E167" s="6" t="str">
        <f>IF('Live Capture'!B168="","",'Live Capture'!O168)</f>
        <v/>
      </c>
      <c r="F167" s="6" t="str">
        <f>IF('Live Capture'!B168="","",'Live Capture'!P168)</f>
        <v/>
      </c>
      <c r="G167" s="6" t="str">
        <f>IF('Live Capture'!B168="","",'Live Capture'!R168)</f>
        <v/>
      </c>
      <c r="H167" s="6" t="str">
        <f>IF('Live Capture'!B168="","",'Live Capture'!S168)</f>
        <v/>
      </c>
      <c r="I167" s="6" t="str">
        <f>IF('Live Capture'!B168="","",'Live Capture'!W168)</f>
        <v/>
      </c>
      <c r="J167" s="6" t="str">
        <f>IF('Live Capture'!B168="","",'Live Capture'!Y168)</f>
        <v/>
      </c>
    </row>
    <row r="168" ht="15.75" customHeight="1">
      <c r="A168" s="6" t="str">
        <f>IF('Live Capture'!B169="","",'Live Capture'!B169)</f>
        <v/>
      </c>
      <c r="B168" s="6" t="str">
        <f>IF('Live Capture'!B169="","",'Live Capture'!E169)</f>
        <v/>
      </c>
      <c r="C168" s="6" t="str">
        <f>IF('Live Capture'!B169="","",'Live Capture'!F169)</f>
        <v/>
      </c>
      <c r="D168" s="6" t="str">
        <f>IF('Live Capture'!B169="","",'Live Capture'!I169)</f>
        <v/>
      </c>
      <c r="E168" s="6" t="str">
        <f>IF('Live Capture'!B169="","",'Live Capture'!O169)</f>
        <v/>
      </c>
      <c r="F168" s="6" t="str">
        <f>IF('Live Capture'!B169="","",'Live Capture'!P169)</f>
        <v/>
      </c>
      <c r="G168" s="6" t="str">
        <f>IF('Live Capture'!B169="","",'Live Capture'!R169)</f>
        <v/>
      </c>
      <c r="H168" s="6" t="str">
        <f>IF('Live Capture'!B169="","",'Live Capture'!S169)</f>
        <v/>
      </c>
      <c r="I168" s="6" t="str">
        <f>IF('Live Capture'!B169="","",'Live Capture'!W169)</f>
        <v/>
      </c>
      <c r="J168" s="6" t="str">
        <f>IF('Live Capture'!B169="","",'Live Capture'!Y169)</f>
        <v/>
      </c>
    </row>
    <row r="169" ht="15.75" customHeight="1">
      <c r="A169" s="6" t="str">
        <f>IF('Live Capture'!B170="","",'Live Capture'!B170)</f>
        <v/>
      </c>
      <c r="B169" s="6" t="str">
        <f>IF('Live Capture'!B170="","",'Live Capture'!E170)</f>
        <v/>
      </c>
      <c r="C169" s="6" t="str">
        <f>IF('Live Capture'!B170="","",'Live Capture'!F170)</f>
        <v/>
      </c>
      <c r="D169" s="6" t="str">
        <f>IF('Live Capture'!B170="","",'Live Capture'!I170)</f>
        <v/>
      </c>
      <c r="E169" s="6" t="str">
        <f>IF('Live Capture'!B170="","",'Live Capture'!O170)</f>
        <v/>
      </c>
      <c r="F169" s="6" t="str">
        <f>IF('Live Capture'!B170="","",'Live Capture'!P170)</f>
        <v/>
      </c>
      <c r="G169" s="6" t="str">
        <f>IF('Live Capture'!B170="","",'Live Capture'!R170)</f>
        <v/>
      </c>
      <c r="H169" s="6" t="str">
        <f>IF('Live Capture'!B170="","",'Live Capture'!S170)</f>
        <v/>
      </c>
      <c r="I169" s="6" t="str">
        <f>IF('Live Capture'!B170="","",'Live Capture'!W170)</f>
        <v/>
      </c>
      <c r="J169" s="6" t="str">
        <f>IF('Live Capture'!B170="","",'Live Capture'!Y170)</f>
        <v/>
      </c>
    </row>
    <row r="170" ht="15.75" customHeight="1">
      <c r="A170" s="6" t="str">
        <f>IF('Live Capture'!B171="","",'Live Capture'!B171)</f>
        <v/>
      </c>
      <c r="B170" s="6" t="str">
        <f>IF('Live Capture'!B171="","",'Live Capture'!E171)</f>
        <v/>
      </c>
      <c r="C170" s="6" t="str">
        <f>IF('Live Capture'!B171="","",'Live Capture'!F171)</f>
        <v/>
      </c>
      <c r="D170" s="6" t="str">
        <f>IF('Live Capture'!B171="","",'Live Capture'!I171)</f>
        <v/>
      </c>
      <c r="E170" s="6" t="str">
        <f>IF('Live Capture'!B171="","",'Live Capture'!O171)</f>
        <v/>
      </c>
      <c r="F170" s="6" t="str">
        <f>IF('Live Capture'!B171="","",'Live Capture'!P171)</f>
        <v/>
      </c>
      <c r="G170" s="6" t="str">
        <f>IF('Live Capture'!B171="","",'Live Capture'!R171)</f>
        <v/>
      </c>
      <c r="H170" s="6" t="str">
        <f>IF('Live Capture'!B171="","",'Live Capture'!S171)</f>
        <v/>
      </c>
      <c r="I170" s="6" t="str">
        <f>IF('Live Capture'!B171="","",'Live Capture'!W171)</f>
        <v/>
      </c>
      <c r="J170" s="6" t="str">
        <f>IF('Live Capture'!B171="","",'Live Capture'!Y171)</f>
        <v/>
      </c>
    </row>
    <row r="171" ht="15.75" customHeight="1">
      <c r="A171" s="6" t="str">
        <f>IF('Live Capture'!B172="","",'Live Capture'!B172)</f>
        <v/>
      </c>
      <c r="B171" s="6" t="str">
        <f>IF('Live Capture'!B172="","",'Live Capture'!E172)</f>
        <v/>
      </c>
      <c r="C171" s="6" t="str">
        <f>IF('Live Capture'!B172="","",'Live Capture'!F172)</f>
        <v/>
      </c>
      <c r="D171" s="6" t="str">
        <f>IF('Live Capture'!B172="","",'Live Capture'!I172)</f>
        <v/>
      </c>
      <c r="E171" s="6" t="str">
        <f>IF('Live Capture'!B172="","",'Live Capture'!O172)</f>
        <v/>
      </c>
      <c r="F171" s="6" t="str">
        <f>IF('Live Capture'!B172="","",'Live Capture'!P172)</f>
        <v/>
      </c>
      <c r="G171" s="6" t="str">
        <f>IF('Live Capture'!B172="","",'Live Capture'!R172)</f>
        <v/>
      </c>
      <c r="H171" s="6" t="str">
        <f>IF('Live Capture'!B172="","",'Live Capture'!S172)</f>
        <v/>
      </c>
      <c r="I171" s="6" t="str">
        <f>IF('Live Capture'!B172="","",'Live Capture'!W172)</f>
        <v/>
      </c>
      <c r="J171" s="6" t="str">
        <f>IF('Live Capture'!B172="","",'Live Capture'!Y172)</f>
        <v/>
      </c>
    </row>
    <row r="172" ht="15.75" customHeight="1">
      <c r="A172" s="6" t="str">
        <f>IF('Live Capture'!B173="","",'Live Capture'!B173)</f>
        <v/>
      </c>
      <c r="B172" s="6" t="str">
        <f>IF('Live Capture'!B173="","",'Live Capture'!E173)</f>
        <v/>
      </c>
      <c r="C172" s="6" t="str">
        <f>IF('Live Capture'!B173="","",'Live Capture'!F173)</f>
        <v/>
      </c>
      <c r="D172" s="6" t="str">
        <f>IF('Live Capture'!B173="","",'Live Capture'!I173)</f>
        <v/>
      </c>
      <c r="E172" s="6" t="str">
        <f>IF('Live Capture'!B173="","",'Live Capture'!O173)</f>
        <v/>
      </c>
      <c r="F172" s="6" t="str">
        <f>IF('Live Capture'!B173="","",'Live Capture'!P173)</f>
        <v/>
      </c>
      <c r="G172" s="6" t="str">
        <f>IF('Live Capture'!B173="","",'Live Capture'!R173)</f>
        <v/>
      </c>
      <c r="H172" s="6" t="str">
        <f>IF('Live Capture'!B173="","",'Live Capture'!S173)</f>
        <v/>
      </c>
      <c r="I172" s="6" t="str">
        <f>IF('Live Capture'!B173="","",'Live Capture'!W173)</f>
        <v/>
      </c>
      <c r="J172" s="6" t="str">
        <f>IF('Live Capture'!B173="","",'Live Capture'!Y173)</f>
        <v/>
      </c>
    </row>
    <row r="173" ht="15.75" customHeight="1">
      <c r="A173" s="6" t="str">
        <f>IF('Live Capture'!B174="","",'Live Capture'!B174)</f>
        <v/>
      </c>
      <c r="B173" s="6" t="str">
        <f>IF('Live Capture'!B174="","",'Live Capture'!E174)</f>
        <v/>
      </c>
      <c r="C173" s="6" t="str">
        <f>IF('Live Capture'!B174="","",'Live Capture'!F174)</f>
        <v/>
      </c>
      <c r="D173" s="6" t="str">
        <f>IF('Live Capture'!B174="","",'Live Capture'!I174)</f>
        <v/>
      </c>
      <c r="E173" s="6" t="str">
        <f>IF('Live Capture'!B174="","",'Live Capture'!O174)</f>
        <v/>
      </c>
      <c r="F173" s="6" t="str">
        <f>IF('Live Capture'!B174="","",'Live Capture'!P174)</f>
        <v/>
      </c>
      <c r="G173" s="6" t="str">
        <f>IF('Live Capture'!B174="","",'Live Capture'!R174)</f>
        <v/>
      </c>
      <c r="H173" s="6" t="str">
        <f>IF('Live Capture'!B174="","",'Live Capture'!S174)</f>
        <v/>
      </c>
      <c r="I173" s="6" t="str">
        <f>IF('Live Capture'!B174="","",'Live Capture'!W174)</f>
        <v/>
      </c>
      <c r="J173" s="6" t="str">
        <f>IF('Live Capture'!B174="","",'Live Capture'!Y174)</f>
        <v/>
      </c>
    </row>
    <row r="174" ht="15.75" customHeight="1">
      <c r="A174" s="6" t="str">
        <f>IF('Live Capture'!B175="","",'Live Capture'!B175)</f>
        <v/>
      </c>
      <c r="B174" s="6" t="str">
        <f>IF('Live Capture'!B175="","",'Live Capture'!E175)</f>
        <v/>
      </c>
      <c r="C174" s="6" t="str">
        <f>IF('Live Capture'!B175="","",'Live Capture'!F175)</f>
        <v/>
      </c>
      <c r="D174" s="6" t="str">
        <f>IF('Live Capture'!B175="","",'Live Capture'!I175)</f>
        <v/>
      </c>
      <c r="E174" s="6" t="str">
        <f>IF('Live Capture'!B175="","",'Live Capture'!O175)</f>
        <v/>
      </c>
      <c r="F174" s="6" t="str">
        <f>IF('Live Capture'!B175="","",'Live Capture'!P175)</f>
        <v/>
      </c>
      <c r="G174" s="6" t="str">
        <f>IF('Live Capture'!B175="","",'Live Capture'!R175)</f>
        <v/>
      </c>
      <c r="H174" s="6" t="str">
        <f>IF('Live Capture'!B175="","",'Live Capture'!S175)</f>
        <v/>
      </c>
      <c r="I174" s="6" t="str">
        <f>IF('Live Capture'!B175="","",'Live Capture'!W175)</f>
        <v/>
      </c>
      <c r="J174" s="6" t="str">
        <f>IF('Live Capture'!B175="","",'Live Capture'!Y175)</f>
        <v/>
      </c>
    </row>
    <row r="175" ht="15.75" customHeight="1">
      <c r="A175" s="6" t="str">
        <f>IF('Live Capture'!B176="","",'Live Capture'!B176)</f>
        <v/>
      </c>
      <c r="B175" s="6" t="str">
        <f>IF('Live Capture'!B176="","",'Live Capture'!E176)</f>
        <v/>
      </c>
      <c r="C175" s="6" t="str">
        <f>IF('Live Capture'!B176="","",'Live Capture'!F176)</f>
        <v/>
      </c>
      <c r="D175" s="6" t="str">
        <f>IF('Live Capture'!B176="","",'Live Capture'!I176)</f>
        <v/>
      </c>
      <c r="E175" s="6" t="str">
        <f>IF('Live Capture'!B176="","",'Live Capture'!O176)</f>
        <v/>
      </c>
      <c r="F175" s="6" t="str">
        <f>IF('Live Capture'!B176="","",'Live Capture'!P176)</f>
        <v/>
      </c>
      <c r="G175" s="6" t="str">
        <f>IF('Live Capture'!B176="","",'Live Capture'!R176)</f>
        <v/>
      </c>
      <c r="H175" s="6" t="str">
        <f>IF('Live Capture'!B176="","",'Live Capture'!S176)</f>
        <v/>
      </c>
      <c r="I175" s="6" t="str">
        <f>IF('Live Capture'!B176="","",'Live Capture'!W176)</f>
        <v/>
      </c>
      <c r="J175" s="6" t="str">
        <f>IF('Live Capture'!B176="","",'Live Capture'!Y176)</f>
        <v/>
      </c>
    </row>
    <row r="176" ht="15.75" customHeight="1">
      <c r="A176" s="6" t="str">
        <f>IF('Live Capture'!B177="","",'Live Capture'!B177)</f>
        <v/>
      </c>
      <c r="B176" s="6" t="str">
        <f>IF('Live Capture'!B177="","",'Live Capture'!E177)</f>
        <v/>
      </c>
      <c r="C176" s="6" t="str">
        <f>IF('Live Capture'!B177="","",'Live Capture'!F177)</f>
        <v/>
      </c>
      <c r="D176" s="6" t="str">
        <f>IF('Live Capture'!B177="","",'Live Capture'!I177)</f>
        <v/>
      </c>
      <c r="E176" s="6" t="str">
        <f>IF('Live Capture'!B177="","",'Live Capture'!O177)</f>
        <v/>
      </c>
      <c r="F176" s="6" t="str">
        <f>IF('Live Capture'!B177="","",'Live Capture'!P177)</f>
        <v/>
      </c>
      <c r="G176" s="6" t="str">
        <f>IF('Live Capture'!B177="","",'Live Capture'!R177)</f>
        <v/>
      </c>
      <c r="H176" s="6" t="str">
        <f>IF('Live Capture'!B177="","",'Live Capture'!S177)</f>
        <v/>
      </c>
      <c r="I176" s="6" t="str">
        <f>IF('Live Capture'!B177="","",'Live Capture'!W177)</f>
        <v/>
      </c>
      <c r="J176" s="6" t="str">
        <f>IF('Live Capture'!B177="","",'Live Capture'!Y177)</f>
        <v/>
      </c>
    </row>
    <row r="177" ht="15.75" customHeight="1">
      <c r="A177" s="6" t="str">
        <f>IF('Live Capture'!B178="","",'Live Capture'!B178)</f>
        <v/>
      </c>
      <c r="B177" s="6" t="str">
        <f>IF('Live Capture'!B178="","",'Live Capture'!E178)</f>
        <v/>
      </c>
      <c r="C177" s="6" t="str">
        <f>IF('Live Capture'!B178="","",'Live Capture'!F178)</f>
        <v/>
      </c>
      <c r="D177" s="6" t="str">
        <f>IF('Live Capture'!B178="","",'Live Capture'!I178)</f>
        <v/>
      </c>
      <c r="E177" s="6" t="str">
        <f>IF('Live Capture'!B178="","",'Live Capture'!O178)</f>
        <v/>
      </c>
      <c r="F177" s="6" t="str">
        <f>IF('Live Capture'!B178="","",'Live Capture'!P178)</f>
        <v/>
      </c>
      <c r="G177" s="6" t="str">
        <f>IF('Live Capture'!B178="","",'Live Capture'!R178)</f>
        <v/>
      </c>
      <c r="H177" s="6" t="str">
        <f>IF('Live Capture'!B178="","",'Live Capture'!S178)</f>
        <v/>
      </c>
      <c r="I177" s="6" t="str">
        <f>IF('Live Capture'!B178="","",'Live Capture'!W178)</f>
        <v/>
      </c>
      <c r="J177" s="6" t="str">
        <f>IF('Live Capture'!B178="","",'Live Capture'!Y178)</f>
        <v/>
      </c>
    </row>
    <row r="178" ht="15.75" customHeight="1">
      <c r="A178" s="6" t="str">
        <f>IF('Live Capture'!B179="","",'Live Capture'!B179)</f>
        <v/>
      </c>
      <c r="B178" s="6" t="str">
        <f>IF('Live Capture'!B179="","",'Live Capture'!E179)</f>
        <v/>
      </c>
      <c r="C178" s="6" t="str">
        <f>IF('Live Capture'!B179="","",'Live Capture'!F179)</f>
        <v/>
      </c>
      <c r="D178" s="6" t="str">
        <f>IF('Live Capture'!B179="","",'Live Capture'!I179)</f>
        <v/>
      </c>
      <c r="E178" s="6" t="str">
        <f>IF('Live Capture'!B179="","",'Live Capture'!O179)</f>
        <v/>
      </c>
      <c r="F178" s="6" t="str">
        <f>IF('Live Capture'!B179="","",'Live Capture'!P179)</f>
        <v/>
      </c>
      <c r="G178" s="6" t="str">
        <f>IF('Live Capture'!B179="","",'Live Capture'!R179)</f>
        <v/>
      </c>
      <c r="H178" s="6" t="str">
        <f>IF('Live Capture'!B179="","",'Live Capture'!S179)</f>
        <v/>
      </c>
      <c r="I178" s="6" t="str">
        <f>IF('Live Capture'!B179="","",'Live Capture'!W179)</f>
        <v/>
      </c>
      <c r="J178" s="6" t="str">
        <f>IF('Live Capture'!B179="","",'Live Capture'!Y179)</f>
        <v/>
      </c>
    </row>
    <row r="179" ht="15.75" customHeight="1">
      <c r="A179" s="6" t="str">
        <f>IF('Live Capture'!B180="","",'Live Capture'!B180)</f>
        <v/>
      </c>
      <c r="B179" s="6" t="str">
        <f>IF('Live Capture'!B180="","",'Live Capture'!E180)</f>
        <v/>
      </c>
      <c r="C179" s="6" t="str">
        <f>IF('Live Capture'!B180="","",'Live Capture'!F180)</f>
        <v/>
      </c>
      <c r="D179" s="6" t="str">
        <f>IF('Live Capture'!B180="","",'Live Capture'!I180)</f>
        <v/>
      </c>
      <c r="E179" s="6" t="str">
        <f>IF('Live Capture'!B180="","",'Live Capture'!O180)</f>
        <v/>
      </c>
      <c r="F179" s="6" t="str">
        <f>IF('Live Capture'!B180="","",'Live Capture'!P180)</f>
        <v/>
      </c>
      <c r="G179" s="6" t="str">
        <f>IF('Live Capture'!B180="","",'Live Capture'!R180)</f>
        <v/>
      </c>
      <c r="H179" s="6" t="str">
        <f>IF('Live Capture'!B180="","",'Live Capture'!S180)</f>
        <v/>
      </c>
      <c r="I179" s="6" t="str">
        <f>IF('Live Capture'!B180="","",'Live Capture'!W180)</f>
        <v/>
      </c>
      <c r="J179" s="6" t="str">
        <f>IF('Live Capture'!B180="","",'Live Capture'!Y180)</f>
        <v/>
      </c>
    </row>
    <row r="180" ht="15.75" customHeight="1">
      <c r="A180" s="6" t="str">
        <f>IF('Live Capture'!B181="","",'Live Capture'!B181)</f>
        <v/>
      </c>
      <c r="B180" s="6" t="str">
        <f>IF('Live Capture'!B181="","",'Live Capture'!E181)</f>
        <v/>
      </c>
      <c r="C180" s="6" t="str">
        <f>IF('Live Capture'!B181="","",'Live Capture'!F181)</f>
        <v/>
      </c>
      <c r="D180" s="6" t="str">
        <f>IF('Live Capture'!B181="","",'Live Capture'!I181)</f>
        <v/>
      </c>
      <c r="E180" s="6" t="str">
        <f>IF('Live Capture'!B181="","",'Live Capture'!O181)</f>
        <v/>
      </c>
      <c r="F180" s="6" t="str">
        <f>IF('Live Capture'!B181="","",'Live Capture'!P181)</f>
        <v/>
      </c>
      <c r="G180" s="6" t="str">
        <f>IF('Live Capture'!B181="","",'Live Capture'!R181)</f>
        <v/>
      </c>
      <c r="H180" s="6" t="str">
        <f>IF('Live Capture'!B181="","",'Live Capture'!S181)</f>
        <v/>
      </c>
      <c r="I180" s="6" t="str">
        <f>IF('Live Capture'!B181="","",'Live Capture'!W181)</f>
        <v/>
      </c>
      <c r="J180" s="6" t="str">
        <f>IF('Live Capture'!B181="","",'Live Capture'!Y181)</f>
        <v/>
      </c>
    </row>
    <row r="181" ht="15.75" customHeight="1">
      <c r="A181" s="6" t="str">
        <f>IF('Live Capture'!B182="","",'Live Capture'!B182)</f>
        <v/>
      </c>
      <c r="B181" s="6" t="str">
        <f>IF('Live Capture'!B182="","",'Live Capture'!E182)</f>
        <v/>
      </c>
      <c r="C181" s="6" t="str">
        <f>IF('Live Capture'!B182="","",'Live Capture'!F182)</f>
        <v/>
      </c>
      <c r="D181" s="6" t="str">
        <f>IF('Live Capture'!B182="","",'Live Capture'!I182)</f>
        <v/>
      </c>
      <c r="E181" s="6" t="str">
        <f>IF('Live Capture'!B182="","",'Live Capture'!O182)</f>
        <v/>
      </c>
      <c r="F181" s="6" t="str">
        <f>IF('Live Capture'!B182="","",'Live Capture'!P182)</f>
        <v/>
      </c>
      <c r="G181" s="6" t="str">
        <f>IF('Live Capture'!B182="","",'Live Capture'!R182)</f>
        <v/>
      </c>
      <c r="H181" s="6" t="str">
        <f>IF('Live Capture'!B182="","",'Live Capture'!S182)</f>
        <v/>
      </c>
      <c r="I181" s="6" t="str">
        <f>IF('Live Capture'!B182="","",'Live Capture'!W182)</f>
        <v/>
      </c>
      <c r="J181" s="6" t="str">
        <f>IF('Live Capture'!B182="","",'Live Capture'!Y182)</f>
        <v/>
      </c>
    </row>
    <row r="182" ht="15.75" customHeight="1">
      <c r="A182" s="6" t="str">
        <f>IF('Live Capture'!B183="","",'Live Capture'!B183)</f>
        <v/>
      </c>
      <c r="B182" s="6" t="str">
        <f>IF('Live Capture'!B183="","",'Live Capture'!E183)</f>
        <v/>
      </c>
      <c r="C182" s="6" t="str">
        <f>IF('Live Capture'!B183="","",'Live Capture'!F183)</f>
        <v/>
      </c>
      <c r="D182" s="6" t="str">
        <f>IF('Live Capture'!B183="","",'Live Capture'!I183)</f>
        <v/>
      </c>
      <c r="E182" s="6" t="str">
        <f>IF('Live Capture'!B183="","",'Live Capture'!O183)</f>
        <v/>
      </c>
      <c r="F182" s="6" t="str">
        <f>IF('Live Capture'!B183="","",'Live Capture'!P183)</f>
        <v/>
      </c>
      <c r="G182" s="6" t="str">
        <f>IF('Live Capture'!B183="","",'Live Capture'!R183)</f>
        <v/>
      </c>
      <c r="H182" s="6" t="str">
        <f>IF('Live Capture'!B183="","",'Live Capture'!S183)</f>
        <v/>
      </c>
      <c r="I182" s="6" t="str">
        <f>IF('Live Capture'!B183="","",'Live Capture'!W183)</f>
        <v/>
      </c>
      <c r="J182" s="6" t="str">
        <f>IF('Live Capture'!B183="","",'Live Capture'!Y183)</f>
        <v/>
      </c>
    </row>
    <row r="183" ht="15.75" customHeight="1">
      <c r="A183" s="6" t="str">
        <f>IF('Live Capture'!B184="","",'Live Capture'!B184)</f>
        <v/>
      </c>
      <c r="B183" s="6" t="str">
        <f>IF('Live Capture'!B184="","",'Live Capture'!E184)</f>
        <v/>
      </c>
      <c r="C183" s="6" t="str">
        <f>IF('Live Capture'!B184="","",'Live Capture'!F184)</f>
        <v/>
      </c>
      <c r="D183" s="6" t="str">
        <f>IF('Live Capture'!B184="","",'Live Capture'!I184)</f>
        <v/>
      </c>
      <c r="E183" s="6" t="str">
        <f>IF('Live Capture'!B184="","",'Live Capture'!O184)</f>
        <v/>
      </c>
      <c r="F183" s="6" t="str">
        <f>IF('Live Capture'!B184="","",'Live Capture'!P184)</f>
        <v/>
      </c>
      <c r="G183" s="6" t="str">
        <f>IF('Live Capture'!B184="","",'Live Capture'!R184)</f>
        <v/>
      </c>
      <c r="H183" s="6" t="str">
        <f>IF('Live Capture'!B184="","",'Live Capture'!S184)</f>
        <v/>
      </c>
      <c r="I183" s="6" t="str">
        <f>IF('Live Capture'!B184="","",'Live Capture'!W184)</f>
        <v/>
      </c>
      <c r="J183" s="6" t="str">
        <f>IF('Live Capture'!B184="","",'Live Capture'!Y184)</f>
        <v/>
      </c>
    </row>
    <row r="184" ht="15.75" customHeight="1">
      <c r="A184" s="6" t="str">
        <f>IF('Live Capture'!B185="","",'Live Capture'!B185)</f>
        <v/>
      </c>
      <c r="B184" s="6" t="str">
        <f>IF('Live Capture'!B185="","",'Live Capture'!E185)</f>
        <v/>
      </c>
      <c r="C184" s="6" t="str">
        <f>IF('Live Capture'!B185="","",'Live Capture'!F185)</f>
        <v/>
      </c>
      <c r="D184" s="6" t="str">
        <f>IF('Live Capture'!B185="","",'Live Capture'!I185)</f>
        <v/>
      </c>
      <c r="E184" s="6" t="str">
        <f>IF('Live Capture'!B185="","",'Live Capture'!O185)</f>
        <v/>
      </c>
      <c r="F184" s="6" t="str">
        <f>IF('Live Capture'!B185="","",'Live Capture'!P185)</f>
        <v/>
      </c>
      <c r="G184" s="6" t="str">
        <f>IF('Live Capture'!B185="","",'Live Capture'!R185)</f>
        <v/>
      </c>
      <c r="H184" s="6" t="str">
        <f>IF('Live Capture'!B185="","",'Live Capture'!S185)</f>
        <v/>
      </c>
      <c r="I184" s="6" t="str">
        <f>IF('Live Capture'!B185="","",'Live Capture'!W185)</f>
        <v/>
      </c>
      <c r="J184" s="6" t="str">
        <f>IF('Live Capture'!B185="","",'Live Capture'!Y185)</f>
        <v/>
      </c>
    </row>
    <row r="185" ht="15.75" customHeight="1">
      <c r="A185" s="6" t="str">
        <f>IF('Live Capture'!B186="","",'Live Capture'!B186)</f>
        <v/>
      </c>
      <c r="B185" s="6" t="str">
        <f>IF('Live Capture'!B186="","",'Live Capture'!E186)</f>
        <v/>
      </c>
      <c r="C185" s="6" t="str">
        <f>IF('Live Capture'!B186="","",'Live Capture'!F186)</f>
        <v/>
      </c>
      <c r="D185" s="6" t="str">
        <f>IF('Live Capture'!B186="","",'Live Capture'!I186)</f>
        <v/>
      </c>
      <c r="E185" s="6" t="str">
        <f>IF('Live Capture'!B186="","",'Live Capture'!O186)</f>
        <v/>
      </c>
      <c r="F185" s="6" t="str">
        <f>IF('Live Capture'!B186="","",'Live Capture'!P186)</f>
        <v/>
      </c>
      <c r="G185" s="6" t="str">
        <f>IF('Live Capture'!B186="","",'Live Capture'!R186)</f>
        <v/>
      </c>
      <c r="H185" s="6" t="str">
        <f>IF('Live Capture'!B186="","",'Live Capture'!S186)</f>
        <v/>
      </c>
      <c r="I185" s="6" t="str">
        <f>IF('Live Capture'!B186="","",'Live Capture'!W186)</f>
        <v/>
      </c>
      <c r="J185" s="6" t="str">
        <f>IF('Live Capture'!B186="","",'Live Capture'!Y186)</f>
        <v/>
      </c>
    </row>
    <row r="186" ht="15.75" customHeight="1">
      <c r="A186" s="6" t="str">
        <f>IF('Live Capture'!B187="","",'Live Capture'!B187)</f>
        <v/>
      </c>
      <c r="B186" s="6" t="str">
        <f>IF('Live Capture'!B187="","",'Live Capture'!E187)</f>
        <v/>
      </c>
      <c r="C186" s="6" t="str">
        <f>IF('Live Capture'!B187="","",'Live Capture'!F187)</f>
        <v/>
      </c>
      <c r="D186" s="6" t="str">
        <f>IF('Live Capture'!B187="","",'Live Capture'!I187)</f>
        <v/>
      </c>
      <c r="E186" s="6" t="str">
        <f>IF('Live Capture'!B187="","",'Live Capture'!O187)</f>
        <v/>
      </c>
      <c r="F186" s="6" t="str">
        <f>IF('Live Capture'!B187="","",'Live Capture'!P187)</f>
        <v/>
      </c>
      <c r="G186" s="6" t="str">
        <f>IF('Live Capture'!B187="","",'Live Capture'!R187)</f>
        <v/>
      </c>
      <c r="H186" s="6" t="str">
        <f>IF('Live Capture'!B187="","",'Live Capture'!S187)</f>
        <v/>
      </c>
      <c r="I186" s="6" t="str">
        <f>IF('Live Capture'!B187="","",'Live Capture'!W187)</f>
        <v/>
      </c>
      <c r="J186" s="6" t="str">
        <f>IF('Live Capture'!B187="","",'Live Capture'!Y187)</f>
        <v/>
      </c>
    </row>
    <row r="187" ht="15.75" customHeight="1">
      <c r="A187" s="6" t="str">
        <f>IF('Live Capture'!B188="","",'Live Capture'!B188)</f>
        <v/>
      </c>
      <c r="B187" s="6" t="str">
        <f>IF('Live Capture'!B188="","",'Live Capture'!E188)</f>
        <v/>
      </c>
      <c r="C187" s="6" t="str">
        <f>IF('Live Capture'!B188="","",'Live Capture'!F188)</f>
        <v/>
      </c>
      <c r="D187" s="6" t="str">
        <f>IF('Live Capture'!B188="","",'Live Capture'!I188)</f>
        <v/>
      </c>
      <c r="E187" s="6" t="str">
        <f>IF('Live Capture'!B188="","",'Live Capture'!O188)</f>
        <v/>
      </c>
      <c r="F187" s="6" t="str">
        <f>IF('Live Capture'!B188="","",'Live Capture'!P188)</f>
        <v/>
      </c>
      <c r="G187" s="6" t="str">
        <f>IF('Live Capture'!B188="","",'Live Capture'!R188)</f>
        <v/>
      </c>
      <c r="H187" s="6" t="str">
        <f>IF('Live Capture'!B188="","",'Live Capture'!S188)</f>
        <v/>
      </c>
      <c r="I187" s="6" t="str">
        <f>IF('Live Capture'!B188="","",'Live Capture'!W188)</f>
        <v/>
      </c>
      <c r="J187" s="6" t="str">
        <f>IF('Live Capture'!B188="","",'Live Capture'!Y188)</f>
        <v/>
      </c>
    </row>
    <row r="188" ht="15.75" customHeight="1">
      <c r="A188" s="6" t="str">
        <f>IF('Live Capture'!B189="","",'Live Capture'!B189)</f>
        <v/>
      </c>
      <c r="B188" s="6" t="str">
        <f>IF('Live Capture'!B189="","",'Live Capture'!E189)</f>
        <v/>
      </c>
      <c r="C188" s="6" t="str">
        <f>IF('Live Capture'!B189="","",'Live Capture'!F189)</f>
        <v/>
      </c>
      <c r="D188" s="6" t="str">
        <f>IF('Live Capture'!B189="","",'Live Capture'!I189)</f>
        <v/>
      </c>
      <c r="E188" s="6" t="str">
        <f>IF('Live Capture'!B189="","",'Live Capture'!O189)</f>
        <v/>
      </c>
      <c r="F188" s="6" t="str">
        <f>IF('Live Capture'!B189="","",'Live Capture'!P189)</f>
        <v/>
      </c>
      <c r="G188" s="6" t="str">
        <f>IF('Live Capture'!B189="","",'Live Capture'!R189)</f>
        <v/>
      </c>
      <c r="H188" s="6" t="str">
        <f>IF('Live Capture'!B189="","",'Live Capture'!S189)</f>
        <v/>
      </c>
      <c r="I188" s="6" t="str">
        <f>IF('Live Capture'!B189="","",'Live Capture'!W189)</f>
        <v/>
      </c>
      <c r="J188" s="6" t="str">
        <f>IF('Live Capture'!B189="","",'Live Capture'!Y189)</f>
        <v/>
      </c>
    </row>
    <row r="189" ht="15.75" customHeight="1">
      <c r="A189" s="6" t="str">
        <f>IF('Live Capture'!B190="","",'Live Capture'!B190)</f>
        <v/>
      </c>
      <c r="B189" s="6" t="str">
        <f>IF('Live Capture'!B190="","",'Live Capture'!E190)</f>
        <v/>
      </c>
      <c r="C189" s="6" t="str">
        <f>IF('Live Capture'!B190="","",'Live Capture'!F190)</f>
        <v/>
      </c>
      <c r="D189" s="6" t="str">
        <f>IF('Live Capture'!B190="","",'Live Capture'!I190)</f>
        <v/>
      </c>
      <c r="E189" s="6" t="str">
        <f>IF('Live Capture'!B190="","",'Live Capture'!O190)</f>
        <v/>
      </c>
      <c r="F189" s="6" t="str">
        <f>IF('Live Capture'!B190="","",'Live Capture'!P190)</f>
        <v/>
      </c>
      <c r="G189" s="6" t="str">
        <f>IF('Live Capture'!B190="","",'Live Capture'!R190)</f>
        <v/>
      </c>
      <c r="H189" s="6" t="str">
        <f>IF('Live Capture'!B190="","",'Live Capture'!S190)</f>
        <v/>
      </c>
      <c r="I189" s="6" t="str">
        <f>IF('Live Capture'!B190="","",'Live Capture'!W190)</f>
        <v/>
      </c>
      <c r="J189" s="6" t="str">
        <f>IF('Live Capture'!B190="","",'Live Capture'!Y190)</f>
        <v/>
      </c>
    </row>
    <row r="190" ht="15.75" customHeight="1">
      <c r="A190" s="6" t="str">
        <f>IF('Live Capture'!B191="","",'Live Capture'!B191)</f>
        <v/>
      </c>
      <c r="B190" s="6" t="str">
        <f>IF('Live Capture'!B191="","",'Live Capture'!E191)</f>
        <v/>
      </c>
      <c r="C190" s="6" t="str">
        <f>IF('Live Capture'!B191="","",'Live Capture'!F191)</f>
        <v/>
      </c>
      <c r="D190" s="6" t="str">
        <f>IF('Live Capture'!B191="","",'Live Capture'!I191)</f>
        <v/>
      </c>
      <c r="E190" s="6" t="str">
        <f>IF('Live Capture'!B191="","",'Live Capture'!O191)</f>
        <v/>
      </c>
      <c r="F190" s="6" t="str">
        <f>IF('Live Capture'!B191="","",'Live Capture'!P191)</f>
        <v/>
      </c>
      <c r="G190" s="6" t="str">
        <f>IF('Live Capture'!B191="","",'Live Capture'!R191)</f>
        <v/>
      </c>
      <c r="H190" s="6" t="str">
        <f>IF('Live Capture'!B191="","",'Live Capture'!S191)</f>
        <v/>
      </c>
      <c r="I190" s="6" t="str">
        <f>IF('Live Capture'!B191="","",'Live Capture'!W191)</f>
        <v/>
      </c>
      <c r="J190" s="6" t="str">
        <f>IF('Live Capture'!B191="","",'Live Capture'!Y191)</f>
        <v/>
      </c>
    </row>
    <row r="191" ht="15.75" customHeight="1">
      <c r="A191" s="6" t="str">
        <f>IF('Live Capture'!B192="","",'Live Capture'!B192)</f>
        <v/>
      </c>
      <c r="B191" s="6" t="str">
        <f>IF('Live Capture'!B192="","",'Live Capture'!E192)</f>
        <v/>
      </c>
      <c r="C191" s="6" t="str">
        <f>IF('Live Capture'!B192="","",'Live Capture'!F192)</f>
        <v/>
      </c>
      <c r="D191" s="6" t="str">
        <f>IF('Live Capture'!B192="","",'Live Capture'!I192)</f>
        <v/>
      </c>
      <c r="E191" s="6" t="str">
        <f>IF('Live Capture'!B192="","",'Live Capture'!O192)</f>
        <v/>
      </c>
      <c r="F191" s="6" t="str">
        <f>IF('Live Capture'!B192="","",'Live Capture'!P192)</f>
        <v/>
      </c>
      <c r="G191" s="6" t="str">
        <f>IF('Live Capture'!B192="","",'Live Capture'!R192)</f>
        <v/>
      </c>
      <c r="H191" s="6" t="str">
        <f>IF('Live Capture'!B192="","",'Live Capture'!S192)</f>
        <v/>
      </c>
      <c r="I191" s="6" t="str">
        <f>IF('Live Capture'!B192="","",'Live Capture'!W192)</f>
        <v/>
      </c>
      <c r="J191" s="6" t="str">
        <f>IF('Live Capture'!B192="","",'Live Capture'!Y192)</f>
        <v/>
      </c>
    </row>
    <row r="192" ht="15.75" customHeight="1">
      <c r="A192" s="6" t="str">
        <f>IF('Live Capture'!B193="","",'Live Capture'!B193)</f>
        <v/>
      </c>
      <c r="B192" s="6" t="str">
        <f>IF('Live Capture'!B193="","",'Live Capture'!E193)</f>
        <v/>
      </c>
      <c r="C192" s="6" t="str">
        <f>IF('Live Capture'!B193="","",'Live Capture'!F193)</f>
        <v/>
      </c>
      <c r="D192" s="6" t="str">
        <f>IF('Live Capture'!B193="","",'Live Capture'!I193)</f>
        <v/>
      </c>
      <c r="E192" s="6" t="str">
        <f>IF('Live Capture'!B193="","",'Live Capture'!O193)</f>
        <v/>
      </c>
      <c r="F192" s="6" t="str">
        <f>IF('Live Capture'!B193="","",'Live Capture'!P193)</f>
        <v/>
      </c>
      <c r="G192" s="6" t="str">
        <f>IF('Live Capture'!B193="","",'Live Capture'!R193)</f>
        <v/>
      </c>
      <c r="H192" s="6" t="str">
        <f>IF('Live Capture'!B193="","",'Live Capture'!S193)</f>
        <v/>
      </c>
      <c r="I192" s="6" t="str">
        <f>IF('Live Capture'!B193="","",'Live Capture'!W193)</f>
        <v/>
      </c>
      <c r="J192" s="6" t="str">
        <f>IF('Live Capture'!B193="","",'Live Capture'!Y193)</f>
        <v/>
      </c>
    </row>
    <row r="193" ht="15.75" customHeight="1">
      <c r="A193" s="6" t="str">
        <f>IF('Live Capture'!B194="","",'Live Capture'!B194)</f>
        <v/>
      </c>
      <c r="B193" s="6" t="str">
        <f>IF('Live Capture'!B194="","",'Live Capture'!E194)</f>
        <v/>
      </c>
      <c r="C193" s="6" t="str">
        <f>IF('Live Capture'!B194="","",'Live Capture'!F194)</f>
        <v/>
      </c>
      <c r="D193" s="6" t="str">
        <f>IF('Live Capture'!B194="","",'Live Capture'!I194)</f>
        <v/>
      </c>
      <c r="E193" s="6" t="str">
        <f>IF('Live Capture'!B194="","",'Live Capture'!O194)</f>
        <v/>
      </c>
      <c r="F193" s="6" t="str">
        <f>IF('Live Capture'!B194="","",'Live Capture'!P194)</f>
        <v/>
      </c>
      <c r="G193" s="6" t="str">
        <f>IF('Live Capture'!B194="","",'Live Capture'!R194)</f>
        <v/>
      </c>
      <c r="H193" s="6" t="str">
        <f>IF('Live Capture'!B194="","",'Live Capture'!S194)</f>
        <v/>
      </c>
      <c r="I193" s="6" t="str">
        <f>IF('Live Capture'!B194="","",'Live Capture'!W194)</f>
        <v/>
      </c>
      <c r="J193" s="6" t="str">
        <f>IF('Live Capture'!B194="","",'Live Capture'!Y194)</f>
        <v/>
      </c>
    </row>
    <row r="194" ht="15.75" customHeight="1">
      <c r="A194" s="6" t="str">
        <f>IF('Live Capture'!B195="","",'Live Capture'!B195)</f>
        <v/>
      </c>
      <c r="B194" s="6" t="str">
        <f>IF('Live Capture'!B195="","",'Live Capture'!E195)</f>
        <v/>
      </c>
      <c r="C194" s="6" t="str">
        <f>IF('Live Capture'!B195="","",'Live Capture'!F195)</f>
        <v/>
      </c>
      <c r="D194" s="6" t="str">
        <f>IF('Live Capture'!B195="","",'Live Capture'!I195)</f>
        <v/>
      </c>
      <c r="E194" s="6" t="str">
        <f>IF('Live Capture'!B195="","",'Live Capture'!O195)</f>
        <v/>
      </c>
      <c r="F194" s="6" t="str">
        <f>IF('Live Capture'!B195="","",'Live Capture'!P195)</f>
        <v/>
      </c>
      <c r="G194" s="6" t="str">
        <f>IF('Live Capture'!B195="","",'Live Capture'!R195)</f>
        <v/>
      </c>
      <c r="H194" s="6" t="str">
        <f>IF('Live Capture'!B195="","",'Live Capture'!S195)</f>
        <v/>
      </c>
      <c r="I194" s="6" t="str">
        <f>IF('Live Capture'!B195="","",'Live Capture'!W195)</f>
        <v/>
      </c>
      <c r="J194" s="6" t="str">
        <f>IF('Live Capture'!B195="","",'Live Capture'!Y195)</f>
        <v/>
      </c>
    </row>
    <row r="195" ht="15.75" customHeight="1">
      <c r="A195" s="6" t="str">
        <f>IF('Live Capture'!B196="","",'Live Capture'!B196)</f>
        <v/>
      </c>
      <c r="B195" s="6" t="str">
        <f>IF('Live Capture'!B196="","",'Live Capture'!E196)</f>
        <v/>
      </c>
      <c r="C195" s="6" t="str">
        <f>IF('Live Capture'!B196="","",'Live Capture'!F196)</f>
        <v/>
      </c>
      <c r="D195" s="6" t="str">
        <f>IF('Live Capture'!B196="","",'Live Capture'!I196)</f>
        <v/>
      </c>
      <c r="E195" s="6" t="str">
        <f>IF('Live Capture'!B196="","",'Live Capture'!O196)</f>
        <v/>
      </c>
      <c r="F195" s="6" t="str">
        <f>IF('Live Capture'!B196="","",'Live Capture'!P196)</f>
        <v/>
      </c>
      <c r="G195" s="6" t="str">
        <f>IF('Live Capture'!B196="","",'Live Capture'!R196)</f>
        <v/>
      </c>
      <c r="H195" s="6" t="str">
        <f>IF('Live Capture'!B196="","",'Live Capture'!S196)</f>
        <v/>
      </c>
      <c r="I195" s="6" t="str">
        <f>IF('Live Capture'!B196="","",'Live Capture'!W196)</f>
        <v/>
      </c>
      <c r="J195" s="6" t="str">
        <f>IF('Live Capture'!B196="","",'Live Capture'!Y196)</f>
        <v/>
      </c>
    </row>
    <row r="196" ht="15.75" customHeight="1">
      <c r="A196" s="6" t="str">
        <f>IF('Live Capture'!B197="","",'Live Capture'!B197)</f>
        <v/>
      </c>
      <c r="B196" s="6" t="str">
        <f>IF('Live Capture'!B197="","",'Live Capture'!E197)</f>
        <v/>
      </c>
      <c r="C196" s="6" t="str">
        <f>IF('Live Capture'!B197="","",'Live Capture'!F197)</f>
        <v/>
      </c>
      <c r="D196" s="6" t="str">
        <f>IF('Live Capture'!B197="","",'Live Capture'!I197)</f>
        <v/>
      </c>
      <c r="E196" s="6" t="str">
        <f>IF('Live Capture'!B197="","",'Live Capture'!O197)</f>
        <v/>
      </c>
      <c r="F196" s="6" t="str">
        <f>IF('Live Capture'!B197="","",'Live Capture'!P197)</f>
        <v/>
      </c>
      <c r="G196" s="6" t="str">
        <f>IF('Live Capture'!B197="","",'Live Capture'!R197)</f>
        <v/>
      </c>
      <c r="H196" s="6" t="str">
        <f>IF('Live Capture'!B197="","",'Live Capture'!S197)</f>
        <v/>
      </c>
      <c r="I196" s="6" t="str">
        <f>IF('Live Capture'!B197="","",'Live Capture'!W197)</f>
        <v/>
      </c>
      <c r="J196" s="6" t="str">
        <f>IF('Live Capture'!B197="","",'Live Capture'!Y197)</f>
        <v/>
      </c>
    </row>
    <row r="197" ht="15.75" customHeight="1">
      <c r="A197" s="6" t="str">
        <f>IF('Live Capture'!B198="","",'Live Capture'!B198)</f>
        <v/>
      </c>
      <c r="B197" s="6" t="str">
        <f>IF('Live Capture'!B198="","",'Live Capture'!E198)</f>
        <v/>
      </c>
      <c r="C197" s="6" t="str">
        <f>IF('Live Capture'!B198="","",'Live Capture'!F198)</f>
        <v/>
      </c>
      <c r="D197" s="6" t="str">
        <f>IF('Live Capture'!B198="","",'Live Capture'!I198)</f>
        <v/>
      </c>
      <c r="E197" s="6" t="str">
        <f>IF('Live Capture'!B198="","",'Live Capture'!O198)</f>
        <v/>
      </c>
      <c r="F197" s="6" t="str">
        <f>IF('Live Capture'!B198="","",'Live Capture'!P198)</f>
        <v/>
      </c>
      <c r="G197" s="6" t="str">
        <f>IF('Live Capture'!B198="","",'Live Capture'!R198)</f>
        <v/>
      </c>
      <c r="H197" s="6" t="str">
        <f>IF('Live Capture'!B198="","",'Live Capture'!S198)</f>
        <v/>
      </c>
      <c r="I197" s="6" t="str">
        <f>IF('Live Capture'!B198="","",'Live Capture'!W198)</f>
        <v/>
      </c>
      <c r="J197" s="6" t="str">
        <f>IF('Live Capture'!B198="","",'Live Capture'!Y198)</f>
        <v/>
      </c>
    </row>
    <row r="198" ht="15.75" customHeight="1">
      <c r="A198" s="6" t="str">
        <f>IF('Live Capture'!B199="","",'Live Capture'!B199)</f>
        <v/>
      </c>
      <c r="B198" s="6" t="str">
        <f>IF('Live Capture'!B199="","",'Live Capture'!E199)</f>
        <v/>
      </c>
      <c r="C198" s="6" t="str">
        <f>IF('Live Capture'!B199="","",'Live Capture'!F199)</f>
        <v/>
      </c>
      <c r="D198" s="6" t="str">
        <f>IF('Live Capture'!B199="","",'Live Capture'!I199)</f>
        <v/>
      </c>
      <c r="E198" s="6" t="str">
        <f>IF('Live Capture'!B199="","",'Live Capture'!O199)</f>
        <v/>
      </c>
      <c r="F198" s="6" t="str">
        <f>IF('Live Capture'!B199="","",'Live Capture'!P199)</f>
        <v/>
      </c>
      <c r="G198" s="6" t="str">
        <f>IF('Live Capture'!B199="","",'Live Capture'!R199)</f>
        <v/>
      </c>
      <c r="H198" s="6" t="str">
        <f>IF('Live Capture'!B199="","",'Live Capture'!S199)</f>
        <v/>
      </c>
      <c r="I198" s="6" t="str">
        <f>IF('Live Capture'!B199="","",'Live Capture'!W199)</f>
        <v/>
      </c>
      <c r="J198" s="6" t="str">
        <f>IF('Live Capture'!B199="","",'Live Capture'!Y199)</f>
        <v/>
      </c>
    </row>
    <row r="199" ht="15.75" customHeight="1">
      <c r="A199" s="6" t="str">
        <f>IF('Live Capture'!B200="","",'Live Capture'!B200)</f>
        <v/>
      </c>
      <c r="B199" s="6" t="str">
        <f>IF('Live Capture'!B200="","",'Live Capture'!E200)</f>
        <v/>
      </c>
      <c r="C199" s="6" t="str">
        <f>IF('Live Capture'!B200="","",'Live Capture'!F200)</f>
        <v/>
      </c>
      <c r="D199" s="6" t="str">
        <f>IF('Live Capture'!B200="","",'Live Capture'!I200)</f>
        <v/>
      </c>
      <c r="E199" s="6" t="str">
        <f>IF('Live Capture'!B200="","",'Live Capture'!O200)</f>
        <v/>
      </c>
      <c r="F199" s="6" t="str">
        <f>IF('Live Capture'!B200="","",'Live Capture'!P200)</f>
        <v/>
      </c>
      <c r="G199" s="6" t="str">
        <f>IF('Live Capture'!B200="","",'Live Capture'!R200)</f>
        <v/>
      </c>
      <c r="H199" s="6" t="str">
        <f>IF('Live Capture'!B200="","",'Live Capture'!S200)</f>
        <v/>
      </c>
      <c r="I199" s="6" t="str">
        <f>IF('Live Capture'!B200="","",'Live Capture'!W200)</f>
        <v/>
      </c>
      <c r="J199" s="6" t="str">
        <f>IF('Live Capture'!B200="","",'Live Capture'!Y200)</f>
        <v/>
      </c>
    </row>
    <row r="200" ht="15.75" customHeight="1">
      <c r="A200" s="6" t="str">
        <f>IF('Live Capture'!B201="","",'Live Capture'!B201)</f>
        <v/>
      </c>
      <c r="B200" s="6" t="str">
        <f>IF('Live Capture'!B201="","",'Live Capture'!E201)</f>
        <v/>
      </c>
      <c r="C200" s="6" t="str">
        <f>IF('Live Capture'!B201="","",'Live Capture'!F201)</f>
        <v/>
      </c>
      <c r="D200" s="6" t="str">
        <f>IF('Live Capture'!B201="","",'Live Capture'!I201)</f>
        <v/>
      </c>
      <c r="E200" s="6" t="str">
        <f>IF('Live Capture'!B201="","",'Live Capture'!O201)</f>
        <v/>
      </c>
      <c r="F200" s="6" t="str">
        <f>IF('Live Capture'!B201="","",'Live Capture'!P201)</f>
        <v/>
      </c>
      <c r="G200" s="6" t="str">
        <f>IF('Live Capture'!B201="","",'Live Capture'!R201)</f>
        <v/>
      </c>
      <c r="H200" s="6" t="str">
        <f>IF('Live Capture'!B201="","",'Live Capture'!S201)</f>
        <v/>
      </c>
      <c r="I200" s="6" t="str">
        <f>IF('Live Capture'!B201="","",'Live Capture'!W201)</f>
        <v/>
      </c>
      <c r="J200" s="6" t="str">
        <f>IF('Live Capture'!B201="","",'Live Capture'!Y201)</f>
        <v/>
      </c>
    </row>
    <row r="201" ht="15.75" customHeight="1">
      <c r="A201" s="6" t="str">
        <f>IF('Live Capture'!B202="","",'Live Capture'!B202)</f>
        <v/>
      </c>
      <c r="B201" s="6" t="str">
        <f>IF('Live Capture'!B202="","",'Live Capture'!E202)</f>
        <v/>
      </c>
      <c r="C201" s="6" t="str">
        <f>IF('Live Capture'!B202="","",'Live Capture'!F202)</f>
        <v/>
      </c>
      <c r="D201" s="6" t="str">
        <f>IF('Live Capture'!B202="","",'Live Capture'!I202)</f>
        <v/>
      </c>
      <c r="E201" s="6" t="str">
        <f>IF('Live Capture'!B202="","",'Live Capture'!O202)</f>
        <v/>
      </c>
      <c r="F201" s="6" t="str">
        <f>IF('Live Capture'!B202="","",'Live Capture'!P202)</f>
        <v/>
      </c>
      <c r="G201" s="6" t="str">
        <f>IF('Live Capture'!B202="","",'Live Capture'!R202)</f>
        <v/>
      </c>
      <c r="H201" s="6" t="str">
        <f>IF('Live Capture'!B202="","",'Live Capture'!S202)</f>
        <v/>
      </c>
      <c r="I201" s="6" t="str">
        <f>IF('Live Capture'!B202="","",'Live Capture'!W202)</f>
        <v/>
      </c>
      <c r="J201" s="6" t="str">
        <f>IF('Live Capture'!B202="","",'Live Capture'!Y202)</f>
        <v/>
      </c>
    </row>
    <row r="202" ht="15.75" customHeight="1">
      <c r="A202" s="6" t="str">
        <f>IF('Live Capture'!B203="","",'Live Capture'!B203)</f>
        <v/>
      </c>
      <c r="B202" s="6" t="str">
        <f>IF('Live Capture'!B203="","",'Live Capture'!E203)</f>
        <v/>
      </c>
      <c r="C202" s="6" t="str">
        <f>IF('Live Capture'!B203="","",'Live Capture'!F203)</f>
        <v/>
      </c>
      <c r="D202" s="6" t="str">
        <f>IF('Live Capture'!B203="","",'Live Capture'!I203)</f>
        <v/>
      </c>
      <c r="E202" s="6" t="str">
        <f>IF('Live Capture'!B203="","",'Live Capture'!O203)</f>
        <v/>
      </c>
      <c r="F202" s="6" t="str">
        <f>IF('Live Capture'!B203="","",'Live Capture'!P203)</f>
        <v/>
      </c>
      <c r="G202" s="6" t="str">
        <f>IF('Live Capture'!B203="","",'Live Capture'!R203)</f>
        <v/>
      </c>
      <c r="H202" s="6" t="str">
        <f>IF('Live Capture'!B203="","",'Live Capture'!S203)</f>
        <v/>
      </c>
      <c r="I202" s="6" t="str">
        <f>IF('Live Capture'!B203="","",'Live Capture'!W203)</f>
        <v/>
      </c>
      <c r="J202" s="6" t="str">
        <f>IF('Live Capture'!B203="","",'Live Capture'!Y203)</f>
        <v/>
      </c>
    </row>
    <row r="203" ht="15.75" customHeight="1">
      <c r="A203" s="6" t="str">
        <f>IF('Live Capture'!B204="","",'Live Capture'!B204)</f>
        <v/>
      </c>
      <c r="B203" s="6" t="str">
        <f>IF('Live Capture'!B204="","",'Live Capture'!E204)</f>
        <v/>
      </c>
      <c r="C203" s="6" t="str">
        <f>IF('Live Capture'!B204="","",'Live Capture'!F204)</f>
        <v/>
      </c>
      <c r="D203" s="6" t="str">
        <f>IF('Live Capture'!B204="","",'Live Capture'!I204)</f>
        <v/>
      </c>
      <c r="E203" s="6" t="str">
        <f>IF('Live Capture'!B204="","",'Live Capture'!O204)</f>
        <v/>
      </c>
      <c r="F203" s="6" t="str">
        <f>IF('Live Capture'!B204="","",'Live Capture'!P204)</f>
        <v/>
      </c>
      <c r="G203" s="6" t="str">
        <f>IF('Live Capture'!B204="","",'Live Capture'!R204)</f>
        <v/>
      </c>
      <c r="H203" s="6" t="str">
        <f>IF('Live Capture'!B204="","",'Live Capture'!S204)</f>
        <v/>
      </c>
      <c r="I203" s="6" t="str">
        <f>IF('Live Capture'!B204="","",'Live Capture'!W204)</f>
        <v/>
      </c>
      <c r="J203" s="6" t="str">
        <f>IF('Live Capture'!B204="","",'Live Capture'!Y204)</f>
        <v/>
      </c>
    </row>
    <row r="204" ht="15.75" customHeight="1">
      <c r="A204" s="6" t="str">
        <f>IF('Live Capture'!B205="","",'Live Capture'!B205)</f>
        <v/>
      </c>
      <c r="B204" s="6" t="str">
        <f>IF('Live Capture'!B205="","",'Live Capture'!E205)</f>
        <v/>
      </c>
      <c r="C204" s="6" t="str">
        <f>IF('Live Capture'!B205="","",'Live Capture'!F205)</f>
        <v/>
      </c>
      <c r="D204" s="6" t="str">
        <f>IF('Live Capture'!B205="","",'Live Capture'!I205)</f>
        <v/>
      </c>
      <c r="E204" s="6" t="str">
        <f>IF('Live Capture'!B205="","",'Live Capture'!O205)</f>
        <v/>
      </c>
      <c r="F204" s="6" t="str">
        <f>IF('Live Capture'!B205="","",'Live Capture'!P205)</f>
        <v/>
      </c>
      <c r="G204" s="6" t="str">
        <f>IF('Live Capture'!B205="","",'Live Capture'!R205)</f>
        <v/>
      </c>
      <c r="H204" s="6" t="str">
        <f>IF('Live Capture'!B205="","",'Live Capture'!S205)</f>
        <v/>
      </c>
      <c r="I204" s="6" t="str">
        <f>IF('Live Capture'!B205="","",'Live Capture'!W205)</f>
        <v/>
      </c>
      <c r="J204" s="6" t="str">
        <f>IF('Live Capture'!B205="","",'Live Capture'!Y205)</f>
        <v/>
      </c>
    </row>
    <row r="205" ht="15.75" customHeight="1">
      <c r="A205" s="6" t="str">
        <f>IF('Live Capture'!B206="","",'Live Capture'!B206)</f>
        <v/>
      </c>
      <c r="B205" s="6" t="str">
        <f>IF('Live Capture'!B206="","",'Live Capture'!E206)</f>
        <v/>
      </c>
      <c r="C205" s="6" t="str">
        <f>IF('Live Capture'!B206="","",'Live Capture'!F206)</f>
        <v/>
      </c>
      <c r="D205" s="6" t="str">
        <f>IF('Live Capture'!B206="","",'Live Capture'!I206)</f>
        <v/>
      </c>
      <c r="E205" s="6" t="str">
        <f>IF('Live Capture'!B206="","",'Live Capture'!O206)</f>
        <v/>
      </c>
      <c r="F205" s="6" t="str">
        <f>IF('Live Capture'!B206="","",'Live Capture'!P206)</f>
        <v/>
      </c>
      <c r="G205" s="6" t="str">
        <f>IF('Live Capture'!B206="","",'Live Capture'!R206)</f>
        <v/>
      </c>
      <c r="H205" s="6" t="str">
        <f>IF('Live Capture'!B206="","",'Live Capture'!S206)</f>
        <v/>
      </c>
      <c r="I205" s="6" t="str">
        <f>IF('Live Capture'!B206="","",'Live Capture'!W206)</f>
        <v/>
      </c>
      <c r="J205" s="6" t="str">
        <f>IF('Live Capture'!B206="","",'Live Capture'!Y206)</f>
        <v/>
      </c>
    </row>
    <row r="206" ht="15.75" customHeight="1">
      <c r="A206" s="6" t="str">
        <f>IF('Live Capture'!B207="","",'Live Capture'!B207)</f>
        <v/>
      </c>
      <c r="B206" s="6" t="str">
        <f>IF('Live Capture'!B207="","",'Live Capture'!E207)</f>
        <v/>
      </c>
      <c r="C206" s="6" t="str">
        <f>IF('Live Capture'!B207="","",'Live Capture'!F207)</f>
        <v/>
      </c>
      <c r="D206" s="6" t="str">
        <f>IF('Live Capture'!B207="","",'Live Capture'!I207)</f>
        <v/>
      </c>
      <c r="E206" s="6" t="str">
        <f>IF('Live Capture'!B207="","",'Live Capture'!O207)</f>
        <v/>
      </c>
      <c r="F206" s="6" t="str">
        <f>IF('Live Capture'!B207="","",'Live Capture'!P207)</f>
        <v/>
      </c>
      <c r="G206" s="6" t="str">
        <f>IF('Live Capture'!B207="","",'Live Capture'!R207)</f>
        <v/>
      </c>
      <c r="H206" s="6" t="str">
        <f>IF('Live Capture'!B207="","",'Live Capture'!S207)</f>
        <v/>
      </c>
      <c r="I206" s="6" t="str">
        <f>IF('Live Capture'!B207="","",'Live Capture'!W207)</f>
        <v/>
      </c>
      <c r="J206" s="6" t="str">
        <f>IF('Live Capture'!B207="","",'Live Capture'!Y207)</f>
        <v/>
      </c>
    </row>
    <row r="207" ht="15.75" customHeight="1">
      <c r="A207" s="6" t="str">
        <f>IF('Live Capture'!B208="","",'Live Capture'!B208)</f>
        <v/>
      </c>
      <c r="B207" s="6" t="str">
        <f>IF('Live Capture'!B208="","",'Live Capture'!E208)</f>
        <v/>
      </c>
      <c r="C207" s="6" t="str">
        <f>IF('Live Capture'!B208="","",'Live Capture'!F208)</f>
        <v/>
      </c>
      <c r="D207" s="6" t="str">
        <f>IF('Live Capture'!B208="","",'Live Capture'!I208)</f>
        <v/>
      </c>
      <c r="E207" s="6" t="str">
        <f>IF('Live Capture'!B208="","",'Live Capture'!O208)</f>
        <v/>
      </c>
      <c r="F207" s="6" t="str">
        <f>IF('Live Capture'!B208="","",'Live Capture'!P208)</f>
        <v/>
      </c>
      <c r="G207" s="6" t="str">
        <f>IF('Live Capture'!B208="","",'Live Capture'!R208)</f>
        <v/>
      </c>
      <c r="H207" s="6" t="str">
        <f>IF('Live Capture'!B208="","",'Live Capture'!S208)</f>
        <v/>
      </c>
      <c r="I207" s="6" t="str">
        <f>IF('Live Capture'!B208="","",'Live Capture'!W208)</f>
        <v/>
      </c>
      <c r="J207" s="6" t="str">
        <f>IF('Live Capture'!B208="","",'Live Capture'!Y208)</f>
        <v/>
      </c>
    </row>
    <row r="208" ht="15.75" customHeight="1">
      <c r="A208" s="6" t="str">
        <f>IF('Live Capture'!B209="","",'Live Capture'!B209)</f>
        <v/>
      </c>
      <c r="B208" s="6" t="str">
        <f>IF('Live Capture'!B209="","",'Live Capture'!E209)</f>
        <v/>
      </c>
      <c r="C208" s="6" t="str">
        <f>IF('Live Capture'!B209="","",'Live Capture'!F209)</f>
        <v/>
      </c>
      <c r="D208" s="6" t="str">
        <f>IF('Live Capture'!B209="","",'Live Capture'!I209)</f>
        <v/>
      </c>
      <c r="E208" s="6" t="str">
        <f>IF('Live Capture'!B209="","",'Live Capture'!O209)</f>
        <v/>
      </c>
      <c r="F208" s="6" t="str">
        <f>IF('Live Capture'!B209="","",'Live Capture'!P209)</f>
        <v/>
      </c>
      <c r="G208" s="6" t="str">
        <f>IF('Live Capture'!B209="","",'Live Capture'!R209)</f>
        <v/>
      </c>
      <c r="H208" s="6" t="str">
        <f>IF('Live Capture'!B209="","",'Live Capture'!S209)</f>
        <v/>
      </c>
      <c r="I208" s="6" t="str">
        <f>IF('Live Capture'!B209="","",'Live Capture'!W209)</f>
        <v/>
      </c>
      <c r="J208" s="6" t="str">
        <f>IF('Live Capture'!B209="","",'Live Capture'!Y209)</f>
        <v/>
      </c>
    </row>
    <row r="209" ht="15.75" customHeight="1">
      <c r="A209" s="6" t="str">
        <f>IF('Live Capture'!B210="","",'Live Capture'!B210)</f>
        <v/>
      </c>
      <c r="B209" s="6" t="str">
        <f>IF('Live Capture'!B210="","",'Live Capture'!E210)</f>
        <v/>
      </c>
      <c r="C209" s="6" t="str">
        <f>IF('Live Capture'!B210="","",'Live Capture'!F210)</f>
        <v/>
      </c>
      <c r="D209" s="6" t="str">
        <f>IF('Live Capture'!B210="","",'Live Capture'!I210)</f>
        <v/>
      </c>
      <c r="E209" s="6" t="str">
        <f>IF('Live Capture'!B210="","",'Live Capture'!O210)</f>
        <v/>
      </c>
      <c r="F209" s="6" t="str">
        <f>IF('Live Capture'!B210="","",'Live Capture'!P210)</f>
        <v/>
      </c>
      <c r="G209" s="6" t="str">
        <f>IF('Live Capture'!B210="","",'Live Capture'!R210)</f>
        <v/>
      </c>
      <c r="H209" s="6" t="str">
        <f>IF('Live Capture'!B210="","",'Live Capture'!S210)</f>
        <v/>
      </c>
      <c r="I209" s="6" t="str">
        <f>IF('Live Capture'!B210="","",'Live Capture'!W210)</f>
        <v/>
      </c>
      <c r="J209" s="6" t="str">
        <f>IF('Live Capture'!B210="","",'Live Capture'!Y210)</f>
        <v/>
      </c>
    </row>
    <row r="210" ht="15.75" customHeight="1">
      <c r="A210" s="6" t="str">
        <f>IF('Live Capture'!B211="","",'Live Capture'!B211)</f>
        <v/>
      </c>
      <c r="B210" s="6" t="str">
        <f>IF('Live Capture'!B211="","",'Live Capture'!E211)</f>
        <v/>
      </c>
      <c r="C210" s="6" t="str">
        <f>IF('Live Capture'!B211="","",'Live Capture'!F211)</f>
        <v/>
      </c>
      <c r="D210" s="6" t="str">
        <f>IF('Live Capture'!B211="","",'Live Capture'!I211)</f>
        <v/>
      </c>
      <c r="E210" s="6" t="str">
        <f>IF('Live Capture'!B211="","",'Live Capture'!O211)</f>
        <v/>
      </c>
      <c r="F210" s="6" t="str">
        <f>IF('Live Capture'!B211="","",'Live Capture'!P211)</f>
        <v/>
      </c>
      <c r="G210" s="6" t="str">
        <f>IF('Live Capture'!B211="","",'Live Capture'!R211)</f>
        <v/>
      </c>
      <c r="H210" s="6" t="str">
        <f>IF('Live Capture'!B211="","",'Live Capture'!S211)</f>
        <v/>
      </c>
      <c r="I210" s="6" t="str">
        <f>IF('Live Capture'!B211="","",'Live Capture'!W211)</f>
        <v/>
      </c>
      <c r="J210" s="6" t="str">
        <f>IF('Live Capture'!B211="","",'Live Capture'!Y211)</f>
        <v/>
      </c>
    </row>
    <row r="211" ht="15.75" customHeight="1">
      <c r="A211" s="6" t="str">
        <f>IF('Live Capture'!B212="","",'Live Capture'!B212)</f>
        <v/>
      </c>
      <c r="B211" s="6" t="str">
        <f>IF('Live Capture'!B212="","",'Live Capture'!E212)</f>
        <v/>
      </c>
      <c r="C211" s="6" t="str">
        <f>IF('Live Capture'!B212="","",'Live Capture'!F212)</f>
        <v/>
      </c>
      <c r="D211" s="6" t="str">
        <f>IF('Live Capture'!B212="","",'Live Capture'!I212)</f>
        <v/>
      </c>
      <c r="E211" s="6" t="str">
        <f>IF('Live Capture'!B212="","",'Live Capture'!O212)</f>
        <v/>
      </c>
      <c r="F211" s="6" t="str">
        <f>IF('Live Capture'!B212="","",'Live Capture'!P212)</f>
        <v/>
      </c>
      <c r="G211" s="6" t="str">
        <f>IF('Live Capture'!B212="","",'Live Capture'!R212)</f>
        <v/>
      </c>
      <c r="H211" s="6" t="str">
        <f>IF('Live Capture'!B212="","",'Live Capture'!S212)</f>
        <v/>
      </c>
      <c r="I211" s="6" t="str">
        <f>IF('Live Capture'!B212="","",'Live Capture'!W212)</f>
        <v/>
      </c>
      <c r="J211" s="6" t="str">
        <f>IF('Live Capture'!B212="","",'Live Capture'!Y212)</f>
        <v/>
      </c>
    </row>
    <row r="212" ht="15.75" customHeight="1">
      <c r="A212" s="6" t="str">
        <f>IF('Live Capture'!B213="","",'Live Capture'!B213)</f>
        <v/>
      </c>
      <c r="B212" s="6" t="str">
        <f>IF('Live Capture'!B213="","",'Live Capture'!E213)</f>
        <v/>
      </c>
      <c r="C212" s="6" t="str">
        <f>IF('Live Capture'!B213="","",'Live Capture'!F213)</f>
        <v/>
      </c>
      <c r="D212" s="6" t="str">
        <f>IF('Live Capture'!B213="","",'Live Capture'!I213)</f>
        <v/>
      </c>
      <c r="E212" s="6" t="str">
        <f>IF('Live Capture'!B213="","",'Live Capture'!O213)</f>
        <v/>
      </c>
      <c r="F212" s="6" t="str">
        <f>IF('Live Capture'!B213="","",'Live Capture'!P213)</f>
        <v/>
      </c>
      <c r="G212" s="6" t="str">
        <f>IF('Live Capture'!B213="","",'Live Capture'!R213)</f>
        <v/>
      </c>
      <c r="H212" s="6" t="str">
        <f>IF('Live Capture'!B213="","",'Live Capture'!S213)</f>
        <v/>
      </c>
      <c r="I212" s="6" t="str">
        <f>IF('Live Capture'!B213="","",'Live Capture'!W213)</f>
        <v/>
      </c>
      <c r="J212" s="6" t="str">
        <f>IF('Live Capture'!B213="","",'Live Capture'!Y213)</f>
        <v/>
      </c>
    </row>
    <row r="213" ht="15.75" customHeight="1">
      <c r="A213" s="6" t="str">
        <f>IF('Live Capture'!B214="","",'Live Capture'!B214)</f>
        <v/>
      </c>
      <c r="B213" s="6" t="str">
        <f>IF('Live Capture'!B214="","",'Live Capture'!E214)</f>
        <v/>
      </c>
      <c r="C213" s="6" t="str">
        <f>IF('Live Capture'!B214="","",'Live Capture'!F214)</f>
        <v/>
      </c>
      <c r="D213" s="6" t="str">
        <f>IF('Live Capture'!B214="","",'Live Capture'!I214)</f>
        <v/>
      </c>
      <c r="E213" s="6" t="str">
        <f>IF('Live Capture'!B214="","",'Live Capture'!O214)</f>
        <v/>
      </c>
      <c r="F213" s="6" t="str">
        <f>IF('Live Capture'!B214="","",'Live Capture'!P214)</f>
        <v/>
      </c>
      <c r="G213" s="6" t="str">
        <f>IF('Live Capture'!B214="","",'Live Capture'!R214)</f>
        <v/>
      </c>
      <c r="H213" s="6" t="str">
        <f>IF('Live Capture'!B214="","",'Live Capture'!S214)</f>
        <v/>
      </c>
      <c r="I213" s="6" t="str">
        <f>IF('Live Capture'!B214="","",'Live Capture'!W214)</f>
        <v/>
      </c>
      <c r="J213" s="6" t="str">
        <f>IF('Live Capture'!B214="","",'Live Capture'!Y214)</f>
        <v/>
      </c>
    </row>
    <row r="214" ht="15.75" customHeight="1">
      <c r="A214" s="6" t="str">
        <f>IF('Live Capture'!B215="","",'Live Capture'!B215)</f>
        <v/>
      </c>
      <c r="B214" s="6" t="str">
        <f>IF('Live Capture'!B215="","",'Live Capture'!E215)</f>
        <v/>
      </c>
      <c r="C214" s="6" t="str">
        <f>IF('Live Capture'!B215="","",'Live Capture'!F215)</f>
        <v/>
      </c>
      <c r="D214" s="6" t="str">
        <f>IF('Live Capture'!B215="","",'Live Capture'!I215)</f>
        <v/>
      </c>
      <c r="E214" s="6" t="str">
        <f>IF('Live Capture'!B215="","",'Live Capture'!O215)</f>
        <v/>
      </c>
      <c r="F214" s="6" t="str">
        <f>IF('Live Capture'!B215="","",'Live Capture'!P215)</f>
        <v/>
      </c>
      <c r="G214" s="6" t="str">
        <f>IF('Live Capture'!B215="","",'Live Capture'!R215)</f>
        <v/>
      </c>
      <c r="H214" s="6" t="str">
        <f>IF('Live Capture'!B215="","",'Live Capture'!S215)</f>
        <v/>
      </c>
      <c r="I214" s="6" t="str">
        <f>IF('Live Capture'!B215="","",'Live Capture'!W215)</f>
        <v/>
      </c>
      <c r="J214" s="6" t="str">
        <f>IF('Live Capture'!B215="","",'Live Capture'!Y215)</f>
        <v/>
      </c>
    </row>
    <row r="215" ht="15.75" customHeight="1">
      <c r="A215" s="6" t="str">
        <f>IF('Live Capture'!B216="","",'Live Capture'!B216)</f>
        <v/>
      </c>
      <c r="B215" s="6" t="str">
        <f>IF('Live Capture'!B216="","",'Live Capture'!E216)</f>
        <v/>
      </c>
      <c r="C215" s="6" t="str">
        <f>IF('Live Capture'!B216="","",'Live Capture'!F216)</f>
        <v/>
      </c>
      <c r="D215" s="6" t="str">
        <f>IF('Live Capture'!B216="","",'Live Capture'!I216)</f>
        <v/>
      </c>
      <c r="E215" s="6" t="str">
        <f>IF('Live Capture'!B216="","",'Live Capture'!O216)</f>
        <v/>
      </c>
      <c r="F215" s="6" t="str">
        <f>IF('Live Capture'!B216="","",'Live Capture'!P216)</f>
        <v/>
      </c>
      <c r="G215" s="6" t="str">
        <f>IF('Live Capture'!B216="","",'Live Capture'!R216)</f>
        <v/>
      </c>
      <c r="H215" s="6" t="str">
        <f>IF('Live Capture'!B216="","",'Live Capture'!S216)</f>
        <v/>
      </c>
      <c r="I215" s="6" t="str">
        <f>IF('Live Capture'!B216="","",'Live Capture'!W216)</f>
        <v/>
      </c>
      <c r="J215" s="6" t="str">
        <f>IF('Live Capture'!B216="","",'Live Capture'!Y216)</f>
        <v/>
      </c>
    </row>
    <row r="216" ht="15.75" customHeight="1">
      <c r="A216" s="6" t="str">
        <f>IF('Live Capture'!B217="","",'Live Capture'!B217)</f>
        <v/>
      </c>
      <c r="B216" s="6" t="str">
        <f>IF('Live Capture'!B217="","",'Live Capture'!E217)</f>
        <v/>
      </c>
      <c r="C216" s="6" t="str">
        <f>IF('Live Capture'!B217="","",'Live Capture'!F217)</f>
        <v/>
      </c>
      <c r="D216" s="6" t="str">
        <f>IF('Live Capture'!B217="","",'Live Capture'!I217)</f>
        <v/>
      </c>
      <c r="E216" s="6" t="str">
        <f>IF('Live Capture'!B217="","",'Live Capture'!O217)</f>
        <v/>
      </c>
      <c r="F216" s="6" t="str">
        <f>IF('Live Capture'!B217="","",'Live Capture'!P217)</f>
        <v/>
      </c>
      <c r="G216" s="6" t="str">
        <f>IF('Live Capture'!B217="","",'Live Capture'!R217)</f>
        <v/>
      </c>
      <c r="H216" s="6" t="str">
        <f>IF('Live Capture'!B217="","",'Live Capture'!S217)</f>
        <v/>
      </c>
      <c r="I216" s="6" t="str">
        <f>IF('Live Capture'!B217="","",'Live Capture'!W217)</f>
        <v/>
      </c>
      <c r="J216" s="6" t="str">
        <f>IF('Live Capture'!B217="","",'Live Capture'!Y217)</f>
        <v/>
      </c>
    </row>
    <row r="217" ht="15.75" customHeight="1">
      <c r="A217" s="6" t="str">
        <f>IF('Live Capture'!B218="","",'Live Capture'!B218)</f>
        <v/>
      </c>
      <c r="B217" s="6" t="str">
        <f>IF('Live Capture'!B218="","",'Live Capture'!E218)</f>
        <v/>
      </c>
      <c r="C217" s="6" t="str">
        <f>IF('Live Capture'!B218="","",'Live Capture'!F218)</f>
        <v/>
      </c>
      <c r="D217" s="6" t="str">
        <f>IF('Live Capture'!B218="","",'Live Capture'!I218)</f>
        <v/>
      </c>
      <c r="E217" s="6" t="str">
        <f>IF('Live Capture'!B218="","",'Live Capture'!O218)</f>
        <v/>
      </c>
      <c r="F217" s="6" t="str">
        <f>IF('Live Capture'!B218="","",'Live Capture'!P218)</f>
        <v/>
      </c>
      <c r="G217" s="6" t="str">
        <f>IF('Live Capture'!B218="","",'Live Capture'!R218)</f>
        <v/>
      </c>
      <c r="H217" s="6" t="str">
        <f>IF('Live Capture'!B218="","",'Live Capture'!S218)</f>
        <v/>
      </c>
      <c r="I217" s="6" t="str">
        <f>IF('Live Capture'!B218="","",'Live Capture'!W218)</f>
        <v/>
      </c>
      <c r="J217" s="6" t="str">
        <f>IF('Live Capture'!B218="","",'Live Capture'!Y218)</f>
        <v/>
      </c>
    </row>
    <row r="218" ht="15.75" customHeight="1">
      <c r="A218" s="6" t="str">
        <f>IF('Live Capture'!B219="","",'Live Capture'!B219)</f>
        <v/>
      </c>
      <c r="B218" s="6" t="str">
        <f>IF('Live Capture'!B219="","",'Live Capture'!E219)</f>
        <v/>
      </c>
      <c r="C218" s="6" t="str">
        <f>IF('Live Capture'!B219="","",'Live Capture'!F219)</f>
        <v/>
      </c>
      <c r="D218" s="6" t="str">
        <f>IF('Live Capture'!B219="","",'Live Capture'!I219)</f>
        <v/>
      </c>
      <c r="E218" s="6" t="str">
        <f>IF('Live Capture'!B219="","",'Live Capture'!O219)</f>
        <v/>
      </c>
      <c r="F218" s="6" t="str">
        <f>IF('Live Capture'!B219="","",'Live Capture'!P219)</f>
        <v/>
      </c>
      <c r="G218" s="6" t="str">
        <f>IF('Live Capture'!B219="","",'Live Capture'!R219)</f>
        <v/>
      </c>
      <c r="H218" s="6" t="str">
        <f>IF('Live Capture'!B219="","",'Live Capture'!S219)</f>
        <v/>
      </c>
      <c r="I218" s="6" t="str">
        <f>IF('Live Capture'!B219="","",'Live Capture'!W219)</f>
        <v/>
      </c>
      <c r="J218" s="6" t="str">
        <f>IF('Live Capture'!B219="","",'Live Capture'!Y219)</f>
        <v/>
      </c>
    </row>
    <row r="219" ht="15.75" customHeight="1">
      <c r="A219" s="6" t="str">
        <f>IF('Live Capture'!B220="","",'Live Capture'!B220)</f>
        <v/>
      </c>
      <c r="B219" s="6" t="str">
        <f>IF('Live Capture'!B220="","",'Live Capture'!E220)</f>
        <v/>
      </c>
      <c r="C219" s="6" t="str">
        <f>IF('Live Capture'!B220="","",'Live Capture'!F220)</f>
        <v/>
      </c>
      <c r="D219" s="6" t="str">
        <f>IF('Live Capture'!B220="","",'Live Capture'!I220)</f>
        <v/>
      </c>
      <c r="E219" s="6" t="str">
        <f>IF('Live Capture'!B220="","",'Live Capture'!O220)</f>
        <v/>
      </c>
      <c r="F219" s="6" t="str">
        <f>IF('Live Capture'!B220="","",'Live Capture'!P220)</f>
        <v/>
      </c>
      <c r="G219" s="6" t="str">
        <f>IF('Live Capture'!B220="","",'Live Capture'!R220)</f>
        <v/>
      </c>
      <c r="H219" s="6" t="str">
        <f>IF('Live Capture'!B220="","",'Live Capture'!S220)</f>
        <v/>
      </c>
      <c r="I219" s="6" t="str">
        <f>IF('Live Capture'!B220="","",'Live Capture'!W220)</f>
        <v/>
      </c>
      <c r="J219" s="6" t="str">
        <f>IF('Live Capture'!B220="","",'Live Capture'!Y220)</f>
        <v/>
      </c>
    </row>
    <row r="220" ht="15.75" customHeight="1">
      <c r="A220" s="6" t="str">
        <f>IF('Live Capture'!B221="","",'Live Capture'!B221)</f>
        <v/>
      </c>
      <c r="B220" s="6" t="str">
        <f>IF('Live Capture'!B221="","",'Live Capture'!E221)</f>
        <v/>
      </c>
      <c r="C220" s="6" t="str">
        <f>IF('Live Capture'!B221="","",'Live Capture'!F221)</f>
        <v/>
      </c>
      <c r="D220" s="6" t="str">
        <f>IF('Live Capture'!B221="","",'Live Capture'!I221)</f>
        <v/>
      </c>
      <c r="E220" s="6" t="str">
        <f>IF('Live Capture'!B221="","",'Live Capture'!O221)</f>
        <v/>
      </c>
      <c r="F220" s="6" t="str">
        <f>IF('Live Capture'!B221="","",'Live Capture'!P221)</f>
        <v/>
      </c>
      <c r="G220" s="6" t="str">
        <f>IF('Live Capture'!B221="","",'Live Capture'!R221)</f>
        <v/>
      </c>
      <c r="H220" s="6" t="str">
        <f>IF('Live Capture'!B221="","",'Live Capture'!S221)</f>
        <v/>
      </c>
      <c r="I220" s="6" t="str">
        <f>IF('Live Capture'!B221="","",'Live Capture'!W221)</f>
        <v/>
      </c>
      <c r="J220" s="6" t="str">
        <f>IF('Live Capture'!B221="","",'Live Capture'!Y221)</f>
        <v/>
      </c>
    </row>
    <row r="221" ht="15.75" customHeight="1">
      <c r="A221" s="6" t="str">
        <f>IF('Live Capture'!B222="","",'Live Capture'!B222)</f>
        <v/>
      </c>
      <c r="B221" s="6" t="str">
        <f>IF('Live Capture'!B222="","",'Live Capture'!E222)</f>
        <v/>
      </c>
      <c r="C221" s="6" t="str">
        <f>IF('Live Capture'!B222="","",'Live Capture'!F222)</f>
        <v/>
      </c>
      <c r="D221" s="6" t="str">
        <f>IF('Live Capture'!B222="","",'Live Capture'!I222)</f>
        <v/>
      </c>
      <c r="E221" s="6" t="str">
        <f>IF('Live Capture'!B222="","",'Live Capture'!O222)</f>
        <v/>
      </c>
      <c r="F221" s="6" t="str">
        <f>IF('Live Capture'!B222="","",'Live Capture'!P222)</f>
        <v/>
      </c>
      <c r="G221" s="6" t="str">
        <f>IF('Live Capture'!B222="","",'Live Capture'!R222)</f>
        <v/>
      </c>
      <c r="H221" s="6" t="str">
        <f>IF('Live Capture'!B222="","",'Live Capture'!S222)</f>
        <v/>
      </c>
      <c r="I221" s="6" t="str">
        <f>IF('Live Capture'!B222="","",'Live Capture'!W222)</f>
        <v/>
      </c>
      <c r="J221" s="6" t="str">
        <f>IF('Live Capture'!B222="","",'Live Capture'!Y222)</f>
        <v/>
      </c>
    </row>
    <row r="222" ht="15.75" customHeight="1">
      <c r="A222" s="6" t="str">
        <f>IF('Live Capture'!B223="","",'Live Capture'!B223)</f>
        <v/>
      </c>
      <c r="B222" s="6" t="str">
        <f>IF('Live Capture'!B223="","",'Live Capture'!E223)</f>
        <v/>
      </c>
      <c r="C222" s="6" t="str">
        <f>IF('Live Capture'!B223="","",'Live Capture'!F223)</f>
        <v/>
      </c>
      <c r="D222" s="6" t="str">
        <f>IF('Live Capture'!B223="","",'Live Capture'!I223)</f>
        <v/>
      </c>
      <c r="E222" s="6" t="str">
        <f>IF('Live Capture'!B223="","",'Live Capture'!O223)</f>
        <v/>
      </c>
      <c r="F222" s="6" t="str">
        <f>IF('Live Capture'!B223="","",'Live Capture'!P223)</f>
        <v/>
      </c>
      <c r="G222" s="6" t="str">
        <f>IF('Live Capture'!B223="","",'Live Capture'!R223)</f>
        <v/>
      </c>
      <c r="H222" s="6" t="str">
        <f>IF('Live Capture'!B223="","",'Live Capture'!S223)</f>
        <v/>
      </c>
      <c r="I222" s="6" t="str">
        <f>IF('Live Capture'!B223="","",'Live Capture'!W223)</f>
        <v/>
      </c>
      <c r="J222" s="6" t="str">
        <f>IF('Live Capture'!B223="","",'Live Capture'!Y223)</f>
        <v/>
      </c>
    </row>
    <row r="223" ht="15.75" customHeight="1">
      <c r="A223" s="6" t="str">
        <f>IF('Live Capture'!B224="","",'Live Capture'!B224)</f>
        <v/>
      </c>
      <c r="B223" s="6" t="str">
        <f>IF('Live Capture'!B224="","",'Live Capture'!E224)</f>
        <v/>
      </c>
      <c r="C223" s="6" t="str">
        <f>IF('Live Capture'!B224="","",'Live Capture'!F224)</f>
        <v/>
      </c>
      <c r="D223" s="6" t="str">
        <f>IF('Live Capture'!B224="","",'Live Capture'!I224)</f>
        <v/>
      </c>
      <c r="E223" s="6" t="str">
        <f>IF('Live Capture'!B224="","",'Live Capture'!O224)</f>
        <v/>
      </c>
      <c r="F223" s="6" t="str">
        <f>IF('Live Capture'!B224="","",'Live Capture'!P224)</f>
        <v/>
      </c>
      <c r="G223" s="6" t="str">
        <f>IF('Live Capture'!B224="","",'Live Capture'!R224)</f>
        <v/>
      </c>
      <c r="H223" s="6" t="str">
        <f>IF('Live Capture'!B224="","",'Live Capture'!S224)</f>
        <v/>
      </c>
      <c r="I223" s="6" t="str">
        <f>IF('Live Capture'!B224="","",'Live Capture'!W224)</f>
        <v/>
      </c>
      <c r="J223" s="6" t="str">
        <f>IF('Live Capture'!B224="","",'Live Capture'!Y224)</f>
        <v/>
      </c>
    </row>
    <row r="224" ht="15.75" customHeight="1">
      <c r="A224" s="6" t="str">
        <f>IF('Live Capture'!B225="","",'Live Capture'!B225)</f>
        <v/>
      </c>
      <c r="B224" s="6" t="str">
        <f>IF('Live Capture'!B225="","",'Live Capture'!E225)</f>
        <v/>
      </c>
      <c r="C224" s="6" t="str">
        <f>IF('Live Capture'!B225="","",'Live Capture'!F225)</f>
        <v/>
      </c>
      <c r="D224" s="6" t="str">
        <f>IF('Live Capture'!B225="","",'Live Capture'!I225)</f>
        <v/>
      </c>
      <c r="E224" s="6" t="str">
        <f>IF('Live Capture'!B225="","",'Live Capture'!O225)</f>
        <v/>
      </c>
      <c r="F224" s="6" t="str">
        <f>IF('Live Capture'!B225="","",'Live Capture'!P225)</f>
        <v/>
      </c>
      <c r="G224" s="6" t="str">
        <f>IF('Live Capture'!B225="","",'Live Capture'!R225)</f>
        <v/>
      </c>
      <c r="H224" s="6" t="str">
        <f>IF('Live Capture'!B225="","",'Live Capture'!S225)</f>
        <v/>
      </c>
      <c r="I224" s="6" t="str">
        <f>IF('Live Capture'!B225="","",'Live Capture'!W225)</f>
        <v/>
      </c>
      <c r="J224" s="6" t="str">
        <f>IF('Live Capture'!B225="","",'Live Capture'!Y225)</f>
        <v/>
      </c>
    </row>
    <row r="225" ht="15.75" customHeight="1">
      <c r="A225" s="6" t="str">
        <f>IF('Live Capture'!B226="","",'Live Capture'!B226)</f>
        <v/>
      </c>
      <c r="B225" s="6" t="str">
        <f>IF('Live Capture'!B226="","",'Live Capture'!E226)</f>
        <v/>
      </c>
      <c r="C225" s="6" t="str">
        <f>IF('Live Capture'!B226="","",'Live Capture'!F226)</f>
        <v/>
      </c>
      <c r="D225" s="6" t="str">
        <f>IF('Live Capture'!B226="","",'Live Capture'!I226)</f>
        <v/>
      </c>
      <c r="E225" s="6" t="str">
        <f>IF('Live Capture'!B226="","",'Live Capture'!O226)</f>
        <v/>
      </c>
      <c r="F225" s="6" t="str">
        <f>IF('Live Capture'!B226="","",'Live Capture'!P226)</f>
        <v/>
      </c>
      <c r="G225" s="6" t="str">
        <f>IF('Live Capture'!B226="","",'Live Capture'!R226)</f>
        <v/>
      </c>
      <c r="H225" s="6" t="str">
        <f>IF('Live Capture'!B226="","",'Live Capture'!S226)</f>
        <v/>
      </c>
      <c r="I225" s="6" t="str">
        <f>IF('Live Capture'!B226="","",'Live Capture'!W226)</f>
        <v/>
      </c>
      <c r="J225" s="6" t="str">
        <f>IF('Live Capture'!B226="","",'Live Capture'!Y226)</f>
        <v/>
      </c>
    </row>
    <row r="226" ht="15.75" customHeight="1">
      <c r="A226" s="6" t="str">
        <f>IF('Live Capture'!B227="","",'Live Capture'!B227)</f>
        <v/>
      </c>
      <c r="B226" s="6" t="str">
        <f>IF('Live Capture'!B227="","",'Live Capture'!E227)</f>
        <v/>
      </c>
      <c r="C226" s="6" t="str">
        <f>IF('Live Capture'!B227="","",'Live Capture'!F227)</f>
        <v/>
      </c>
      <c r="D226" s="6" t="str">
        <f>IF('Live Capture'!B227="","",'Live Capture'!I227)</f>
        <v/>
      </c>
      <c r="E226" s="6" t="str">
        <f>IF('Live Capture'!B227="","",'Live Capture'!O227)</f>
        <v/>
      </c>
      <c r="F226" s="6" t="str">
        <f>IF('Live Capture'!B227="","",'Live Capture'!P227)</f>
        <v/>
      </c>
      <c r="G226" s="6" t="str">
        <f>IF('Live Capture'!B227="","",'Live Capture'!R227)</f>
        <v/>
      </c>
      <c r="H226" s="6" t="str">
        <f>IF('Live Capture'!B227="","",'Live Capture'!S227)</f>
        <v/>
      </c>
      <c r="I226" s="6" t="str">
        <f>IF('Live Capture'!B227="","",'Live Capture'!W227)</f>
        <v/>
      </c>
      <c r="J226" s="6" t="str">
        <f>IF('Live Capture'!B227="","",'Live Capture'!Y227)</f>
        <v/>
      </c>
    </row>
    <row r="227" ht="15.75" customHeight="1">
      <c r="A227" s="6" t="str">
        <f>IF('Live Capture'!B228="","",'Live Capture'!B228)</f>
        <v/>
      </c>
      <c r="B227" s="6" t="str">
        <f>IF('Live Capture'!B228="","",'Live Capture'!E228)</f>
        <v/>
      </c>
      <c r="C227" s="6" t="str">
        <f>IF('Live Capture'!B228="","",'Live Capture'!F228)</f>
        <v/>
      </c>
      <c r="D227" s="6" t="str">
        <f>IF('Live Capture'!B228="","",'Live Capture'!I228)</f>
        <v/>
      </c>
      <c r="E227" s="6" t="str">
        <f>IF('Live Capture'!B228="","",'Live Capture'!O228)</f>
        <v/>
      </c>
      <c r="F227" s="6" t="str">
        <f>IF('Live Capture'!B228="","",'Live Capture'!P228)</f>
        <v/>
      </c>
      <c r="G227" s="6" t="str">
        <f>IF('Live Capture'!B228="","",'Live Capture'!R228)</f>
        <v/>
      </c>
      <c r="H227" s="6" t="str">
        <f>IF('Live Capture'!B228="","",'Live Capture'!S228)</f>
        <v/>
      </c>
      <c r="I227" s="6" t="str">
        <f>IF('Live Capture'!B228="","",'Live Capture'!W228)</f>
        <v/>
      </c>
      <c r="J227" s="6" t="str">
        <f>IF('Live Capture'!B228="","",'Live Capture'!Y228)</f>
        <v/>
      </c>
    </row>
    <row r="228" ht="15.75" customHeight="1">
      <c r="A228" s="6" t="str">
        <f>IF('Live Capture'!B229="","",'Live Capture'!B229)</f>
        <v/>
      </c>
      <c r="B228" s="6" t="str">
        <f>IF('Live Capture'!B229="","",'Live Capture'!E229)</f>
        <v/>
      </c>
      <c r="C228" s="6" t="str">
        <f>IF('Live Capture'!B229="","",'Live Capture'!F229)</f>
        <v/>
      </c>
      <c r="D228" s="6" t="str">
        <f>IF('Live Capture'!B229="","",'Live Capture'!I229)</f>
        <v/>
      </c>
      <c r="E228" s="6" t="str">
        <f>IF('Live Capture'!B229="","",'Live Capture'!O229)</f>
        <v/>
      </c>
      <c r="F228" s="6" t="str">
        <f>IF('Live Capture'!B229="","",'Live Capture'!P229)</f>
        <v/>
      </c>
      <c r="G228" s="6" t="str">
        <f>IF('Live Capture'!B229="","",'Live Capture'!R229)</f>
        <v/>
      </c>
      <c r="H228" s="6" t="str">
        <f>IF('Live Capture'!B229="","",'Live Capture'!S229)</f>
        <v/>
      </c>
      <c r="I228" s="6" t="str">
        <f>IF('Live Capture'!B229="","",'Live Capture'!W229)</f>
        <v/>
      </c>
      <c r="J228" s="6" t="str">
        <f>IF('Live Capture'!B229="","",'Live Capture'!Y229)</f>
        <v/>
      </c>
    </row>
    <row r="229" ht="15.75" customHeight="1">
      <c r="A229" s="6" t="str">
        <f>IF('Live Capture'!B230="","",'Live Capture'!B230)</f>
        <v/>
      </c>
      <c r="B229" s="6" t="str">
        <f>IF('Live Capture'!B230="","",'Live Capture'!E230)</f>
        <v/>
      </c>
      <c r="C229" s="6" t="str">
        <f>IF('Live Capture'!B230="","",'Live Capture'!F230)</f>
        <v/>
      </c>
      <c r="D229" s="6" t="str">
        <f>IF('Live Capture'!B230="","",'Live Capture'!I230)</f>
        <v/>
      </c>
      <c r="E229" s="6" t="str">
        <f>IF('Live Capture'!B230="","",'Live Capture'!O230)</f>
        <v/>
      </c>
      <c r="F229" s="6" t="str">
        <f>IF('Live Capture'!B230="","",'Live Capture'!P230)</f>
        <v/>
      </c>
      <c r="G229" s="6" t="str">
        <f>IF('Live Capture'!B230="","",'Live Capture'!R230)</f>
        <v/>
      </c>
      <c r="H229" s="6" t="str">
        <f>IF('Live Capture'!B230="","",'Live Capture'!S230)</f>
        <v/>
      </c>
      <c r="I229" s="6" t="str">
        <f>IF('Live Capture'!B230="","",'Live Capture'!W230)</f>
        <v/>
      </c>
      <c r="J229" s="6" t="str">
        <f>IF('Live Capture'!B230="","",'Live Capture'!Y230)</f>
        <v/>
      </c>
    </row>
    <row r="230" ht="15.75" customHeight="1">
      <c r="A230" s="6" t="str">
        <f>IF('Live Capture'!B231="","",'Live Capture'!B231)</f>
        <v/>
      </c>
      <c r="B230" s="6" t="str">
        <f>IF('Live Capture'!B231="","",'Live Capture'!E231)</f>
        <v/>
      </c>
      <c r="C230" s="6" t="str">
        <f>IF('Live Capture'!B231="","",'Live Capture'!F231)</f>
        <v/>
      </c>
      <c r="D230" s="6" t="str">
        <f>IF('Live Capture'!B231="","",'Live Capture'!I231)</f>
        <v/>
      </c>
      <c r="E230" s="6" t="str">
        <f>IF('Live Capture'!B231="","",'Live Capture'!O231)</f>
        <v/>
      </c>
      <c r="F230" s="6" t="str">
        <f>IF('Live Capture'!B231="","",'Live Capture'!P231)</f>
        <v/>
      </c>
      <c r="G230" s="6" t="str">
        <f>IF('Live Capture'!B231="","",'Live Capture'!R231)</f>
        <v/>
      </c>
      <c r="H230" s="6" t="str">
        <f>IF('Live Capture'!B231="","",'Live Capture'!S231)</f>
        <v/>
      </c>
      <c r="I230" s="6" t="str">
        <f>IF('Live Capture'!B231="","",'Live Capture'!W231)</f>
        <v/>
      </c>
      <c r="J230" s="6" t="str">
        <f>IF('Live Capture'!B231="","",'Live Capture'!Y231)</f>
        <v/>
      </c>
    </row>
    <row r="231" ht="15.75" customHeight="1">
      <c r="A231" s="6" t="str">
        <f>IF('Live Capture'!B232="","",'Live Capture'!B232)</f>
        <v/>
      </c>
      <c r="B231" s="6" t="str">
        <f>IF('Live Capture'!B232="","",'Live Capture'!E232)</f>
        <v/>
      </c>
      <c r="C231" s="6" t="str">
        <f>IF('Live Capture'!B232="","",'Live Capture'!F232)</f>
        <v/>
      </c>
      <c r="D231" s="6" t="str">
        <f>IF('Live Capture'!B232="","",'Live Capture'!I232)</f>
        <v/>
      </c>
      <c r="E231" s="6" t="str">
        <f>IF('Live Capture'!B232="","",'Live Capture'!O232)</f>
        <v/>
      </c>
      <c r="F231" s="6" t="str">
        <f>IF('Live Capture'!B232="","",'Live Capture'!P232)</f>
        <v/>
      </c>
      <c r="G231" s="6" t="str">
        <f>IF('Live Capture'!B232="","",'Live Capture'!R232)</f>
        <v/>
      </c>
      <c r="H231" s="6" t="str">
        <f>IF('Live Capture'!B232="","",'Live Capture'!S232)</f>
        <v/>
      </c>
      <c r="I231" s="6" t="str">
        <f>IF('Live Capture'!B232="","",'Live Capture'!W232)</f>
        <v/>
      </c>
      <c r="J231" s="6" t="str">
        <f>IF('Live Capture'!B232="","",'Live Capture'!Y232)</f>
        <v/>
      </c>
    </row>
    <row r="232" ht="15.75" customHeight="1">
      <c r="A232" s="6" t="str">
        <f>IF('Live Capture'!B233="","",'Live Capture'!B233)</f>
        <v/>
      </c>
      <c r="B232" s="6" t="str">
        <f>IF('Live Capture'!B233="","",'Live Capture'!E233)</f>
        <v/>
      </c>
      <c r="C232" s="6" t="str">
        <f>IF('Live Capture'!B233="","",'Live Capture'!F233)</f>
        <v/>
      </c>
      <c r="D232" s="6" t="str">
        <f>IF('Live Capture'!B233="","",'Live Capture'!I233)</f>
        <v/>
      </c>
      <c r="E232" s="6" t="str">
        <f>IF('Live Capture'!B233="","",'Live Capture'!O233)</f>
        <v/>
      </c>
      <c r="F232" s="6" t="str">
        <f>IF('Live Capture'!B233="","",'Live Capture'!P233)</f>
        <v/>
      </c>
      <c r="G232" s="6" t="str">
        <f>IF('Live Capture'!B233="","",'Live Capture'!R233)</f>
        <v/>
      </c>
      <c r="H232" s="6" t="str">
        <f>IF('Live Capture'!B233="","",'Live Capture'!S233)</f>
        <v/>
      </c>
      <c r="I232" s="6" t="str">
        <f>IF('Live Capture'!B233="","",'Live Capture'!W233)</f>
        <v/>
      </c>
      <c r="J232" s="6" t="str">
        <f>IF('Live Capture'!B233="","",'Live Capture'!Y233)</f>
        <v/>
      </c>
    </row>
    <row r="233" ht="15.75" customHeight="1">
      <c r="A233" s="6" t="str">
        <f>IF('Live Capture'!B234="","",'Live Capture'!B234)</f>
        <v/>
      </c>
      <c r="B233" s="6" t="str">
        <f>IF('Live Capture'!B234="","",'Live Capture'!E234)</f>
        <v/>
      </c>
      <c r="C233" s="6" t="str">
        <f>IF('Live Capture'!B234="","",'Live Capture'!F234)</f>
        <v/>
      </c>
      <c r="D233" s="6" t="str">
        <f>IF('Live Capture'!B234="","",'Live Capture'!I234)</f>
        <v/>
      </c>
      <c r="E233" s="6" t="str">
        <f>IF('Live Capture'!B234="","",'Live Capture'!O234)</f>
        <v/>
      </c>
      <c r="F233" s="6" t="str">
        <f>IF('Live Capture'!B234="","",'Live Capture'!P234)</f>
        <v/>
      </c>
      <c r="G233" s="6" t="str">
        <f>IF('Live Capture'!B234="","",'Live Capture'!R234)</f>
        <v/>
      </c>
      <c r="H233" s="6" t="str">
        <f>IF('Live Capture'!B234="","",'Live Capture'!S234)</f>
        <v/>
      </c>
      <c r="I233" s="6" t="str">
        <f>IF('Live Capture'!B234="","",'Live Capture'!W234)</f>
        <v/>
      </c>
      <c r="J233" s="6" t="str">
        <f>IF('Live Capture'!B234="","",'Live Capture'!Y234)</f>
        <v/>
      </c>
    </row>
    <row r="234" ht="15.75" customHeight="1">
      <c r="A234" s="6" t="str">
        <f>IF('Live Capture'!B235="","",'Live Capture'!B235)</f>
        <v/>
      </c>
      <c r="B234" s="6" t="str">
        <f>IF('Live Capture'!B235="","",'Live Capture'!E235)</f>
        <v/>
      </c>
      <c r="C234" s="6" t="str">
        <f>IF('Live Capture'!B235="","",'Live Capture'!F235)</f>
        <v/>
      </c>
      <c r="D234" s="6" t="str">
        <f>IF('Live Capture'!B235="","",'Live Capture'!I235)</f>
        <v/>
      </c>
      <c r="E234" s="6" t="str">
        <f>IF('Live Capture'!B235="","",'Live Capture'!O235)</f>
        <v/>
      </c>
      <c r="F234" s="6" t="str">
        <f>IF('Live Capture'!B235="","",'Live Capture'!P235)</f>
        <v/>
      </c>
      <c r="G234" s="6" t="str">
        <f>IF('Live Capture'!B235="","",'Live Capture'!R235)</f>
        <v/>
      </c>
      <c r="H234" s="6" t="str">
        <f>IF('Live Capture'!B235="","",'Live Capture'!S235)</f>
        <v/>
      </c>
      <c r="I234" s="6" t="str">
        <f>IF('Live Capture'!B235="","",'Live Capture'!W235)</f>
        <v/>
      </c>
      <c r="J234" s="6" t="str">
        <f>IF('Live Capture'!B235="","",'Live Capture'!Y235)</f>
        <v/>
      </c>
    </row>
    <row r="235" ht="15.75" customHeight="1">
      <c r="A235" s="6" t="str">
        <f>IF('Live Capture'!B236="","",'Live Capture'!B236)</f>
        <v/>
      </c>
      <c r="B235" s="6" t="str">
        <f>IF('Live Capture'!B236="","",'Live Capture'!E236)</f>
        <v/>
      </c>
      <c r="C235" s="6" t="str">
        <f>IF('Live Capture'!B236="","",'Live Capture'!F236)</f>
        <v/>
      </c>
      <c r="D235" s="6" t="str">
        <f>IF('Live Capture'!B236="","",'Live Capture'!I236)</f>
        <v/>
      </c>
      <c r="E235" s="6" t="str">
        <f>IF('Live Capture'!B236="","",'Live Capture'!O236)</f>
        <v/>
      </c>
      <c r="F235" s="6" t="str">
        <f>IF('Live Capture'!B236="","",'Live Capture'!P236)</f>
        <v/>
      </c>
      <c r="G235" s="6" t="str">
        <f>IF('Live Capture'!B236="","",'Live Capture'!R236)</f>
        <v/>
      </c>
      <c r="H235" s="6" t="str">
        <f>IF('Live Capture'!B236="","",'Live Capture'!S236)</f>
        <v/>
      </c>
      <c r="I235" s="6" t="str">
        <f>IF('Live Capture'!B236="","",'Live Capture'!W236)</f>
        <v/>
      </c>
      <c r="J235" s="6" t="str">
        <f>IF('Live Capture'!B236="","",'Live Capture'!Y236)</f>
        <v/>
      </c>
    </row>
    <row r="236" ht="15.75" customHeight="1">
      <c r="A236" s="6" t="str">
        <f>IF('Live Capture'!B237="","",'Live Capture'!B237)</f>
        <v/>
      </c>
      <c r="B236" s="6" t="str">
        <f>IF('Live Capture'!B237="","",'Live Capture'!E237)</f>
        <v/>
      </c>
      <c r="C236" s="6" t="str">
        <f>IF('Live Capture'!B237="","",'Live Capture'!F237)</f>
        <v/>
      </c>
      <c r="D236" s="6" t="str">
        <f>IF('Live Capture'!B237="","",'Live Capture'!I237)</f>
        <v/>
      </c>
      <c r="E236" s="6" t="str">
        <f>IF('Live Capture'!B237="","",'Live Capture'!O237)</f>
        <v/>
      </c>
      <c r="F236" s="6" t="str">
        <f>IF('Live Capture'!B237="","",'Live Capture'!P237)</f>
        <v/>
      </c>
      <c r="G236" s="6" t="str">
        <f>IF('Live Capture'!B237="","",'Live Capture'!R237)</f>
        <v/>
      </c>
      <c r="H236" s="6" t="str">
        <f>IF('Live Capture'!B237="","",'Live Capture'!S237)</f>
        <v/>
      </c>
      <c r="I236" s="6" t="str">
        <f>IF('Live Capture'!B237="","",'Live Capture'!W237)</f>
        <v/>
      </c>
      <c r="J236" s="6" t="str">
        <f>IF('Live Capture'!B237="","",'Live Capture'!Y237)</f>
        <v/>
      </c>
    </row>
    <row r="237" ht="15.75" customHeight="1">
      <c r="A237" s="6" t="str">
        <f>IF('Live Capture'!B238="","",'Live Capture'!B238)</f>
        <v/>
      </c>
      <c r="B237" s="6" t="str">
        <f>IF('Live Capture'!B238="","",'Live Capture'!E238)</f>
        <v/>
      </c>
      <c r="C237" s="6" t="str">
        <f>IF('Live Capture'!B238="","",'Live Capture'!F238)</f>
        <v/>
      </c>
      <c r="D237" s="6" t="str">
        <f>IF('Live Capture'!B238="","",'Live Capture'!I238)</f>
        <v/>
      </c>
      <c r="E237" s="6" t="str">
        <f>IF('Live Capture'!B238="","",'Live Capture'!O238)</f>
        <v/>
      </c>
      <c r="F237" s="6" t="str">
        <f>IF('Live Capture'!B238="","",'Live Capture'!P238)</f>
        <v/>
      </c>
      <c r="G237" s="6" t="str">
        <f>IF('Live Capture'!B238="","",'Live Capture'!R238)</f>
        <v/>
      </c>
      <c r="H237" s="6" t="str">
        <f>IF('Live Capture'!B238="","",'Live Capture'!S238)</f>
        <v/>
      </c>
      <c r="I237" s="6" t="str">
        <f>IF('Live Capture'!B238="","",'Live Capture'!W238)</f>
        <v/>
      </c>
      <c r="J237" s="6" t="str">
        <f>IF('Live Capture'!B238="","",'Live Capture'!Y238)</f>
        <v/>
      </c>
    </row>
    <row r="238" ht="15.75" customHeight="1">
      <c r="A238" s="6" t="str">
        <f>IF('Live Capture'!B239="","",'Live Capture'!B239)</f>
        <v/>
      </c>
      <c r="B238" s="6" t="str">
        <f>IF('Live Capture'!B239="","",'Live Capture'!E239)</f>
        <v/>
      </c>
      <c r="C238" s="6" t="str">
        <f>IF('Live Capture'!B239="","",'Live Capture'!F239)</f>
        <v/>
      </c>
      <c r="D238" s="6" t="str">
        <f>IF('Live Capture'!B239="","",'Live Capture'!I239)</f>
        <v/>
      </c>
      <c r="E238" s="6" t="str">
        <f>IF('Live Capture'!B239="","",'Live Capture'!O239)</f>
        <v/>
      </c>
      <c r="F238" s="6" t="str">
        <f>IF('Live Capture'!B239="","",'Live Capture'!P239)</f>
        <v/>
      </c>
      <c r="G238" s="6" t="str">
        <f>IF('Live Capture'!B239="","",'Live Capture'!R239)</f>
        <v/>
      </c>
      <c r="H238" s="6" t="str">
        <f>IF('Live Capture'!B239="","",'Live Capture'!S239)</f>
        <v/>
      </c>
      <c r="I238" s="6" t="str">
        <f>IF('Live Capture'!B239="","",'Live Capture'!W239)</f>
        <v/>
      </c>
      <c r="J238" s="6" t="str">
        <f>IF('Live Capture'!B239="","",'Live Capture'!Y239)</f>
        <v/>
      </c>
    </row>
    <row r="239" ht="15.75" customHeight="1">
      <c r="A239" s="6" t="str">
        <f>IF('Live Capture'!B240="","",'Live Capture'!B240)</f>
        <v/>
      </c>
      <c r="B239" s="6" t="str">
        <f>IF('Live Capture'!B240="","",'Live Capture'!E240)</f>
        <v/>
      </c>
      <c r="C239" s="6" t="str">
        <f>IF('Live Capture'!B240="","",'Live Capture'!F240)</f>
        <v/>
      </c>
      <c r="D239" s="6" t="str">
        <f>IF('Live Capture'!B240="","",'Live Capture'!I240)</f>
        <v/>
      </c>
      <c r="E239" s="6" t="str">
        <f>IF('Live Capture'!B240="","",'Live Capture'!O240)</f>
        <v/>
      </c>
      <c r="F239" s="6" t="str">
        <f>IF('Live Capture'!B240="","",'Live Capture'!P240)</f>
        <v/>
      </c>
      <c r="G239" s="6" t="str">
        <f>IF('Live Capture'!B240="","",'Live Capture'!R240)</f>
        <v/>
      </c>
      <c r="H239" s="6" t="str">
        <f>IF('Live Capture'!B240="","",'Live Capture'!S240)</f>
        <v/>
      </c>
      <c r="I239" s="6" t="str">
        <f>IF('Live Capture'!B240="","",'Live Capture'!W240)</f>
        <v/>
      </c>
      <c r="J239" s="6" t="str">
        <f>IF('Live Capture'!B240="","",'Live Capture'!Y240)</f>
        <v/>
      </c>
    </row>
    <row r="240" ht="15.75" customHeight="1">
      <c r="A240" s="6" t="str">
        <f>IF('Live Capture'!B241="","",'Live Capture'!B241)</f>
        <v/>
      </c>
      <c r="B240" s="6" t="str">
        <f>IF('Live Capture'!B241="","",'Live Capture'!E241)</f>
        <v/>
      </c>
      <c r="C240" s="6" t="str">
        <f>IF('Live Capture'!B241="","",'Live Capture'!F241)</f>
        <v/>
      </c>
      <c r="D240" s="6" t="str">
        <f>IF('Live Capture'!B241="","",'Live Capture'!I241)</f>
        <v/>
      </c>
      <c r="E240" s="6" t="str">
        <f>IF('Live Capture'!B241="","",'Live Capture'!O241)</f>
        <v/>
      </c>
      <c r="F240" s="6" t="str">
        <f>IF('Live Capture'!B241="","",'Live Capture'!P241)</f>
        <v/>
      </c>
      <c r="G240" s="6" t="str">
        <f>IF('Live Capture'!B241="","",'Live Capture'!R241)</f>
        <v/>
      </c>
      <c r="H240" s="6" t="str">
        <f>IF('Live Capture'!B241="","",'Live Capture'!S241)</f>
        <v/>
      </c>
      <c r="I240" s="6" t="str">
        <f>IF('Live Capture'!B241="","",'Live Capture'!W241)</f>
        <v/>
      </c>
      <c r="J240" s="6" t="str">
        <f>IF('Live Capture'!B241="","",'Live Capture'!Y241)</f>
        <v/>
      </c>
    </row>
    <row r="241" ht="15.75" customHeight="1">
      <c r="A241" s="6" t="str">
        <f>IF('Live Capture'!B242="","",'Live Capture'!B242)</f>
        <v/>
      </c>
      <c r="B241" s="6" t="str">
        <f>IF('Live Capture'!B242="","",'Live Capture'!E242)</f>
        <v/>
      </c>
      <c r="C241" s="6" t="str">
        <f>IF('Live Capture'!B242="","",'Live Capture'!F242)</f>
        <v/>
      </c>
      <c r="D241" s="6" t="str">
        <f>IF('Live Capture'!B242="","",'Live Capture'!I242)</f>
        <v/>
      </c>
      <c r="E241" s="6" t="str">
        <f>IF('Live Capture'!B242="","",'Live Capture'!O242)</f>
        <v/>
      </c>
      <c r="F241" s="6" t="str">
        <f>IF('Live Capture'!B242="","",'Live Capture'!P242)</f>
        <v/>
      </c>
      <c r="G241" s="6" t="str">
        <f>IF('Live Capture'!B242="","",'Live Capture'!R242)</f>
        <v/>
      </c>
      <c r="H241" s="6" t="str">
        <f>IF('Live Capture'!B242="","",'Live Capture'!S242)</f>
        <v/>
      </c>
      <c r="I241" s="6" t="str">
        <f>IF('Live Capture'!B242="","",'Live Capture'!W242)</f>
        <v/>
      </c>
      <c r="J241" s="6" t="str">
        <f>IF('Live Capture'!B242="","",'Live Capture'!Y242)</f>
        <v/>
      </c>
    </row>
    <row r="242" ht="15.75" customHeight="1">
      <c r="A242" s="6" t="str">
        <f>IF('Live Capture'!B243="","",'Live Capture'!B243)</f>
        <v/>
      </c>
      <c r="B242" s="6" t="str">
        <f>IF('Live Capture'!B243="","",'Live Capture'!E243)</f>
        <v/>
      </c>
      <c r="C242" s="6" t="str">
        <f>IF('Live Capture'!B243="","",'Live Capture'!F243)</f>
        <v/>
      </c>
      <c r="D242" s="6" t="str">
        <f>IF('Live Capture'!B243="","",'Live Capture'!I243)</f>
        <v/>
      </c>
      <c r="E242" s="6" t="str">
        <f>IF('Live Capture'!B243="","",'Live Capture'!O243)</f>
        <v/>
      </c>
      <c r="F242" s="6" t="str">
        <f>IF('Live Capture'!B243="","",'Live Capture'!P243)</f>
        <v/>
      </c>
      <c r="G242" s="6" t="str">
        <f>IF('Live Capture'!B243="","",'Live Capture'!R243)</f>
        <v/>
      </c>
      <c r="H242" s="6" t="str">
        <f>IF('Live Capture'!B243="","",'Live Capture'!S243)</f>
        <v/>
      </c>
      <c r="I242" s="6" t="str">
        <f>IF('Live Capture'!B243="","",'Live Capture'!W243)</f>
        <v/>
      </c>
      <c r="J242" s="6" t="str">
        <f>IF('Live Capture'!B243="","",'Live Capture'!Y243)</f>
        <v/>
      </c>
    </row>
    <row r="243" ht="15.75" customHeight="1">
      <c r="A243" s="6" t="str">
        <f>IF('Live Capture'!B244="","",'Live Capture'!B244)</f>
        <v/>
      </c>
      <c r="B243" s="6" t="str">
        <f>IF('Live Capture'!B244="","",'Live Capture'!E244)</f>
        <v/>
      </c>
      <c r="C243" s="6" t="str">
        <f>IF('Live Capture'!B244="","",'Live Capture'!F244)</f>
        <v/>
      </c>
      <c r="D243" s="6" t="str">
        <f>IF('Live Capture'!B244="","",'Live Capture'!I244)</f>
        <v/>
      </c>
      <c r="E243" s="6" t="str">
        <f>IF('Live Capture'!B244="","",'Live Capture'!O244)</f>
        <v/>
      </c>
      <c r="F243" s="6" t="str">
        <f>IF('Live Capture'!B244="","",'Live Capture'!P244)</f>
        <v/>
      </c>
      <c r="G243" s="6" t="str">
        <f>IF('Live Capture'!B244="","",'Live Capture'!R244)</f>
        <v/>
      </c>
      <c r="H243" s="6" t="str">
        <f>IF('Live Capture'!B244="","",'Live Capture'!S244)</f>
        <v/>
      </c>
      <c r="I243" s="6" t="str">
        <f>IF('Live Capture'!B244="","",'Live Capture'!W244)</f>
        <v/>
      </c>
      <c r="J243" s="6" t="str">
        <f>IF('Live Capture'!B244="","",'Live Capture'!Y244)</f>
        <v/>
      </c>
    </row>
    <row r="244" ht="15.75" customHeight="1">
      <c r="A244" s="6" t="str">
        <f>IF('Live Capture'!B245="","",'Live Capture'!B245)</f>
        <v/>
      </c>
      <c r="B244" s="6" t="str">
        <f>IF('Live Capture'!B245="","",'Live Capture'!E245)</f>
        <v/>
      </c>
      <c r="C244" s="6" t="str">
        <f>IF('Live Capture'!B245="","",'Live Capture'!F245)</f>
        <v/>
      </c>
      <c r="D244" s="6" t="str">
        <f>IF('Live Capture'!B245="","",'Live Capture'!I245)</f>
        <v/>
      </c>
      <c r="E244" s="6" t="str">
        <f>IF('Live Capture'!B245="","",'Live Capture'!O245)</f>
        <v/>
      </c>
      <c r="F244" s="6" t="str">
        <f>IF('Live Capture'!B245="","",'Live Capture'!P245)</f>
        <v/>
      </c>
      <c r="G244" s="6" t="str">
        <f>IF('Live Capture'!B245="","",'Live Capture'!R245)</f>
        <v/>
      </c>
      <c r="H244" s="6" t="str">
        <f>IF('Live Capture'!B245="","",'Live Capture'!S245)</f>
        <v/>
      </c>
      <c r="I244" s="6" t="str">
        <f>IF('Live Capture'!B245="","",'Live Capture'!W245)</f>
        <v/>
      </c>
      <c r="J244" s="6" t="str">
        <f>IF('Live Capture'!B245="","",'Live Capture'!Y245)</f>
        <v/>
      </c>
    </row>
    <row r="245" ht="15.75" customHeight="1">
      <c r="A245" s="6" t="str">
        <f>IF('Live Capture'!B246="","",'Live Capture'!B246)</f>
        <v/>
      </c>
      <c r="B245" s="6" t="str">
        <f>IF('Live Capture'!B246="","",'Live Capture'!E246)</f>
        <v/>
      </c>
      <c r="C245" s="6" t="str">
        <f>IF('Live Capture'!B246="","",'Live Capture'!F246)</f>
        <v/>
      </c>
      <c r="D245" s="6" t="str">
        <f>IF('Live Capture'!B246="","",'Live Capture'!I246)</f>
        <v/>
      </c>
      <c r="E245" s="6" t="str">
        <f>IF('Live Capture'!B246="","",'Live Capture'!O246)</f>
        <v/>
      </c>
      <c r="F245" s="6" t="str">
        <f>IF('Live Capture'!B246="","",'Live Capture'!P246)</f>
        <v/>
      </c>
      <c r="G245" s="6" t="str">
        <f>IF('Live Capture'!B246="","",'Live Capture'!R246)</f>
        <v/>
      </c>
      <c r="H245" s="6" t="str">
        <f>IF('Live Capture'!B246="","",'Live Capture'!S246)</f>
        <v/>
      </c>
      <c r="I245" s="6" t="str">
        <f>IF('Live Capture'!B246="","",'Live Capture'!W246)</f>
        <v/>
      </c>
      <c r="J245" s="6" t="str">
        <f>IF('Live Capture'!B246="","",'Live Capture'!Y246)</f>
        <v/>
      </c>
    </row>
    <row r="246" ht="15.75" customHeight="1">
      <c r="A246" s="6" t="str">
        <f>IF('Live Capture'!B247="","",'Live Capture'!B247)</f>
        <v/>
      </c>
      <c r="B246" s="6" t="str">
        <f>IF('Live Capture'!B247="","",'Live Capture'!E247)</f>
        <v/>
      </c>
      <c r="C246" s="6" t="str">
        <f>IF('Live Capture'!B247="","",'Live Capture'!F247)</f>
        <v/>
      </c>
      <c r="D246" s="6" t="str">
        <f>IF('Live Capture'!B247="","",'Live Capture'!I247)</f>
        <v/>
      </c>
      <c r="E246" s="6" t="str">
        <f>IF('Live Capture'!B247="","",'Live Capture'!O247)</f>
        <v/>
      </c>
      <c r="F246" s="6" t="str">
        <f>IF('Live Capture'!B247="","",'Live Capture'!P247)</f>
        <v/>
      </c>
      <c r="G246" s="6" t="str">
        <f>IF('Live Capture'!B247="","",'Live Capture'!R247)</f>
        <v/>
      </c>
      <c r="H246" s="6" t="str">
        <f>IF('Live Capture'!B247="","",'Live Capture'!S247)</f>
        <v/>
      </c>
      <c r="I246" s="6" t="str">
        <f>IF('Live Capture'!B247="","",'Live Capture'!W247)</f>
        <v/>
      </c>
      <c r="J246" s="6" t="str">
        <f>IF('Live Capture'!B247="","",'Live Capture'!Y247)</f>
        <v/>
      </c>
    </row>
    <row r="247" ht="15.75" customHeight="1">
      <c r="A247" s="6" t="str">
        <f>IF('Live Capture'!B248="","",'Live Capture'!B248)</f>
        <v/>
      </c>
      <c r="B247" s="6" t="str">
        <f>IF('Live Capture'!B248="","",'Live Capture'!E248)</f>
        <v/>
      </c>
      <c r="C247" s="6" t="str">
        <f>IF('Live Capture'!B248="","",'Live Capture'!F248)</f>
        <v/>
      </c>
      <c r="D247" s="6" t="str">
        <f>IF('Live Capture'!B248="","",'Live Capture'!I248)</f>
        <v/>
      </c>
      <c r="E247" s="6" t="str">
        <f>IF('Live Capture'!B248="","",'Live Capture'!O248)</f>
        <v/>
      </c>
      <c r="F247" s="6" t="str">
        <f>IF('Live Capture'!B248="","",'Live Capture'!P248)</f>
        <v/>
      </c>
      <c r="G247" s="6" t="str">
        <f>IF('Live Capture'!B248="","",'Live Capture'!R248)</f>
        <v/>
      </c>
      <c r="H247" s="6" t="str">
        <f>IF('Live Capture'!B248="","",'Live Capture'!S248)</f>
        <v/>
      </c>
      <c r="I247" s="6" t="str">
        <f>IF('Live Capture'!B248="","",'Live Capture'!W248)</f>
        <v/>
      </c>
      <c r="J247" s="6" t="str">
        <f>IF('Live Capture'!B248="","",'Live Capture'!Y248)</f>
        <v/>
      </c>
    </row>
    <row r="248" ht="15.75" customHeight="1">
      <c r="A248" s="6" t="str">
        <f>IF('Live Capture'!B249="","",'Live Capture'!B249)</f>
        <v/>
      </c>
      <c r="B248" s="6" t="str">
        <f>IF('Live Capture'!B249="","",'Live Capture'!E249)</f>
        <v/>
      </c>
      <c r="C248" s="6" t="str">
        <f>IF('Live Capture'!B249="","",'Live Capture'!F249)</f>
        <v/>
      </c>
      <c r="D248" s="6" t="str">
        <f>IF('Live Capture'!B249="","",'Live Capture'!I249)</f>
        <v/>
      </c>
      <c r="E248" s="6" t="str">
        <f>IF('Live Capture'!B249="","",'Live Capture'!O249)</f>
        <v/>
      </c>
      <c r="F248" s="6" t="str">
        <f>IF('Live Capture'!B249="","",'Live Capture'!P249)</f>
        <v/>
      </c>
      <c r="G248" s="6" t="str">
        <f>IF('Live Capture'!B249="","",'Live Capture'!R249)</f>
        <v/>
      </c>
      <c r="H248" s="6" t="str">
        <f>IF('Live Capture'!B249="","",'Live Capture'!S249)</f>
        <v/>
      </c>
      <c r="I248" s="6" t="str">
        <f>IF('Live Capture'!B249="","",'Live Capture'!W249)</f>
        <v/>
      </c>
      <c r="J248" s="6" t="str">
        <f>IF('Live Capture'!B249="","",'Live Capture'!Y249)</f>
        <v/>
      </c>
    </row>
    <row r="249" ht="15.75" customHeight="1">
      <c r="A249" s="6" t="str">
        <f>IF('Live Capture'!B250="","",'Live Capture'!B250)</f>
        <v/>
      </c>
      <c r="B249" s="6" t="str">
        <f>IF('Live Capture'!B250="","",'Live Capture'!E250)</f>
        <v/>
      </c>
      <c r="C249" s="6" t="str">
        <f>IF('Live Capture'!B250="","",'Live Capture'!F250)</f>
        <v/>
      </c>
      <c r="D249" s="6" t="str">
        <f>IF('Live Capture'!B250="","",'Live Capture'!I250)</f>
        <v/>
      </c>
      <c r="E249" s="6" t="str">
        <f>IF('Live Capture'!B250="","",'Live Capture'!O250)</f>
        <v/>
      </c>
      <c r="F249" s="6" t="str">
        <f>IF('Live Capture'!B250="","",'Live Capture'!P250)</f>
        <v/>
      </c>
      <c r="G249" s="6" t="str">
        <f>IF('Live Capture'!B250="","",'Live Capture'!R250)</f>
        <v/>
      </c>
      <c r="H249" s="6" t="str">
        <f>IF('Live Capture'!B250="","",'Live Capture'!S250)</f>
        <v/>
      </c>
      <c r="I249" s="6" t="str">
        <f>IF('Live Capture'!B250="","",'Live Capture'!W250)</f>
        <v/>
      </c>
      <c r="J249" s="6" t="str">
        <f>IF('Live Capture'!B250="","",'Live Capture'!Y250)</f>
        <v/>
      </c>
    </row>
    <row r="250" ht="15.75" customHeight="1">
      <c r="A250" s="6" t="str">
        <f>IF('Live Capture'!B251="","",'Live Capture'!B251)</f>
        <v/>
      </c>
      <c r="B250" s="6" t="str">
        <f>IF('Live Capture'!B251="","",'Live Capture'!E251)</f>
        <v/>
      </c>
      <c r="C250" s="6" t="str">
        <f>IF('Live Capture'!B251="","",'Live Capture'!F251)</f>
        <v/>
      </c>
      <c r="D250" s="6" t="str">
        <f>IF('Live Capture'!B251="","",'Live Capture'!I251)</f>
        <v/>
      </c>
      <c r="E250" s="6" t="str">
        <f>IF('Live Capture'!B251="","",'Live Capture'!O251)</f>
        <v/>
      </c>
      <c r="F250" s="6" t="str">
        <f>IF('Live Capture'!B251="","",'Live Capture'!P251)</f>
        <v/>
      </c>
      <c r="G250" s="6" t="str">
        <f>IF('Live Capture'!B251="","",'Live Capture'!R251)</f>
        <v/>
      </c>
      <c r="H250" s="6" t="str">
        <f>IF('Live Capture'!B251="","",'Live Capture'!S251)</f>
        <v/>
      </c>
      <c r="I250" s="6" t="str">
        <f>IF('Live Capture'!B251="","",'Live Capture'!W251)</f>
        <v/>
      </c>
      <c r="J250" s="6" t="str">
        <f>IF('Live Capture'!B251="","",'Live Capture'!Y251)</f>
        <v/>
      </c>
    </row>
    <row r="251" ht="15.75" customHeight="1">
      <c r="A251" s="6" t="str">
        <f>IF('Live Capture'!B252="","",'Live Capture'!B252)</f>
        <v/>
      </c>
      <c r="B251" s="6" t="str">
        <f>IF('Live Capture'!B252="","",'Live Capture'!E252)</f>
        <v/>
      </c>
      <c r="C251" s="6" t="str">
        <f>IF('Live Capture'!B252="","",'Live Capture'!F252)</f>
        <v/>
      </c>
      <c r="D251" s="6" t="str">
        <f>IF('Live Capture'!B252="","",'Live Capture'!I252)</f>
        <v/>
      </c>
      <c r="E251" s="6" t="str">
        <f>IF('Live Capture'!B252="","",'Live Capture'!O252)</f>
        <v/>
      </c>
      <c r="F251" s="6" t="str">
        <f>IF('Live Capture'!B252="","",'Live Capture'!P252)</f>
        <v/>
      </c>
      <c r="G251" s="6" t="str">
        <f>IF('Live Capture'!B252="","",'Live Capture'!R252)</f>
        <v/>
      </c>
      <c r="H251" s="6" t="str">
        <f>IF('Live Capture'!B252="","",'Live Capture'!S252)</f>
        <v/>
      </c>
      <c r="I251" s="6" t="str">
        <f>IF('Live Capture'!B252="","",'Live Capture'!W252)</f>
        <v/>
      </c>
      <c r="J251" s="6" t="str">
        <f>IF('Live Capture'!B252="","",'Live Capture'!Y252)</f>
        <v/>
      </c>
    </row>
    <row r="252" ht="15.75" customHeight="1">
      <c r="A252" s="6" t="str">
        <f>IF('Live Capture'!B253="","",'Live Capture'!B253)</f>
        <v/>
      </c>
      <c r="B252" s="6" t="str">
        <f>IF('Live Capture'!B253="","",'Live Capture'!E253)</f>
        <v/>
      </c>
      <c r="C252" s="6" t="str">
        <f>IF('Live Capture'!B253="","",'Live Capture'!F253)</f>
        <v/>
      </c>
      <c r="D252" s="6" t="str">
        <f>IF('Live Capture'!B253="","",'Live Capture'!I253)</f>
        <v/>
      </c>
      <c r="E252" s="6" t="str">
        <f>IF('Live Capture'!B253="","",'Live Capture'!O253)</f>
        <v/>
      </c>
      <c r="F252" s="6" t="str">
        <f>IF('Live Capture'!B253="","",'Live Capture'!P253)</f>
        <v/>
      </c>
      <c r="G252" s="6" t="str">
        <f>IF('Live Capture'!B253="","",'Live Capture'!R253)</f>
        <v/>
      </c>
      <c r="H252" s="6" t="str">
        <f>IF('Live Capture'!B253="","",'Live Capture'!S253)</f>
        <v/>
      </c>
      <c r="I252" s="6" t="str">
        <f>IF('Live Capture'!B253="","",'Live Capture'!W253)</f>
        <v/>
      </c>
      <c r="J252" s="6" t="str">
        <f>IF('Live Capture'!B253="","",'Live Capture'!Y253)</f>
        <v/>
      </c>
    </row>
    <row r="253" ht="15.75" customHeight="1">
      <c r="A253" s="6" t="str">
        <f>IF('Live Capture'!B254="","",'Live Capture'!B254)</f>
        <v/>
      </c>
      <c r="B253" s="6" t="str">
        <f>IF('Live Capture'!B254="","",'Live Capture'!E254)</f>
        <v/>
      </c>
      <c r="C253" s="6" t="str">
        <f>IF('Live Capture'!B254="","",'Live Capture'!F254)</f>
        <v/>
      </c>
      <c r="D253" s="6" t="str">
        <f>IF('Live Capture'!B254="","",'Live Capture'!I254)</f>
        <v/>
      </c>
      <c r="E253" s="6" t="str">
        <f>IF('Live Capture'!B254="","",'Live Capture'!O254)</f>
        <v/>
      </c>
      <c r="F253" s="6" t="str">
        <f>IF('Live Capture'!B254="","",'Live Capture'!P254)</f>
        <v/>
      </c>
      <c r="G253" s="6" t="str">
        <f>IF('Live Capture'!B254="","",'Live Capture'!R254)</f>
        <v/>
      </c>
      <c r="H253" s="6" t="str">
        <f>IF('Live Capture'!B254="","",'Live Capture'!S254)</f>
        <v/>
      </c>
      <c r="I253" s="6" t="str">
        <f>IF('Live Capture'!B254="","",'Live Capture'!W254)</f>
        <v/>
      </c>
      <c r="J253" s="6" t="str">
        <f>IF('Live Capture'!B254="","",'Live Capture'!Y254)</f>
        <v/>
      </c>
    </row>
    <row r="254" ht="15.75" customHeight="1">
      <c r="A254" s="6" t="str">
        <f>IF('Live Capture'!B255="","",'Live Capture'!B255)</f>
        <v/>
      </c>
      <c r="B254" s="6" t="str">
        <f>IF('Live Capture'!B255="","",'Live Capture'!E255)</f>
        <v/>
      </c>
      <c r="C254" s="6" t="str">
        <f>IF('Live Capture'!B255="","",'Live Capture'!F255)</f>
        <v/>
      </c>
      <c r="D254" s="6" t="str">
        <f>IF('Live Capture'!B255="","",'Live Capture'!I255)</f>
        <v/>
      </c>
      <c r="E254" s="6" t="str">
        <f>IF('Live Capture'!B255="","",'Live Capture'!O255)</f>
        <v/>
      </c>
      <c r="F254" s="6" t="str">
        <f>IF('Live Capture'!B255="","",'Live Capture'!P255)</f>
        <v/>
      </c>
      <c r="G254" s="6" t="str">
        <f>IF('Live Capture'!B255="","",'Live Capture'!R255)</f>
        <v/>
      </c>
      <c r="H254" s="6" t="str">
        <f>IF('Live Capture'!B255="","",'Live Capture'!S255)</f>
        <v/>
      </c>
      <c r="I254" s="6" t="str">
        <f>IF('Live Capture'!B255="","",'Live Capture'!W255)</f>
        <v/>
      </c>
      <c r="J254" s="6" t="str">
        <f>IF('Live Capture'!B255="","",'Live Capture'!Y255)</f>
        <v/>
      </c>
    </row>
    <row r="255" ht="15.75" customHeight="1">
      <c r="A255" s="6" t="str">
        <f>IF('Live Capture'!B256="","",'Live Capture'!B256)</f>
        <v/>
      </c>
      <c r="B255" s="6" t="str">
        <f>IF('Live Capture'!B256="","",'Live Capture'!E256)</f>
        <v/>
      </c>
      <c r="C255" s="6" t="str">
        <f>IF('Live Capture'!B256="","",'Live Capture'!F256)</f>
        <v/>
      </c>
      <c r="D255" s="6" t="str">
        <f>IF('Live Capture'!B256="","",'Live Capture'!I256)</f>
        <v/>
      </c>
      <c r="E255" s="6" t="str">
        <f>IF('Live Capture'!B256="","",'Live Capture'!O256)</f>
        <v/>
      </c>
      <c r="F255" s="6" t="str">
        <f>IF('Live Capture'!B256="","",'Live Capture'!P256)</f>
        <v/>
      </c>
      <c r="G255" s="6" t="str">
        <f>IF('Live Capture'!B256="","",'Live Capture'!R256)</f>
        <v/>
      </c>
      <c r="H255" s="6" t="str">
        <f>IF('Live Capture'!B256="","",'Live Capture'!S256)</f>
        <v/>
      </c>
      <c r="I255" s="6" t="str">
        <f>IF('Live Capture'!B256="","",'Live Capture'!W256)</f>
        <v/>
      </c>
      <c r="J255" s="6" t="str">
        <f>IF('Live Capture'!B256="","",'Live Capture'!Y256)</f>
        <v/>
      </c>
    </row>
    <row r="256" ht="15.75" customHeight="1">
      <c r="A256" s="6" t="str">
        <f>IF('Live Capture'!B257="","",'Live Capture'!B257)</f>
        <v/>
      </c>
      <c r="B256" s="6" t="str">
        <f>IF('Live Capture'!B257="","",'Live Capture'!E257)</f>
        <v/>
      </c>
      <c r="C256" s="6" t="str">
        <f>IF('Live Capture'!B257="","",'Live Capture'!F257)</f>
        <v/>
      </c>
      <c r="D256" s="6" t="str">
        <f>IF('Live Capture'!B257="","",'Live Capture'!I257)</f>
        <v/>
      </c>
      <c r="E256" s="6" t="str">
        <f>IF('Live Capture'!B257="","",'Live Capture'!O257)</f>
        <v/>
      </c>
      <c r="F256" s="6" t="str">
        <f>IF('Live Capture'!B257="","",'Live Capture'!P257)</f>
        <v/>
      </c>
      <c r="G256" s="6" t="str">
        <f>IF('Live Capture'!B257="","",'Live Capture'!R257)</f>
        <v/>
      </c>
      <c r="H256" s="6" t="str">
        <f>IF('Live Capture'!B257="","",'Live Capture'!S257)</f>
        <v/>
      </c>
      <c r="I256" s="6" t="str">
        <f>IF('Live Capture'!B257="","",'Live Capture'!W257)</f>
        <v/>
      </c>
      <c r="J256" s="6" t="str">
        <f>IF('Live Capture'!B257="","",'Live Capture'!Y257)</f>
        <v/>
      </c>
    </row>
    <row r="257" ht="15.75" customHeight="1">
      <c r="A257" s="6" t="str">
        <f>IF('Live Capture'!B258="","",'Live Capture'!B258)</f>
        <v/>
      </c>
      <c r="B257" s="6" t="str">
        <f>IF('Live Capture'!B258="","",'Live Capture'!E258)</f>
        <v/>
      </c>
      <c r="C257" s="6" t="str">
        <f>IF('Live Capture'!B258="","",'Live Capture'!F258)</f>
        <v/>
      </c>
      <c r="D257" s="6" t="str">
        <f>IF('Live Capture'!B258="","",'Live Capture'!I258)</f>
        <v/>
      </c>
      <c r="E257" s="6" t="str">
        <f>IF('Live Capture'!B258="","",'Live Capture'!O258)</f>
        <v/>
      </c>
      <c r="F257" s="6" t="str">
        <f>IF('Live Capture'!B258="","",'Live Capture'!P258)</f>
        <v/>
      </c>
      <c r="G257" s="6" t="str">
        <f>IF('Live Capture'!B258="","",'Live Capture'!R258)</f>
        <v/>
      </c>
      <c r="H257" s="6" t="str">
        <f>IF('Live Capture'!B258="","",'Live Capture'!S258)</f>
        <v/>
      </c>
      <c r="I257" s="6" t="str">
        <f>IF('Live Capture'!B258="","",'Live Capture'!W258)</f>
        <v/>
      </c>
      <c r="J257" s="6" t="str">
        <f>IF('Live Capture'!B258="","",'Live Capture'!Y258)</f>
        <v/>
      </c>
    </row>
    <row r="258" ht="15.75" customHeight="1">
      <c r="A258" s="6" t="str">
        <f>IF('Live Capture'!B259="","",'Live Capture'!B259)</f>
        <v/>
      </c>
      <c r="B258" s="6" t="str">
        <f>IF('Live Capture'!B259="","",'Live Capture'!E259)</f>
        <v/>
      </c>
      <c r="C258" s="6" t="str">
        <f>IF('Live Capture'!B259="","",'Live Capture'!F259)</f>
        <v/>
      </c>
      <c r="D258" s="6" t="str">
        <f>IF('Live Capture'!B259="","",'Live Capture'!I259)</f>
        <v/>
      </c>
      <c r="E258" s="6" t="str">
        <f>IF('Live Capture'!B259="","",'Live Capture'!O259)</f>
        <v/>
      </c>
      <c r="F258" s="6" t="str">
        <f>IF('Live Capture'!B259="","",'Live Capture'!P259)</f>
        <v/>
      </c>
      <c r="G258" s="6" t="str">
        <f>IF('Live Capture'!B259="","",'Live Capture'!R259)</f>
        <v/>
      </c>
      <c r="H258" s="6" t="str">
        <f>IF('Live Capture'!B259="","",'Live Capture'!S259)</f>
        <v/>
      </c>
      <c r="I258" s="6" t="str">
        <f>IF('Live Capture'!B259="","",'Live Capture'!W259)</f>
        <v/>
      </c>
      <c r="J258" s="6" t="str">
        <f>IF('Live Capture'!B259="","",'Live Capture'!Y259)</f>
        <v/>
      </c>
    </row>
    <row r="259" ht="15.75" customHeight="1">
      <c r="A259" s="6" t="str">
        <f>IF('Live Capture'!B260="","",'Live Capture'!B260)</f>
        <v/>
      </c>
      <c r="B259" s="6" t="str">
        <f>IF('Live Capture'!B260="","",'Live Capture'!E260)</f>
        <v/>
      </c>
      <c r="C259" s="6" t="str">
        <f>IF('Live Capture'!B260="","",'Live Capture'!F260)</f>
        <v/>
      </c>
      <c r="D259" s="6" t="str">
        <f>IF('Live Capture'!B260="","",'Live Capture'!I260)</f>
        <v/>
      </c>
      <c r="E259" s="6" t="str">
        <f>IF('Live Capture'!B260="","",'Live Capture'!O260)</f>
        <v/>
      </c>
      <c r="F259" s="6" t="str">
        <f>IF('Live Capture'!B260="","",'Live Capture'!P260)</f>
        <v/>
      </c>
      <c r="G259" s="6" t="str">
        <f>IF('Live Capture'!B260="","",'Live Capture'!R260)</f>
        <v/>
      </c>
      <c r="H259" s="6" t="str">
        <f>IF('Live Capture'!B260="","",'Live Capture'!S260)</f>
        <v/>
      </c>
      <c r="I259" s="6" t="str">
        <f>IF('Live Capture'!B260="","",'Live Capture'!W260)</f>
        <v/>
      </c>
      <c r="J259" s="6" t="str">
        <f>IF('Live Capture'!B260="","",'Live Capture'!Y260)</f>
        <v/>
      </c>
    </row>
    <row r="260" ht="15.75" customHeight="1">
      <c r="A260" s="6" t="str">
        <f>IF('Live Capture'!B261="","",'Live Capture'!B261)</f>
        <v/>
      </c>
      <c r="B260" s="6" t="str">
        <f>IF('Live Capture'!B261="","",'Live Capture'!E261)</f>
        <v/>
      </c>
      <c r="C260" s="6" t="str">
        <f>IF('Live Capture'!B261="","",'Live Capture'!F261)</f>
        <v/>
      </c>
      <c r="D260" s="6" t="str">
        <f>IF('Live Capture'!B261="","",'Live Capture'!I261)</f>
        <v/>
      </c>
      <c r="E260" s="6" t="str">
        <f>IF('Live Capture'!B261="","",'Live Capture'!O261)</f>
        <v/>
      </c>
      <c r="F260" s="6" t="str">
        <f>IF('Live Capture'!B261="","",'Live Capture'!P261)</f>
        <v/>
      </c>
      <c r="G260" s="6" t="str">
        <f>IF('Live Capture'!B261="","",'Live Capture'!R261)</f>
        <v/>
      </c>
      <c r="H260" s="6" t="str">
        <f>IF('Live Capture'!B261="","",'Live Capture'!S261)</f>
        <v/>
      </c>
      <c r="I260" s="6" t="str">
        <f>IF('Live Capture'!B261="","",'Live Capture'!W261)</f>
        <v/>
      </c>
      <c r="J260" s="6" t="str">
        <f>IF('Live Capture'!B261="","",'Live Capture'!Y261)</f>
        <v/>
      </c>
    </row>
    <row r="261" ht="15.75" customHeight="1">
      <c r="A261" s="6" t="str">
        <f>IF('Live Capture'!B262="","",'Live Capture'!B262)</f>
        <v/>
      </c>
      <c r="B261" s="6" t="str">
        <f>IF('Live Capture'!B262="","",'Live Capture'!E262)</f>
        <v/>
      </c>
      <c r="C261" s="6" t="str">
        <f>IF('Live Capture'!B262="","",'Live Capture'!F262)</f>
        <v/>
      </c>
      <c r="D261" s="6" t="str">
        <f>IF('Live Capture'!B262="","",'Live Capture'!I262)</f>
        <v/>
      </c>
      <c r="E261" s="6" t="str">
        <f>IF('Live Capture'!B262="","",'Live Capture'!O262)</f>
        <v/>
      </c>
      <c r="F261" s="6" t="str">
        <f>IF('Live Capture'!B262="","",'Live Capture'!P262)</f>
        <v/>
      </c>
      <c r="G261" s="6" t="str">
        <f>IF('Live Capture'!B262="","",'Live Capture'!R262)</f>
        <v/>
      </c>
      <c r="H261" s="6" t="str">
        <f>IF('Live Capture'!B262="","",'Live Capture'!S262)</f>
        <v/>
      </c>
      <c r="I261" s="6" t="str">
        <f>IF('Live Capture'!B262="","",'Live Capture'!W262)</f>
        <v/>
      </c>
      <c r="J261" s="6" t="str">
        <f>IF('Live Capture'!B262="","",'Live Capture'!Y262)</f>
        <v/>
      </c>
    </row>
    <row r="262" ht="15.75" customHeight="1">
      <c r="A262" s="6" t="str">
        <f>IF('Live Capture'!B263="","",'Live Capture'!B263)</f>
        <v/>
      </c>
      <c r="B262" s="6" t="str">
        <f>IF('Live Capture'!B263="","",'Live Capture'!E263)</f>
        <v/>
      </c>
      <c r="C262" s="6" t="str">
        <f>IF('Live Capture'!B263="","",'Live Capture'!F263)</f>
        <v/>
      </c>
      <c r="D262" s="6" t="str">
        <f>IF('Live Capture'!B263="","",'Live Capture'!I263)</f>
        <v/>
      </c>
      <c r="E262" s="6" t="str">
        <f>IF('Live Capture'!B263="","",'Live Capture'!O263)</f>
        <v/>
      </c>
      <c r="F262" s="6" t="str">
        <f>IF('Live Capture'!B263="","",'Live Capture'!P263)</f>
        <v/>
      </c>
      <c r="G262" s="6" t="str">
        <f>IF('Live Capture'!B263="","",'Live Capture'!R263)</f>
        <v/>
      </c>
      <c r="H262" s="6" t="str">
        <f>IF('Live Capture'!B263="","",'Live Capture'!S263)</f>
        <v/>
      </c>
      <c r="I262" s="6" t="str">
        <f>IF('Live Capture'!B263="","",'Live Capture'!W263)</f>
        <v/>
      </c>
      <c r="J262" s="6" t="str">
        <f>IF('Live Capture'!B263="","",'Live Capture'!Y263)</f>
        <v/>
      </c>
    </row>
    <row r="263" ht="15.75" customHeight="1">
      <c r="A263" s="6" t="str">
        <f>IF('Live Capture'!B264="","",'Live Capture'!B264)</f>
        <v/>
      </c>
      <c r="B263" s="6" t="str">
        <f>IF('Live Capture'!B264="","",'Live Capture'!E264)</f>
        <v/>
      </c>
      <c r="C263" s="6" t="str">
        <f>IF('Live Capture'!B264="","",'Live Capture'!F264)</f>
        <v/>
      </c>
      <c r="D263" s="6" t="str">
        <f>IF('Live Capture'!B264="","",'Live Capture'!I264)</f>
        <v/>
      </c>
      <c r="E263" s="6" t="str">
        <f>IF('Live Capture'!B264="","",'Live Capture'!O264)</f>
        <v/>
      </c>
      <c r="F263" s="6" t="str">
        <f>IF('Live Capture'!B264="","",'Live Capture'!P264)</f>
        <v/>
      </c>
      <c r="G263" s="6" t="str">
        <f>IF('Live Capture'!B264="","",'Live Capture'!R264)</f>
        <v/>
      </c>
      <c r="H263" s="6" t="str">
        <f>IF('Live Capture'!B264="","",'Live Capture'!S264)</f>
        <v/>
      </c>
      <c r="I263" s="6" t="str">
        <f>IF('Live Capture'!B264="","",'Live Capture'!W264)</f>
        <v/>
      </c>
      <c r="J263" s="6" t="str">
        <f>IF('Live Capture'!B264="","",'Live Capture'!Y264)</f>
        <v/>
      </c>
    </row>
    <row r="264" ht="15.75" customHeight="1">
      <c r="A264" s="6" t="str">
        <f>IF('Live Capture'!B265="","",'Live Capture'!B265)</f>
        <v/>
      </c>
      <c r="B264" s="6" t="str">
        <f>IF('Live Capture'!B265="","",'Live Capture'!E265)</f>
        <v/>
      </c>
      <c r="C264" s="6" t="str">
        <f>IF('Live Capture'!B265="","",'Live Capture'!F265)</f>
        <v/>
      </c>
      <c r="D264" s="6" t="str">
        <f>IF('Live Capture'!B265="","",'Live Capture'!I265)</f>
        <v/>
      </c>
      <c r="E264" s="6" t="str">
        <f>IF('Live Capture'!B265="","",'Live Capture'!O265)</f>
        <v/>
      </c>
      <c r="F264" s="6" t="str">
        <f>IF('Live Capture'!B265="","",'Live Capture'!P265)</f>
        <v/>
      </c>
      <c r="G264" s="6" t="str">
        <f>IF('Live Capture'!B265="","",'Live Capture'!R265)</f>
        <v/>
      </c>
      <c r="H264" s="6" t="str">
        <f>IF('Live Capture'!B265="","",'Live Capture'!S265)</f>
        <v/>
      </c>
      <c r="I264" s="6" t="str">
        <f>IF('Live Capture'!B265="","",'Live Capture'!W265)</f>
        <v/>
      </c>
      <c r="J264" s="6" t="str">
        <f>IF('Live Capture'!B265="","",'Live Capture'!Y265)</f>
        <v/>
      </c>
    </row>
    <row r="265" ht="15.75" customHeight="1">
      <c r="A265" s="6" t="str">
        <f>IF('Live Capture'!B266="","",'Live Capture'!B266)</f>
        <v/>
      </c>
      <c r="B265" s="6" t="str">
        <f>IF('Live Capture'!B266="","",'Live Capture'!E266)</f>
        <v/>
      </c>
      <c r="C265" s="6" t="str">
        <f>IF('Live Capture'!B266="","",'Live Capture'!F266)</f>
        <v/>
      </c>
      <c r="D265" s="6" t="str">
        <f>IF('Live Capture'!B266="","",'Live Capture'!I266)</f>
        <v/>
      </c>
      <c r="E265" s="6" t="str">
        <f>IF('Live Capture'!B266="","",'Live Capture'!O266)</f>
        <v/>
      </c>
      <c r="F265" s="6" t="str">
        <f>IF('Live Capture'!B266="","",'Live Capture'!P266)</f>
        <v/>
      </c>
      <c r="G265" s="6" t="str">
        <f>IF('Live Capture'!B266="","",'Live Capture'!R266)</f>
        <v/>
      </c>
      <c r="H265" s="6" t="str">
        <f>IF('Live Capture'!B266="","",'Live Capture'!S266)</f>
        <v/>
      </c>
      <c r="I265" s="6" t="str">
        <f>IF('Live Capture'!B266="","",'Live Capture'!W266)</f>
        <v/>
      </c>
      <c r="J265" s="6" t="str">
        <f>IF('Live Capture'!B266="","",'Live Capture'!Y266)</f>
        <v/>
      </c>
    </row>
    <row r="266" ht="15.75" customHeight="1">
      <c r="A266" s="6" t="str">
        <f>IF('Live Capture'!B267="","",'Live Capture'!B267)</f>
        <v/>
      </c>
      <c r="B266" s="6" t="str">
        <f>IF('Live Capture'!B267="","",'Live Capture'!E267)</f>
        <v/>
      </c>
      <c r="C266" s="6" t="str">
        <f>IF('Live Capture'!B267="","",'Live Capture'!F267)</f>
        <v/>
      </c>
      <c r="D266" s="6" t="str">
        <f>IF('Live Capture'!B267="","",'Live Capture'!I267)</f>
        <v/>
      </c>
      <c r="E266" s="6" t="str">
        <f>IF('Live Capture'!B267="","",'Live Capture'!O267)</f>
        <v/>
      </c>
      <c r="F266" s="6" t="str">
        <f>IF('Live Capture'!B267="","",'Live Capture'!P267)</f>
        <v/>
      </c>
      <c r="G266" s="6" t="str">
        <f>IF('Live Capture'!B267="","",'Live Capture'!R267)</f>
        <v/>
      </c>
      <c r="H266" s="6" t="str">
        <f>IF('Live Capture'!B267="","",'Live Capture'!S267)</f>
        <v/>
      </c>
      <c r="I266" s="6" t="str">
        <f>IF('Live Capture'!B267="","",'Live Capture'!W267)</f>
        <v/>
      </c>
      <c r="J266" s="6" t="str">
        <f>IF('Live Capture'!B267="","",'Live Capture'!Y267)</f>
        <v/>
      </c>
    </row>
    <row r="267" ht="15.75" customHeight="1">
      <c r="A267" s="6" t="str">
        <f>IF('Live Capture'!B268="","",'Live Capture'!B268)</f>
        <v/>
      </c>
      <c r="B267" s="6" t="str">
        <f>IF('Live Capture'!B268="","",'Live Capture'!E268)</f>
        <v/>
      </c>
      <c r="C267" s="6" t="str">
        <f>IF('Live Capture'!B268="","",'Live Capture'!F268)</f>
        <v/>
      </c>
      <c r="D267" s="6" t="str">
        <f>IF('Live Capture'!B268="","",'Live Capture'!I268)</f>
        <v/>
      </c>
      <c r="E267" s="6" t="str">
        <f>IF('Live Capture'!B268="","",'Live Capture'!O268)</f>
        <v/>
      </c>
      <c r="F267" s="6" t="str">
        <f>IF('Live Capture'!B268="","",'Live Capture'!P268)</f>
        <v/>
      </c>
      <c r="G267" s="6" t="str">
        <f>IF('Live Capture'!B268="","",'Live Capture'!R268)</f>
        <v/>
      </c>
      <c r="H267" s="6" t="str">
        <f>IF('Live Capture'!B268="","",'Live Capture'!S268)</f>
        <v/>
      </c>
      <c r="I267" s="6" t="str">
        <f>IF('Live Capture'!B268="","",'Live Capture'!W268)</f>
        <v/>
      </c>
      <c r="J267" s="6" t="str">
        <f>IF('Live Capture'!B268="","",'Live Capture'!Y268)</f>
        <v/>
      </c>
    </row>
    <row r="268" ht="15.75" customHeight="1">
      <c r="A268" s="6" t="str">
        <f>IF('Live Capture'!B269="","",'Live Capture'!B269)</f>
        <v/>
      </c>
      <c r="B268" s="6" t="str">
        <f>IF('Live Capture'!B269="","",'Live Capture'!E269)</f>
        <v/>
      </c>
      <c r="C268" s="6" t="str">
        <f>IF('Live Capture'!B269="","",'Live Capture'!F269)</f>
        <v/>
      </c>
      <c r="D268" s="6" t="str">
        <f>IF('Live Capture'!B269="","",'Live Capture'!I269)</f>
        <v/>
      </c>
      <c r="E268" s="6" t="str">
        <f>IF('Live Capture'!B269="","",'Live Capture'!O269)</f>
        <v/>
      </c>
      <c r="F268" s="6" t="str">
        <f>IF('Live Capture'!B269="","",'Live Capture'!P269)</f>
        <v/>
      </c>
      <c r="G268" s="6" t="str">
        <f>IF('Live Capture'!B269="","",'Live Capture'!R269)</f>
        <v/>
      </c>
      <c r="H268" s="6" t="str">
        <f>IF('Live Capture'!B269="","",'Live Capture'!S269)</f>
        <v/>
      </c>
      <c r="I268" s="6" t="str">
        <f>IF('Live Capture'!B269="","",'Live Capture'!W269)</f>
        <v/>
      </c>
      <c r="J268" s="6" t="str">
        <f>IF('Live Capture'!B269="","",'Live Capture'!Y269)</f>
        <v/>
      </c>
    </row>
    <row r="269" ht="15.75" customHeight="1">
      <c r="A269" s="6" t="str">
        <f>IF('Live Capture'!B270="","",'Live Capture'!B270)</f>
        <v/>
      </c>
      <c r="B269" s="6" t="str">
        <f>IF('Live Capture'!B270="","",'Live Capture'!E270)</f>
        <v/>
      </c>
      <c r="C269" s="6" t="str">
        <f>IF('Live Capture'!B270="","",'Live Capture'!F270)</f>
        <v/>
      </c>
      <c r="D269" s="6" t="str">
        <f>IF('Live Capture'!B270="","",'Live Capture'!I270)</f>
        <v/>
      </c>
      <c r="E269" s="6" t="str">
        <f>IF('Live Capture'!B270="","",'Live Capture'!O270)</f>
        <v/>
      </c>
      <c r="F269" s="6" t="str">
        <f>IF('Live Capture'!B270="","",'Live Capture'!P270)</f>
        <v/>
      </c>
      <c r="G269" s="6" t="str">
        <f>IF('Live Capture'!B270="","",'Live Capture'!R270)</f>
        <v/>
      </c>
      <c r="H269" s="6" t="str">
        <f>IF('Live Capture'!B270="","",'Live Capture'!S270)</f>
        <v/>
      </c>
      <c r="I269" s="6" t="str">
        <f>IF('Live Capture'!B270="","",'Live Capture'!W270)</f>
        <v/>
      </c>
      <c r="J269" s="6" t="str">
        <f>IF('Live Capture'!B270="","",'Live Capture'!Y270)</f>
        <v/>
      </c>
    </row>
    <row r="270" ht="15.75" customHeight="1">
      <c r="A270" s="6" t="str">
        <f>IF('Live Capture'!B271="","",'Live Capture'!B271)</f>
        <v/>
      </c>
      <c r="B270" s="6" t="str">
        <f>IF('Live Capture'!B271="","",'Live Capture'!E271)</f>
        <v/>
      </c>
      <c r="C270" s="6" t="str">
        <f>IF('Live Capture'!B271="","",'Live Capture'!F271)</f>
        <v/>
      </c>
      <c r="D270" s="6" t="str">
        <f>IF('Live Capture'!B271="","",'Live Capture'!I271)</f>
        <v/>
      </c>
      <c r="E270" s="6" t="str">
        <f>IF('Live Capture'!B271="","",'Live Capture'!O271)</f>
        <v/>
      </c>
      <c r="F270" s="6" t="str">
        <f>IF('Live Capture'!B271="","",'Live Capture'!P271)</f>
        <v/>
      </c>
      <c r="G270" s="6" t="str">
        <f>IF('Live Capture'!B271="","",'Live Capture'!R271)</f>
        <v/>
      </c>
      <c r="H270" s="6" t="str">
        <f>IF('Live Capture'!B271="","",'Live Capture'!S271)</f>
        <v/>
      </c>
      <c r="I270" s="6" t="str">
        <f>IF('Live Capture'!B271="","",'Live Capture'!W271)</f>
        <v/>
      </c>
      <c r="J270" s="6" t="str">
        <f>IF('Live Capture'!B271="","",'Live Capture'!Y271)</f>
        <v/>
      </c>
    </row>
    <row r="271" ht="15.75" customHeight="1">
      <c r="A271" s="6" t="str">
        <f>IF('Live Capture'!B272="","",'Live Capture'!B272)</f>
        <v/>
      </c>
      <c r="B271" s="6" t="str">
        <f>IF('Live Capture'!B272="","",'Live Capture'!E272)</f>
        <v/>
      </c>
      <c r="C271" s="6" t="str">
        <f>IF('Live Capture'!B272="","",'Live Capture'!F272)</f>
        <v/>
      </c>
      <c r="D271" s="6" t="str">
        <f>IF('Live Capture'!B272="","",'Live Capture'!I272)</f>
        <v/>
      </c>
      <c r="E271" s="6" t="str">
        <f>IF('Live Capture'!B272="","",'Live Capture'!O272)</f>
        <v/>
      </c>
      <c r="F271" s="6" t="str">
        <f>IF('Live Capture'!B272="","",'Live Capture'!P272)</f>
        <v/>
      </c>
      <c r="G271" s="6" t="str">
        <f>IF('Live Capture'!B272="","",'Live Capture'!R272)</f>
        <v/>
      </c>
      <c r="H271" s="6" t="str">
        <f>IF('Live Capture'!B272="","",'Live Capture'!S272)</f>
        <v/>
      </c>
      <c r="I271" s="6" t="str">
        <f>IF('Live Capture'!B272="","",'Live Capture'!W272)</f>
        <v/>
      </c>
      <c r="J271" s="6" t="str">
        <f>IF('Live Capture'!B272="","",'Live Capture'!Y272)</f>
        <v/>
      </c>
    </row>
    <row r="272" ht="15.75" customHeight="1">
      <c r="A272" s="6" t="str">
        <f>IF('Live Capture'!B273="","",'Live Capture'!B273)</f>
        <v/>
      </c>
      <c r="B272" s="6" t="str">
        <f>IF('Live Capture'!B273="","",'Live Capture'!E273)</f>
        <v/>
      </c>
      <c r="C272" s="6" t="str">
        <f>IF('Live Capture'!B273="","",'Live Capture'!F273)</f>
        <v/>
      </c>
      <c r="D272" s="6" t="str">
        <f>IF('Live Capture'!B273="","",'Live Capture'!I273)</f>
        <v/>
      </c>
      <c r="E272" s="6" t="str">
        <f>IF('Live Capture'!B273="","",'Live Capture'!O273)</f>
        <v/>
      </c>
      <c r="F272" s="6" t="str">
        <f>IF('Live Capture'!B273="","",'Live Capture'!P273)</f>
        <v/>
      </c>
      <c r="G272" s="6" t="str">
        <f>IF('Live Capture'!B273="","",'Live Capture'!R273)</f>
        <v/>
      </c>
      <c r="H272" s="6" t="str">
        <f>IF('Live Capture'!B273="","",'Live Capture'!S273)</f>
        <v/>
      </c>
      <c r="I272" s="6" t="str">
        <f>IF('Live Capture'!B273="","",'Live Capture'!W273)</f>
        <v/>
      </c>
      <c r="J272" s="6" t="str">
        <f>IF('Live Capture'!B273="","",'Live Capture'!Y273)</f>
        <v/>
      </c>
    </row>
    <row r="273" ht="15.75" customHeight="1">
      <c r="A273" s="6" t="str">
        <f>IF('Live Capture'!B274="","",'Live Capture'!B274)</f>
        <v/>
      </c>
      <c r="B273" s="6" t="str">
        <f>IF('Live Capture'!B274="","",'Live Capture'!E274)</f>
        <v/>
      </c>
      <c r="C273" s="6" t="str">
        <f>IF('Live Capture'!B274="","",'Live Capture'!F274)</f>
        <v/>
      </c>
      <c r="D273" s="6" t="str">
        <f>IF('Live Capture'!B274="","",'Live Capture'!I274)</f>
        <v/>
      </c>
      <c r="E273" s="6" t="str">
        <f>IF('Live Capture'!B274="","",'Live Capture'!O274)</f>
        <v/>
      </c>
      <c r="F273" s="6" t="str">
        <f>IF('Live Capture'!B274="","",'Live Capture'!P274)</f>
        <v/>
      </c>
      <c r="G273" s="6" t="str">
        <f>IF('Live Capture'!B274="","",'Live Capture'!R274)</f>
        <v/>
      </c>
      <c r="H273" s="6" t="str">
        <f>IF('Live Capture'!B274="","",'Live Capture'!S274)</f>
        <v/>
      </c>
      <c r="I273" s="6" t="str">
        <f>IF('Live Capture'!B274="","",'Live Capture'!W274)</f>
        <v/>
      </c>
      <c r="J273" s="6" t="str">
        <f>IF('Live Capture'!B274="","",'Live Capture'!Y274)</f>
        <v/>
      </c>
    </row>
    <row r="274" ht="15.75" customHeight="1">
      <c r="A274" s="6" t="str">
        <f>IF('Live Capture'!B275="","",'Live Capture'!B275)</f>
        <v/>
      </c>
      <c r="B274" s="6" t="str">
        <f>IF('Live Capture'!B275="","",'Live Capture'!E275)</f>
        <v/>
      </c>
      <c r="C274" s="6" t="str">
        <f>IF('Live Capture'!B275="","",'Live Capture'!F275)</f>
        <v/>
      </c>
      <c r="D274" s="6" t="str">
        <f>IF('Live Capture'!B275="","",'Live Capture'!I275)</f>
        <v/>
      </c>
      <c r="E274" s="6" t="str">
        <f>IF('Live Capture'!B275="","",'Live Capture'!O275)</f>
        <v/>
      </c>
      <c r="F274" s="6" t="str">
        <f>IF('Live Capture'!B275="","",'Live Capture'!P275)</f>
        <v/>
      </c>
      <c r="G274" s="6" t="str">
        <f>IF('Live Capture'!B275="","",'Live Capture'!R275)</f>
        <v/>
      </c>
      <c r="H274" s="6" t="str">
        <f>IF('Live Capture'!B275="","",'Live Capture'!S275)</f>
        <v/>
      </c>
      <c r="I274" s="6" t="str">
        <f>IF('Live Capture'!B275="","",'Live Capture'!W275)</f>
        <v/>
      </c>
      <c r="J274" s="6" t="str">
        <f>IF('Live Capture'!B275="","",'Live Capture'!Y275)</f>
        <v/>
      </c>
    </row>
    <row r="275" ht="15.75" customHeight="1">
      <c r="A275" s="6" t="str">
        <f>IF('Live Capture'!B276="","",'Live Capture'!B276)</f>
        <v/>
      </c>
      <c r="B275" s="6" t="str">
        <f>IF('Live Capture'!B276="","",'Live Capture'!E276)</f>
        <v/>
      </c>
      <c r="C275" s="6" t="str">
        <f>IF('Live Capture'!B276="","",'Live Capture'!F276)</f>
        <v/>
      </c>
      <c r="D275" s="6" t="str">
        <f>IF('Live Capture'!B276="","",'Live Capture'!I276)</f>
        <v/>
      </c>
      <c r="E275" s="6" t="str">
        <f>IF('Live Capture'!B276="","",'Live Capture'!O276)</f>
        <v/>
      </c>
      <c r="F275" s="6" t="str">
        <f>IF('Live Capture'!B276="","",'Live Capture'!P276)</f>
        <v/>
      </c>
      <c r="G275" s="6" t="str">
        <f>IF('Live Capture'!B276="","",'Live Capture'!R276)</f>
        <v/>
      </c>
      <c r="H275" s="6" t="str">
        <f>IF('Live Capture'!B276="","",'Live Capture'!S276)</f>
        <v/>
      </c>
      <c r="I275" s="6" t="str">
        <f>IF('Live Capture'!B276="","",'Live Capture'!W276)</f>
        <v/>
      </c>
      <c r="J275" s="6" t="str">
        <f>IF('Live Capture'!B276="","",'Live Capture'!Y276)</f>
        <v/>
      </c>
    </row>
    <row r="276" ht="15.75" customHeight="1">
      <c r="A276" s="6" t="str">
        <f>IF('Live Capture'!B277="","",'Live Capture'!B277)</f>
        <v/>
      </c>
      <c r="B276" s="6" t="str">
        <f>IF('Live Capture'!B277="","",'Live Capture'!E277)</f>
        <v/>
      </c>
      <c r="C276" s="6" t="str">
        <f>IF('Live Capture'!B277="","",'Live Capture'!F277)</f>
        <v/>
      </c>
      <c r="D276" s="6" t="str">
        <f>IF('Live Capture'!B277="","",'Live Capture'!I277)</f>
        <v/>
      </c>
      <c r="E276" s="6" t="str">
        <f>IF('Live Capture'!B277="","",'Live Capture'!O277)</f>
        <v/>
      </c>
      <c r="F276" s="6" t="str">
        <f>IF('Live Capture'!B277="","",'Live Capture'!P277)</f>
        <v/>
      </c>
      <c r="G276" s="6" t="str">
        <f>IF('Live Capture'!B277="","",'Live Capture'!R277)</f>
        <v/>
      </c>
      <c r="H276" s="6" t="str">
        <f>IF('Live Capture'!B277="","",'Live Capture'!S277)</f>
        <v/>
      </c>
      <c r="I276" s="6" t="str">
        <f>IF('Live Capture'!B277="","",'Live Capture'!W277)</f>
        <v/>
      </c>
      <c r="J276" s="6" t="str">
        <f>IF('Live Capture'!B277="","",'Live Capture'!Y277)</f>
        <v/>
      </c>
    </row>
    <row r="277" ht="15.75" customHeight="1">
      <c r="A277" s="6" t="str">
        <f>IF('Live Capture'!B278="","",'Live Capture'!B278)</f>
        <v/>
      </c>
      <c r="B277" s="6" t="str">
        <f>IF('Live Capture'!B278="","",'Live Capture'!E278)</f>
        <v/>
      </c>
      <c r="C277" s="6" t="str">
        <f>IF('Live Capture'!B278="","",'Live Capture'!F278)</f>
        <v/>
      </c>
      <c r="D277" s="6" t="str">
        <f>IF('Live Capture'!B278="","",'Live Capture'!I278)</f>
        <v/>
      </c>
      <c r="E277" s="6" t="str">
        <f>IF('Live Capture'!B278="","",'Live Capture'!O278)</f>
        <v/>
      </c>
      <c r="F277" s="6" t="str">
        <f>IF('Live Capture'!B278="","",'Live Capture'!P278)</f>
        <v/>
      </c>
      <c r="G277" s="6" t="str">
        <f>IF('Live Capture'!B278="","",'Live Capture'!R278)</f>
        <v/>
      </c>
      <c r="H277" s="6" t="str">
        <f>IF('Live Capture'!B278="","",'Live Capture'!S278)</f>
        <v/>
      </c>
      <c r="I277" s="6" t="str">
        <f>IF('Live Capture'!B278="","",'Live Capture'!W278)</f>
        <v/>
      </c>
      <c r="J277" s="6" t="str">
        <f>IF('Live Capture'!B278="","",'Live Capture'!Y278)</f>
        <v/>
      </c>
    </row>
    <row r="278" ht="15.75" customHeight="1">
      <c r="A278" s="6" t="str">
        <f>IF('Live Capture'!B279="","",'Live Capture'!B279)</f>
        <v/>
      </c>
      <c r="B278" s="6" t="str">
        <f>IF('Live Capture'!B279="","",'Live Capture'!E279)</f>
        <v/>
      </c>
      <c r="C278" s="6" t="str">
        <f>IF('Live Capture'!B279="","",'Live Capture'!F279)</f>
        <v/>
      </c>
      <c r="D278" s="6" t="str">
        <f>IF('Live Capture'!B279="","",'Live Capture'!I279)</f>
        <v/>
      </c>
      <c r="E278" s="6" t="str">
        <f>IF('Live Capture'!B279="","",'Live Capture'!O279)</f>
        <v/>
      </c>
      <c r="F278" s="6" t="str">
        <f>IF('Live Capture'!B279="","",'Live Capture'!P279)</f>
        <v/>
      </c>
      <c r="G278" s="6" t="str">
        <f>IF('Live Capture'!B279="","",'Live Capture'!R279)</f>
        <v/>
      </c>
      <c r="H278" s="6" t="str">
        <f>IF('Live Capture'!B279="","",'Live Capture'!S279)</f>
        <v/>
      </c>
      <c r="I278" s="6" t="str">
        <f>IF('Live Capture'!B279="","",'Live Capture'!W279)</f>
        <v/>
      </c>
      <c r="J278" s="6" t="str">
        <f>IF('Live Capture'!B279="","",'Live Capture'!Y279)</f>
        <v/>
      </c>
    </row>
    <row r="279" ht="15.75" customHeight="1">
      <c r="A279" s="6" t="str">
        <f>IF('Live Capture'!B280="","",'Live Capture'!B280)</f>
        <v/>
      </c>
      <c r="B279" s="6" t="str">
        <f>IF('Live Capture'!B280="","",'Live Capture'!E280)</f>
        <v/>
      </c>
      <c r="C279" s="6" t="str">
        <f>IF('Live Capture'!B280="","",'Live Capture'!F280)</f>
        <v/>
      </c>
      <c r="D279" s="6" t="str">
        <f>IF('Live Capture'!B280="","",'Live Capture'!I280)</f>
        <v/>
      </c>
      <c r="E279" s="6" t="str">
        <f>IF('Live Capture'!B280="","",'Live Capture'!O280)</f>
        <v/>
      </c>
      <c r="F279" s="6" t="str">
        <f>IF('Live Capture'!B280="","",'Live Capture'!P280)</f>
        <v/>
      </c>
      <c r="G279" s="6" t="str">
        <f>IF('Live Capture'!B280="","",'Live Capture'!R280)</f>
        <v/>
      </c>
      <c r="H279" s="6" t="str">
        <f>IF('Live Capture'!B280="","",'Live Capture'!S280)</f>
        <v/>
      </c>
      <c r="I279" s="6" t="str">
        <f>IF('Live Capture'!B280="","",'Live Capture'!W280)</f>
        <v/>
      </c>
      <c r="J279" s="6" t="str">
        <f>IF('Live Capture'!B280="","",'Live Capture'!Y280)</f>
        <v/>
      </c>
    </row>
    <row r="280" ht="15.75" customHeight="1">
      <c r="A280" s="6" t="str">
        <f>IF('Live Capture'!B281="","",'Live Capture'!B281)</f>
        <v/>
      </c>
      <c r="B280" s="6" t="str">
        <f>IF('Live Capture'!B281="","",'Live Capture'!E281)</f>
        <v/>
      </c>
      <c r="C280" s="6" t="str">
        <f>IF('Live Capture'!B281="","",'Live Capture'!F281)</f>
        <v/>
      </c>
      <c r="D280" s="6" t="str">
        <f>IF('Live Capture'!B281="","",'Live Capture'!I281)</f>
        <v/>
      </c>
      <c r="E280" s="6" t="str">
        <f>IF('Live Capture'!B281="","",'Live Capture'!O281)</f>
        <v/>
      </c>
      <c r="F280" s="6" t="str">
        <f>IF('Live Capture'!B281="","",'Live Capture'!P281)</f>
        <v/>
      </c>
      <c r="G280" s="6" t="str">
        <f>IF('Live Capture'!B281="","",'Live Capture'!R281)</f>
        <v/>
      </c>
      <c r="H280" s="6" t="str">
        <f>IF('Live Capture'!B281="","",'Live Capture'!S281)</f>
        <v/>
      </c>
      <c r="I280" s="6" t="str">
        <f>IF('Live Capture'!B281="","",'Live Capture'!W281)</f>
        <v/>
      </c>
      <c r="J280" s="6" t="str">
        <f>IF('Live Capture'!B281="","",'Live Capture'!Y281)</f>
        <v/>
      </c>
    </row>
    <row r="281" ht="15.75" customHeight="1">
      <c r="A281" s="6" t="str">
        <f>IF('Live Capture'!B282="","",'Live Capture'!B282)</f>
        <v/>
      </c>
      <c r="B281" s="6" t="str">
        <f>IF('Live Capture'!B282="","",'Live Capture'!E282)</f>
        <v/>
      </c>
      <c r="C281" s="6" t="str">
        <f>IF('Live Capture'!B282="","",'Live Capture'!F282)</f>
        <v/>
      </c>
      <c r="D281" s="6" t="str">
        <f>IF('Live Capture'!B282="","",'Live Capture'!I282)</f>
        <v/>
      </c>
      <c r="E281" s="6" t="str">
        <f>IF('Live Capture'!B282="","",'Live Capture'!O282)</f>
        <v/>
      </c>
      <c r="F281" s="6" t="str">
        <f>IF('Live Capture'!B282="","",'Live Capture'!P282)</f>
        <v/>
      </c>
      <c r="G281" s="6" t="str">
        <f>IF('Live Capture'!B282="","",'Live Capture'!R282)</f>
        <v/>
      </c>
      <c r="H281" s="6" t="str">
        <f>IF('Live Capture'!B282="","",'Live Capture'!S282)</f>
        <v/>
      </c>
      <c r="I281" s="6" t="str">
        <f>IF('Live Capture'!B282="","",'Live Capture'!W282)</f>
        <v/>
      </c>
      <c r="J281" s="6" t="str">
        <f>IF('Live Capture'!B282="","",'Live Capture'!Y282)</f>
        <v/>
      </c>
    </row>
    <row r="282" ht="15.75" customHeight="1">
      <c r="A282" s="6" t="str">
        <f>IF('Live Capture'!B283="","",'Live Capture'!B283)</f>
        <v/>
      </c>
      <c r="B282" s="6" t="str">
        <f>IF('Live Capture'!B283="","",'Live Capture'!E283)</f>
        <v/>
      </c>
      <c r="C282" s="6" t="str">
        <f>IF('Live Capture'!B283="","",'Live Capture'!F283)</f>
        <v/>
      </c>
      <c r="D282" s="6" t="str">
        <f>IF('Live Capture'!B283="","",'Live Capture'!I283)</f>
        <v/>
      </c>
      <c r="E282" s="6" t="str">
        <f>IF('Live Capture'!B283="","",'Live Capture'!O283)</f>
        <v/>
      </c>
      <c r="F282" s="6" t="str">
        <f>IF('Live Capture'!B283="","",'Live Capture'!P283)</f>
        <v/>
      </c>
      <c r="G282" s="6" t="str">
        <f>IF('Live Capture'!B283="","",'Live Capture'!R283)</f>
        <v/>
      </c>
      <c r="H282" s="6" t="str">
        <f>IF('Live Capture'!B283="","",'Live Capture'!S283)</f>
        <v/>
      </c>
      <c r="I282" s="6" t="str">
        <f>IF('Live Capture'!B283="","",'Live Capture'!W283)</f>
        <v/>
      </c>
      <c r="J282" s="6" t="str">
        <f>IF('Live Capture'!B283="","",'Live Capture'!Y283)</f>
        <v/>
      </c>
    </row>
    <row r="283" ht="15.75" customHeight="1">
      <c r="A283" s="6" t="str">
        <f>IF('Live Capture'!B284="","",'Live Capture'!B284)</f>
        <v/>
      </c>
      <c r="B283" s="6" t="str">
        <f>IF('Live Capture'!B284="","",'Live Capture'!E284)</f>
        <v/>
      </c>
      <c r="C283" s="6" t="str">
        <f>IF('Live Capture'!B284="","",'Live Capture'!F284)</f>
        <v/>
      </c>
      <c r="D283" s="6" t="str">
        <f>IF('Live Capture'!B284="","",'Live Capture'!I284)</f>
        <v/>
      </c>
      <c r="E283" s="6" t="str">
        <f>IF('Live Capture'!B284="","",'Live Capture'!O284)</f>
        <v/>
      </c>
      <c r="F283" s="6" t="str">
        <f>IF('Live Capture'!B284="","",'Live Capture'!P284)</f>
        <v/>
      </c>
      <c r="G283" s="6" t="str">
        <f>IF('Live Capture'!B284="","",'Live Capture'!R284)</f>
        <v/>
      </c>
      <c r="H283" s="6" t="str">
        <f>IF('Live Capture'!B284="","",'Live Capture'!S284)</f>
        <v/>
      </c>
      <c r="I283" s="6" t="str">
        <f>IF('Live Capture'!B284="","",'Live Capture'!W284)</f>
        <v/>
      </c>
      <c r="J283" s="6" t="str">
        <f>IF('Live Capture'!B284="","",'Live Capture'!Y284)</f>
        <v/>
      </c>
    </row>
    <row r="284" ht="15.75" customHeight="1">
      <c r="A284" s="6" t="str">
        <f>IF('Live Capture'!B285="","",'Live Capture'!B285)</f>
        <v/>
      </c>
      <c r="B284" s="6" t="str">
        <f>IF('Live Capture'!B285="","",'Live Capture'!E285)</f>
        <v/>
      </c>
      <c r="C284" s="6" t="str">
        <f>IF('Live Capture'!B285="","",'Live Capture'!F285)</f>
        <v/>
      </c>
      <c r="D284" s="6" t="str">
        <f>IF('Live Capture'!B285="","",'Live Capture'!I285)</f>
        <v/>
      </c>
      <c r="E284" s="6" t="str">
        <f>IF('Live Capture'!B285="","",'Live Capture'!O285)</f>
        <v/>
      </c>
      <c r="F284" s="6" t="str">
        <f>IF('Live Capture'!B285="","",'Live Capture'!P285)</f>
        <v/>
      </c>
      <c r="G284" s="6" t="str">
        <f>IF('Live Capture'!B285="","",'Live Capture'!R285)</f>
        <v/>
      </c>
      <c r="H284" s="6" t="str">
        <f>IF('Live Capture'!B285="","",'Live Capture'!S285)</f>
        <v/>
      </c>
      <c r="I284" s="6" t="str">
        <f>IF('Live Capture'!B285="","",'Live Capture'!W285)</f>
        <v/>
      </c>
      <c r="J284" s="6" t="str">
        <f>IF('Live Capture'!B285="","",'Live Capture'!Y285)</f>
        <v/>
      </c>
    </row>
    <row r="285" ht="15.75" customHeight="1">
      <c r="A285" s="6" t="str">
        <f>IF('Live Capture'!B286="","",'Live Capture'!B286)</f>
        <v/>
      </c>
      <c r="B285" s="6" t="str">
        <f>IF('Live Capture'!B286="","",'Live Capture'!E286)</f>
        <v/>
      </c>
      <c r="C285" s="6" t="str">
        <f>IF('Live Capture'!B286="","",'Live Capture'!F286)</f>
        <v/>
      </c>
      <c r="D285" s="6" t="str">
        <f>IF('Live Capture'!B286="","",'Live Capture'!I286)</f>
        <v/>
      </c>
      <c r="E285" s="6" t="str">
        <f>IF('Live Capture'!B286="","",'Live Capture'!O286)</f>
        <v/>
      </c>
      <c r="F285" s="6" t="str">
        <f>IF('Live Capture'!B286="","",'Live Capture'!P286)</f>
        <v/>
      </c>
      <c r="G285" s="6" t="str">
        <f>IF('Live Capture'!B286="","",'Live Capture'!R286)</f>
        <v/>
      </c>
      <c r="H285" s="6" t="str">
        <f>IF('Live Capture'!B286="","",'Live Capture'!S286)</f>
        <v/>
      </c>
      <c r="I285" s="6" t="str">
        <f>IF('Live Capture'!B286="","",'Live Capture'!W286)</f>
        <v/>
      </c>
      <c r="J285" s="6" t="str">
        <f>IF('Live Capture'!B286="","",'Live Capture'!Y286)</f>
        <v/>
      </c>
    </row>
    <row r="286" ht="15.75" customHeight="1">
      <c r="A286" s="6" t="str">
        <f>IF('Live Capture'!B287="","",'Live Capture'!B287)</f>
        <v/>
      </c>
      <c r="B286" s="6" t="str">
        <f>IF('Live Capture'!B287="","",'Live Capture'!E287)</f>
        <v/>
      </c>
      <c r="C286" s="6" t="str">
        <f>IF('Live Capture'!B287="","",'Live Capture'!F287)</f>
        <v/>
      </c>
      <c r="D286" s="6" t="str">
        <f>IF('Live Capture'!B287="","",'Live Capture'!I287)</f>
        <v/>
      </c>
      <c r="E286" s="6" t="str">
        <f>IF('Live Capture'!B287="","",'Live Capture'!O287)</f>
        <v/>
      </c>
      <c r="F286" s="6" t="str">
        <f>IF('Live Capture'!B287="","",'Live Capture'!P287)</f>
        <v/>
      </c>
      <c r="G286" s="6" t="str">
        <f>IF('Live Capture'!B287="","",'Live Capture'!R287)</f>
        <v/>
      </c>
      <c r="H286" s="6" t="str">
        <f>IF('Live Capture'!B287="","",'Live Capture'!S287)</f>
        <v/>
      </c>
      <c r="I286" s="6" t="str">
        <f>IF('Live Capture'!B287="","",'Live Capture'!W287)</f>
        <v/>
      </c>
      <c r="J286" s="6" t="str">
        <f>IF('Live Capture'!B287="","",'Live Capture'!Y287)</f>
        <v/>
      </c>
    </row>
    <row r="287" ht="15.75" customHeight="1">
      <c r="A287" s="6" t="str">
        <f>IF('Live Capture'!B288="","",'Live Capture'!B288)</f>
        <v/>
      </c>
      <c r="B287" s="6" t="str">
        <f>IF('Live Capture'!B288="","",'Live Capture'!E288)</f>
        <v/>
      </c>
      <c r="C287" s="6" t="str">
        <f>IF('Live Capture'!B288="","",'Live Capture'!F288)</f>
        <v/>
      </c>
      <c r="D287" s="6" t="str">
        <f>IF('Live Capture'!B288="","",'Live Capture'!I288)</f>
        <v/>
      </c>
      <c r="E287" s="6" t="str">
        <f>IF('Live Capture'!B288="","",'Live Capture'!O288)</f>
        <v/>
      </c>
      <c r="F287" s="6" t="str">
        <f>IF('Live Capture'!B288="","",'Live Capture'!P288)</f>
        <v/>
      </c>
      <c r="G287" s="6" t="str">
        <f>IF('Live Capture'!B288="","",'Live Capture'!R288)</f>
        <v/>
      </c>
      <c r="H287" s="6" t="str">
        <f>IF('Live Capture'!B288="","",'Live Capture'!S288)</f>
        <v/>
      </c>
      <c r="I287" s="6" t="str">
        <f>IF('Live Capture'!B288="","",'Live Capture'!W288)</f>
        <v/>
      </c>
      <c r="J287" s="6" t="str">
        <f>IF('Live Capture'!B288="","",'Live Capture'!Y288)</f>
        <v/>
      </c>
    </row>
    <row r="288" ht="15.75" customHeight="1">
      <c r="A288" s="6" t="str">
        <f>IF('Live Capture'!B289="","",'Live Capture'!B289)</f>
        <v/>
      </c>
      <c r="B288" s="6" t="str">
        <f>IF('Live Capture'!B289="","",'Live Capture'!E289)</f>
        <v/>
      </c>
      <c r="C288" s="6" t="str">
        <f>IF('Live Capture'!B289="","",'Live Capture'!F289)</f>
        <v/>
      </c>
      <c r="D288" s="6" t="str">
        <f>IF('Live Capture'!B289="","",'Live Capture'!I289)</f>
        <v/>
      </c>
      <c r="E288" s="6" t="str">
        <f>IF('Live Capture'!B289="","",'Live Capture'!O289)</f>
        <v/>
      </c>
      <c r="F288" s="6" t="str">
        <f>IF('Live Capture'!B289="","",'Live Capture'!P289)</f>
        <v/>
      </c>
      <c r="G288" s="6" t="str">
        <f>IF('Live Capture'!B289="","",'Live Capture'!R289)</f>
        <v/>
      </c>
      <c r="H288" s="6" t="str">
        <f>IF('Live Capture'!B289="","",'Live Capture'!S289)</f>
        <v/>
      </c>
      <c r="I288" s="6" t="str">
        <f>IF('Live Capture'!B289="","",'Live Capture'!W289)</f>
        <v/>
      </c>
      <c r="J288" s="6" t="str">
        <f>IF('Live Capture'!B289="","",'Live Capture'!Y289)</f>
        <v/>
      </c>
    </row>
    <row r="289" ht="15.75" customHeight="1">
      <c r="A289" s="6" t="str">
        <f>IF('Live Capture'!B290="","",'Live Capture'!B290)</f>
        <v/>
      </c>
      <c r="B289" s="6" t="str">
        <f>IF('Live Capture'!B290="","",'Live Capture'!E290)</f>
        <v/>
      </c>
      <c r="C289" s="6" t="str">
        <f>IF('Live Capture'!B290="","",'Live Capture'!F290)</f>
        <v/>
      </c>
      <c r="D289" s="6" t="str">
        <f>IF('Live Capture'!B290="","",'Live Capture'!I290)</f>
        <v/>
      </c>
      <c r="E289" s="6" t="str">
        <f>IF('Live Capture'!B290="","",'Live Capture'!O290)</f>
        <v/>
      </c>
      <c r="F289" s="6" t="str">
        <f>IF('Live Capture'!B290="","",'Live Capture'!P290)</f>
        <v/>
      </c>
      <c r="G289" s="6" t="str">
        <f>IF('Live Capture'!B290="","",'Live Capture'!R290)</f>
        <v/>
      </c>
      <c r="H289" s="6" t="str">
        <f>IF('Live Capture'!B290="","",'Live Capture'!S290)</f>
        <v/>
      </c>
      <c r="I289" s="6" t="str">
        <f>IF('Live Capture'!B290="","",'Live Capture'!W290)</f>
        <v/>
      </c>
      <c r="J289" s="6" t="str">
        <f>IF('Live Capture'!B290="","",'Live Capture'!Y290)</f>
        <v/>
      </c>
    </row>
    <row r="290" ht="15.75" customHeight="1">
      <c r="A290" s="6" t="str">
        <f>IF('Live Capture'!B291="","",'Live Capture'!B291)</f>
        <v/>
      </c>
      <c r="B290" s="6" t="str">
        <f>IF('Live Capture'!B291="","",'Live Capture'!E291)</f>
        <v/>
      </c>
      <c r="C290" s="6" t="str">
        <f>IF('Live Capture'!B291="","",'Live Capture'!F291)</f>
        <v/>
      </c>
      <c r="D290" s="6" t="str">
        <f>IF('Live Capture'!B291="","",'Live Capture'!I291)</f>
        <v/>
      </c>
      <c r="E290" s="6" t="str">
        <f>IF('Live Capture'!B291="","",'Live Capture'!O291)</f>
        <v/>
      </c>
      <c r="F290" s="6" t="str">
        <f>IF('Live Capture'!B291="","",'Live Capture'!P291)</f>
        <v/>
      </c>
      <c r="G290" s="6" t="str">
        <f>IF('Live Capture'!B291="","",'Live Capture'!R291)</f>
        <v/>
      </c>
      <c r="H290" s="6" t="str">
        <f>IF('Live Capture'!B291="","",'Live Capture'!S291)</f>
        <v/>
      </c>
      <c r="I290" s="6" t="str">
        <f>IF('Live Capture'!B291="","",'Live Capture'!W291)</f>
        <v/>
      </c>
      <c r="J290" s="6" t="str">
        <f>IF('Live Capture'!B291="","",'Live Capture'!Y291)</f>
        <v/>
      </c>
    </row>
    <row r="291" ht="15.75" customHeight="1">
      <c r="A291" s="6" t="str">
        <f>IF('Live Capture'!B292="","",'Live Capture'!B292)</f>
        <v/>
      </c>
      <c r="B291" s="6" t="str">
        <f>IF('Live Capture'!B292="","",'Live Capture'!E292)</f>
        <v/>
      </c>
      <c r="C291" s="6" t="str">
        <f>IF('Live Capture'!B292="","",'Live Capture'!F292)</f>
        <v/>
      </c>
      <c r="D291" s="6" t="str">
        <f>IF('Live Capture'!B292="","",'Live Capture'!I292)</f>
        <v/>
      </c>
      <c r="E291" s="6" t="str">
        <f>IF('Live Capture'!B292="","",'Live Capture'!O292)</f>
        <v/>
      </c>
      <c r="F291" s="6" t="str">
        <f>IF('Live Capture'!B292="","",'Live Capture'!P292)</f>
        <v/>
      </c>
      <c r="G291" s="6" t="str">
        <f>IF('Live Capture'!B292="","",'Live Capture'!R292)</f>
        <v/>
      </c>
      <c r="H291" s="6" t="str">
        <f>IF('Live Capture'!B292="","",'Live Capture'!S292)</f>
        <v/>
      </c>
      <c r="I291" s="6" t="str">
        <f>IF('Live Capture'!B292="","",'Live Capture'!W292)</f>
        <v/>
      </c>
      <c r="J291" s="6" t="str">
        <f>IF('Live Capture'!B292="","",'Live Capture'!Y292)</f>
        <v/>
      </c>
    </row>
    <row r="292" ht="15.75" customHeight="1">
      <c r="A292" s="6" t="str">
        <f>IF('Live Capture'!B293="","",'Live Capture'!B293)</f>
        <v/>
      </c>
      <c r="B292" s="6" t="str">
        <f>IF('Live Capture'!B293="","",'Live Capture'!E293)</f>
        <v/>
      </c>
      <c r="C292" s="6" t="str">
        <f>IF('Live Capture'!B293="","",'Live Capture'!F293)</f>
        <v/>
      </c>
      <c r="D292" s="6" t="str">
        <f>IF('Live Capture'!B293="","",'Live Capture'!I293)</f>
        <v/>
      </c>
      <c r="E292" s="6" t="str">
        <f>IF('Live Capture'!B293="","",'Live Capture'!O293)</f>
        <v/>
      </c>
      <c r="F292" s="6" t="str">
        <f>IF('Live Capture'!B293="","",'Live Capture'!P293)</f>
        <v/>
      </c>
      <c r="G292" s="6" t="str">
        <f>IF('Live Capture'!B293="","",'Live Capture'!R293)</f>
        <v/>
      </c>
      <c r="H292" s="6" t="str">
        <f>IF('Live Capture'!B293="","",'Live Capture'!S293)</f>
        <v/>
      </c>
      <c r="I292" s="6" t="str">
        <f>IF('Live Capture'!B293="","",'Live Capture'!W293)</f>
        <v/>
      </c>
      <c r="J292" s="6" t="str">
        <f>IF('Live Capture'!B293="","",'Live Capture'!Y293)</f>
        <v/>
      </c>
    </row>
    <row r="293" ht="15.75" customHeight="1">
      <c r="A293" s="6" t="str">
        <f>IF('Live Capture'!B294="","",'Live Capture'!B294)</f>
        <v/>
      </c>
      <c r="B293" s="6" t="str">
        <f>IF('Live Capture'!B294="","",'Live Capture'!E294)</f>
        <v/>
      </c>
      <c r="C293" s="6" t="str">
        <f>IF('Live Capture'!B294="","",'Live Capture'!F294)</f>
        <v/>
      </c>
      <c r="D293" s="6" t="str">
        <f>IF('Live Capture'!B294="","",'Live Capture'!I294)</f>
        <v/>
      </c>
      <c r="E293" s="6" t="str">
        <f>IF('Live Capture'!B294="","",'Live Capture'!O294)</f>
        <v/>
      </c>
      <c r="F293" s="6" t="str">
        <f>IF('Live Capture'!B294="","",'Live Capture'!P294)</f>
        <v/>
      </c>
      <c r="G293" s="6" t="str">
        <f>IF('Live Capture'!B294="","",'Live Capture'!R294)</f>
        <v/>
      </c>
      <c r="H293" s="6" t="str">
        <f>IF('Live Capture'!B294="","",'Live Capture'!S294)</f>
        <v/>
      </c>
      <c r="I293" s="6" t="str">
        <f>IF('Live Capture'!B294="","",'Live Capture'!W294)</f>
        <v/>
      </c>
      <c r="J293" s="6" t="str">
        <f>IF('Live Capture'!B294="","",'Live Capture'!Y294)</f>
        <v/>
      </c>
    </row>
    <row r="294" ht="15.75" customHeight="1">
      <c r="A294" s="6" t="str">
        <f>IF('Live Capture'!B295="","",'Live Capture'!B295)</f>
        <v/>
      </c>
      <c r="B294" s="6" t="str">
        <f>IF('Live Capture'!B295="","",'Live Capture'!E295)</f>
        <v/>
      </c>
      <c r="C294" s="6" t="str">
        <f>IF('Live Capture'!B295="","",'Live Capture'!F295)</f>
        <v/>
      </c>
      <c r="D294" s="6" t="str">
        <f>IF('Live Capture'!B295="","",'Live Capture'!I295)</f>
        <v/>
      </c>
      <c r="E294" s="6" t="str">
        <f>IF('Live Capture'!B295="","",'Live Capture'!O295)</f>
        <v/>
      </c>
      <c r="F294" s="6" t="str">
        <f>IF('Live Capture'!B295="","",'Live Capture'!P295)</f>
        <v/>
      </c>
      <c r="G294" s="6" t="str">
        <f>IF('Live Capture'!B295="","",'Live Capture'!R295)</f>
        <v/>
      </c>
      <c r="H294" s="6" t="str">
        <f>IF('Live Capture'!B295="","",'Live Capture'!S295)</f>
        <v/>
      </c>
      <c r="I294" s="6" t="str">
        <f>IF('Live Capture'!B295="","",'Live Capture'!W295)</f>
        <v/>
      </c>
      <c r="J294" s="6" t="str">
        <f>IF('Live Capture'!B295="","",'Live Capture'!Y295)</f>
        <v/>
      </c>
    </row>
    <row r="295" ht="15.75" customHeight="1">
      <c r="A295" s="6" t="str">
        <f>IF('Live Capture'!B296="","",'Live Capture'!B296)</f>
        <v/>
      </c>
      <c r="B295" s="6" t="str">
        <f>IF('Live Capture'!B296="","",'Live Capture'!E296)</f>
        <v/>
      </c>
      <c r="C295" s="6" t="str">
        <f>IF('Live Capture'!B296="","",'Live Capture'!F296)</f>
        <v/>
      </c>
      <c r="D295" s="6" t="str">
        <f>IF('Live Capture'!B296="","",'Live Capture'!I296)</f>
        <v/>
      </c>
      <c r="E295" s="6" t="str">
        <f>IF('Live Capture'!B296="","",'Live Capture'!O296)</f>
        <v/>
      </c>
      <c r="F295" s="6" t="str">
        <f>IF('Live Capture'!B296="","",'Live Capture'!P296)</f>
        <v/>
      </c>
      <c r="G295" s="6" t="str">
        <f>IF('Live Capture'!B296="","",'Live Capture'!R296)</f>
        <v/>
      </c>
      <c r="H295" s="6" t="str">
        <f>IF('Live Capture'!B296="","",'Live Capture'!S296)</f>
        <v/>
      </c>
      <c r="I295" s="6" t="str">
        <f>IF('Live Capture'!B296="","",'Live Capture'!W296)</f>
        <v/>
      </c>
      <c r="J295" s="6" t="str">
        <f>IF('Live Capture'!B296="","",'Live Capture'!Y296)</f>
        <v/>
      </c>
    </row>
    <row r="296" ht="15.75" customHeight="1">
      <c r="A296" s="6" t="str">
        <f>IF('Live Capture'!B297="","",'Live Capture'!B297)</f>
        <v/>
      </c>
      <c r="B296" s="6" t="str">
        <f>IF('Live Capture'!B297="","",'Live Capture'!E297)</f>
        <v/>
      </c>
      <c r="C296" s="6" t="str">
        <f>IF('Live Capture'!B297="","",'Live Capture'!F297)</f>
        <v/>
      </c>
      <c r="D296" s="6" t="str">
        <f>IF('Live Capture'!B297="","",'Live Capture'!I297)</f>
        <v/>
      </c>
      <c r="E296" s="6" t="str">
        <f>IF('Live Capture'!B297="","",'Live Capture'!O297)</f>
        <v/>
      </c>
      <c r="F296" s="6" t="str">
        <f>IF('Live Capture'!B297="","",'Live Capture'!P297)</f>
        <v/>
      </c>
      <c r="G296" s="6" t="str">
        <f>IF('Live Capture'!B297="","",'Live Capture'!R297)</f>
        <v/>
      </c>
      <c r="H296" s="6" t="str">
        <f>IF('Live Capture'!B297="","",'Live Capture'!S297)</f>
        <v/>
      </c>
      <c r="I296" s="6" t="str">
        <f>IF('Live Capture'!B297="","",'Live Capture'!W297)</f>
        <v/>
      </c>
      <c r="J296" s="6" t="str">
        <f>IF('Live Capture'!B297="","",'Live Capture'!Y297)</f>
        <v/>
      </c>
    </row>
    <row r="297" ht="15.75" customHeight="1">
      <c r="A297" s="6" t="str">
        <f>IF('Live Capture'!B298="","",'Live Capture'!B298)</f>
        <v/>
      </c>
      <c r="B297" s="6" t="str">
        <f>IF('Live Capture'!B298="","",'Live Capture'!E298)</f>
        <v/>
      </c>
      <c r="C297" s="6" t="str">
        <f>IF('Live Capture'!B298="","",'Live Capture'!F298)</f>
        <v/>
      </c>
      <c r="D297" s="6" t="str">
        <f>IF('Live Capture'!B298="","",'Live Capture'!I298)</f>
        <v/>
      </c>
      <c r="E297" s="6" t="str">
        <f>IF('Live Capture'!B298="","",'Live Capture'!O298)</f>
        <v/>
      </c>
      <c r="F297" s="6" t="str">
        <f>IF('Live Capture'!B298="","",'Live Capture'!P298)</f>
        <v/>
      </c>
      <c r="G297" s="6" t="str">
        <f>IF('Live Capture'!B298="","",'Live Capture'!R298)</f>
        <v/>
      </c>
      <c r="H297" s="6" t="str">
        <f>IF('Live Capture'!B298="","",'Live Capture'!S298)</f>
        <v/>
      </c>
      <c r="I297" s="6" t="str">
        <f>IF('Live Capture'!B298="","",'Live Capture'!W298)</f>
        <v/>
      </c>
      <c r="J297" s="6" t="str">
        <f>IF('Live Capture'!B298="","",'Live Capture'!Y298)</f>
        <v/>
      </c>
    </row>
    <row r="298" ht="15.75" customHeight="1">
      <c r="A298" s="6" t="str">
        <f>IF('Live Capture'!B299="","",'Live Capture'!B299)</f>
        <v/>
      </c>
      <c r="B298" s="6" t="str">
        <f>IF('Live Capture'!B299="","",'Live Capture'!E299)</f>
        <v/>
      </c>
      <c r="C298" s="6" t="str">
        <f>IF('Live Capture'!B299="","",'Live Capture'!F299)</f>
        <v/>
      </c>
      <c r="D298" s="6" t="str">
        <f>IF('Live Capture'!B299="","",'Live Capture'!I299)</f>
        <v/>
      </c>
      <c r="E298" s="6" t="str">
        <f>IF('Live Capture'!B299="","",'Live Capture'!O299)</f>
        <v/>
      </c>
      <c r="F298" s="6" t="str">
        <f>IF('Live Capture'!B299="","",'Live Capture'!P299)</f>
        <v/>
      </c>
      <c r="G298" s="6" t="str">
        <f>IF('Live Capture'!B299="","",'Live Capture'!R299)</f>
        <v/>
      </c>
      <c r="H298" s="6" t="str">
        <f>IF('Live Capture'!B299="","",'Live Capture'!S299)</f>
        <v/>
      </c>
      <c r="I298" s="6" t="str">
        <f>IF('Live Capture'!B299="","",'Live Capture'!W299)</f>
        <v/>
      </c>
      <c r="J298" s="6" t="str">
        <f>IF('Live Capture'!B299="","",'Live Capture'!Y299)</f>
        <v/>
      </c>
    </row>
    <row r="299" ht="15.75" customHeight="1">
      <c r="A299" s="6" t="str">
        <f>IF('Live Capture'!B300="","",'Live Capture'!B300)</f>
        <v/>
      </c>
      <c r="B299" s="6" t="str">
        <f>IF('Live Capture'!B300="","",'Live Capture'!E300)</f>
        <v/>
      </c>
      <c r="C299" s="6" t="str">
        <f>IF('Live Capture'!B300="","",'Live Capture'!F300)</f>
        <v/>
      </c>
      <c r="D299" s="6" t="str">
        <f>IF('Live Capture'!B300="","",'Live Capture'!I300)</f>
        <v/>
      </c>
      <c r="E299" s="6" t="str">
        <f>IF('Live Capture'!B300="","",'Live Capture'!O300)</f>
        <v/>
      </c>
      <c r="F299" s="6" t="str">
        <f>IF('Live Capture'!B300="","",'Live Capture'!P300)</f>
        <v/>
      </c>
      <c r="G299" s="6" t="str">
        <f>IF('Live Capture'!B300="","",'Live Capture'!R300)</f>
        <v/>
      </c>
      <c r="H299" s="6" t="str">
        <f>IF('Live Capture'!B300="","",'Live Capture'!S300)</f>
        <v/>
      </c>
      <c r="I299" s="6" t="str">
        <f>IF('Live Capture'!B300="","",'Live Capture'!W300)</f>
        <v/>
      </c>
      <c r="J299" s="6" t="str">
        <f>IF('Live Capture'!B300="","",'Live Capture'!Y300)</f>
        <v/>
      </c>
    </row>
    <row r="300" ht="15.75" customHeight="1">
      <c r="A300" s="6" t="str">
        <f>IF('Live Capture'!B301="","",'Live Capture'!B301)</f>
        <v/>
      </c>
      <c r="B300" s="6" t="str">
        <f>IF('Live Capture'!B301="","",'Live Capture'!E301)</f>
        <v/>
      </c>
      <c r="C300" s="6" t="str">
        <f>IF('Live Capture'!B301="","",'Live Capture'!F301)</f>
        <v/>
      </c>
      <c r="D300" s="6" t="str">
        <f>IF('Live Capture'!B301="","",'Live Capture'!I301)</f>
        <v/>
      </c>
      <c r="E300" s="6" t="str">
        <f>IF('Live Capture'!B301="","",'Live Capture'!O301)</f>
        <v/>
      </c>
      <c r="F300" s="6" t="str">
        <f>IF('Live Capture'!B301="","",'Live Capture'!P301)</f>
        <v/>
      </c>
      <c r="G300" s="6" t="str">
        <f>IF('Live Capture'!B301="","",'Live Capture'!R301)</f>
        <v/>
      </c>
      <c r="H300" s="6" t="str">
        <f>IF('Live Capture'!B301="","",'Live Capture'!S301)</f>
        <v/>
      </c>
      <c r="I300" s="6" t="str">
        <f>IF('Live Capture'!B301="","",'Live Capture'!W301)</f>
        <v/>
      </c>
      <c r="J300" s="6" t="str">
        <f>IF('Live Capture'!B301="","",'Live Capture'!Y301)</f>
        <v/>
      </c>
    </row>
    <row r="301" ht="15.75" customHeight="1">
      <c r="A301" s="6" t="str">
        <f>IF('Live Capture'!B302="","",'Live Capture'!B302)</f>
        <v/>
      </c>
      <c r="B301" s="6" t="str">
        <f>IF('Live Capture'!B302="","",'Live Capture'!E302)</f>
        <v/>
      </c>
      <c r="C301" s="6" t="str">
        <f>IF('Live Capture'!B302="","",'Live Capture'!F302)</f>
        <v/>
      </c>
      <c r="D301" s="6" t="str">
        <f>IF('Live Capture'!B302="","",'Live Capture'!I302)</f>
        <v/>
      </c>
      <c r="E301" s="6" t="str">
        <f>IF('Live Capture'!B302="","",'Live Capture'!O302)</f>
        <v/>
      </c>
      <c r="F301" s="6" t="str">
        <f>IF('Live Capture'!B302="","",'Live Capture'!P302)</f>
        <v/>
      </c>
      <c r="G301" s="6" t="str">
        <f>IF('Live Capture'!B302="","",'Live Capture'!R302)</f>
        <v/>
      </c>
      <c r="H301" s="6" t="str">
        <f>IF('Live Capture'!B302="","",'Live Capture'!S302)</f>
        <v/>
      </c>
      <c r="I301" s="6" t="str">
        <f>IF('Live Capture'!B302="","",'Live Capture'!W302)</f>
        <v/>
      </c>
      <c r="J301" s="6" t="str">
        <f>IF('Live Capture'!B302="","",'Live Capture'!Y302)</f>
        <v/>
      </c>
    </row>
    <row r="302" ht="15.75" customHeight="1">
      <c r="A302" s="6" t="str">
        <f>IF('Live Capture'!B303="","",'Live Capture'!B303)</f>
        <v/>
      </c>
      <c r="B302" s="6" t="str">
        <f>IF('Live Capture'!B303="","",'Live Capture'!E303)</f>
        <v/>
      </c>
      <c r="C302" s="6" t="str">
        <f>IF('Live Capture'!B303="","",'Live Capture'!F303)</f>
        <v/>
      </c>
      <c r="D302" s="6" t="str">
        <f>IF('Live Capture'!B303="","",'Live Capture'!I303)</f>
        <v/>
      </c>
      <c r="E302" s="6" t="str">
        <f>IF('Live Capture'!B303="","",'Live Capture'!O303)</f>
        <v/>
      </c>
      <c r="F302" s="6" t="str">
        <f>IF('Live Capture'!B303="","",'Live Capture'!P303)</f>
        <v/>
      </c>
      <c r="G302" s="6" t="str">
        <f>IF('Live Capture'!B303="","",'Live Capture'!R303)</f>
        <v/>
      </c>
      <c r="H302" s="6" t="str">
        <f>IF('Live Capture'!B303="","",'Live Capture'!S303)</f>
        <v/>
      </c>
      <c r="I302" s="6" t="str">
        <f>IF('Live Capture'!B303="","",'Live Capture'!W303)</f>
        <v/>
      </c>
      <c r="J302" s="6" t="str">
        <f>IF('Live Capture'!B303="","",'Live Capture'!Y303)</f>
        <v/>
      </c>
    </row>
    <row r="303" ht="15.75" customHeight="1">
      <c r="A303" s="6" t="str">
        <f>IF('Live Capture'!B304="","",'Live Capture'!B304)</f>
        <v/>
      </c>
      <c r="B303" s="6" t="str">
        <f>IF('Live Capture'!B304="","",'Live Capture'!E304)</f>
        <v/>
      </c>
      <c r="C303" s="6" t="str">
        <f>IF('Live Capture'!B304="","",'Live Capture'!F304)</f>
        <v/>
      </c>
      <c r="D303" s="6" t="str">
        <f>IF('Live Capture'!B304="","",'Live Capture'!I304)</f>
        <v/>
      </c>
      <c r="E303" s="6" t="str">
        <f>IF('Live Capture'!B304="","",'Live Capture'!O304)</f>
        <v/>
      </c>
      <c r="F303" s="6" t="str">
        <f>IF('Live Capture'!B304="","",'Live Capture'!P304)</f>
        <v/>
      </c>
      <c r="G303" s="6" t="str">
        <f>IF('Live Capture'!B304="","",'Live Capture'!R304)</f>
        <v/>
      </c>
      <c r="H303" s="6" t="str">
        <f>IF('Live Capture'!B304="","",'Live Capture'!S304)</f>
        <v/>
      </c>
      <c r="I303" s="6" t="str">
        <f>IF('Live Capture'!B304="","",'Live Capture'!W304)</f>
        <v/>
      </c>
      <c r="J303" s="6" t="str">
        <f>IF('Live Capture'!B304="","",'Live Capture'!Y304)</f>
        <v/>
      </c>
    </row>
    <row r="304" ht="15.75" customHeight="1">
      <c r="A304" s="6" t="str">
        <f>IF('Live Capture'!B305="","",'Live Capture'!B305)</f>
        <v/>
      </c>
      <c r="B304" s="6" t="str">
        <f>IF('Live Capture'!B305="","",'Live Capture'!E305)</f>
        <v/>
      </c>
      <c r="C304" s="6" t="str">
        <f>IF('Live Capture'!B305="","",'Live Capture'!F305)</f>
        <v/>
      </c>
      <c r="D304" s="6" t="str">
        <f>IF('Live Capture'!B305="","",'Live Capture'!I305)</f>
        <v/>
      </c>
      <c r="E304" s="6" t="str">
        <f>IF('Live Capture'!B305="","",'Live Capture'!O305)</f>
        <v/>
      </c>
      <c r="F304" s="6" t="str">
        <f>IF('Live Capture'!B305="","",'Live Capture'!P305)</f>
        <v/>
      </c>
      <c r="G304" s="6" t="str">
        <f>IF('Live Capture'!B305="","",'Live Capture'!R305)</f>
        <v/>
      </c>
      <c r="H304" s="6" t="str">
        <f>IF('Live Capture'!B305="","",'Live Capture'!S305)</f>
        <v/>
      </c>
      <c r="I304" s="6" t="str">
        <f>IF('Live Capture'!B305="","",'Live Capture'!W305)</f>
        <v/>
      </c>
      <c r="J304" s="6" t="str">
        <f>IF('Live Capture'!B305="","",'Live Capture'!Y305)</f>
        <v/>
      </c>
    </row>
    <row r="305" ht="15.75" customHeight="1">
      <c r="A305" s="6" t="str">
        <f>IF('Live Capture'!B306="","",'Live Capture'!B306)</f>
        <v/>
      </c>
      <c r="B305" s="6" t="str">
        <f>IF('Live Capture'!B306="","",'Live Capture'!E306)</f>
        <v/>
      </c>
      <c r="C305" s="6" t="str">
        <f>IF('Live Capture'!B306="","",'Live Capture'!F306)</f>
        <v/>
      </c>
      <c r="D305" s="6" t="str">
        <f>IF('Live Capture'!B306="","",'Live Capture'!I306)</f>
        <v/>
      </c>
      <c r="E305" s="6" t="str">
        <f>IF('Live Capture'!B306="","",'Live Capture'!O306)</f>
        <v/>
      </c>
      <c r="F305" s="6" t="str">
        <f>IF('Live Capture'!B306="","",'Live Capture'!P306)</f>
        <v/>
      </c>
      <c r="G305" s="6" t="str">
        <f>IF('Live Capture'!B306="","",'Live Capture'!R306)</f>
        <v/>
      </c>
      <c r="H305" s="6" t="str">
        <f>IF('Live Capture'!B306="","",'Live Capture'!S306)</f>
        <v/>
      </c>
      <c r="I305" s="6" t="str">
        <f>IF('Live Capture'!B306="","",'Live Capture'!W306)</f>
        <v/>
      </c>
      <c r="J305" s="6" t="str">
        <f>IF('Live Capture'!B306="","",'Live Capture'!Y306)</f>
        <v/>
      </c>
    </row>
    <row r="306" ht="15.75" customHeight="1">
      <c r="A306" s="6" t="str">
        <f>IF('Live Capture'!B307="","",'Live Capture'!B307)</f>
        <v/>
      </c>
      <c r="B306" s="6" t="str">
        <f>IF('Live Capture'!B307="","",'Live Capture'!E307)</f>
        <v/>
      </c>
      <c r="C306" s="6" t="str">
        <f>IF('Live Capture'!B307="","",'Live Capture'!F307)</f>
        <v/>
      </c>
      <c r="D306" s="6" t="str">
        <f>IF('Live Capture'!B307="","",'Live Capture'!I307)</f>
        <v/>
      </c>
      <c r="E306" s="6" t="str">
        <f>IF('Live Capture'!B307="","",'Live Capture'!O307)</f>
        <v/>
      </c>
      <c r="F306" s="6" t="str">
        <f>IF('Live Capture'!B307="","",'Live Capture'!P307)</f>
        <v/>
      </c>
      <c r="G306" s="6" t="str">
        <f>IF('Live Capture'!B307="","",'Live Capture'!R307)</f>
        <v/>
      </c>
      <c r="H306" s="6" t="str">
        <f>IF('Live Capture'!B307="","",'Live Capture'!S307)</f>
        <v/>
      </c>
      <c r="I306" s="6" t="str">
        <f>IF('Live Capture'!B307="","",'Live Capture'!W307)</f>
        <v/>
      </c>
      <c r="J306" s="6" t="str">
        <f>IF('Live Capture'!B307="","",'Live Capture'!Y307)</f>
        <v/>
      </c>
    </row>
    <row r="307" ht="15.75" customHeight="1">
      <c r="A307" s="6" t="str">
        <f>IF('Live Capture'!B308="","",'Live Capture'!B308)</f>
        <v/>
      </c>
      <c r="B307" s="6" t="str">
        <f>IF('Live Capture'!B308="","",'Live Capture'!E308)</f>
        <v/>
      </c>
      <c r="C307" s="6" t="str">
        <f>IF('Live Capture'!B308="","",'Live Capture'!F308)</f>
        <v/>
      </c>
      <c r="D307" s="6" t="str">
        <f>IF('Live Capture'!B308="","",'Live Capture'!I308)</f>
        <v/>
      </c>
      <c r="E307" s="6" t="str">
        <f>IF('Live Capture'!B308="","",'Live Capture'!O308)</f>
        <v/>
      </c>
      <c r="F307" s="6" t="str">
        <f>IF('Live Capture'!B308="","",'Live Capture'!P308)</f>
        <v/>
      </c>
      <c r="G307" s="6" t="str">
        <f>IF('Live Capture'!B308="","",'Live Capture'!R308)</f>
        <v/>
      </c>
      <c r="H307" s="6" t="str">
        <f>IF('Live Capture'!B308="","",'Live Capture'!S308)</f>
        <v/>
      </c>
      <c r="I307" s="6" t="str">
        <f>IF('Live Capture'!B308="","",'Live Capture'!W308)</f>
        <v/>
      </c>
      <c r="J307" s="6" t="str">
        <f>IF('Live Capture'!B308="","",'Live Capture'!Y308)</f>
        <v/>
      </c>
    </row>
    <row r="308" ht="15.75" customHeight="1">
      <c r="A308" s="6" t="str">
        <f>IF('Live Capture'!B309="","",'Live Capture'!B309)</f>
        <v/>
      </c>
      <c r="B308" s="6" t="str">
        <f>IF('Live Capture'!B309="","",'Live Capture'!E309)</f>
        <v/>
      </c>
      <c r="C308" s="6" t="str">
        <f>IF('Live Capture'!B309="","",'Live Capture'!F309)</f>
        <v/>
      </c>
      <c r="D308" s="6" t="str">
        <f>IF('Live Capture'!B309="","",'Live Capture'!I309)</f>
        <v/>
      </c>
      <c r="E308" s="6" t="str">
        <f>IF('Live Capture'!B309="","",'Live Capture'!O309)</f>
        <v/>
      </c>
      <c r="F308" s="6" t="str">
        <f>IF('Live Capture'!B309="","",'Live Capture'!P309)</f>
        <v/>
      </c>
      <c r="G308" s="6" t="str">
        <f>IF('Live Capture'!B309="","",'Live Capture'!R309)</f>
        <v/>
      </c>
      <c r="H308" s="6" t="str">
        <f>IF('Live Capture'!B309="","",'Live Capture'!S309)</f>
        <v/>
      </c>
      <c r="I308" s="6" t="str">
        <f>IF('Live Capture'!B309="","",'Live Capture'!W309)</f>
        <v/>
      </c>
      <c r="J308" s="6" t="str">
        <f>IF('Live Capture'!B309="","",'Live Capture'!Y309)</f>
        <v/>
      </c>
    </row>
    <row r="309" ht="15.75" customHeight="1">
      <c r="A309" s="6" t="str">
        <f>IF('Live Capture'!B310="","",'Live Capture'!B310)</f>
        <v/>
      </c>
      <c r="B309" s="6" t="str">
        <f>IF('Live Capture'!B310="","",'Live Capture'!E310)</f>
        <v/>
      </c>
      <c r="C309" s="6" t="str">
        <f>IF('Live Capture'!B310="","",'Live Capture'!F310)</f>
        <v/>
      </c>
      <c r="D309" s="6" t="str">
        <f>IF('Live Capture'!B310="","",'Live Capture'!I310)</f>
        <v/>
      </c>
      <c r="E309" s="6" t="str">
        <f>IF('Live Capture'!B310="","",'Live Capture'!O310)</f>
        <v/>
      </c>
      <c r="F309" s="6" t="str">
        <f>IF('Live Capture'!B310="","",'Live Capture'!P310)</f>
        <v/>
      </c>
      <c r="G309" s="6" t="str">
        <f>IF('Live Capture'!B310="","",'Live Capture'!R310)</f>
        <v/>
      </c>
      <c r="H309" s="6" t="str">
        <f>IF('Live Capture'!B310="","",'Live Capture'!S310)</f>
        <v/>
      </c>
      <c r="I309" s="6" t="str">
        <f>IF('Live Capture'!B310="","",'Live Capture'!W310)</f>
        <v/>
      </c>
      <c r="J309" s="6" t="str">
        <f>IF('Live Capture'!B310="","",'Live Capture'!Y310)</f>
        <v/>
      </c>
    </row>
    <row r="310" ht="15.75" customHeight="1">
      <c r="A310" s="6" t="str">
        <f>IF('Live Capture'!B311="","",'Live Capture'!B311)</f>
        <v/>
      </c>
      <c r="B310" s="6" t="str">
        <f>IF('Live Capture'!B311="","",'Live Capture'!E311)</f>
        <v/>
      </c>
      <c r="C310" s="6" t="str">
        <f>IF('Live Capture'!B311="","",'Live Capture'!F311)</f>
        <v/>
      </c>
      <c r="D310" s="6" t="str">
        <f>IF('Live Capture'!B311="","",'Live Capture'!I311)</f>
        <v/>
      </c>
      <c r="E310" s="6" t="str">
        <f>IF('Live Capture'!B311="","",'Live Capture'!O311)</f>
        <v/>
      </c>
      <c r="F310" s="6" t="str">
        <f>IF('Live Capture'!B311="","",'Live Capture'!P311)</f>
        <v/>
      </c>
      <c r="G310" s="6" t="str">
        <f>IF('Live Capture'!B311="","",'Live Capture'!R311)</f>
        <v/>
      </c>
      <c r="H310" s="6" t="str">
        <f>IF('Live Capture'!B311="","",'Live Capture'!S311)</f>
        <v/>
      </c>
      <c r="I310" s="6" t="str">
        <f>IF('Live Capture'!B311="","",'Live Capture'!W311)</f>
        <v/>
      </c>
      <c r="J310" s="6" t="str">
        <f>IF('Live Capture'!B311="","",'Live Capture'!Y311)</f>
        <v/>
      </c>
    </row>
    <row r="311" ht="15.75" customHeight="1">
      <c r="A311" s="6" t="str">
        <f>IF('Live Capture'!B312="","",'Live Capture'!B312)</f>
        <v/>
      </c>
      <c r="B311" s="6" t="str">
        <f>IF('Live Capture'!B312="","",'Live Capture'!E312)</f>
        <v/>
      </c>
      <c r="C311" s="6" t="str">
        <f>IF('Live Capture'!B312="","",'Live Capture'!F312)</f>
        <v/>
      </c>
      <c r="D311" s="6" t="str">
        <f>IF('Live Capture'!B312="","",'Live Capture'!I312)</f>
        <v/>
      </c>
      <c r="E311" s="6" t="str">
        <f>IF('Live Capture'!B312="","",'Live Capture'!O312)</f>
        <v/>
      </c>
      <c r="F311" s="6" t="str">
        <f>IF('Live Capture'!B312="","",'Live Capture'!P312)</f>
        <v/>
      </c>
      <c r="G311" s="6" t="str">
        <f>IF('Live Capture'!B312="","",'Live Capture'!R312)</f>
        <v/>
      </c>
      <c r="H311" s="6" t="str">
        <f>IF('Live Capture'!B312="","",'Live Capture'!S312)</f>
        <v/>
      </c>
      <c r="I311" s="6" t="str">
        <f>IF('Live Capture'!B312="","",'Live Capture'!W312)</f>
        <v/>
      </c>
      <c r="J311" s="6" t="str">
        <f>IF('Live Capture'!B312="","",'Live Capture'!Y312)</f>
        <v/>
      </c>
    </row>
    <row r="312" ht="15.75" customHeight="1">
      <c r="A312" s="6" t="str">
        <f>IF('Live Capture'!B313="","",'Live Capture'!B313)</f>
        <v/>
      </c>
      <c r="B312" s="6" t="str">
        <f>IF('Live Capture'!B313="","",'Live Capture'!E313)</f>
        <v/>
      </c>
      <c r="C312" s="6" t="str">
        <f>IF('Live Capture'!B313="","",'Live Capture'!F313)</f>
        <v/>
      </c>
      <c r="D312" s="6" t="str">
        <f>IF('Live Capture'!B313="","",'Live Capture'!I313)</f>
        <v/>
      </c>
      <c r="E312" s="6" t="str">
        <f>IF('Live Capture'!B313="","",'Live Capture'!O313)</f>
        <v/>
      </c>
      <c r="F312" s="6" t="str">
        <f>IF('Live Capture'!B313="","",'Live Capture'!P313)</f>
        <v/>
      </c>
      <c r="G312" s="6" t="str">
        <f>IF('Live Capture'!B313="","",'Live Capture'!R313)</f>
        <v/>
      </c>
      <c r="H312" s="6" t="str">
        <f>IF('Live Capture'!B313="","",'Live Capture'!S313)</f>
        <v/>
      </c>
      <c r="I312" s="6" t="str">
        <f>IF('Live Capture'!B313="","",'Live Capture'!W313)</f>
        <v/>
      </c>
      <c r="J312" s="6" t="str">
        <f>IF('Live Capture'!B313="","",'Live Capture'!Y313)</f>
        <v/>
      </c>
    </row>
    <row r="313" ht="15.75" customHeight="1">
      <c r="A313" s="6" t="str">
        <f>IF('Live Capture'!B314="","",'Live Capture'!B314)</f>
        <v/>
      </c>
      <c r="B313" s="6" t="str">
        <f>IF('Live Capture'!B314="","",'Live Capture'!E314)</f>
        <v/>
      </c>
      <c r="C313" s="6" t="str">
        <f>IF('Live Capture'!B314="","",'Live Capture'!F314)</f>
        <v/>
      </c>
      <c r="D313" s="6" t="str">
        <f>IF('Live Capture'!B314="","",'Live Capture'!I314)</f>
        <v/>
      </c>
      <c r="E313" s="6" t="str">
        <f>IF('Live Capture'!B314="","",'Live Capture'!O314)</f>
        <v/>
      </c>
      <c r="F313" s="6" t="str">
        <f>IF('Live Capture'!B314="","",'Live Capture'!P314)</f>
        <v/>
      </c>
      <c r="G313" s="6" t="str">
        <f>IF('Live Capture'!B314="","",'Live Capture'!R314)</f>
        <v/>
      </c>
      <c r="H313" s="6" t="str">
        <f>IF('Live Capture'!B314="","",'Live Capture'!S314)</f>
        <v/>
      </c>
      <c r="I313" s="6" t="str">
        <f>IF('Live Capture'!B314="","",'Live Capture'!W314)</f>
        <v/>
      </c>
      <c r="J313" s="6" t="str">
        <f>IF('Live Capture'!B314="","",'Live Capture'!Y314)</f>
        <v/>
      </c>
    </row>
    <row r="314" ht="15.75" customHeight="1">
      <c r="A314" s="6" t="str">
        <f>IF('Live Capture'!B315="","",'Live Capture'!B315)</f>
        <v/>
      </c>
      <c r="B314" s="6" t="str">
        <f>IF('Live Capture'!B315="","",'Live Capture'!E315)</f>
        <v/>
      </c>
      <c r="C314" s="6" t="str">
        <f>IF('Live Capture'!B315="","",'Live Capture'!F315)</f>
        <v/>
      </c>
      <c r="D314" s="6" t="str">
        <f>IF('Live Capture'!B315="","",'Live Capture'!I315)</f>
        <v/>
      </c>
      <c r="E314" s="6" t="str">
        <f>IF('Live Capture'!B315="","",'Live Capture'!O315)</f>
        <v/>
      </c>
      <c r="F314" s="6" t="str">
        <f>IF('Live Capture'!B315="","",'Live Capture'!P315)</f>
        <v/>
      </c>
      <c r="G314" s="6" t="str">
        <f>IF('Live Capture'!B315="","",'Live Capture'!R315)</f>
        <v/>
      </c>
      <c r="H314" s="6" t="str">
        <f>IF('Live Capture'!B315="","",'Live Capture'!S315)</f>
        <v/>
      </c>
      <c r="I314" s="6" t="str">
        <f>IF('Live Capture'!B315="","",'Live Capture'!W315)</f>
        <v/>
      </c>
      <c r="J314" s="6" t="str">
        <f>IF('Live Capture'!B315="","",'Live Capture'!Y315)</f>
        <v/>
      </c>
    </row>
    <row r="315" ht="15.75" customHeight="1">
      <c r="A315" s="6" t="str">
        <f>IF('Live Capture'!B316="","",'Live Capture'!B316)</f>
        <v/>
      </c>
      <c r="B315" s="6" t="str">
        <f>IF('Live Capture'!B316="","",'Live Capture'!E316)</f>
        <v/>
      </c>
      <c r="C315" s="6" t="str">
        <f>IF('Live Capture'!B316="","",'Live Capture'!F316)</f>
        <v/>
      </c>
      <c r="D315" s="6" t="str">
        <f>IF('Live Capture'!B316="","",'Live Capture'!I316)</f>
        <v/>
      </c>
      <c r="E315" s="6" t="str">
        <f>IF('Live Capture'!B316="","",'Live Capture'!O316)</f>
        <v/>
      </c>
      <c r="F315" s="6" t="str">
        <f>IF('Live Capture'!B316="","",'Live Capture'!P316)</f>
        <v/>
      </c>
      <c r="G315" s="6" t="str">
        <f>IF('Live Capture'!B316="","",'Live Capture'!R316)</f>
        <v/>
      </c>
      <c r="H315" s="6" t="str">
        <f>IF('Live Capture'!B316="","",'Live Capture'!S316)</f>
        <v/>
      </c>
      <c r="I315" s="6" t="str">
        <f>IF('Live Capture'!B316="","",'Live Capture'!W316)</f>
        <v/>
      </c>
      <c r="J315" s="6" t="str">
        <f>IF('Live Capture'!B316="","",'Live Capture'!Y316)</f>
        <v/>
      </c>
    </row>
    <row r="316" ht="15.75" customHeight="1">
      <c r="A316" s="6" t="str">
        <f>IF('Live Capture'!B317="","",'Live Capture'!B317)</f>
        <v/>
      </c>
      <c r="B316" s="6" t="str">
        <f>IF('Live Capture'!B317="","",'Live Capture'!E317)</f>
        <v/>
      </c>
      <c r="C316" s="6" t="str">
        <f>IF('Live Capture'!B317="","",'Live Capture'!F317)</f>
        <v/>
      </c>
      <c r="D316" s="6" t="str">
        <f>IF('Live Capture'!B317="","",'Live Capture'!I317)</f>
        <v/>
      </c>
      <c r="E316" s="6" t="str">
        <f>IF('Live Capture'!B317="","",'Live Capture'!O317)</f>
        <v/>
      </c>
      <c r="F316" s="6" t="str">
        <f>IF('Live Capture'!B317="","",'Live Capture'!P317)</f>
        <v/>
      </c>
      <c r="G316" s="6" t="str">
        <f>IF('Live Capture'!B317="","",'Live Capture'!R317)</f>
        <v/>
      </c>
      <c r="H316" s="6" t="str">
        <f>IF('Live Capture'!B317="","",'Live Capture'!S317)</f>
        <v/>
      </c>
      <c r="I316" s="6" t="str">
        <f>IF('Live Capture'!B317="","",'Live Capture'!W317)</f>
        <v/>
      </c>
      <c r="J316" s="6" t="str">
        <f>IF('Live Capture'!B317="","",'Live Capture'!Y317)</f>
        <v/>
      </c>
    </row>
    <row r="317" ht="15.75" customHeight="1">
      <c r="A317" s="6" t="str">
        <f>IF('Live Capture'!B318="","",'Live Capture'!B318)</f>
        <v/>
      </c>
      <c r="B317" s="6" t="str">
        <f>IF('Live Capture'!B318="","",'Live Capture'!E318)</f>
        <v/>
      </c>
      <c r="C317" s="6" t="str">
        <f>IF('Live Capture'!B318="","",'Live Capture'!F318)</f>
        <v/>
      </c>
      <c r="D317" s="6" t="str">
        <f>IF('Live Capture'!B318="","",'Live Capture'!I318)</f>
        <v/>
      </c>
      <c r="E317" s="6" t="str">
        <f>IF('Live Capture'!B318="","",'Live Capture'!O318)</f>
        <v/>
      </c>
      <c r="F317" s="6" t="str">
        <f>IF('Live Capture'!B318="","",'Live Capture'!P318)</f>
        <v/>
      </c>
      <c r="G317" s="6" t="str">
        <f>IF('Live Capture'!B318="","",'Live Capture'!R318)</f>
        <v/>
      </c>
      <c r="H317" s="6" t="str">
        <f>IF('Live Capture'!B318="","",'Live Capture'!S318)</f>
        <v/>
      </c>
      <c r="I317" s="6" t="str">
        <f>IF('Live Capture'!B318="","",'Live Capture'!W318)</f>
        <v/>
      </c>
      <c r="J317" s="6" t="str">
        <f>IF('Live Capture'!B318="","",'Live Capture'!Y318)</f>
        <v/>
      </c>
    </row>
    <row r="318" ht="15.75" customHeight="1">
      <c r="A318" s="6" t="str">
        <f>IF('Live Capture'!B319="","",'Live Capture'!B319)</f>
        <v/>
      </c>
      <c r="B318" s="6" t="str">
        <f>IF('Live Capture'!B319="","",'Live Capture'!E319)</f>
        <v/>
      </c>
      <c r="C318" s="6" t="str">
        <f>IF('Live Capture'!B319="","",'Live Capture'!F319)</f>
        <v/>
      </c>
      <c r="D318" s="6" t="str">
        <f>IF('Live Capture'!B319="","",'Live Capture'!I319)</f>
        <v/>
      </c>
      <c r="E318" s="6" t="str">
        <f>IF('Live Capture'!B319="","",'Live Capture'!O319)</f>
        <v/>
      </c>
      <c r="F318" s="6" t="str">
        <f>IF('Live Capture'!B319="","",'Live Capture'!P319)</f>
        <v/>
      </c>
      <c r="G318" s="6" t="str">
        <f>IF('Live Capture'!B319="","",'Live Capture'!R319)</f>
        <v/>
      </c>
      <c r="H318" s="6" t="str">
        <f>IF('Live Capture'!B319="","",'Live Capture'!S319)</f>
        <v/>
      </c>
      <c r="I318" s="6" t="str">
        <f>IF('Live Capture'!B319="","",'Live Capture'!W319)</f>
        <v/>
      </c>
      <c r="J318" s="6" t="str">
        <f>IF('Live Capture'!B319="","",'Live Capture'!Y319)</f>
        <v/>
      </c>
    </row>
    <row r="319" ht="15.75" customHeight="1">
      <c r="A319" s="6" t="str">
        <f>IF('Live Capture'!B320="","",'Live Capture'!B320)</f>
        <v/>
      </c>
      <c r="B319" s="6" t="str">
        <f>IF('Live Capture'!B320="","",'Live Capture'!E320)</f>
        <v/>
      </c>
      <c r="C319" s="6" t="str">
        <f>IF('Live Capture'!B320="","",'Live Capture'!F320)</f>
        <v/>
      </c>
      <c r="D319" s="6" t="str">
        <f>IF('Live Capture'!B320="","",'Live Capture'!I320)</f>
        <v/>
      </c>
      <c r="E319" s="6" t="str">
        <f>IF('Live Capture'!B320="","",'Live Capture'!O320)</f>
        <v/>
      </c>
      <c r="F319" s="6" t="str">
        <f>IF('Live Capture'!B320="","",'Live Capture'!P320)</f>
        <v/>
      </c>
      <c r="G319" s="6" t="str">
        <f>IF('Live Capture'!B320="","",'Live Capture'!R320)</f>
        <v/>
      </c>
      <c r="H319" s="6" t="str">
        <f>IF('Live Capture'!B320="","",'Live Capture'!S320)</f>
        <v/>
      </c>
      <c r="I319" s="6" t="str">
        <f>IF('Live Capture'!B320="","",'Live Capture'!W320)</f>
        <v/>
      </c>
      <c r="J319" s="6" t="str">
        <f>IF('Live Capture'!B320="","",'Live Capture'!Y320)</f>
        <v/>
      </c>
    </row>
    <row r="320" ht="15.75" customHeight="1">
      <c r="A320" s="6" t="str">
        <f>IF('Live Capture'!B321="","",'Live Capture'!B321)</f>
        <v/>
      </c>
      <c r="B320" s="6" t="str">
        <f>IF('Live Capture'!B321="","",'Live Capture'!E321)</f>
        <v/>
      </c>
      <c r="C320" s="6" t="str">
        <f>IF('Live Capture'!B321="","",'Live Capture'!F321)</f>
        <v/>
      </c>
      <c r="D320" s="6" t="str">
        <f>IF('Live Capture'!B321="","",'Live Capture'!I321)</f>
        <v/>
      </c>
      <c r="E320" s="6" t="str">
        <f>IF('Live Capture'!B321="","",'Live Capture'!O321)</f>
        <v/>
      </c>
      <c r="F320" s="6" t="str">
        <f>IF('Live Capture'!B321="","",'Live Capture'!P321)</f>
        <v/>
      </c>
      <c r="G320" s="6" t="str">
        <f>IF('Live Capture'!B321="","",'Live Capture'!R321)</f>
        <v/>
      </c>
      <c r="H320" s="6" t="str">
        <f>IF('Live Capture'!B321="","",'Live Capture'!S321)</f>
        <v/>
      </c>
      <c r="I320" s="6" t="str">
        <f>IF('Live Capture'!B321="","",'Live Capture'!W321)</f>
        <v/>
      </c>
      <c r="J320" s="6" t="str">
        <f>IF('Live Capture'!B321="","",'Live Capture'!Y321)</f>
        <v/>
      </c>
    </row>
    <row r="321" ht="15.75" customHeight="1">
      <c r="A321" s="6" t="str">
        <f>IF('Live Capture'!B322="","",'Live Capture'!B322)</f>
        <v/>
      </c>
      <c r="B321" s="6" t="str">
        <f>IF('Live Capture'!B322="","",'Live Capture'!E322)</f>
        <v/>
      </c>
      <c r="C321" s="6" t="str">
        <f>IF('Live Capture'!B322="","",'Live Capture'!F322)</f>
        <v/>
      </c>
      <c r="D321" s="6" t="str">
        <f>IF('Live Capture'!B322="","",'Live Capture'!I322)</f>
        <v/>
      </c>
      <c r="E321" s="6" t="str">
        <f>IF('Live Capture'!B322="","",'Live Capture'!O322)</f>
        <v/>
      </c>
      <c r="F321" s="6" t="str">
        <f>IF('Live Capture'!B322="","",'Live Capture'!P322)</f>
        <v/>
      </c>
      <c r="G321" s="6" t="str">
        <f>IF('Live Capture'!B322="","",'Live Capture'!R322)</f>
        <v/>
      </c>
      <c r="H321" s="6" t="str">
        <f>IF('Live Capture'!B322="","",'Live Capture'!S322)</f>
        <v/>
      </c>
      <c r="I321" s="6" t="str">
        <f>IF('Live Capture'!B322="","",'Live Capture'!W322)</f>
        <v/>
      </c>
      <c r="J321" s="6" t="str">
        <f>IF('Live Capture'!B322="","",'Live Capture'!Y322)</f>
        <v/>
      </c>
    </row>
    <row r="322" ht="15.75" customHeight="1">
      <c r="A322" s="6" t="str">
        <f>IF('Live Capture'!B323="","",'Live Capture'!B323)</f>
        <v/>
      </c>
      <c r="B322" s="6" t="str">
        <f>IF('Live Capture'!B323="","",'Live Capture'!E323)</f>
        <v/>
      </c>
      <c r="C322" s="6" t="str">
        <f>IF('Live Capture'!B323="","",'Live Capture'!F323)</f>
        <v/>
      </c>
      <c r="D322" s="6" t="str">
        <f>IF('Live Capture'!B323="","",'Live Capture'!I323)</f>
        <v/>
      </c>
      <c r="E322" s="6" t="str">
        <f>IF('Live Capture'!B323="","",'Live Capture'!O323)</f>
        <v/>
      </c>
      <c r="F322" s="6" t="str">
        <f>IF('Live Capture'!B323="","",'Live Capture'!P323)</f>
        <v/>
      </c>
      <c r="G322" s="6" t="str">
        <f>IF('Live Capture'!B323="","",'Live Capture'!R323)</f>
        <v/>
      </c>
      <c r="H322" s="6" t="str">
        <f>IF('Live Capture'!B323="","",'Live Capture'!S323)</f>
        <v/>
      </c>
      <c r="I322" s="6" t="str">
        <f>IF('Live Capture'!B323="","",'Live Capture'!W323)</f>
        <v/>
      </c>
      <c r="J322" s="6" t="str">
        <f>IF('Live Capture'!B323="","",'Live Capture'!Y323)</f>
        <v/>
      </c>
    </row>
    <row r="323" ht="15.75" customHeight="1">
      <c r="A323" s="6" t="str">
        <f>IF('Live Capture'!B324="","",'Live Capture'!B324)</f>
        <v/>
      </c>
      <c r="B323" s="6" t="str">
        <f>IF('Live Capture'!B324="","",'Live Capture'!E324)</f>
        <v/>
      </c>
      <c r="C323" s="6" t="str">
        <f>IF('Live Capture'!B324="","",'Live Capture'!F324)</f>
        <v/>
      </c>
      <c r="D323" s="6" t="str">
        <f>IF('Live Capture'!B324="","",'Live Capture'!I324)</f>
        <v/>
      </c>
      <c r="E323" s="6" t="str">
        <f>IF('Live Capture'!B324="","",'Live Capture'!O324)</f>
        <v/>
      </c>
      <c r="F323" s="6" t="str">
        <f>IF('Live Capture'!B324="","",'Live Capture'!P324)</f>
        <v/>
      </c>
      <c r="G323" s="6" t="str">
        <f>IF('Live Capture'!B324="","",'Live Capture'!R324)</f>
        <v/>
      </c>
      <c r="H323" s="6" t="str">
        <f>IF('Live Capture'!B324="","",'Live Capture'!S324)</f>
        <v/>
      </c>
      <c r="I323" s="6" t="str">
        <f>IF('Live Capture'!B324="","",'Live Capture'!W324)</f>
        <v/>
      </c>
      <c r="J323" s="6" t="str">
        <f>IF('Live Capture'!B324="","",'Live Capture'!Y324)</f>
        <v/>
      </c>
    </row>
    <row r="324" ht="15.75" customHeight="1">
      <c r="A324" s="6" t="str">
        <f>IF('Live Capture'!B325="","",'Live Capture'!B325)</f>
        <v/>
      </c>
      <c r="B324" s="6" t="str">
        <f>IF('Live Capture'!B325="","",'Live Capture'!E325)</f>
        <v/>
      </c>
      <c r="C324" s="6" t="str">
        <f>IF('Live Capture'!B325="","",'Live Capture'!F325)</f>
        <v/>
      </c>
      <c r="D324" s="6" t="str">
        <f>IF('Live Capture'!B325="","",'Live Capture'!I325)</f>
        <v/>
      </c>
      <c r="E324" s="6" t="str">
        <f>IF('Live Capture'!B325="","",'Live Capture'!O325)</f>
        <v/>
      </c>
      <c r="F324" s="6" t="str">
        <f>IF('Live Capture'!B325="","",'Live Capture'!P325)</f>
        <v/>
      </c>
      <c r="G324" s="6" t="str">
        <f>IF('Live Capture'!B325="","",'Live Capture'!R325)</f>
        <v/>
      </c>
      <c r="H324" s="6" t="str">
        <f>IF('Live Capture'!B325="","",'Live Capture'!S325)</f>
        <v/>
      </c>
      <c r="I324" s="6" t="str">
        <f>IF('Live Capture'!B325="","",'Live Capture'!W325)</f>
        <v/>
      </c>
      <c r="J324" s="6" t="str">
        <f>IF('Live Capture'!B325="","",'Live Capture'!Y325)</f>
        <v/>
      </c>
    </row>
    <row r="325" ht="15.75" customHeight="1">
      <c r="A325" s="6" t="str">
        <f>IF('Live Capture'!B326="","",'Live Capture'!B326)</f>
        <v/>
      </c>
      <c r="B325" s="6" t="str">
        <f>IF('Live Capture'!B326="","",'Live Capture'!E326)</f>
        <v/>
      </c>
      <c r="C325" s="6" t="str">
        <f>IF('Live Capture'!B326="","",'Live Capture'!F326)</f>
        <v/>
      </c>
      <c r="D325" s="6" t="str">
        <f>IF('Live Capture'!B326="","",'Live Capture'!I326)</f>
        <v/>
      </c>
      <c r="E325" s="6" t="str">
        <f>IF('Live Capture'!B326="","",'Live Capture'!O326)</f>
        <v/>
      </c>
      <c r="F325" s="6" t="str">
        <f>IF('Live Capture'!B326="","",'Live Capture'!P326)</f>
        <v/>
      </c>
      <c r="G325" s="6" t="str">
        <f>IF('Live Capture'!B326="","",'Live Capture'!R326)</f>
        <v/>
      </c>
      <c r="H325" s="6" t="str">
        <f>IF('Live Capture'!B326="","",'Live Capture'!S326)</f>
        <v/>
      </c>
      <c r="I325" s="6" t="str">
        <f>IF('Live Capture'!B326="","",'Live Capture'!W326)</f>
        <v/>
      </c>
      <c r="J325" s="6" t="str">
        <f>IF('Live Capture'!B326="","",'Live Capture'!Y326)</f>
        <v/>
      </c>
    </row>
    <row r="326" ht="15.75" customHeight="1">
      <c r="A326" s="6" t="str">
        <f>IF('Live Capture'!B327="","",'Live Capture'!B327)</f>
        <v/>
      </c>
      <c r="B326" s="6" t="str">
        <f>IF('Live Capture'!B327="","",'Live Capture'!E327)</f>
        <v/>
      </c>
      <c r="C326" s="6" t="str">
        <f>IF('Live Capture'!B327="","",'Live Capture'!F327)</f>
        <v/>
      </c>
      <c r="D326" s="6" t="str">
        <f>IF('Live Capture'!B327="","",'Live Capture'!I327)</f>
        <v/>
      </c>
      <c r="E326" s="6" t="str">
        <f>IF('Live Capture'!B327="","",'Live Capture'!O327)</f>
        <v/>
      </c>
      <c r="F326" s="6" t="str">
        <f>IF('Live Capture'!B327="","",'Live Capture'!P327)</f>
        <v/>
      </c>
      <c r="G326" s="6" t="str">
        <f>IF('Live Capture'!B327="","",'Live Capture'!R327)</f>
        <v/>
      </c>
      <c r="H326" s="6" t="str">
        <f>IF('Live Capture'!B327="","",'Live Capture'!S327)</f>
        <v/>
      </c>
      <c r="I326" s="6" t="str">
        <f>IF('Live Capture'!B327="","",'Live Capture'!W327)</f>
        <v/>
      </c>
      <c r="J326" s="6" t="str">
        <f>IF('Live Capture'!B327="","",'Live Capture'!Y327)</f>
        <v/>
      </c>
    </row>
    <row r="327" ht="15.75" customHeight="1">
      <c r="A327" s="6" t="str">
        <f>IF('Live Capture'!B328="","",'Live Capture'!B328)</f>
        <v/>
      </c>
      <c r="B327" s="6" t="str">
        <f>IF('Live Capture'!B328="","",'Live Capture'!E328)</f>
        <v/>
      </c>
      <c r="C327" s="6" t="str">
        <f>IF('Live Capture'!B328="","",'Live Capture'!F328)</f>
        <v/>
      </c>
      <c r="D327" s="6" t="str">
        <f>IF('Live Capture'!B328="","",'Live Capture'!I328)</f>
        <v/>
      </c>
      <c r="E327" s="6" t="str">
        <f>IF('Live Capture'!B328="","",'Live Capture'!O328)</f>
        <v/>
      </c>
      <c r="F327" s="6" t="str">
        <f>IF('Live Capture'!B328="","",'Live Capture'!P328)</f>
        <v/>
      </c>
      <c r="G327" s="6" t="str">
        <f>IF('Live Capture'!B328="","",'Live Capture'!R328)</f>
        <v/>
      </c>
      <c r="H327" s="6" t="str">
        <f>IF('Live Capture'!B328="","",'Live Capture'!S328)</f>
        <v/>
      </c>
      <c r="I327" s="6" t="str">
        <f>IF('Live Capture'!B328="","",'Live Capture'!W328)</f>
        <v/>
      </c>
      <c r="J327" s="6" t="str">
        <f>IF('Live Capture'!B328="","",'Live Capture'!Y328)</f>
        <v/>
      </c>
    </row>
    <row r="328" ht="15.75" customHeight="1">
      <c r="A328" s="6" t="str">
        <f>IF('Live Capture'!B329="","",'Live Capture'!B329)</f>
        <v/>
      </c>
      <c r="B328" s="6" t="str">
        <f>IF('Live Capture'!B329="","",'Live Capture'!E329)</f>
        <v/>
      </c>
      <c r="C328" s="6" t="str">
        <f>IF('Live Capture'!B329="","",'Live Capture'!F329)</f>
        <v/>
      </c>
      <c r="D328" s="6" t="str">
        <f>IF('Live Capture'!B329="","",'Live Capture'!I329)</f>
        <v/>
      </c>
      <c r="E328" s="6" t="str">
        <f>IF('Live Capture'!B329="","",'Live Capture'!O329)</f>
        <v/>
      </c>
      <c r="F328" s="6" t="str">
        <f>IF('Live Capture'!B329="","",'Live Capture'!P329)</f>
        <v/>
      </c>
      <c r="G328" s="6" t="str">
        <f>IF('Live Capture'!B329="","",'Live Capture'!R329)</f>
        <v/>
      </c>
      <c r="H328" s="6" t="str">
        <f>IF('Live Capture'!B329="","",'Live Capture'!S329)</f>
        <v/>
      </c>
      <c r="I328" s="6" t="str">
        <f>IF('Live Capture'!B329="","",'Live Capture'!W329)</f>
        <v/>
      </c>
      <c r="J328" s="6" t="str">
        <f>IF('Live Capture'!B329="","",'Live Capture'!Y329)</f>
        <v/>
      </c>
    </row>
    <row r="329" ht="15.75" customHeight="1">
      <c r="A329" s="6" t="str">
        <f>IF('Live Capture'!B330="","",'Live Capture'!B330)</f>
        <v/>
      </c>
      <c r="B329" s="6" t="str">
        <f>IF('Live Capture'!B330="","",'Live Capture'!E330)</f>
        <v/>
      </c>
      <c r="C329" s="6" t="str">
        <f>IF('Live Capture'!B330="","",'Live Capture'!F330)</f>
        <v/>
      </c>
      <c r="D329" s="6" t="str">
        <f>IF('Live Capture'!B330="","",'Live Capture'!I330)</f>
        <v/>
      </c>
      <c r="E329" s="6" t="str">
        <f>IF('Live Capture'!B330="","",'Live Capture'!O330)</f>
        <v/>
      </c>
      <c r="F329" s="6" t="str">
        <f>IF('Live Capture'!B330="","",'Live Capture'!P330)</f>
        <v/>
      </c>
      <c r="G329" s="6" t="str">
        <f>IF('Live Capture'!B330="","",'Live Capture'!R330)</f>
        <v/>
      </c>
      <c r="H329" s="6" t="str">
        <f>IF('Live Capture'!B330="","",'Live Capture'!S330)</f>
        <v/>
      </c>
      <c r="I329" s="6" t="str">
        <f>IF('Live Capture'!B330="","",'Live Capture'!W330)</f>
        <v/>
      </c>
      <c r="J329" s="6" t="str">
        <f>IF('Live Capture'!B330="","",'Live Capture'!Y330)</f>
        <v/>
      </c>
    </row>
    <row r="330" ht="15.75" customHeight="1">
      <c r="A330" s="6" t="str">
        <f>IF('Live Capture'!B331="","",'Live Capture'!B331)</f>
        <v/>
      </c>
      <c r="B330" s="6" t="str">
        <f>IF('Live Capture'!B331="","",'Live Capture'!E331)</f>
        <v/>
      </c>
      <c r="C330" s="6" t="str">
        <f>IF('Live Capture'!B331="","",'Live Capture'!F331)</f>
        <v/>
      </c>
      <c r="D330" s="6" t="str">
        <f>IF('Live Capture'!B331="","",'Live Capture'!I331)</f>
        <v/>
      </c>
      <c r="E330" s="6" t="str">
        <f>IF('Live Capture'!B331="","",'Live Capture'!O331)</f>
        <v/>
      </c>
      <c r="F330" s="6" t="str">
        <f>IF('Live Capture'!B331="","",'Live Capture'!P331)</f>
        <v/>
      </c>
      <c r="G330" s="6" t="str">
        <f>IF('Live Capture'!B331="","",'Live Capture'!R331)</f>
        <v/>
      </c>
      <c r="H330" s="6" t="str">
        <f>IF('Live Capture'!B331="","",'Live Capture'!S331)</f>
        <v/>
      </c>
      <c r="I330" s="6" t="str">
        <f>IF('Live Capture'!B331="","",'Live Capture'!W331)</f>
        <v/>
      </c>
      <c r="J330" s="6" t="str">
        <f>IF('Live Capture'!B331="","",'Live Capture'!Y331)</f>
        <v/>
      </c>
    </row>
    <row r="331" ht="15.75" customHeight="1">
      <c r="A331" s="6" t="str">
        <f>IF('Live Capture'!B332="","",'Live Capture'!B332)</f>
        <v/>
      </c>
      <c r="B331" s="6" t="str">
        <f>IF('Live Capture'!B332="","",'Live Capture'!E332)</f>
        <v/>
      </c>
      <c r="C331" s="6" t="str">
        <f>IF('Live Capture'!B332="","",'Live Capture'!F332)</f>
        <v/>
      </c>
      <c r="D331" s="6" t="str">
        <f>IF('Live Capture'!B332="","",'Live Capture'!I332)</f>
        <v/>
      </c>
      <c r="E331" s="6" t="str">
        <f>IF('Live Capture'!B332="","",'Live Capture'!O332)</f>
        <v/>
      </c>
      <c r="F331" s="6" t="str">
        <f>IF('Live Capture'!B332="","",'Live Capture'!P332)</f>
        <v/>
      </c>
      <c r="G331" s="6" t="str">
        <f>IF('Live Capture'!B332="","",'Live Capture'!R332)</f>
        <v/>
      </c>
      <c r="H331" s="6" t="str">
        <f>IF('Live Capture'!B332="","",'Live Capture'!S332)</f>
        <v/>
      </c>
      <c r="I331" s="6" t="str">
        <f>IF('Live Capture'!B332="","",'Live Capture'!W332)</f>
        <v/>
      </c>
      <c r="J331" s="6" t="str">
        <f>IF('Live Capture'!B332="","",'Live Capture'!Y332)</f>
        <v/>
      </c>
    </row>
    <row r="332" ht="15.75" customHeight="1">
      <c r="A332" s="6" t="str">
        <f>IF('Live Capture'!B333="","",'Live Capture'!B333)</f>
        <v/>
      </c>
      <c r="B332" s="6" t="str">
        <f>IF('Live Capture'!B333="","",'Live Capture'!E333)</f>
        <v/>
      </c>
      <c r="C332" s="6" t="str">
        <f>IF('Live Capture'!B333="","",'Live Capture'!F333)</f>
        <v/>
      </c>
      <c r="D332" s="6" t="str">
        <f>IF('Live Capture'!B333="","",'Live Capture'!I333)</f>
        <v/>
      </c>
      <c r="E332" s="6" t="str">
        <f>IF('Live Capture'!B333="","",'Live Capture'!O333)</f>
        <v/>
      </c>
      <c r="F332" s="6" t="str">
        <f>IF('Live Capture'!B333="","",'Live Capture'!P333)</f>
        <v/>
      </c>
      <c r="G332" s="6" t="str">
        <f>IF('Live Capture'!B333="","",'Live Capture'!R333)</f>
        <v/>
      </c>
      <c r="H332" s="6" t="str">
        <f>IF('Live Capture'!B333="","",'Live Capture'!S333)</f>
        <v/>
      </c>
      <c r="I332" s="6" t="str">
        <f>IF('Live Capture'!B333="","",'Live Capture'!W333)</f>
        <v/>
      </c>
      <c r="J332" s="6" t="str">
        <f>IF('Live Capture'!B333="","",'Live Capture'!Y333)</f>
        <v/>
      </c>
    </row>
    <row r="333" ht="15.75" customHeight="1">
      <c r="A333" s="6" t="str">
        <f>IF('Live Capture'!B334="","",'Live Capture'!B334)</f>
        <v/>
      </c>
      <c r="B333" s="6" t="str">
        <f>IF('Live Capture'!B334="","",'Live Capture'!E334)</f>
        <v/>
      </c>
      <c r="C333" s="6" t="str">
        <f>IF('Live Capture'!B334="","",'Live Capture'!F334)</f>
        <v/>
      </c>
      <c r="D333" s="6" t="str">
        <f>IF('Live Capture'!B334="","",'Live Capture'!I334)</f>
        <v/>
      </c>
      <c r="E333" s="6" t="str">
        <f>IF('Live Capture'!B334="","",'Live Capture'!O334)</f>
        <v/>
      </c>
      <c r="F333" s="6" t="str">
        <f>IF('Live Capture'!B334="","",'Live Capture'!P334)</f>
        <v/>
      </c>
      <c r="G333" s="6" t="str">
        <f>IF('Live Capture'!B334="","",'Live Capture'!R334)</f>
        <v/>
      </c>
      <c r="H333" s="6" t="str">
        <f>IF('Live Capture'!B334="","",'Live Capture'!S334)</f>
        <v/>
      </c>
      <c r="I333" s="6" t="str">
        <f>IF('Live Capture'!B334="","",'Live Capture'!W334)</f>
        <v/>
      </c>
      <c r="J333" s="6" t="str">
        <f>IF('Live Capture'!B334="","",'Live Capture'!Y334)</f>
        <v/>
      </c>
    </row>
    <row r="334" ht="15.75" customHeight="1">
      <c r="A334" s="6" t="str">
        <f>IF('Live Capture'!B335="","",'Live Capture'!B335)</f>
        <v/>
      </c>
      <c r="B334" s="6" t="str">
        <f>IF('Live Capture'!B335="","",'Live Capture'!E335)</f>
        <v/>
      </c>
      <c r="C334" s="6" t="str">
        <f>IF('Live Capture'!B335="","",'Live Capture'!F335)</f>
        <v/>
      </c>
      <c r="D334" s="6" t="str">
        <f>IF('Live Capture'!B335="","",'Live Capture'!I335)</f>
        <v/>
      </c>
      <c r="E334" s="6" t="str">
        <f>IF('Live Capture'!B335="","",'Live Capture'!O335)</f>
        <v/>
      </c>
      <c r="F334" s="6" t="str">
        <f>IF('Live Capture'!B335="","",'Live Capture'!P335)</f>
        <v/>
      </c>
      <c r="G334" s="6" t="str">
        <f>IF('Live Capture'!B335="","",'Live Capture'!R335)</f>
        <v/>
      </c>
      <c r="H334" s="6" t="str">
        <f>IF('Live Capture'!B335="","",'Live Capture'!S335)</f>
        <v/>
      </c>
      <c r="I334" s="6" t="str">
        <f>IF('Live Capture'!B335="","",'Live Capture'!W335)</f>
        <v/>
      </c>
      <c r="J334" s="6" t="str">
        <f>IF('Live Capture'!B335="","",'Live Capture'!Y335)</f>
        <v/>
      </c>
    </row>
    <row r="335" ht="15.75" customHeight="1">
      <c r="A335" s="6" t="str">
        <f>IF('Live Capture'!B336="","",'Live Capture'!B336)</f>
        <v/>
      </c>
      <c r="B335" s="6" t="str">
        <f>IF('Live Capture'!B336="","",'Live Capture'!E336)</f>
        <v/>
      </c>
      <c r="C335" s="6" t="str">
        <f>IF('Live Capture'!B336="","",'Live Capture'!F336)</f>
        <v/>
      </c>
      <c r="D335" s="6" t="str">
        <f>IF('Live Capture'!B336="","",'Live Capture'!I336)</f>
        <v/>
      </c>
      <c r="E335" s="6" t="str">
        <f>IF('Live Capture'!B336="","",'Live Capture'!O336)</f>
        <v/>
      </c>
      <c r="F335" s="6" t="str">
        <f>IF('Live Capture'!B336="","",'Live Capture'!P336)</f>
        <v/>
      </c>
      <c r="G335" s="6" t="str">
        <f>IF('Live Capture'!B336="","",'Live Capture'!R336)</f>
        <v/>
      </c>
      <c r="H335" s="6" t="str">
        <f>IF('Live Capture'!B336="","",'Live Capture'!S336)</f>
        <v/>
      </c>
      <c r="I335" s="6" t="str">
        <f>IF('Live Capture'!B336="","",'Live Capture'!W336)</f>
        <v/>
      </c>
      <c r="J335" s="6" t="str">
        <f>IF('Live Capture'!B336="","",'Live Capture'!Y336)</f>
        <v/>
      </c>
    </row>
    <row r="336" ht="15.75" customHeight="1">
      <c r="A336" s="6" t="str">
        <f>IF('Live Capture'!B337="","",'Live Capture'!B337)</f>
        <v/>
      </c>
      <c r="B336" s="6" t="str">
        <f>IF('Live Capture'!B337="","",'Live Capture'!E337)</f>
        <v/>
      </c>
      <c r="C336" s="6" t="str">
        <f>IF('Live Capture'!B337="","",'Live Capture'!F337)</f>
        <v/>
      </c>
      <c r="D336" s="6" t="str">
        <f>IF('Live Capture'!B337="","",'Live Capture'!I337)</f>
        <v/>
      </c>
      <c r="E336" s="6" t="str">
        <f>IF('Live Capture'!B337="","",'Live Capture'!O337)</f>
        <v/>
      </c>
      <c r="F336" s="6" t="str">
        <f>IF('Live Capture'!B337="","",'Live Capture'!P337)</f>
        <v/>
      </c>
      <c r="G336" s="6" t="str">
        <f>IF('Live Capture'!B337="","",'Live Capture'!R337)</f>
        <v/>
      </c>
      <c r="H336" s="6" t="str">
        <f>IF('Live Capture'!B337="","",'Live Capture'!S337)</f>
        <v/>
      </c>
      <c r="I336" s="6" t="str">
        <f>IF('Live Capture'!B337="","",'Live Capture'!W337)</f>
        <v/>
      </c>
      <c r="J336" s="6" t="str">
        <f>IF('Live Capture'!B337="","",'Live Capture'!Y337)</f>
        <v/>
      </c>
    </row>
    <row r="337" ht="15.75" customHeight="1">
      <c r="A337" s="6" t="str">
        <f>IF('Live Capture'!B338="","",'Live Capture'!B338)</f>
        <v/>
      </c>
      <c r="B337" s="6" t="str">
        <f>IF('Live Capture'!B338="","",'Live Capture'!E338)</f>
        <v/>
      </c>
      <c r="C337" s="6" t="str">
        <f>IF('Live Capture'!B338="","",'Live Capture'!F338)</f>
        <v/>
      </c>
      <c r="D337" s="6" t="str">
        <f>IF('Live Capture'!B338="","",'Live Capture'!I338)</f>
        <v/>
      </c>
      <c r="E337" s="6" t="str">
        <f>IF('Live Capture'!B338="","",'Live Capture'!O338)</f>
        <v/>
      </c>
      <c r="F337" s="6" t="str">
        <f>IF('Live Capture'!B338="","",'Live Capture'!P338)</f>
        <v/>
      </c>
      <c r="G337" s="6" t="str">
        <f>IF('Live Capture'!B338="","",'Live Capture'!R338)</f>
        <v/>
      </c>
      <c r="H337" s="6" t="str">
        <f>IF('Live Capture'!B338="","",'Live Capture'!S338)</f>
        <v/>
      </c>
      <c r="I337" s="6" t="str">
        <f>IF('Live Capture'!B338="","",'Live Capture'!W338)</f>
        <v/>
      </c>
      <c r="J337" s="6" t="str">
        <f>IF('Live Capture'!B338="","",'Live Capture'!Y338)</f>
        <v/>
      </c>
    </row>
    <row r="338" ht="15.75" customHeight="1">
      <c r="A338" s="6" t="str">
        <f>IF('Live Capture'!B339="","",'Live Capture'!B339)</f>
        <v/>
      </c>
      <c r="B338" s="6" t="str">
        <f>IF('Live Capture'!B339="","",'Live Capture'!E339)</f>
        <v/>
      </c>
      <c r="C338" s="6" t="str">
        <f>IF('Live Capture'!B339="","",'Live Capture'!F339)</f>
        <v/>
      </c>
      <c r="D338" s="6" t="str">
        <f>IF('Live Capture'!B339="","",'Live Capture'!I339)</f>
        <v/>
      </c>
      <c r="E338" s="6" t="str">
        <f>IF('Live Capture'!B339="","",'Live Capture'!O339)</f>
        <v/>
      </c>
      <c r="F338" s="6" t="str">
        <f>IF('Live Capture'!B339="","",'Live Capture'!P339)</f>
        <v/>
      </c>
      <c r="G338" s="6" t="str">
        <f>IF('Live Capture'!B339="","",'Live Capture'!R339)</f>
        <v/>
      </c>
      <c r="H338" s="6" t="str">
        <f>IF('Live Capture'!B339="","",'Live Capture'!S339)</f>
        <v/>
      </c>
      <c r="I338" s="6" t="str">
        <f>IF('Live Capture'!B339="","",'Live Capture'!W339)</f>
        <v/>
      </c>
      <c r="J338" s="6" t="str">
        <f>IF('Live Capture'!B339="","",'Live Capture'!Y339)</f>
        <v/>
      </c>
    </row>
    <row r="339" ht="15.75" customHeight="1">
      <c r="A339" s="6" t="str">
        <f>IF('Live Capture'!B340="","",'Live Capture'!B340)</f>
        <v/>
      </c>
      <c r="B339" s="6" t="str">
        <f>IF('Live Capture'!B340="","",'Live Capture'!E340)</f>
        <v/>
      </c>
      <c r="C339" s="6" t="str">
        <f>IF('Live Capture'!B340="","",'Live Capture'!F340)</f>
        <v/>
      </c>
      <c r="D339" s="6" t="str">
        <f>IF('Live Capture'!B340="","",'Live Capture'!I340)</f>
        <v/>
      </c>
      <c r="E339" s="6" t="str">
        <f>IF('Live Capture'!B340="","",'Live Capture'!O340)</f>
        <v/>
      </c>
      <c r="F339" s="6" t="str">
        <f>IF('Live Capture'!B340="","",'Live Capture'!P340)</f>
        <v/>
      </c>
      <c r="G339" s="6" t="str">
        <f>IF('Live Capture'!B340="","",'Live Capture'!R340)</f>
        <v/>
      </c>
      <c r="H339" s="6" t="str">
        <f>IF('Live Capture'!B340="","",'Live Capture'!S340)</f>
        <v/>
      </c>
      <c r="I339" s="6" t="str">
        <f>IF('Live Capture'!B340="","",'Live Capture'!W340)</f>
        <v/>
      </c>
      <c r="J339" s="6" t="str">
        <f>IF('Live Capture'!B340="","",'Live Capture'!Y340)</f>
        <v/>
      </c>
    </row>
    <row r="340" ht="15.75" customHeight="1">
      <c r="A340" s="6" t="str">
        <f>IF('Live Capture'!B341="","",'Live Capture'!B341)</f>
        <v/>
      </c>
      <c r="B340" s="6" t="str">
        <f>IF('Live Capture'!B341="","",'Live Capture'!E341)</f>
        <v/>
      </c>
      <c r="C340" s="6" t="str">
        <f>IF('Live Capture'!B341="","",'Live Capture'!F341)</f>
        <v/>
      </c>
      <c r="D340" s="6" t="str">
        <f>IF('Live Capture'!B341="","",'Live Capture'!I341)</f>
        <v/>
      </c>
      <c r="E340" s="6" t="str">
        <f>IF('Live Capture'!B341="","",'Live Capture'!O341)</f>
        <v/>
      </c>
      <c r="F340" s="6" t="str">
        <f>IF('Live Capture'!B341="","",'Live Capture'!P341)</f>
        <v/>
      </c>
      <c r="G340" s="6" t="str">
        <f>IF('Live Capture'!B341="","",'Live Capture'!R341)</f>
        <v/>
      </c>
      <c r="H340" s="6" t="str">
        <f>IF('Live Capture'!B341="","",'Live Capture'!S341)</f>
        <v/>
      </c>
      <c r="I340" s="6" t="str">
        <f>IF('Live Capture'!B341="","",'Live Capture'!W341)</f>
        <v/>
      </c>
      <c r="J340" s="6" t="str">
        <f>IF('Live Capture'!B341="","",'Live Capture'!Y341)</f>
        <v/>
      </c>
    </row>
    <row r="341" ht="15.75" customHeight="1">
      <c r="A341" s="6" t="str">
        <f>IF('Live Capture'!B342="","",'Live Capture'!B342)</f>
        <v/>
      </c>
      <c r="B341" s="6" t="str">
        <f>IF('Live Capture'!B342="","",'Live Capture'!E342)</f>
        <v/>
      </c>
      <c r="C341" s="6" t="str">
        <f>IF('Live Capture'!B342="","",'Live Capture'!F342)</f>
        <v/>
      </c>
      <c r="D341" s="6" t="str">
        <f>IF('Live Capture'!B342="","",'Live Capture'!I342)</f>
        <v/>
      </c>
      <c r="E341" s="6" t="str">
        <f>IF('Live Capture'!B342="","",'Live Capture'!O342)</f>
        <v/>
      </c>
      <c r="F341" s="6" t="str">
        <f>IF('Live Capture'!B342="","",'Live Capture'!P342)</f>
        <v/>
      </c>
      <c r="G341" s="6" t="str">
        <f>IF('Live Capture'!B342="","",'Live Capture'!R342)</f>
        <v/>
      </c>
      <c r="H341" s="6" t="str">
        <f>IF('Live Capture'!B342="","",'Live Capture'!S342)</f>
        <v/>
      </c>
      <c r="I341" s="6" t="str">
        <f>IF('Live Capture'!B342="","",'Live Capture'!W342)</f>
        <v/>
      </c>
      <c r="J341" s="6" t="str">
        <f>IF('Live Capture'!B342="","",'Live Capture'!Y342)</f>
        <v/>
      </c>
    </row>
    <row r="342" ht="15.75" customHeight="1">
      <c r="A342" s="6" t="str">
        <f>IF('Live Capture'!B343="","",'Live Capture'!B343)</f>
        <v/>
      </c>
      <c r="B342" s="6" t="str">
        <f>IF('Live Capture'!B343="","",'Live Capture'!E343)</f>
        <v/>
      </c>
      <c r="C342" s="6" t="str">
        <f>IF('Live Capture'!B343="","",'Live Capture'!F343)</f>
        <v/>
      </c>
      <c r="D342" s="6" t="str">
        <f>IF('Live Capture'!B343="","",'Live Capture'!I343)</f>
        <v/>
      </c>
      <c r="E342" s="6" t="str">
        <f>IF('Live Capture'!B343="","",'Live Capture'!O343)</f>
        <v/>
      </c>
      <c r="F342" s="6" t="str">
        <f>IF('Live Capture'!B343="","",'Live Capture'!P343)</f>
        <v/>
      </c>
      <c r="G342" s="6" t="str">
        <f>IF('Live Capture'!B343="","",'Live Capture'!R343)</f>
        <v/>
      </c>
      <c r="H342" s="6" t="str">
        <f>IF('Live Capture'!B343="","",'Live Capture'!S343)</f>
        <v/>
      </c>
      <c r="I342" s="6" t="str">
        <f>IF('Live Capture'!B343="","",'Live Capture'!W343)</f>
        <v/>
      </c>
      <c r="J342" s="6" t="str">
        <f>IF('Live Capture'!B343="","",'Live Capture'!Y343)</f>
        <v/>
      </c>
    </row>
    <row r="343" ht="15.75" customHeight="1">
      <c r="A343" s="6" t="str">
        <f>IF('Live Capture'!B344="","",'Live Capture'!B344)</f>
        <v/>
      </c>
      <c r="B343" s="6" t="str">
        <f>IF('Live Capture'!B344="","",'Live Capture'!E344)</f>
        <v/>
      </c>
      <c r="C343" s="6" t="str">
        <f>IF('Live Capture'!B344="","",'Live Capture'!F344)</f>
        <v/>
      </c>
      <c r="D343" s="6" t="str">
        <f>IF('Live Capture'!B344="","",'Live Capture'!I344)</f>
        <v/>
      </c>
      <c r="E343" s="6" t="str">
        <f>IF('Live Capture'!B344="","",'Live Capture'!O344)</f>
        <v/>
      </c>
      <c r="F343" s="6" t="str">
        <f>IF('Live Capture'!B344="","",'Live Capture'!P344)</f>
        <v/>
      </c>
      <c r="G343" s="6" t="str">
        <f>IF('Live Capture'!B344="","",'Live Capture'!R344)</f>
        <v/>
      </c>
      <c r="H343" s="6" t="str">
        <f>IF('Live Capture'!B344="","",'Live Capture'!S344)</f>
        <v/>
      </c>
      <c r="I343" s="6" t="str">
        <f>IF('Live Capture'!B344="","",'Live Capture'!W344)</f>
        <v/>
      </c>
      <c r="J343" s="6" t="str">
        <f>IF('Live Capture'!B344="","",'Live Capture'!Y344)</f>
        <v/>
      </c>
    </row>
    <row r="344" ht="15.75" customHeight="1">
      <c r="A344" s="6" t="str">
        <f>IF('Live Capture'!B345="","",'Live Capture'!B345)</f>
        <v/>
      </c>
      <c r="B344" s="6" t="str">
        <f>IF('Live Capture'!B345="","",'Live Capture'!E345)</f>
        <v/>
      </c>
      <c r="C344" s="6" t="str">
        <f>IF('Live Capture'!B345="","",'Live Capture'!F345)</f>
        <v/>
      </c>
      <c r="D344" s="6" t="str">
        <f>IF('Live Capture'!B345="","",'Live Capture'!I345)</f>
        <v/>
      </c>
      <c r="E344" s="6" t="str">
        <f>IF('Live Capture'!B345="","",'Live Capture'!O345)</f>
        <v/>
      </c>
      <c r="F344" s="6" t="str">
        <f>IF('Live Capture'!B345="","",'Live Capture'!P345)</f>
        <v/>
      </c>
      <c r="G344" s="6" t="str">
        <f>IF('Live Capture'!B345="","",'Live Capture'!R345)</f>
        <v/>
      </c>
      <c r="H344" s="6" t="str">
        <f>IF('Live Capture'!B345="","",'Live Capture'!S345)</f>
        <v/>
      </c>
      <c r="I344" s="6" t="str">
        <f>IF('Live Capture'!B345="","",'Live Capture'!W345)</f>
        <v/>
      </c>
      <c r="J344" s="6" t="str">
        <f>IF('Live Capture'!B345="","",'Live Capture'!Y345)</f>
        <v/>
      </c>
    </row>
    <row r="345" ht="15.75" customHeight="1">
      <c r="A345" s="6" t="str">
        <f>IF('Live Capture'!B346="","",'Live Capture'!B346)</f>
        <v/>
      </c>
      <c r="B345" s="6" t="str">
        <f>IF('Live Capture'!B346="","",'Live Capture'!E346)</f>
        <v/>
      </c>
      <c r="C345" s="6" t="str">
        <f>IF('Live Capture'!B346="","",'Live Capture'!F346)</f>
        <v/>
      </c>
      <c r="D345" s="6" t="str">
        <f>IF('Live Capture'!B346="","",'Live Capture'!I346)</f>
        <v/>
      </c>
      <c r="E345" s="6" t="str">
        <f>IF('Live Capture'!B346="","",'Live Capture'!O346)</f>
        <v/>
      </c>
      <c r="F345" s="6" t="str">
        <f>IF('Live Capture'!B346="","",'Live Capture'!P346)</f>
        <v/>
      </c>
      <c r="G345" s="6" t="str">
        <f>IF('Live Capture'!B346="","",'Live Capture'!R346)</f>
        <v/>
      </c>
      <c r="H345" s="6" t="str">
        <f>IF('Live Capture'!B346="","",'Live Capture'!S346)</f>
        <v/>
      </c>
      <c r="I345" s="6" t="str">
        <f>IF('Live Capture'!B346="","",'Live Capture'!W346)</f>
        <v/>
      </c>
      <c r="J345" s="6" t="str">
        <f>IF('Live Capture'!B346="","",'Live Capture'!Y346)</f>
        <v/>
      </c>
    </row>
    <row r="346" ht="15.75" customHeight="1">
      <c r="A346" s="6" t="str">
        <f>IF('Live Capture'!B347="","",'Live Capture'!B347)</f>
        <v/>
      </c>
      <c r="B346" s="6" t="str">
        <f>IF('Live Capture'!B347="","",'Live Capture'!E347)</f>
        <v/>
      </c>
      <c r="C346" s="6" t="str">
        <f>IF('Live Capture'!B347="","",'Live Capture'!F347)</f>
        <v/>
      </c>
      <c r="D346" s="6" t="str">
        <f>IF('Live Capture'!B347="","",'Live Capture'!I347)</f>
        <v/>
      </c>
      <c r="E346" s="6" t="str">
        <f>IF('Live Capture'!B347="","",'Live Capture'!O347)</f>
        <v/>
      </c>
      <c r="F346" s="6" t="str">
        <f>IF('Live Capture'!B347="","",'Live Capture'!P347)</f>
        <v/>
      </c>
      <c r="G346" s="6" t="str">
        <f>IF('Live Capture'!B347="","",'Live Capture'!R347)</f>
        <v/>
      </c>
      <c r="H346" s="6" t="str">
        <f>IF('Live Capture'!B347="","",'Live Capture'!S347)</f>
        <v/>
      </c>
      <c r="I346" s="6" t="str">
        <f>IF('Live Capture'!B347="","",'Live Capture'!W347)</f>
        <v/>
      </c>
      <c r="J346" s="6" t="str">
        <f>IF('Live Capture'!B347="","",'Live Capture'!Y347)</f>
        <v/>
      </c>
    </row>
    <row r="347" ht="15.75" customHeight="1">
      <c r="A347" s="6" t="str">
        <f>IF('Live Capture'!B348="","",'Live Capture'!B348)</f>
        <v/>
      </c>
      <c r="B347" s="6" t="str">
        <f>IF('Live Capture'!B348="","",'Live Capture'!E348)</f>
        <v/>
      </c>
      <c r="C347" s="6" t="str">
        <f>IF('Live Capture'!B348="","",'Live Capture'!F348)</f>
        <v/>
      </c>
      <c r="D347" s="6" t="str">
        <f>IF('Live Capture'!B348="","",'Live Capture'!I348)</f>
        <v/>
      </c>
      <c r="E347" s="6" t="str">
        <f>IF('Live Capture'!B348="","",'Live Capture'!O348)</f>
        <v/>
      </c>
      <c r="F347" s="6" t="str">
        <f>IF('Live Capture'!B348="","",'Live Capture'!P348)</f>
        <v/>
      </c>
      <c r="G347" s="6" t="str">
        <f>IF('Live Capture'!B348="","",'Live Capture'!R348)</f>
        <v/>
      </c>
      <c r="H347" s="6" t="str">
        <f>IF('Live Capture'!B348="","",'Live Capture'!S348)</f>
        <v/>
      </c>
      <c r="I347" s="6" t="str">
        <f>IF('Live Capture'!B348="","",'Live Capture'!W348)</f>
        <v/>
      </c>
      <c r="J347" s="6" t="str">
        <f>IF('Live Capture'!B348="","",'Live Capture'!Y348)</f>
        <v/>
      </c>
    </row>
    <row r="348" ht="15.75" customHeight="1">
      <c r="A348" s="6" t="str">
        <f>IF('Live Capture'!B349="","",'Live Capture'!B349)</f>
        <v/>
      </c>
      <c r="B348" s="6" t="str">
        <f>IF('Live Capture'!B349="","",'Live Capture'!E349)</f>
        <v/>
      </c>
      <c r="C348" s="6" t="str">
        <f>IF('Live Capture'!B349="","",'Live Capture'!F349)</f>
        <v/>
      </c>
      <c r="D348" s="6" t="str">
        <f>IF('Live Capture'!B349="","",'Live Capture'!I349)</f>
        <v/>
      </c>
      <c r="E348" s="6" t="str">
        <f>IF('Live Capture'!B349="","",'Live Capture'!O349)</f>
        <v/>
      </c>
      <c r="F348" s="6" t="str">
        <f>IF('Live Capture'!B349="","",'Live Capture'!P349)</f>
        <v/>
      </c>
      <c r="G348" s="6" t="str">
        <f>IF('Live Capture'!B349="","",'Live Capture'!R349)</f>
        <v/>
      </c>
      <c r="H348" s="6" t="str">
        <f>IF('Live Capture'!B349="","",'Live Capture'!S349)</f>
        <v/>
      </c>
      <c r="I348" s="6" t="str">
        <f>IF('Live Capture'!B349="","",'Live Capture'!W349)</f>
        <v/>
      </c>
      <c r="J348" s="6" t="str">
        <f>IF('Live Capture'!B349="","",'Live Capture'!Y349)</f>
        <v/>
      </c>
    </row>
    <row r="349" ht="15.75" customHeight="1">
      <c r="A349" s="6" t="str">
        <f>IF('Live Capture'!B350="","",'Live Capture'!B350)</f>
        <v/>
      </c>
      <c r="B349" s="6" t="str">
        <f>IF('Live Capture'!B350="","",'Live Capture'!E350)</f>
        <v/>
      </c>
      <c r="C349" s="6" t="str">
        <f>IF('Live Capture'!B350="","",'Live Capture'!F350)</f>
        <v/>
      </c>
      <c r="D349" s="6" t="str">
        <f>IF('Live Capture'!B350="","",'Live Capture'!I350)</f>
        <v/>
      </c>
      <c r="E349" s="6" t="str">
        <f>IF('Live Capture'!B350="","",'Live Capture'!O350)</f>
        <v/>
      </c>
      <c r="F349" s="6" t="str">
        <f>IF('Live Capture'!B350="","",'Live Capture'!P350)</f>
        <v/>
      </c>
      <c r="G349" s="6" t="str">
        <f>IF('Live Capture'!B350="","",'Live Capture'!R350)</f>
        <v/>
      </c>
      <c r="H349" s="6" t="str">
        <f>IF('Live Capture'!B350="","",'Live Capture'!S350)</f>
        <v/>
      </c>
      <c r="I349" s="6" t="str">
        <f>IF('Live Capture'!B350="","",'Live Capture'!W350)</f>
        <v/>
      </c>
      <c r="J349" s="6" t="str">
        <f>IF('Live Capture'!B350="","",'Live Capture'!Y350)</f>
        <v/>
      </c>
    </row>
    <row r="350" ht="15.75" customHeight="1">
      <c r="A350" s="6" t="str">
        <f>IF('Live Capture'!B351="","",'Live Capture'!B351)</f>
        <v/>
      </c>
      <c r="B350" s="6" t="str">
        <f>IF('Live Capture'!B351="","",'Live Capture'!E351)</f>
        <v/>
      </c>
      <c r="C350" s="6" t="str">
        <f>IF('Live Capture'!B351="","",'Live Capture'!F351)</f>
        <v/>
      </c>
      <c r="D350" s="6" t="str">
        <f>IF('Live Capture'!B351="","",'Live Capture'!I351)</f>
        <v/>
      </c>
      <c r="E350" s="6" t="str">
        <f>IF('Live Capture'!B351="","",'Live Capture'!O351)</f>
        <v/>
      </c>
      <c r="F350" s="6" t="str">
        <f>IF('Live Capture'!B351="","",'Live Capture'!P351)</f>
        <v/>
      </c>
      <c r="G350" s="6" t="str">
        <f>IF('Live Capture'!B351="","",'Live Capture'!R351)</f>
        <v/>
      </c>
      <c r="H350" s="6" t="str">
        <f>IF('Live Capture'!B351="","",'Live Capture'!S351)</f>
        <v/>
      </c>
      <c r="I350" s="6" t="str">
        <f>IF('Live Capture'!B351="","",'Live Capture'!W351)</f>
        <v/>
      </c>
      <c r="J350" s="6" t="str">
        <f>IF('Live Capture'!B351="","",'Live Capture'!Y351)</f>
        <v/>
      </c>
    </row>
    <row r="351" ht="15.75" customHeight="1">
      <c r="A351" s="6" t="str">
        <f>IF('Live Capture'!B352="","",'Live Capture'!B352)</f>
        <v/>
      </c>
      <c r="B351" s="6" t="str">
        <f>IF('Live Capture'!B352="","",'Live Capture'!E352)</f>
        <v/>
      </c>
      <c r="C351" s="6" t="str">
        <f>IF('Live Capture'!B352="","",'Live Capture'!F352)</f>
        <v/>
      </c>
      <c r="D351" s="6" t="str">
        <f>IF('Live Capture'!B352="","",'Live Capture'!I352)</f>
        <v/>
      </c>
      <c r="E351" s="6" t="str">
        <f>IF('Live Capture'!B352="","",'Live Capture'!O352)</f>
        <v/>
      </c>
      <c r="F351" s="6" t="str">
        <f>IF('Live Capture'!B352="","",'Live Capture'!P352)</f>
        <v/>
      </c>
      <c r="G351" s="6" t="str">
        <f>IF('Live Capture'!B352="","",'Live Capture'!R352)</f>
        <v/>
      </c>
      <c r="H351" s="6" t="str">
        <f>IF('Live Capture'!B352="","",'Live Capture'!S352)</f>
        <v/>
      </c>
      <c r="I351" s="6" t="str">
        <f>IF('Live Capture'!B352="","",'Live Capture'!W352)</f>
        <v/>
      </c>
      <c r="J351" s="6" t="str">
        <f>IF('Live Capture'!B352="","",'Live Capture'!Y352)</f>
        <v/>
      </c>
    </row>
    <row r="352" ht="15.75" customHeight="1">
      <c r="A352" s="6" t="str">
        <f>IF('Live Capture'!B353="","",'Live Capture'!B353)</f>
        <v/>
      </c>
      <c r="B352" s="6" t="str">
        <f>IF('Live Capture'!B353="","",'Live Capture'!E353)</f>
        <v/>
      </c>
      <c r="C352" s="6" t="str">
        <f>IF('Live Capture'!B353="","",'Live Capture'!F353)</f>
        <v/>
      </c>
      <c r="D352" s="6" t="str">
        <f>IF('Live Capture'!B353="","",'Live Capture'!I353)</f>
        <v/>
      </c>
      <c r="E352" s="6" t="str">
        <f>IF('Live Capture'!B353="","",'Live Capture'!O353)</f>
        <v/>
      </c>
      <c r="F352" s="6" t="str">
        <f>IF('Live Capture'!B353="","",'Live Capture'!P353)</f>
        <v/>
      </c>
      <c r="G352" s="6" t="str">
        <f>IF('Live Capture'!B353="","",'Live Capture'!R353)</f>
        <v/>
      </c>
      <c r="H352" s="6" t="str">
        <f>IF('Live Capture'!B353="","",'Live Capture'!S353)</f>
        <v/>
      </c>
      <c r="I352" s="6" t="str">
        <f>IF('Live Capture'!B353="","",'Live Capture'!W353)</f>
        <v/>
      </c>
      <c r="J352" s="6" t="str">
        <f>IF('Live Capture'!B353="","",'Live Capture'!Y353)</f>
        <v/>
      </c>
    </row>
    <row r="353" ht="15.75" customHeight="1">
      <c r="A353" s="6" t="str">
        <f>IF('Live Capture'!B354="","",'Live Capture'!B354)</f>
        <v/>
      </c>
      <c r="B353" s="6" t="str">
        <f>IF('Live Capture'!B354="","",'Live Capture'!E354)</f>
        <v/>
      </c>
      <c r="C353" s="6" t="str">
        <f>IF('Live Capture'!B354="","",'Live Capture'!F354)</f>
        <v/>
      </c>
      <c r="D353" s="6" t="str">
        <f>IF('Live Capture'!B354="","",'Live Capture'!I354)</f>
        <v/>
      </c>
      <c r="E353" s="6" t="str">
        <f>IF('Live Capture'!B354="","",'Live Capture'!O354)</f>
        <v/>
      </c>
      <c r="F353" s="6" t="str">
        <f>IF('Live Capture'!B354="","",'Live Capture'!P354)</f>
        <v/>
      </c>
      <c r="G353" s="6" t="str">
        <f>IF('Live Capture'!B354="","",'Live Capture'!R354)</f>
        <v/>
      </c>
      <c r="H353" s="6" t="str">
        <f>IF('Live Capture'!B354="","",'Live Capture'!S354)</f>
        <v/>
      </c>
      <c r="I353" s="6" t="str">
        <f>IF('Live Capture'!B354="","",'Live Capture'!W354)</f>
        <v/>
      </c>
      <c r="J353" s="6" t="str">
        <f>IF('Live Capture'!B354="","",'Live Capture'!Y354)</f>
        <v/>
      </c>
    </row>
    <row r="354" ht="15.75" customHeight="1">
      <c r="A354" s="6" t="str">
        <f>IF('Live Capture'!B355="","",'Live Capture'!B355)</f>
        <v/>
      </c>
      <c r="B354" s="6" t="str">
        <f>IF('Live Capture'!B355="","",'Live Capture'!E355)</f>
        <v/>
      </c>
      <c r="C354" s="6" t="str">
        <f>IF('Live Capture'!B355="","",'Live Capture'!F355)</f>
        <v/>
      </c>
      <c r="D354" s="6" t="str">
        <f>IF('Live Capture'!B355="","",'Live Capture'!I355)</f>
        <v/>
      </c>
      <c r="E354" s="6" t="str">
        <f>IF('Live Capture'!B355="","",'Live Capture'!O355)</f>
        <v/>
      </c>
      <c r="F354" s="6" t="str">
        <f>IF('Live Capture'!B355="","",'Live Capture'!P355)</f>
        <v/>
      </c>
      <c r="G354" s="6" t="str">
        <f>IF('Live Capture'!B355="","",'Live Capture'!R355)</f>
        <v/>
      </c>
      <c r="H354" s="6" t="str">
        <f>IF('Live Capture'!B355="","",'Live Capture'!S355)</f>
        <v/>
      </c>
      <c r="I354" s="6" t="str">
        <f>IF('Live Capture'!B355="","",'Live Capture'!W355)</f>
        <v/>
      </c>
      <c r="J354" s="6" t="str">
        <f>IF('Live Capture'!B355="","",'Live Capture'!Y355)</f>
        <v/>
      </c>
    </row>
    <row r="355" ht="15.75" customHeight="1">
      <c r="A355" s="6" t="str">
        <f>IF('Live Capture'!B356="","",'Live Capture'!B356)</f>
        <v/>
      </c>
      <c r="B355" s="6" t="str">
        <f>IF('Live Capture'!B356="","",'Live Capture'!E356)</f>
        <v/>
      </c>
      <c r="C355" s="6" t="str">
        <f>IF('Live Capture'!B356="","",'Live Capture'!F356)</f>
        <v/>
      </c>
      <c r="D355" s="6" t="str">
        <f>IF('Live Capture'!B356="","",'Live Capture'!I356)</f>
        <v/>
      </c>
      <c r="E355" s="6" t="str">
        <f>IF('Live Capture'!B356="","",'Live Capture'!O356)</f>
        <v/>
      </c>
      <c r="F355" s="6" t="str">
        <f>IF('Live Capture'!B356="","",'Live Capture'!P356)</f>
        <v/>
      </c>
      <c r="G355" s="6" t="str">
        <f>IF('Live Capture'!B356="","",'Live Capture'!R356)</f>
        <v/>
      </c>
      <c r="H355" s="6" t="str">
        <f>IF('Live Capture'!B356="","",'Live Capture'!S356)</f>
        <v/>
      </c>
      <c r="I355" s="6" t="str">
        <f>IF('Live Capture'!B356="","",'Live Capture'!W356)</f>
        <v/>
      </c>
      <c r="J355" s="6" t="str">
        <f>IF('Live Capture'!B356="","",'Live Capture'!Y356)</f>
        <v/>
      </c>
    </row>
    <row r="356" ht="15.75" customHeight="1">
      <c r="A356" s="6" t="str">
        <f>IF('Live Capture'!B357="","",'Live Capture'!B357)</f>
        <v/>
      </c>
      <c r="B356" s="6" t="str">
        <f>IF('Live Capture'!B357="","",'Live Capture'!E357)</f>
        <v/>
      </c>
      <c r="C356" s="6" t="str">
        <f>IF('Live Capture'!B357="","",'Live Capture'!F357)</f>
        <v/>
      </c>
      <c r="D356" s="6" t="str">
        <f>IF('Live Capture'!B357="","",'Live Capture'!I357)</f>
        <v/>
      </c>
      <c r="E356" s="6" t="str">
        <f>IF('Live Capture'!B357="","",'Live Capture'!O357)</f>
        <v/>
      </c>
      <c r="F356" s="6" t="str">
        <f>IF('Live Capture'!B357="","",'Live Capture'!P357)</f>
        <v/>
      </c>
      <c r="G356" s="6" t="str">
        <f>IF('Live Capture'!B357="","",'Live Capture'!R357)</f>
        <v/>
      </c>
      <c r="H356" s="6" t="str">
        <f>IF('Live Capture'!B357="","",'Live Capture'!S357)</f>
        <v/>
      </c>
      <c r="I356" s="6" t="str">
        <f>IF('Live Capture'!B357="","",'Live Capture'!W357)</f>
        <v/>
      </c>
      <c r="J356" s="6" t="str">
        <f>IF('Live Capture'!B357="","",'Live Capture'!Y357)</f>
        <v/>
      </c>
    </row>
    <row r="357" ht="15.75" customHeight="1">
      <c r="A357" s="6" t="str">
        <f>IF('Live Capture'!B358="","",'Live Capture'!B358)</f>
        <v/>
      </c>
      <c r="B357" s="6" t="str">
        <f>IF('Live Capture'!B358="","",'Live Capture'!E358)</f>
        <v/>
      </c>
      <c r="C357" s="6" t="str">
        <f>IF('Live Capture'!B358="","",'Live Capture'!F358)</f>
        <v/>
      </c>
      <c r="D357" s="6" t="str">
        <f>IF('Live Capture'!B358="","",'Live Capture'!I358)</f>
        <v/>
      </c>
      <c r="E357" s="6" t="str">
        <f>IF('Live Capture'!B358="","",'Live Capture'!O358)</f>
        <v/>
      </c>
      <c r="F357" s="6" t="str">
        <f>IF('Live Capture'!B358="","",'Live Capture'!P358)</f>
        <v/>
      </c>
      <c r="G357" s="6" t="str">
        <f>IF('Live Capture'!B358="","",'Live Capture'!R358)</f>
        <v/>
      </c>
      <c r="H357" s="6" t="str">
        <f>IF('Live Capture'!B358="","",'Live Capture'!S358)</f>
        <v/>
      </c>
      <c r="I357" s="6" t="str">
        <f>IF('Live Capture'!B358="","",'Live Capture'!W358)</f>
        <v/>
      </c>
      <c r="J357" s="6" t="str">
        <f>IF('Live Capture'!B358="","",'Live Capture'!Y358)</f>
        <v/>
      </c>
    </row>
    <row r="358" ht="15.75" customHeight="1">
      <c r="A358" s="6" t="str">
        <f>IF('Live Capture'!B359="","",'Live Capture'!B359)</f>
        <v/>
      </c>
      <c r="B358" s="6" t="str">
        <f>IF('Live Capture'!B359="","",'Live Capture'!E359)</f>
        <v/>
      </c>
      <c r="C358" s="6" t="str">
        <f>IF('Live Capture'!B359="","",'Live Capture'!F359)</f>
        <v/>
      </c>
      <c r="D358" s="6" t="str">
        <f>IF('Live Capture'!B359="","",'Live Capture'!I359)</f>
        <v/>
      </c>
      <c r="E358" s="6" t="str">
        <f>IF('Live Capture'!B359="","",'Live Capture'!O359)</f>
        <v/>
      </c>
      <c r="F358" s="6" t="str">
        <f>IF('Live Capture'!B359="","",'Live Capture'!P359)</f>
        <v/>
      </c>
      <c r="G358" s="6" t="str">
        <f>IF('Live Capture'!B359="","",'Live Capture'!R359)</f>
        <v/>
      </c>
      <c r="H358" s="6" t="str">
        <f>IF('Live Capture'!B359="","",'Live Capture'!S359)</f>
        <v/>
      </c>
      <c r="I358" s="6" t="str">
        <f>IF('Live Capture'!B359="","",'Live Capture'!W359)</f>
        <v/>
      </c>
      <c r="J358" s="6" t="str">
        <f>IF('Live Capture'!B359="","",'Live Capture'!Y359)</f>
        <v/>
      </c>
    </row>
    <row r="359" ht="15.75" customHeight="1">
      <c r="A359" s="6" t="str">
        <f>IF('Live Capture'!B360="","",'Live Capture'!B360)</f>
        <v/>
      </c>
      <c r="B359" s="6" t="str">
        <f>IF('Live Capture'!B360="","",'Live Capture'!E360)</f>
        <v/>
      </c>
      <c r="C359" s="6" t="str">
        <f>IF('Live Capture'!B360="","",'Live Capture'!F360)</f>
        <v/>
      </c>
      <c r="D359" s="6" t="str">
        <f>IF('Live Capture'!B360="","",'Live Capture'!I360)</f>
        <v/>
      </c>
      <c r="E359" s="6" t="str">
        <f>IF('Live Capture'!B360="","",'Live Capture'!O360)</f>
        <v/>
      </c>
      <c r="F359" s="6" t="str">
        <f>IF('Live Capture'!B360="","",'Live Capture'!P360)</f>
        <v/>
      </c>
      <c r="G359" s="6" t="str">
        <f>IF('Live Capture'!B360="","",'Live Capture'!R360)</f>
        <v/>
      </c>
      <c r="H359" s="6" t="str">
        <f>IF('Live Capture'!B360="","",'Live Capture'!S360)</f>
        <v/>
      </c>
      <c r="I359" s="6" t="str">
        <f>IF('Live Capture'!B360="","",'Live Capture'!W360)</f>
        <v/>
      </c>
      <c r="J359" s="6" t="str">
        <f>IF('Live Capture'!B360="","",'Live Capture'!Y360)</f>
        <v/>
      </c>
    </row>
    <row r="360" ht="15.75" customHeight="1">
      <c r="A360" s="6" t="str">
        <f>IF('Live Capture'!B361="","",'Live Capture'!B361)</f>
        <v/>
      </c>
      <c r="B360" s="6" t="str">
        <f>IF('Live Capture'!B361="","",'Live Capture'!E361)</f>
        <v/>
      </c>
      <c r="C360" s="6" t="str">
        <f>IF('Live Capture'!B361="","",'Live Capture'!F361)</f>
        <v/>
      </c>
      <c r="D360" s="6" t="str">
        <f>IF('Live Capture'!B361="","",'Live Capture'!I361)</f>
        <v/>
      </c>
      <c r="E360" s="6" t="str">
        <f>IF('Live Capture'!B361="","",'Live Capture'!O361)</f>
        <v/>
      </c>
      <c r="F360" s="6" t="str">
        <f>IF('Live Capture'!B361="","",'Live Capture'!P361)</f>
        <v/>
      </c>
      <c r="G360" s="6" t="str">
        <f>IF('Live Capture'!B361="","",'Live Capture'!R361)</f>
        <v/>
      </c>
      <c r="H360" s="6" t="str">
        <f>IF('Live Capture'!B361="","",'Live Capture'!S361)</f>
        <v/>
      </c>
      <c r="I360" s="6" t="str">
        <f>IF('Live Capture'!B361="","",'Live Capture'!W361)</f>
        <v/>
      </c>
      <c r="J360" s="6" t="str">
        <f>IF('Live Capture'!B361="","",'Live Capture'!Y361)</f>
        <v/>
      </c>
    </row>
    <row r="361" ht="15.75" customHeight="1">
      <c r="A361" s="6" t="str">
        <f>IF('Live Capture'!B362="","",'Live Capture'!B362)</f>
        <v/>
      </c>
      <c r="B361" s="6" t="str">
        <f>IF('Live Capture'!B362="","",'Live Capture'!E362)</f>
        <v/>
      </c>
      <c r="C361" s="6" t="str">
        <f>IF('Live Capture'!B362="","",'Live Capture'!F362)</f>
        <v/>
      </c>
      <c r="D361" s="6" t="str">
        <f>IF('Live Capture'!B362="","",'Live Capture'!I362)</f>
        <v/>
      </c>
      <c r="E361" s="6" t="str">
        <f>IF('Live Capture'!B362="","",'Live Capture'!O362)</f>
        <v/>
      </c>
      <c r="F361" s="6" t="str">
        <f>IF('Live Capture'!B362="","",'Live Capture'!P362)</f>
        <v/>
      </c>
      <c r="G361" s="6" t="str">
        <f>IF('Live Capture'!B362="","",'Live Capture'!R362)</f>
        <v/>
      </c>
      <c r="H361" s="6" t="str">
        <f>IF('Live Capture'!B362="","",'Live Capture'!S362)</f>
        <v/>
      </c>
      <c r="I361" s="6" t="str">
        <f>IF('Live Capture'!B362="","",'Live Capture'!W362)</f>
        <v/>
      </c>
      <c r="J361" s="6" t="str">
        <f>IF('Live Capture'!B362="","",'Live Capture'!Y362)</f>
        <v/>
      </c>
    </row>
    <row r="362" ht="15.75" customHeight="1">
      <c r="A362" s="6" t="str">
        <f>IF('Live Capture'!B363="","",'Live Capture'!B363)</f>
        <v/>
      </c>
      <c r="B362" s="6" t="str">
        <f>IF('Live Capture'!B363="","",'Live Capture'!E363)</f>
        <v/>
      </c>
      <c r="C362" s="6" t="str">
        <f>IF('Live Capture'!B363="","",'Live Capture'!F363)</f>
        <v/>
      </c>
      <c r="D362" s="6" t="str">
        <f>IF('Live Capture'!B363="","",'Live Capture'!I363)</f>
        <v/>
      </c>
      <c r="E362" s="6" t="str">
        <f>IF('Live Capture'!B363="","",'Live Capture'!O363)</f>
        <v/>
      </c>
      <c r="F362" s="6" t="str">
        <f>IF('Live Capture'!B363="","",'Live Capture'!P363)</f>
        <v/>
      </c>
      <c r="G362" s="6" t="str">
        <f>IF('Live Capture'!B363="","",'Live Capture'!R363)</f>
        <v/>
      </c>
      <c r="H362" s="6" t="str">
        <f>IF('Live Capture'!B363="","",'Live Capture'!S363)</f>
        <v/>
      </c>
      <c r="I362" s="6" t="str">
        <f>IF('Live Capture'!B363="","",'Live Capture'!W363)</f>
        <v/>
      </c>
      <c r="J362" s="6" t="str">
        <f>IF('Live Capture'!B363="","",'Live Capture'!Y363)</f>
        <v/>
      </c>
    </row>
    <row r="363" ht="15.75" customHeight="1">
      <c r="A363" s="6" t="str">
        <f>IF('Live Capture'!B364="","",'Live Capture'!B364)</f>
        <v/>
      </c>
      <c r="B363" s="6" t="str">
        <f>IF('Live Capture'!B364="","",'Live Capture'!E364)</f>
        <v/>
      </c>
      <c r="C363" s="6" t="str">
        <f>IF('Live Capture'!B364="","",'Live Capture'!F364)</f>
        <v/>
      </c>
      <c r="D363" s="6" t="str">
        <f>IF('Live Capture'!B364="","",'Live Capture'!I364)</f>
        <v/>
      </c>
      <c r="E363" s="6" t="str">
        <f>IF('Live Capture'!B364="","",'Live Capture'!O364)</f>
        <v/>
      </c>
      <c r="F363" s="6" t="str">
        <f>IF('Live Capture'!B364="","",'Live Capture'!P364)</f>
        <v/>
      </c>
      <c r="G363" s="6" t="str">
        <f>IF('Live Capture'!B364="","",'Live Capture'!R364)</f>
        <v/>
      </c>
      <c r="H363" s="6" t="str">
        <f>IF('Live Capture'!B364="","",'Live Capture'!S364)</f>
        <v/>
      </c>
      <c r="I363" s="6" t="str">
        <f>IF('Live Capture'!B364="","",'Live Capture'!W364)</f>
        <v/>
      </c>
      <c r="J363" s="6" t="str">
        <f>IF('Live Capture'!B364="","",'Live Capture'!Y364)</f>
        <v/>
      </c>
    </row>
    <row r="364" ht="15.75" customHeight="1">
      <c r="A364" s="6" t="str">
        <f>IF('Live Capture'!B365="","",'Live Capture'!B365)</f>
        <v/>
      </c>
      <c r="B364" s="6" t="str">
        <f>IF('Live Capture'!B365="","",'Live Capture'!E365)</f>
        <v/>
      </c>
      <c r="C364" s="6" t="str">
        <f>IF('Live Capture'!B365="","",'Live Capture'!F365)</f>
        <v/>
      </c>
      <c r="D364" s="6" t="str">
        <f>IF('Live Capture'!B365="","",'Live Capture'!I365)</f>
        <v/>
      </c>
      <c r="E364" s="6" t="str">
        <f>IF('Live Capture'!B365="","",'Live Capture'!O365)</f>
        <v/>
      </c>
      <c r="F364" s="6" t="str">
        <f>IF('Live Capture'!B365="","",'Live Capture'!P365)</f>
        <v/>
      </c>
      <c r="G364" s="6" t="str">
        <f>IF('Live Capture'!B365="","",'Live Capture'!R365)</f>
        <v/>
      </c>
      <c r="H364" s="6" t="str">
        <f>IF('Live Capture'!B365="","",'Live Capture'!S365)</f>
        <v/>
      </c>
      <c r="I364" s="6" t="str">
        <f>IF('Live Capture'!B365="","",'Live Capture'!W365)</f>
        <v/>
      </c>
      <c r="J364" s="6" t="str">
        <f>IF('Live Capture'!B365="","",'Live Capture'!Y365)</f>
        <v/>
      </c>
    </row>
    <row r="365" ht="15.75" customHeight="1">
      <c r="A365" s="6" t="str">
        <f>IF('Live Capture'!B366="","",'Live Capture'!B366)</f>
        <v/>
      </c>
      <c r="B365" s="6" t="str">
        <f>IF('Live Capture'!B366="","",'Live Capture'!E366)</f>
        <v/>
      </c>
      <c r="C365" s="6" t="str">
        <f>IF('Live Capture'!B366="","",'Live Capture'!F366)</f>
        <v/>
      </c>
      <c r="D365" s="6" t="str">
        <f>IF('Live Capture'!B366="","",'Live Capture'!I366)</f>
        <v/>
      </c>
      <c r="E365" s="6" t="str">
        <f>IF('Live Capture'!B366="","",'Live Capture'!O366)</f>
        <v/>
      </c>
      <c r="F365" s="6" t="str">
        <f>IF('Live Capture'!B366="","",'Live Capture'!P366)</f>
        <v/>
      </c>
      <c r="G365" s="6" t="str">
        <f>IF('Live Capture'!B366="","",'Live Capture'!R366)</f>
        <v/>
      </c>
      <c r="H365" s="6" t="str">
        <f>IF('Live Capture'!B366="","",'Live Capture'!S366)</f>
        <v/>
      </c>
      <c r="I365" s="6" t="str">
        <f>IF('Live Capture'!B366="","",'Live Capture'!W366)</f>
        <v/>
      </c>
      <c r="J365" s="6" t="str">
        <f>IF('Live Capture'!B366="","",'Live Capture'!Y366)</f>
        <v/>
      </c>
    </row>
    <row r="366" ht="15.75" customHeight="1">
      <c r="A366" s="6" t="str">
        <f>IF('Live Capture'!B367="","",'Live Capture'!B367)</f>
        <v/>
      </c>
      <c r="B366" s="6" t="str">
        <f>IF('Live Capture'!B367="","",'Live Capture'!E367)</f>
        <v/>
      </c>
      <c r="C366" s="6" t="str">
        <f>IF('Live Capture'!B367="","",'Live Capture'!F367)</f>
        <v/>
      </c>
      <c r="D366" s="6" t="str">
        <f>IF('Live Capture'!B367="","",'Live Capture'!I367)</f>
        <v/>
      </c>
      <c r="E366" s="6" t="str">
        <f>IF('Live Capture'!B367="","",'Live Capture'!O367)</f>
        <v/>
      </c>
      <c r="F366" s="6" t="str">
        <f>IF('Live Capture'!B367="","",'Live Capture'!P367)</f>
        <v/>
      </c>
      <c r="G366" s="6" t="str">
        <f>IF('Live Capture'!B367="","",'Live Capture'!R367)</f>
        <v/>
      </c>
      <c r="H366" s="6" t="str">
        <f>IF('Live Capture'!B367="","",'Live Capture'!S367)</f>
        <v/>
      </c>
      <c r="I366" s="6" t="str">
        <f>IF('Live Capture'!B367="","",'Live Capture'!W367)</f>
        <v/>
      </c>
      <c r="J366" s="6" t="str">
        <f>IF('Live Capture'!B367="","",'Live Capture'!Y367)</f>
        <v/>
      </c>
    </row>
    <row r="367" ht="15.75" customHeight="1">
      <c r="A367" s="6" t="str">
        <f>IF('Live Capture'!B368="","",'Live Capture'!B368)</f>
        <v/>
      </c>
      <c r="B367" s="6" t="str">
        <f>IF('Live Capture'!B368="","",'Live Capture'!E368)</f>
        <v/>
      </c>
      <c r="C367" s="6" t="str">
        <f>IF('Live Capture'!B368="","",'Live Capture'!F368)</f>
        <v/>
      </c>
      <c r="D367" s="6" t="str">
        <f>IF('Live Capture'!B368="","",'Live Capture'!I368)</f>
        <v/>
      </c>
      <c r="E367" s="6" t="str">
        <f>IF('Live Capture'!B368="","",'Live Capture'!O368)</f>
        <v/>
      </c>
      <c r="F367" s="6" t="str">
        <f>IF('Live Capture'!B368="","",'Live Capture'!P368)</f>
        <v/>
      </c>
      <c r="G367" s="6" t="str">
        <f>IF('Live Capture'!B368="","",'Live Capture'!R368)</f>
        <v/>
      </c>
      <c r="H367" s="6" t="str">
        <f>IF('Live Capture'!B368="","",'Live Capture'!S368)</f>
        <v/>
      </c>
      <c r="I367" s="6" t="str">
        <f>IF('Live Capture'!B368="","",'Live Capture'!W368)</f>
        <v/>
      </c>
      <c r="J367" s="6" t="str">
        <f>IF('Live Capture'!B368="","",'Live Capture'!Y368)</f>
        <v/>
      </c>
    </row>
    <row r="368" ht="15.75" customHeight="1">
      <c r="A368" s="6" t="str">
        <f>IF('Live Capture'!B369="","",'Live Capture'!B369)</f>
        <v/>
      </c>
      <c r="B368" s="6" t="str">
        <f>IF('Live Capture'!B369="","",'Live Capture'!E369)</f>
        <v/>
      </c>
      <c r="C368" s="6" t="str">
        <f>IF('Live Capture'!B369="","",'Live Capture'!F369)</f>
        <v/>
      </c>
      <c r="D368" s="6" t="str">
        <f>IF('Live Capture'!B369="","",'Live Capture'!I369)</f>
        <v/>
      </c>
      <c r="E368" s="6" t="str">
        <f>IF('Live Capture'!B369="","",'Live Capture'!O369)</f>
        <v/>
      </c>
      <c r="F368" s="6" t="str">
        <f>IF('Live Capture'!B369="","",'Live Capture'!P369)</f>
        <v/>
      </c>
      <c r="G368" s="6" t="str">
        <f>IF('Live Capture'!B369="","",'Live Capture'!R369)</f>
        <v/>
      </c>
      <c r="H368" s="6" t="str">
        <f>IF('Live Capture'!B369="","",'Live Capture'!S369)</f>
        <v/>
      </c>
      <c r="I368" s="6" t="str">
        <f>IF('Live Capture'!B369="","",'Live Capture'!W369)</f>
        <v/>
      </c>
      <c r="J368" s="6" t="str">
        <f>IF('Live Capture'!B369="","",'Live Capture'!Y369)</f>
        <v/>
      </c>
    </row>
    <row r="369" ht="15.75" customHeight="1">
      <c r="A369" s="6" t="str">
        <f>IF('Live Capture'!B370="","",'Live Capture'!B370)</f>
        <v/>
      </c>
      <c r="B369" s="6" t="str">
        <f>IF('Live Capture'!B370="","",'Live Capture'!E370)</f>
        <v/>
      </c>
      <c r="C369" s="6" t="str">
        <f>IF('Live Capture'!B370="","",'Live Capture'!F370)</f>
        <v/>
      </c>
      <c r="D369" s="6" t="str">
        <f>IF('Live Capture'!B370="","",'Live Capture'!I370)</f>
        <v/>
      </c>
      <c r="E369" s="6" t="str">
        <f>IF('Live Capture'!B370="","",'Live Capture'!O370)</f>
        <v/>
      </c>
      <c r="F369" s="6" t="str">
        <f>IF('Live Capture'!B370="","",'Live Capture'!P370)</f>
        <v/>
      </c>
      <c r="G369" s="6" t="str">
        <f>IF('Live Capture'!B370="","",'Live Capture'!R370)</f>
        <v/>
      </c>
      <c r="H369" s="6" t="str">
        <f>IF('Live Capture'!B370="","",'Live Capture'!S370)</f>
        <v/>
      </c>
      <c r="I369" s="6" t="str">
        <f>IF('Live Capture'!B370="","",'Live Capture'!W370)</f>
        <v/>
      </c>
      <c r="J369" s="6" t="str">
        <f>IF('Live Capture'!B370="","",'Live Capture'!Y370)</f>
        <v/>
      </c>
    </row>
    <row r="370" ht="15.75" customHeight="1">
      <c r="A370" s="6" t="str">
        <f>IF('Live Capture'!B371="","",'Live Capture'!B371)</f>
        <v/>
      </c>
      <c r="B370" s="6" t="str">
        <f>IF('Live Capture'!B371="","",'Live Capture'!E371)</f>
        <v/>
      </c>
      <c r="C370" s="6" t="str">
        <f>IF('Live Capture'!B371="","",'Live Capture'!F371)</f>
        <v/>
      </c>
      <c r="D370" s="6" t="str">
        <f>IF('Live Capture'!B371="","",'Live Capture'!I371)</f>
        <v/>
      </c>
      <c r="E370" s="6" t="str">
        <f>IF('Live Capture'!B371="","",'Live Capture'!O371)</f>
        <v/>
      </c>
      <c r="F370" s="6" t="str">
        <f>IF('Live Capture'!B371="","",'Live Capture'!P371)</f>
        <v/>
      </c>
      <c r="G370" s="6" t="str">
        <f>IF('Live Capture'!B371="","",'Live Capture'!R371)</f>
        <v/>
      </c>
      <c r="H370" s="6" t="str">
        <f>IF('Live Capture'!B371="","",'Live Capture'!S371)</f>
        <v/>
      </c>
      <c r="I370" s="6" t="str">
        <f>IF('Live Capture'!B371="","",'Live Capture'!W371)</f>
        <v/>
      </c>
      <c r="J370" s="6" t="str">
        <f>IF('Live Capture'!B371="","",'Live Capture'!Y371)</f>
        <v/>
      </c>
    </row>
    <row r="371" ht="15.75" customHeight="1">
      <c r="A371" s="6" t="str">
        <f>IF('Live Capture'!B372="","",'Live Capture'!B372)</f>
        <v/>
      </c>
      <c r="B371" s="6" t="str">
        <f>IF('Live Capture'!B372="","",'Live Capture'!E372)</f>
        <v/>
      </c>
      <c r="C371" s="6" t="str">
        <f>IF('Live Capture'!B372="","",'Live Capture'!F372)</f>
        <v/>
      </c>
      <c r="D371" s="6" t="str">
        <f>IF('Live Capture'!B372="","",'Live Capture'!I372)</f>
        <v/>
      </c>
      <c r="E371" s="6" t="str">
        <f>IF('Live Capture'!B372="","",'Live Capture'!O372)</f>
        <v/>
      </c>
      <c r="F371" s="6" t="str">
        <f>IF('Live Capture'!B372="","",'Live Capture'!P372)</f>
        <v/>
      </c>
      <c r="G371" s="6" t="str">
        <f>IF('Live Capture'!B372="","",'Live Capture'!R372)</f>
        <v/>
      </c>
      <c r="H371" s="6" t="str">
        <f>IF('Live Capture'!B372="","",'Live Capture'!S372)</f>
        <v/>
      </c>
      <c r="I371" s="6" t="str">
        <f>IF('Live Capture'!B372="","",'Live Capture'!W372)</f>
        <v/>
      </c>
      <c r="J371" s="6" t="str">
        <f>IF('Live Capture'!B372="","",'Live Capture'!Y372)</f>
        <v/>
      </c>
    </row>
    <row r="372" ht="15.75" customHeight="1">
      <c r="A372" s="6" t="str">
        <f>IF('Live Capture'!B373="","",'Live Capture'!B373)</f>
        <v/>
      </c>
      <c r="B372" s="6" t="str">
        <f>IF('Live Capture'!B373="","",'Live Capture'!E373)</f>
        <v/>
      </c>
      <c r="C372" s="6" t="str">
        <f>IF('Live Capture'!B373="","",'Live Capture'!F373)</f>
        <v/>
      </c>
      <c r="D372" s="6" t="str">
        <f>IF('Live Capture'!B373="","",'Live Capture'!I373)</f>
        <v/>
      </c>
      <c r="E372" s="6" t="str">
        <f>IF('Live Capture'!B373="","",'Live Capture'!O373)</f>
        <v/>
      </c>
      <c r="F372" s="6" t="str">
        <f>IF('Live Capture'!B373="","",'Live Capture'!P373)</f>
        <v/>
      </c>
      <c r="G372" s="6" t="str">
        <f>IF('Live Capture'!B373="","",'Live Capture'!R373)</f>
        <v/>
      </c>
      <c r="H372" s="6" t="str">
        <f>IF('Live Capture'!B373="","",'Live Capture'!S373)</f>
        <v/>
      </c>
      <c r="I372" s="6" t="str">
        <f>IF('Live Capture'!B373="","",'Live Capture'!W373)</f>
        <v/>
      </c>
      <c r="J372" s="6" t="str">
        <f>IF('Live Capture'!B373="","",'Live Capture'!Y373)</f>
        <v/>
      </c>
    </row>
    <row r="373" ht="15.75" customHeight="1">
      <c r="A373" s="6" t="str">
        <f>IF('Live Capture'!B374="","",'Live Capture'!B374)</f>
        <v/>
      </c>
      <c r="B373" s="6" t="str">
        <f>IF('Live Capture'!B374="","",'Live Capture'!E374)</f>
        <v/>
      </c>
      <c r="C373" s="6" t="str">
        <f>IF('Live Capture'!B374="","",'Live Capture'!F374)</f>
        <v/>
      </c>
      <c r="D373" s="6" t="str">
        <f>IF('Live Capture'!B374="","",'Live Capture'!I374)</f>
        <v/>
      </c>
      <c r="E373" s="6" t="str">
        <f>IF('Live Capture'!B374="","",'Live Capture'!O374)</f>
        <v/>
      </c>
      <c r="F373" s="6" t="str">
        <f>IF('Live Capture'!B374="","",'Live Capture'!P374)</f>
        <v/>
      </c>
      <c r="G373" s="6" t="str">
        <f>IF('Live Capture'!B374="","",'Live Capture'!R374)</f>
        <v/>
      </c>
      <c r="H373" s="6" t="str">
        <f>IF('Live Capture'!B374="","",'Live Capture'!S374)</f>
        <v/>
      </c>
      <c r="I373" s="6" t="str">
        <f>IF('Live Capture'!B374="","",'Live Capture'!W374)</f>
        <v/>
      </c>
      <c r="J373" s="6" t="str">
        <f>IF('Live Capture'!B374="","",'Live Capture'!Y374)</f>
        <v/>
      </c>
    </row>
    <row r="374" ht="15.75" customHeight="1">
      <c r="A374" s="6" t="str">
        <f>IF('Live Capture'!B375="","",'Live Capture'!B375)</f>
        <v/>
      </c>
      <c r="B374" s="6" t="str">
        <f>IF('Live Capture'!B375="","",'Live Capture'!E375)</f>
        <v/>
      </c>
      <c r="C374" s="6" t="str">
        <f>IF('Live Capture'!B375="","",'Live Capture'!F375)</f>
        <v/>
      </c>
      <c r="D374" s="6" t="str">
        <f>IF('Live Capture'!B375="","",'Live Capture'!I375)</f>
        <v/>
      </c>
      <c r="E374" s="6" t="str">
        <f>IF('Live Capture'!B375="","",'Live Capture'!O375)</f>
        <v/>
      </c>
      <c r="F374" s="6" t="str">
        <f>IF('Live Capture'!B375="","",'Live Capture'!P375)</f>
        <v/>
      </c>
      <c r="G374" s="6" t="str">
        <f>IF('Live Capture'!B375="","",'Live Capture'!R375)</f>
        <v/>
      </c>
      <c r="H374" s="6" t="str">
        <f>IF('Live Capture'!B375="","",'Live Capture'!S375)</f>
        <v/>
      </c>
      <c r="I374" s="6" t="str">
        <f>IF('Live Capture'!B375="","",'Live Capture'!W375)</f>
        <v/>
      </c>
      <c r="J374" s="6" t="str">
        <f>IF('Live Capture'!B375="","",'Live Capture'!Y375)</f>
        <v/>
      </c>
    </row>
    <row r="375" ht="15.75" customHeight="1">
      <c r="A375" s="6" t="str">
        <f>IF('Live Capture'!B376="","",'Live Capture'!B376)</f>
        <v/>
      </c>
      <c r="B375" s="6" t="str">
        <f>IF('Live Capture'!B376="","",'Live Capture'!E376)</f>
        <v/>
      </c>
      <c r="C375" s="6" t="str">
        <f>IF('Live Capture'!B376="","",'Live Capture'!F376)</f>
        <v/>
      </c>
      <c r="D375" s="6" t="str">
        <f>IF('Live Capture'!B376="","",'Live Capture'!I376)</f>
        <v/>
      </c>
      <c r="E375" s="6" t="str">
        <f>IF('Live Capture'!B376="","",'Live Capture'!O376)</f>
        <v/>
      </c>
      <c r="F375" s="6" t="str">
        <f>IF('Live Capture'!B376="","",'Live Capture'!P376)</f>
        <v/>
      </c>
      <c r="G375" s="6" t="str">
        <f>IF('Live Capture'!B376="","",'Live Capture'!R376)</f>
        <v/>
      </c>
      <c r="H375" s="6" t="str">
        <f>IF('Live Capture'!B376="","",'Live Capture'!S376)</f>
        <v/>
      </c>
      <c r="I375" s="6" t="str">
        <f>IF('Live Capture'!B376="","",'Live Capture'!W376)</f>
        <v/>
      </c>
      <c r="J375" s="6" t="str">
        <f>IF('Live Capture'!B376="","",'Live Capture'!Y376)</f>
        <v/>
      </c>
    </row>
    <row r="376" ht="15.75" customHeight="1">
      <c r="A376" s="6" t="str">
        <f>IF('Live Capture'!B377="","",'Live Capture'!B377)</f>
        <v/>
      </c>
      <c r="B376" s="6" t="str">
        <f>IF('Live Capture'!B377="","",'Live Capture'!E377)</f>
        <v/>
      </c>
      <c r="C376" s="6" t="str">
        <f>IF('Live Capture'!B377="","",'Live Capture'!F377)</f>
        <v/>
      </c>
      <c r="D376" s="6" t="str">
        <f>IF('Live Capture'!B377="","",'Live Capture'!I377)</f>
        <v/>
      </c>
      <c r="E376" s="6" t="str">
        <f>IF('Live Capture'!B377="","",'Live Capture'!O377)</f>
        <v/>
      </c>
      <c r="F376" s="6" t="str">
        <f>IF('Live Capture'!B377="","",'Live Capture'!P377)</f>
        <v/>
      </c>
      <c r="G376" s="6" t="str">
        <f>IF('Live Capture'!B377="","",'Live Capture'!R377)</f>
        <v/>
      </c>
      <c r="H376" s="6" t="str">
        <f>IF('Live Capture'!B377="","",'Live Capture'!S377)</f>
        <v/>
      </c>
      <c r="I376" s="6" t="str">
        <f>IF('Live Capture'!B377="","",'Live Capture'!W377)</f>
        <v/>
      </c>
      <c r="J376" s="6" t="str">
        <f>IF('Live Capture'!B377="","",'Live Capture'!Y377)</f>
        <v/>
      </c>
    </row>
    <row r="377" ht="15.75" customHeight="1">
      <c r="A377" s="6" t="str">
        <f>IF('Live Capture'!B378="","",'Live Capture'!B378)</f>
        <v/>
      </c>
      <c r="B377" s="6" t="str">
        <f>IF('Live Capture'!B378="","",'Live Capture'!E378)</f>
        <v/>
      </c>
      <c r="C377" s="6" t="str">
        <f>IF('Live Capture'!B378="","",'Live Capture'!F378)</f>
        <v/>
      </c>
      <c r="D377" s="6" t="str">
        <f>IF('Live Capture'!B378="","",'Live Capture'!I378)</f>
        <v/>
      </c>
      <c r="E377" s="6" t="str">
        <f>IF('Live Capture'!B378="","",'Live Capture'!O378)</f>
        <v/>
      </c>
      <c r="F377" s="6" t="str">
        <f>IF('Live Capture'!B378="","",'Live Capture'!P378)</f>
        <v/>
      </c>
      <c r="G377" s="6" t="str">
        <f>IF('Live Capture'!B378="","",'Live Capture'!R378)</f>
        <v/>
      </c>
      <c r="H377" s="6" t="str">
        <f>IF('Live Capture'!B378="","",'Live Capture'!S378)</f>
        <v/>
      </c>
      <c r="I377" s="6" t="str">
        <f>IF('Live Capture'!B378="","",'Live Capture'!W378)</f>
        <v/>
      </c>
      <c r="J377" s="6" t="str">
        <f>IF('Live Capture'!B378="","",'Live Capture'!Y378)</f>
        <v/>
      </c>
    </row>
    <row r="378" ht="15.75" customHeight="1">
      <c r="A378" s="6" t="str">
        <f>IF('Live Capture'!B379="","",'Live Capture'!B379)</f>
        <v/>
      </c>
      <c r="B378" s="6" t="str">
        <f>IF('Live Capture'!B379="","",'Live Capture'!E379)</f>
        <v/>
      </c>
      <c r="C378" s="6" t="str">
        <f>IF('Live Capture'!B379="","",'Live Capture'!F379)</f>
        <v/>
      </c>
      <c r="D378" s="6" t="str">
        <f>IF('Live Capture'!B379="","",'Live Capture'!I379)</f>
        <v/>
      </c>
      <c r="E378" s="6" t="str">
        <f>IF('Live Capture'!B379="","",'Live Capture'!O379)</f>
        <v/>
      </c>
      <c r="F378" s="6" t="str">
        <f>IF('Live Capture'!B379="","",'Live Capture'!P379)</f>
        <v/>
      </c>
      <c r="G378" s="6" t="str">
        <f>IF('Live Capture'!B379="","",'Live Capture'!R379)</f>
        <v/>
      </c>
      <c r="H378" s="6" t="str">
        <f>IF('Live Capture'!B379="","",'Live Capture'!S379)</f>
        <v/>
      </c>
      <c r="I378" s="6" t="str">
        <f>IF('Live Capture'!B379="","",'Live Capture'!W379)</f>
        <v/>
      </c>
      <c r="J378" s="6" t="str">
        <f>IF('Live Capture'!B379="","",'Live Capture'!Y379)</f>
        <v/>
      </c>
    </row>
    <row r="379" ht="15.75" customHeight="1">
      <c r="A379" s="6" t="str">
        <f>IF('Live Capture'!B380="","",'Live Capture'!B380)</f>
        <v/>
      </c>
      <c r="B379" s="6" t="str">
        <f>IF('Live Capture'!B380="","",'Live Capture'!E380)</f>
        <v/>
      </c>
      <c r="C379" s="6" t="str">
        <f>IF('Live Capture'!B380="","",'Live Capture'!F380)</f>
        <v/>
      </c>
      <c r="D379" s="6" t="str">
        <f>IF('Live Capture'!B380="","",'Live Capture'!I380)</f>
        <v/>
      </c>
      <c r="E379" s="6" t="str">
        <f>IF('Live Capture'!B380="","",'Live Capture'!O380)</f>
        <v/>
      </c>
      <c r="F379" s="6" t="str">
        <f>IF('Live Capture'!B380="","",'Live Capture'!P380)</f>
        <v/>
      </c>
      <c r="G379" s="6" t="str">
        <f>IF('Live Capture'!B380="","",'Live Capture'!R380)</f>
        <v/>
      </c>
      <c r="H379" s="6" t="str">
        <f>IF('Live Capture'!B380="","",'Live Capture'!S380)</f>
        <v/>
      </c>
      <c r="I379" s="6" t="str">
        <f>IF('Live Capture'!B380="","",'Live Capture'!W380)</f>
        <v/>
      </c>
      <c r="J379" s="6" t="str">
        <f>IF('Live Capture'!B380="","",'Live Capture'!Y380)</f>
        <v/>
      </c>
    </row>
    <row r="380" ht="15.75" customHeight="1">
      <c r="A380" s="6" t="str">
        <f>IF('Live Capture'!B381="","",'Live Capture'!B381)</f>
        <v/>
      </c>
      <c r="B380" s="6" t="str">
        <f>IF('Live Capture'!B381="","",'Live Capture'!E381)</f>
        <v/>
      </c>
      <c r="C380" s="6" t="str">
        <f>IF('Live Capture'!B381="","",'Live Capture'!F381)</f>
        <v/>
      </c>
      <c r="D380" s="6" t="str">
        <f>IF('Live Capture'!B381="","",'Live Capture'!I381)</f>
        <v/>
      </c>
      <c r="E380" s="6" t="str">
        <f>IF('Live Capture'!B381="","",'Live Capture'!O381)</f>
        <v/>
      </c>
      <c r="F380" s="6" t="str">
        <f>IF('Live Capture'!B381="","",'Live Capture'!P381)</f>
        <v/>
      </c>
      <c r="G380" s="6" t="str">
        <f>IF('Live Capture'!B381="","",'Live Capture'!R381)</f>
        <v/>
      </c>
      <c r="H380" s="6" t="str">
        <f>IF('Live Capture'!B381="","",'Live Capture'!S381)</f>
        <v/>
      </c>
      <c r="I380" s="6" t="str">
        <f>IF('Live Capture'!B381="","",'Live Capture'!W381)</f>
        <v/>
      </c>
      <c r="J380" s="6" t="str">
        <f>IF('Live Capture'!B381="","",'Live Capture'!Y381)</f>
        <v/>
      </c>
    </row>
    <row r="381" ht="15.75" customHeight="1">
      <c r="A381" s="6" t="str">
        <f>IF('Live Capture'!B382="","",'Live Capture'!B382)</f>
        <v/>
      </c>
      <c r="B381" s="6" t="str">
        <f>IF('Live Capture'!B382="","",'Live Capture'!E382)</f>
        <v/>
      </c>
      <c r="C381" s="6" t="str">
        <f>IF('Live Capture'!B382="","",'Live Capture'!F382)</f>
        <v/>
      </c>
      <c r="D381" s="6" t="str">
        <f>IF('Live Capture'!B382="","",'Live Capture'!I382)</f>
        <v/>
      </c>
      <c r="E381" s="6" t="str">
        <f>IF('Live Capture'!B382="","",'Live Capture'!O382)</f>
        <v/>
      </c>
      <c r="F381" s="6" t="str">
        <f>IF('Live Capture'!B382="","",'Live Capture'!P382)</f>
        <v/>
      </c>
      <c r="G381" s="6" t="str">
        <f>IF('Live Capture'!B382="","",'Live Capture'!R382)</f>
        <v/>
      </c>
      <c r="H381" s="6" t="str">
        <f>IF('Live Capture'!B382="","",'Live Capture'!S382)</f>
        <v/>
      </c>
      <c r="I381" s="6" t="str">
        <f>IF('Live Capture'!B382="","",'Live Capture'!W382)</f>
        <v/>
      </c>
      <c r="J381" s="6" t="str">
        <f>IF('Live Capture'!B382="","",'Live Capture'!Y382)</f>
        <v/>
      </c>
    </row>
    <row r="382" ht="15.75" customHeight="1">
      <c r="A382" s="6" t="str">
        <f>IF('Live Capture'!B383="","",'Live Capture'!B383)</f>
        <v/>
      </c>
      <c r="B382" s="6" t="str">
        <f>IF('Live Capture'!B383="","",'Live Capture'!E383)</f>
        <v/>
      </c>
      <c r="C382" s="6" t="str">
        <f>IF('Live Capture'!B383="","",'Live Capture'!F383)</f>
        <v/>
      </c>
      <c r="D382" s="6" t="str">
        <f>IF('Live Capture'!B383="","",'Live Capture'!I383)</f>
        <v/>
      </c>
      <c r="E382" s="6" t="str">
        <f>IF('Live Capture'!B383="","",'Live Capture'!O383)</f>
        <v/>
      </c>
      <c r="F382" s="6" t="str">
        <f>IF('Live Capture'!B383="","",'Live Capture'!P383)</f>
        <v/>
      </c>
      <c r="G382" s="6" t="str">
        <f>IF('Live Capture'!B383="","",'Live Capture'!R383)</f>
        <v/>
      </c>
      <c r="H382" s="6" t="str">
        <f>IF('Live Capture'!B383="","",'Live Capture'!S383)</f>
        <v/>
      </c>
      <c r="I382" s="6" t="str">
        <f>IF('Live Capture'!B383="","",'Live Capture'!W383)</f>
        <v/>
      </c>
      <c r="J382" s="6" t="str">
        <f>IF('Live Capture'!B383="","",'Live Capture'!Y383)</f>
        <v/>
      </c>
    </row>
    <row r="383" ht="15.75" customHeight="1">
      <c r="A383" s="6" t="str">
        <f>IF('Live Capture'!B384="","",'Live Capture'!B384)</f>
        <v/>
      </c>
      <c r="B383" s="6" t="str">
        <f>IF('Live Capture'!B384="","",'Live Capture'!E384)</f>
        <v/>
      </c>
      <c r="C383" s="6" t="str">
        <f>IF('Live Capture'!B384="","",'Live Capture'!F384)</f>
        <v/>
      </c>
      <c r="D383" s="6" t="str">
        <f>IF('Live Capture'!B384="","",'Live Capture'!I384)</f>
        <v/>
      </c>
      <c r="E383" s="6" t="str">
        <f>IF('Live Capture'!B384="","",'Live Capture'!O384)</f>
        <v/>
      </c>
      <c r="F383" s="6" t="str">
        <f>IF('Live Capture'!B384="","",'Live Capture'!P384)</f>
        <v/>
      </c>
      <c r="G383" s="6" t="str">
        <f>IF('Live Capture'!B384="","",'Live Capture'!R384)</f>
        <v/>
      </c>
      <c r="H383" s="6" t="str">
        <f>IF('Live Capture'!B384="","",'Live Capture'!S384)</f>
        <v/>
      </c>
      <c r="I383" s="6" t="str">
        <f>IF('Live Capture'!B384="","",'Live Capture'!W384)</f>
        <v/>
      </c>
      <c r="J383" s="6" t="str">
        <f>IF('Live Capture'!B384="","",'Live Capture'!Y384)</f>
        <v/>
      </c>
    </row>
    <row r="384" ht="15.75" customHeight="1">
      <c r="A384" s="6" t="str">
        <f>IF('Live Capture'!B385="","",'Live Capture'!B385)</f>
        <v/>
      </c>
      <c r="B384" s="6" t="str">
        <f>IF('Live Capture'!B385="","",'Live Capture'!E385)</f>
        <v/>
      </c>
      <c r="C384" s="6" t="str">
        <f>IF('Live Capture'!B385="","",'Live Capture'!F385)</f>
        <v/>
      </c>
      <c r="D384" s="6" t="str">
        <f>IF('Live Capture'!B385="","",'Live Capture'!I385)</f>
        <v/>
      </c>
      <c r="E384" s="6" t="str">
        <f>IF('Live Capture'!B385="","",'Live Capture'!O385)</f>
        <v/>
      </c>
      <c r="F384" s="6" t="str">
        <f>IF('Live Capture'!B385="","",'Live Capture'!P385)</f>
        <v/>
      </c>
      <c r="G384" s="6" t="str">
        <f>IF('Live Capture'!B385="","",'Live Capture'!R385)</f>
        <v/>
      </c>
      <c r="H384" s="6" t="str">
        <f>IF('Live Capture'!B385="","",'Live Capture'!S385)</f>
        <v/>
      </c>
      <c r="I384" s="6" t="str">
        <f>IF('Live Capture'!B385="","",'Live Capture'!W385)</f>
        <v/>
      </c>
      <c r="J384" s="6" t="str">
        <f>IF('Live Capture'!B385="","",'Live Capture'!Y385)</f>
        <v/>
      </c>
    </row>
    <row r="385" ht="15.75" customHeight="1">
      <c r="A385" s="6" t="str">
        <f>IF('Live Capture'!B386="","",'Live Capture'!B386)</f>
        <v/>
      </c>
      <c r="B385" s="6" t="str">
        <f>IF('Live Capture'!B386="","",'Live Capture'!E386)</f>
        <v/>
      </c>
      <c r="C385" s="6" t="str">
        <f>IF('Live Capture'!B386="","",'Live Capture'!F386)</f>
        <v/>
      </c>
      <c r="D385" s="6" t="str">
        <f>IF('Live Capture'!B386="","",'Live Capture'!I386)</f>
        <v/>
      </c>
      <c r="E385" s="6" t="str">
        <f>IF('Live Capture'!B386="","",'Live Capture'!O386)</f>
        <v/>
      </c>
      <c r="F385" s="6" t="str">
        <f>IF('Live Capture'!B386="","",'Live Capture'!P386)</f>
        <v/>
      </c>
      <c r="G385" s="6" t="str">
        <f>IF('Live Capture'!B386="","",'Live Capture'!R386)</f>
        <v/>
      </c>
      <c r="H385" s="6" t="str">
        <f>IF('Live Capture'!B386="","",'Live Capture'!S386)</f>
        <v/>
      </c>
      <c r="I385" s="6" t="str">
        <f>IF('Live Capture'!B386="","",'Live Capture'!W386)</f>
        <v/>
      </c>
      <c r="J385" s="6" t="str">
        <f>IF('Live Capture'!B386="","",'Live Capture'!Y386)</f>
        <v/>
      </c>
    </row>
    <row r="386" ht="15.75" customHeight="1">
      <c r="A386" s="6" t="str">
        <f>IF('Live Capture'!B387="","",'Live Capture'!B387)</f>
        <v/>
      </c>
      <c r="B386" s="6" t="str">
        <f>IF('Live Capture'!B387="","",'Live Capture'!E387)</f>
        <v/>
      </c>
      <c r="C386" s="6" t="str">
        <f>IF('Live Capture'!B387="","",'Live Capture'!F387)</f>
        <v/>
      </c>
      <c r="D386" s="6" t="str">
        <f>IF('Live Capture'!B387="","",'Live Capture'!I387)</f>
        <v/>
      </c>
      <c r="E386" s="6" t="str">
        <f>IF('Live Capture'!B387="","",'Live Capture'!O387)</f>
        <v/>
      </c>
      <c r="F386" s="6" t="str">
        <f>IF('Live Capture'!B387="","",'Live Capture'!P387)</f>
        <v/>
      </c>
      <c r="G386" s="6" t="str">
        <f>IF('Live Capture'!B387="","",'Live Capture'!R387)</f>
        <v/>
      </c>
      <c r="H386" s="6" t="str">
        <f>IF('Live Capture'!B387="","",'Live Capture'!S387)</f>
        <v/>
      </c>
      <c r="I386" s="6" t="str">
        <f>IF('Live Capture'!B387="","",'Live Capture'!W387)</f>
        <v/>
      </c>
      <c r="J386" s="6" t="str">
        <f>IF('Live Capture'!B387="","",'Live Capture'!Y387)</f>
        <v/>
      </c>
    </row>
    <row r="387" ht="15.75" customHeight="1">
      <c r="A387" s="6" t="str">
        <f>IF('Live Capture'!B388="","",'Live Capture'!B388)</f>
        <v/>
      </c>
      <c r="B387" s="6" t="str">
        <f>IF('Live Capture'!B388="","",'Live Capture'!E388)</f>
        <v/>
      </c>
      <c r="C387" s="6" t="str">
        <f>IF('Live Capture'!B388="","",'Live Capture'!F388)</f>
        <v/>
      </c>
      <c r="D387" s="6" t="str">
        <f>IF('Live Capture'!B388="","",'Live Capture'!I388)</f>
        <v/>
      </c>
      <c r="E387" s="6" t="str">
        <f>IF('Live Capture'!B388="","",'Live Capture'!O388)</f>
        <v/>
      </c>
      <c r="F387" s="6" t="str">
        <f>IF('Live Capture'!B388="","",'Live Capture'!P388)</f>
        <v/>
      </c>
      <c r="G387" s="6" t="str">
        <f>IF('Live Capture'!B388="","",'Live Capture'!R388)</f>
        <v/>
      </c>
      <c r="H387" s="6" t="str">
        <f>IF('Live Capture'!B388="","",'Live Capture'!S388)</f>
        <v/>
      </c>
      <c r="I387" s="6" t="str">
        <f>IF('Live Capture'!B388="","",'Live Capture'!W388)</f>
        <v/>
      </c>
      <c r="J387" s="6" t="str">
        <f>IF('Live Capture'!B388="","",'Live Capture'!Y388)</f>
        <v/>
      </c>
    </row>
    <row r="388" ht="15.75" customHeight="1">
      <c r="A388" s="6" t="str">
        <f>IF('Live Capture'!B389="","",'Live Capture'!B389)</f>
        <v/>
      </c>
      <c r="B388" s="6" t="str">
        <f>IF('Live Capture'!B389="","",'Live Capture'!E389)</f>
        <v/>
      </c>
      <c r="C388" s="6" t="str">
        <f>IF('Live Capture'!B389="","",'Live Capture'!F389)</f>
        <v/>
      </c>
      <c r="D388" s="6" t="str">
        <f>IF('Live Capture'!B389="","",'Live Capture'!I389)</f>
        <v/>
      </c>
      <c r="E388" s="6" t="str">
        <f>IF('Live Capture'!B389="","",'Live Capture'!O389)</f>
        <v/>
      </c>
      <c r="F388" s="6" t="str">
        <f>IF('Live Capture'!B389="","",'Live Capture'!P389)</f>
        <v/>
      </c>
      <c r="G388" s="6" t="str">
        <f>IF('Live Capture'!B389="","",'Live Capture'!R389)</f>
        <v/>
      </c>
      <c r="H388" s="6" t="str">
        <f>IF('Live Capture'!B389="","",'Live Capture'!S389)</f>
        <v/>
      </c>
      <c r="I388" s="6" t="str">
        <f>IF('Live Capture'!B389="","",'Live Capture'!W389)</f>
        <v/>
      </c>
      <c r="J388" s="6" t="str">
        <f>IF('Live Capture'!B389="","",'Live Capture'!Y389)</f>
        <v/>
      </c>
    </row>
    <row r="389" ht="15.75" customHeight="1">
      <c r="A389" s="6" t="str">
        <f>IF('Live Capture'!B390="","",'Live Capture'!B390)</f>
        <v/>
      </c>
      <c r="B389" s="6" t="str">
        <f>IF('Live Capture'!B390="","",'Live Capture'!E390)</f>
        <v/>
      </c>
      <c r="C389" s="6" t="str">
        <f>IF('Live Capture'!B390="","",'Live Capture'!F390)</f>
        <v/>
      </c>
      <c r="D389" s="6" t="str">
        <f>IF('Live Capture'!B390="","",'Live Capture'!I390)</f>
        <v/>
      </c>
      <c r="E389" s="6" t="str">
        <f>IF('Live Capture'!B390="","",'Live Capture'!O390)</f>
        <v/>
      </c>
      <c r="F389" s="6" t="str">
        <f>IF('Live Capture'!B390="","",'Live Capture'!P390)</f>
        <v/>
      </c>
      <c r="G389" s="6" t="str">
        <f>IF('Live Capture'!B390="","",'Live Capture'!R390)</f>
        <v/>
      </c>
      <c r="H389" s="6" t="str">
        <f>IF('Live Capture'!B390="","",'Live Capture'!S390)</f>
        <v/>
      </c>
      <c r="I389" s="6" t="str">
        <f>IF('Live Capture'!B390="","",'Live Capture'!W390)</f>
        <v/>
      </c>
      <c r="J389" s="6" t="str">
        <f>IF('Live Capture'!B390="","",'Live Capture'!Y390)</f>
        <v/>
      </c>
    </row>
    <row r="390" ht="15.75" customHeight="1">
      <c r="A390" s="6" t="str">
        <f>IF('Live Capture'!B391="","",'Live Capture'!B391)</f>
        <v/>
      </c>
      <c r="B390" s="6" t="str">
        <f>IF('Live Capture'!B391="","",'Live Capture'!E391)</f>
        <v/>
      </c>
      <c r="C390" s="6" t="str">
        <f>IF('Live Capture'!B391="","",'Live Capture'!F391)</f>
        <v/>
      </c>
      <c r="D390" s="6" t="str">
        <f>IF('Live Capture'!B391="","",'Live Capture'!I391)</f>
        <v/>
      </c>
      <c r="E390" s="6" t="str">
        <f>IF('Live Capture'!B391="","",'Live Capture'!O391)</f>
        <v/>
      </c>
      <c r="F390" s="6" t="str">
        <f>IF('Live Capture'!B391="","",'Live Capture'!P391)</f>
        <v/>
      </c>
      <c r="G390" s="6" t="str">
        <f>IF('Live Capture'!B391="","",'Live Capture'!R391)</f>
        <v/>
      </c>
      <c r="H390" s="6" t="str">
        <f>IF('Live Capture'!B391="","",'Live Capture'!S391)</f>
        <v/>
      </c>
      <c r="I390" s="6" t="str">
        <f>IF('Live Capture'!B391="","",'Live Capture'!W391)</f>
        <v/>
      </c>
      <c r="J390" s="6" t="str">
        <f>IF('Live Capture'!B391="","",'Live Capture'!Y391)</f>
        <v/>
      </c>
    </row>
    <row r="391" ht="15.75" customHeight="1">
      <c r="A391" s="6" t="str">
        <f>IF('Live Capture'!B392="","",'Live Capture'!B392)</f>
        <v/>
      </c>
      <c r="B391" s="6" t="str">
        <f>IF('Live Capture'!B392="","",'Live Capture'!E392)</f>
        <v/>
      </c>
      <c r="C391" s="6" t="str">
        <f>IF('Live Capture'!B392="","",'Live Capture'!F392)</f>
        <v/>
      </c>
      <c r="D391" s="6" t="str">
        <f>IF('Live Capture'!B392="","",'Live Capture'!I392)</f>
        <v/>
      </c>
      <c r="E391" s="6" t="str">
        <f>IF('Live Capture'!B392="","",'Live Capture'!O392)</f>
        <v/>
      </c>
      <c r="F391" s="6" t="str">
        <f>IF('Live Capture'!B392="","",'Live Capture'!P392)</f>
        <v/>
      </c>
      <c r="G391" s="6" t="str">
        <f>IF('Live Capture'!B392="","",'Live Capture'!R392)</f>
        <v/>
      </c>
      <c r="H391" s="6" t="str">
        <f>IF('Live Capture'!B392="","",'Live Capture'!S392)</f>
        <v/>
      </c>
      <c r="I391" s="6" t="str">
        <f>IF('Live Capture'!B392="","",'Live Capture'!W392)</f>
        <v/>
      </c>
      <c r="J391" s="6" t="str">
        <f>IF('Live Capture'!B392="","",'Live Capture'!Y392)</f>
        <v/>
      </c>
    </row>
    <row r="392" ht="15.75" customHeight="1">
      <c r="A392" s="6" t="str">
        <f>IF('Live Capture'!B393="","",'Live Capture'!B393)</f>
        <v/>
      </c>
      <c r="B392" s="6" t="str">
        <f>IF('Live Capture'!B393="","",'Live Capture'!E393)</f>
        <v/>
      </c>
      <c r="C392" s="6" t="str">
        <f>IF('Live Capture'!B393="","",'Live Capture'!F393)</f>
        <v/>
      </c>
      <c r="D392" s="6" t="str">
        <f>IF('Live Capture'!B393="","",'Live Capture'!I393)</f>
        <v/>
      </c>
      <c r="E392" s="6" t="str">
        <f>IF('Live Capture'!B393="","",'Live Capture'!O393)</f>
        <v/>
      </c>
      <c r="F392" s="6" t="str">
        <f>IF('Live Capture'!B393="","",'Live Capture'!P393)</f>
        <v/>
      </c>
      <c r="G392" s="6" t="str">
        <f>IF('Live Capture'!B393="","",'Live Capture'!R393)</f>
        <v/>
      </c>
      <c r="H392" s="6" t="str">
        <f>IF('Live Capture'!B393="","",'Live Capture'!S393)</f>
        <v/>
      </c>
      <c r="I392" s="6" t="str">
        <f>IF('Live Capture'!B393="","",'Live Capture'!W393)</f>
        <v/>
      </c>
      <c r="J392" s="6" t="str">
        <f>IF('Live Capture'!B393="","",'Live Capture'!Y393)</f>
        <v/>
      </c>
    </row>
    <row r="393" ht="15.75" customHeight="1">
      <c r="A393" s="6" t="str">
        <f>IF('Live Capture'!B394="","",'Live Capture'!B394)</f>
        <v/>
      </c>
      <c r="B393" s="6" t="str">
        <f>IF('Live Capture'!B394="","",'Live Capture'!E394)</f>
        <v/>
      </c>
      <c r="C393" s="6" t="str">
        <f>IF('Live Capture'!B394="","",'Live Capture'!F394)</f>
        <v/>
      </c>
      <c r="D393" s="6" t="str">
        <f>IF('Live Capture'!B394="","",'Live Capture'!I394)</f>
        <v/>
      </c>
      <c r="E393" s="6" t="str">
        <f>IF('Live Capture'!B394="","",'Live Capture'!O394)</f>
        <v/>
      </c>
      <c r="F393" s="6" t="str">
        <f>IF('Live Capture'!B394="","",'Live Capture'!P394)</f>
        <v/>
      </c>
      <c r="G393" s="6" t="str">
        <f>IF('Live Capture'!B394="","",'Live Capture'!R394)</f>
        <v/>
      </c>
      <c r="H393" s="6" t="str">
        <f>IF('Live Capture'!B394="","",'Live Capture'!S394)</f>
        <v/>
      </c>
      <c r="I393" s="6" t="str">
        <f>IF('Live Capture'!B394="","",'Live Capture'!W394)</f>
        <v/>
      </c>
      <c r="J393" s="6" t="str">
        <f>IF('Live Capture'!B394="","",'Live Capture'!Y394)</f>
        <v/>
      </c>
    </row>
    <row r="394" ht="15.75" customHeight="1">
      <c r="A394" s="6" t="str">
        <f>IF('Live Capture'!B395="","",'Live Capture'!B395)</f>
        <v/>
      </c>
      <c r="B394" s="6" t="str">
        <f>IF('Live Capture'!B395="","",'Live Capture'!E395)</f>
        <v/>
      </c>
      <c r="C394" s="6" t="str">
        <f>IF('Live Capture'!B395="","",'Live Capture'!F395)</f>
        <v/>
      </c>
      <c r="D394" s="6" t="str">
        <f>IF('Live Capture'!B395="","",'Live Capture'!I395)</f>
        <v/>
      </c>
      <c r="E394" s="6" t="str">
        <f>IF('Live Capture'!B395="","",'Live Capture'!O395)</f>
        <v/>
      </c>
      <c r="F394" s="6" t="str">
        <f>IF('Live Capture'!B395="","",'Live Capture'!P395)</f>
        <v/>
      </c>
      <c r="G394" s="6" t="str">
        <f>IF('Live Capture'!B395="","",'Live Capture'!R395)</f>
        <v/>
      </c>
      <c r="H394" s="6" t="str">
        <f>IF('Live Capture'!B395="","",'Live Capture'!S395)</f>
        <v/>
      </c>
      <c r="I394" s="6" t="str">
        <f>IF('Live Capture'!B395="","",'Live Capture'!W395)</f>
        <v/>
      </c>
      <c r="J394" s="6" t="str">
        <f>IF('Live Capture'!B395="","",'Live Capture'!Y395)</f>
        <v/>
      </c>
    </row>
    <row r="395" ht="15.75" customHeight="1">
      <c r="A395" s="6" t="str">
        <f>IF('Live Capture'!B396="","",'Live Capture'!B396)</f>
        <v/>
      </c>
      <c r="B395" s="6" t="str">
        <f>IF('Live Capture'!B396="","",'Live Capture'!E396)</f>
        <v/>
      </c>
      <c r="C395" s="6" t="str">
        <f>IF('Live Capture'!B396="","",'Live Capture'!F396)</f>
        <v/>
      </c>
      <c r="D395" s="6" t="str">
        <f>IF('Live Capture'!B396="","",'Live Capture'!I396)</f>
        <v/>
      </c>
      <c r="E395" s="6" t="str">
        <f>IF('Live Capture'!B396="","",'Live Capture'!O396)</f>
        <v/>
      </c>
      <c r="F395" s="6" t="str">
        <f>IF('Live Capture'!B396="","",'Live Capture'!P396)</f>
        <v/>
      </c>
      <c r="G395" s="6" t="str">
        <f>IF('Live Capture'!B396="","",'Live Capture'!R396)</f>
        <v/>
      </c>
      <c r="H395" s="6" t="str">
        <f>IF('Live Capture'!B396="","",'Live Capture'!S396)</f>
        <v/>
      </c>
      <c r="I395" s="6" t="str">
        <f>IF('Live Capture'!B396="","",'Live Capture'!W396)</f>
        <v/>
      </c>
      <c r="J395" s="6" t="str">
        <f>IF('Live Capture'!B396="","",'Live Capture'!Y396)</f>
        <v/>
      </c>
    </row>
    <row r="396" ht="15.75" customHeight="1">
      <c r="A396" s="6" t="str">
        <f>IF('Live Capture'!B397="","",'Live Capture'!B397)</f>
        <v/>
      </c>
      <c r="B396" s="6" t="str">
        <f>IF('Live Capture'!B397="","",'Live Capture'!E397)</f>
        <v/>
      </c>
      <c r="C396" s="6" t="str">
        <f>IF('Live Capture'!B397="","",'Live Capture'!F397)</f>
        <v/>
      </c>
      <c r="D396" s="6" t="str">
        <f>IF('Live Capture'!B397="","",'Live Capture'!I397)</f>
        <v/>
      </c>
      <c r="E396" s="6" t="str">
        <f>IF('Live Capture'!B397="","",'Live Capture'!O397)</f>
        <v/>
      </c>
      <c r="F396" s="6" t="str">
        <f>IF('Live Capture'!B397="","",'Live Capture'!P397)</f>
        <v/>
      </c>
      <c r="G396" s="6" t="str">
        <f>IF('Live Capture'!B397="","",'Live Capture'!R397)</f>
        <v/>
      </c>
      <c r="H396" s="6" t="str">
        <f>IF('Live Capture'!B397="","",'Live Capture'!S397)</f>
        <v/>
      </c>
      <c r="I396" s="6" t="str">
        <f>IF('Live Capture'!B397="","",'Live Capture'!W397)</f>
        <v/>
      </c>
      <c r="J396" s="6" t="str">
        <f>IF('Live Capture'!B397="","",'Live Capture'!Y397)</f>
        <v/>
      </c>
    </row>
    <row r="397" ht="15.75" customHeight="1">
      <c r="A397" s="6" t="str">
        <f>IF('Live Capture'!B398="","",'Live Capture'!B398)</f>
        <v/>
      </c>
      <c r="B397" s="6" t="str">
        <f>IF('Live Capture'!B398="","",'Live Capture'!E398)</f>
        <v/>
      </c>
      <c r="C397" s="6" t="str">
        <f>IF('Live Capture'!B398="","",'Live Capture'!F398)</f>
        <v/>
      </c>
      <c r="D397" s="6" t="str">
        <f>IF('Live Capture'!B398="","",'Live Capture'!I398)</f>
        <v/>
      </c>
      <c r="E397" s="6" t="str">
        <f>IF('Live Capture'!B398="","",'Live Capture'!O398)</f>
        <v/>
      </c>
      <c r="F397" s="6" t="str">
        <f>IF('Live Capture'!B398="","",'Live Capture'!P398)</f>
        <v/>
      </c>
      <c r="G397" s="6" t="str">
        <f>IF('Live Capture'!B398="","",'Live Capture'!R398)</f>
        <v/>
      </c>
      <c r="H397" s="6" t="str">
        <f>IF('Live Capture'!B398="","",'Live Capture'!S398)</f>
        <v/>
      </c>
      <c r="I397" s="6" t="str">
        <f>IF('Live Capture'!B398="","",'Live Capture'!W398)</f>
        <v/>
      </c>
      <c r="J397" s="6" t="str">
        <f>IF('Live Capture'!B398="","",'Live Capture'!Y398)</f>
        <v/>
      </c>
    </row>
    <row r="398" ht="15.75" customHeight="1">
      <c r="A398" s="6" t="str">
        <f>IF('Live Capture'!B399="","",'Live Capture'!B399)</f>
        <v/>
      </c>
      <c r="B398" s="6" t="str">
        <f>IF('Live Capture'!B399="","",'Live Capture'!E399)</f>
        <v/>
      </c>
      <c r="C398" s="6" t="str">
        <f>IF('Live Capture'!B399="","",'Live Capture'!F399)</f>
        <v/>
      </c>
      <c r="D398" s="6" t="str">
        <f>IF('Live Capture'!B399="","",'Live Capture'!I399)</f>
        <v/>
      </c>
      <c r="E398" s="6" t="str">
        <f>IF('Live Capture'!B399="","",'Live Capture'!O399)</f>
        <v/>
      </c>
      <c r="F398" s="6" t="str">
        <f>IF('Live Capture'!B399="","",'Live Capture'!P399)</f>
        <v/>
      </c>
      <c r="G398" s="6" t="str">
        <f>IF('Live Capture'!B399="","",'Live Capture'!R399)</f>
        <v/>
      </c>
      <c r="H398" s="6" t="str">
        <f>IF('Live Capture'!B399="","",'Live Capture'!S399)</f>
        <v/>
      </c>
      <c r="I398" s="6" t="str">
        <f>IF('Live Capture'!B399="","",'Live Capture'!W399)</f>
        <v/>
      </c>
      <c r="J398" s="6" t="str">
        <f>IF('Live Capture'!B399="","",'Live Capture'!Y399)</f>
        <v/>
      </c>
    </row>
    <row r="399" ht="15.75" customHeight="1">
      <c r="A399" s="6" t="str">
        <f>IF('Live Capture'!B400="","",'Live Capture'!B400)</f>
        <v/>
      </c>
      <c r="B399" s="6" t="str">
        <f>IF('Live Capture'!B400="","",'Live Capture'!E400)</f>
        <v/>
      </c>
      <c r="C399" s="6" t="str">
        <f>IF('Live Capture'!B400="","",'Live Capture'!F400)</f>
        <v/>
      </c>
      <c r="D399" s="6" t="str">
        <f>IF('Live Capture'!B400="","",'Live Capture'!I400)</f>
        <v/>
      </c>
      <c r="E399" s="6" t="str">
        <f>IF('Live Capture'!B400="","",'Live Capture'!O400)</f>
        <v/>
      </c>
      <c r="F399" s="6" t="str">
        <f>IF('Live Capture'!B400="","",'Live Capture'!P400)</f>
        <v/>
      </c>
      <c r="G399" s="6" t="str">
        <f>IF('Live Capture'!B400="","",'Live Capture'!R400)</f>
        <v/>
      </c>
      <c r="H399" s="6" t="str">
        <f>IF('Live Capture'!B400="","",'Live Capture'!S400)</f>
        <v/>
      </c>
      <c r="I399" s="6" t="str">
        <f>IF('Live Capture'!B400="","",'Live Capture'!W400)</f>
        <v/>
      </c>
      <c r="J399" s="6" t="str">
        <f>IF('Live Capture'!B400="","",'Live Capture'!Y400)</f>
        <v/>
      </c>
    </row>
    <row r="400" ht="15.75" customHeight="1">
      <c r="A400" s="6" t="str">
        <f>IF('Live Capture'!B401="","",'Live Capture'!B401)</f>
        <v/>
      </c>
      <c r="B400" s="6" t="str">
        <f>IF('Live Capture'!B401="","",'Live Capture'!E401)</f>
        <v/>
      </c>
      <c r="C400" s="6" t="str">
        <f>IF('Live Capture'!B401="","",'Live Capture'!F401)</f>
        <v/>
      </c>
      <c r="D400" s="6" t="str">
        <f>IF('Live Capture'!B401="","",'Live Capture'!I401)</f>
        <v/>
      </c>
      <c r="E400" s="6" t="str">
        <f>IF('Live Capture'!B401="","",'Live Capture'!O401)</f>
        <v/>
      </c>
      <c r="F400" s="6" t="str">
        <f>IF('Live Capture'!B401="","",'Live Capture'!P401)</f>
        <v/>
      </c>
      <c r="G400" s="6" t="str">
        <f>IF('Live Capture'!B401="","",'Live Capture'!R401)</f>
        <v/>
      </c>
      <c r="H400" s="6" t="str">
        <f>IF('Live Capture'!B401="","",'Live Capture'!S401)</f>
        <v/>
      </c>
      <c r="I400" s="6" t="str">
        <f>IF('Live Capture'!B401="","",'Live Capture'!W401)</f>
        <v/>
      </c>
      <c r="J400" s="6" t="str">
        <f>IF('Live Capture'!B401="","",'Live Capture'!Y401)</f>
        <v/>
      </c>
    </row>
    <row r="401" ht="15.75" customHeight="1">
      <c r="A401" s="6" t="str">
        <f>IF('Live Capture'!B402="","",'Live Capture'!B402)</f>
        <v/>
      </c>
      <c r="B401" s="6" t="str">
        <f>IF('Live Capture'!B402="","",'Live Capture'!E402)</f>
        <v/>
      </c>
      <c r="C401" s="6" t="str">
        <f>IF('Live Capture'!B402="","",'Live Capture'!F402)</f>
        <v/>
      </c>
      <c r="D401" s="6" t="str">
        <f>IF('Live Capture'!B402="","",'Live Capture'!I402)</f>
        <v/>
      </c>
      <c r="E401" s="6" t="str">
        <f>IF('Live Capture'!B402="","",'Live Capture'!O402)</f>
        <v/>
      </c>
      <c r="F401" s="6" t="str">
        <f>IF('Live Capture'!B402="","",'Live Capture'!P402)</f>
        <v/>
      </c>
      <c r="G401" s="6" t="str">
        <f>IF('Live Capture'!B402="","",'Live Capture'!R402)</f>
        <v/>
      </c>
      <c r="H401" s="6" t="str">
        <f>IF('Live Capture'!B402="","",'Live Capture'!S402)</f>
        <v/>
      </c>
      <c r="I401" s="6" t="str">
        <f>IF('Live Capture'!B402="","",'Live Capture'!W402)</f>
        <v/>
      </c>
      <c r="J401" s="6" t="str">
        <f>IF('Live Capture'!B402="","",'Live Capture'!Y402)</f>
        <v/>
      </c>
    </row>
    <row r="402" ht="15.75" customHeight="1">
      <c r="A402" s="6" t="str">
        <f>IF('Live Capture'!B403="","",'Live Capture'!B403)</f>
        <v/>
      </c>
      <c r="B402" s="6" t="str">
        <f>IF('Live Capture'!B403="","",'Live Capture'!E403)</f>
        <v/>
      </c>
      <c r="C402" s="6" t="str">
        <f>IF('Live Capture'!B403="","",'Live Capture'!F403)</f>
        <v/>
      </c>
      <c r="D402" s="6" t="str">
        <f>IF('Live Capture'!B403="","",'Live Capture'!I403)</f>
        <v/>
      </c>
      <c r="E402" s="6" t="str">
        <f>IF('Live Capture'!B403="","",'Live Capture'!O403)</f>
        <v/>
      </c>
      <c r="F402" s="6" t="str">
        <f>IF('Live Capture'!B403="","",'Live Capture'!P403)</f>
        <v/>
      </c>
      <c r="G402" s="6" t="str">
        <f>IF('Live Capture'!B403="","",'Live Capture'!R403)</f>
        <v/>
      </c>
      <c r="H402" s="6" t="str">
        <f>IF('Live Capture'!B403="","",'Live Capture'!S403)</f>
        <v/>
      </c>
      <c r="I402" s="6" t="str">
        <f>IF('Live Capture'!B403="","",'Live Capture'!W403)</f>
        <v/>
      </c>
      <c r="J402" s="6" t="str">
        <f>IF('Live Capture'!B403="","",'Live Capture'!Y403)</f>
        <v/>
      </c>
    </row>
    <row r="403" ht="15.75" customHeight="1">
      <c r="A403" s="6" t="str">
        <f>IF('Live Capture'!B404="","",'Live Capture'!B404)</f>
        <v/>
      </c>
      <c r="B403" s="6" t="str">
        <f>IF('Live Capture'!B404="","",'Live Capture'!E404)</f>
        <v/>
      </c>
      <c r="C403" s="6" t="str">
        <f>IF('Live Capture'!B404="","",'Live Capture'!F404)</f>
        <v/>
      </c>
      <c r="D403" s="6" t="str">
        <f>IF('Live Capture'!B404="","",'Live Capture'!I404)</f>
        <v/>
      </c>
      <c r="E403" s="6" t="str">
        <f>IF('Live Capture'!B404="","",'Live Capture'!O404)</f>
        <v/>
      </c>
      <c r="F403" s="6" t="str">
        <f>IF('Live Capture'!B404="","",'Live Capture'!P404)</f>
        <v/>
      </c>
      <c r="G403" s="6" t="str">
        <f>IF('Live Capture'!B404="","",'Live Capture'!R404)</f>
        <v/>
      </c>
      <c r="H403" s="6" t="str">
        <f>IF('Live Capture'!B404="","",'Live Capture'!S404)</f>
        <v/>
      </c>
      <c r="I403" s="6" t="str">
        <f>IF('Live Capture'!B404="","",'Live Capture'!W404)</f>
        <v/>
      </c>
      <c r="J403" s="6" t="str">
        <f>IF('Live Capture'!B404="","",'Live Capture'!Y404)</f>
        <v/>
      </c>
    </row>
    <row r="404" ht="15.75" customHeight="1">
      <c r="A404" s="6" t="str">
        <f>IF('Live Capture'!B405="","",'Live Capture'!B405)</f>
        <v/>
      </c>
      <c r="B404" s="6" t="str">
        <f>IF('Live Capture'!B405="","",'Live Capture'!E405)</f>
        <v/>
      </c>
      <c r="C404" s="6" t="str">
        <f>IF('Live Capture'!B405="","",'Live Capture'!F405)</f>
        <v/>
      </c>
      <c r="D404" s="6" t="str">
        <f>IF('Live Capture'!B405="","",'Live Capture'!I405)</f>
        <v/>
      </c>
      <c r="E404" s="6" t="str">
        <f>IF('Live Capture'!B405="","",'Live Capture'!O405)</f>
        <v/>
      </c>
      <c r="F404" s="6" t="str">
        <f>IF('Live Capture'!B405="","",'Live Capture'!P405)</f>
        <v/>
      </c>
      <c r="G404" s="6" t="str">
        <f>IF('Live Capture'!B405="","",'Live Capture'!R405)</f>
        <v/>
      </c>
      <c r="H404" s="6" t="str">
        <f>IF('Live Capture'!B405="","",'Live Capture'!S405)</f>
        <v/>
      </c>
      <c r="I404" s="6" t="str">
        <f>IF('Live Capture'!B405="","",'Live Capture'!W405)</f>
        <v/>
      </c>
      <c r="J404" s="6" t="str">
        <f>IF('Live Capture'!B405="","",'Live Capture'!Y405)</f>
        <v/>
      </c>
    </row>
    <row r="405" ht="15.75" customHeight="1">
      <c r="A405" s="6" t="str">
        <f>IF('Live Capture'!B406="","",'Live Capture'!B406)</f>
        <v/>
      </c>
      <c r="B405" s="6" t="str">
        <f>IF('Live Capture'!B406="","",'Live Capture'!E406)</f>
        <v/>
      </c>
      <c r="C405" s="6" t="str">
        <f>IF('Live Capture'!B406="","",'Live Capture'!F406)</f>
        <v/>
      </c>
      <c r="D405" s="6" t="str">
        <f>IF('Live Capture'!B406="","",'Live Capture'!I406)</f>
        <v/>
      </c>
      <c r="E405" s="6" t="str">
        <f>IF('Live Capture'!B406="","",'Live Capture'!O406)</f>
        <v/>
      </c>
      <c r="F405" s="6" t="str">
        <f>IF('Live Capture'!B406="","",'Live Capture'!P406)</f>
        <v/>
      </c>
      <c r="G405" s="6" t="str">
        <f>IF('Live Capture'!B406="","",'Live Capture'!R406)</f>
        <v/>
      </c>
      <c r="H405" s="6" t="str">
        <f>IF('Live Capture'!B406="","",'Live Capture'!S406)</f>
        <v/>
      </c>
      <c r="I405" s="6" t="str">
        <f>IF('Live Capture'!B406="","",'Live Capture'!W406)</f>
        <v/>
      </c>
      <c r="J405" s="6" t="str">
        <f>IF('Live Capture'!B406="","",'Live Capture'!Y406)</f>
        <v/>
      </c>
    </row>
    <row r="406" ht="15.75" customHeight="1">
      <c r="A406" s="6" t="str">
        <f>IF('Live Capture'!B407="","",'Live Capture'!B407)</f>
        <v/>
      </c>
      <c r="B406" s="6" t="str">
        <f>IF('Live Capture'!B407="","",'Live Capture'!E407)</f>
        <v/>
      </c>
      <c r="C406" s="6" t="str">
        <f>IF('Live Capture'!B407="","",'Live Capture'!F407)</f>
        <v/>
      </c>
      <c r="D406" s="6" t="str">
        <f>IF('Live Capture'!B407="","",'Live Capture'!I407)</f>
        <v/>
      </c>
      <c r="E406" s="6" t="str">
        <f>IF('Live Capture'!B407="","",'Live Capture'!O407)</f>
        <v/>
      </c>
      <c r="F406" s="6" t="str">
        <f>IF('Live Capture'!B407="","",'Live Capture'!P407)</f>
        <v/>
      </c>
      <c r="G406" s="6" t="str">
        <f>IF('Live Capture'!B407="","",'Live Capture'!R407)</f>
        <v/>
      </c>
      <c r="H406" s="6" t="str">
        <f>IF('Live Capture'!B407="","",'Live Capture'!S407)</f>
        <v/>
      </c>
      <c r="I406" s="6" t="str">
        <f>IF('Live Capture'!B407="","",'Live Capture'!W407)</f>
        <v/>
      </c>
      <c r="J406" s="6" t="str">
        <f>IF('Live Capture'!B407="","",'Live Capture'!Y407)</f>
        <v/>
      </c>
    </row>
    <row r="407" ht="15.75" customHeight="1">
      <c r="A407" s="6" t="str">
        <f>IF('Live Capture'!B408="","",'Live Capture'!B408)</f>
        <v/>
      </c>
      <c r="B407" s="6" t="str">
        <f>IF('Live Capture'!B408="","",'Live Capture'!E408)</f>
        <v/>
      </c>
      <c r="C407" s="6" t="str">
        <f>IF('Live Capture'!B408="","",'Live Capture'!F408)</f>
        <v/>
      </c>
      <c r="D407" s="6" t="str">
        <f>IF('Live Capture'!B408="","",'Live Capture'!I408)</f>
        <v/>
      </c>
      <c r="E407" s="6" t="str">
        <f>IF('Live Capture'!B408="","",'Live Capture'!O408)</f>
        <v/>
      </c>
      <c r="F407" s="6" t="str">
        <f>IF('Live Capture'!B408="","",'Live Capture'!P408)</f>
        <v/>
      </c>
      <c r="G407" s="6" t="str">
        <f>IF('Live Capture'!B408="","",'Live Capture'!R408)</f>
        <v/>
      </c>
      <c r="H407" s="6" t="str">
        <f>IF('Live Capture'!B408="","",'Live Capture'!S408)</f>
        <v/>
      </c>
      <c r="I407" s="6" t="str">
        <f>IF('Live Capture'!B408="","",'Live Capture'!W408)</f>
        <v/>
      </c>
      <c r="J407" s="6" t="str">
        <f>IF('Live Capture'!B408="","",'Live Capture'!Y408)</f>
        <v/>
      </c>
    </row>
    <row r="408" ht="15.75" customHeight="1">
      <c r="A408" s="6" t="str">
        <f>IF('Live Capture'!B409="","",'Live Capture'!B409)</f>
        <v/>
      </c>
      <c r="B408" s="6" t="str">
        <f>IF('Live Capture'!B409="","",'Live Capture'!E409)</f>
        <v/>
      </c>
      <c r="C408" s="6" t="str">
        <f>IF('Live Capture'!B409="","",'Live Capture'!F409)</f>
        <v/>
      </c>
      <c r="D408" s="6" t="str">
        <f>IF('Live Capture'!B409="","",'Live Capture'!I409)</f>
        <v/>
      </c>
      <c r="E408" s="6" t="str">
        <f>IF('Live Capture'!B409="","",'Live Capture'!O409)</f>
        <v/>
      </c>
      <c r="F408" s="6" t="str">
        <f>IF('Live Capture'!B409="","",'Live Capture'!P409)</f>
        <v/>
      </c>
      <c r="G408" s="6" t="str">
        <f>IF('Live Capture'!B409="","",'Live Capture'!R409)</f>
        <v/>
      </c>
      <c r="H408" s="6" t="str">
        <f>IF('Live Capture'!B409="","",'Live Capture'!S409)</f>
        <v/>
      </c>
      <c r="I408" s="6" t="str">
        <f>IF('Live Capture'!B409="","",'Live Capture'!W409)</f>
        <v/>
      </c>
      <c r="J408" s="6" t="str">
        <f>IF('Live Capture'!B409="","",'Live Capture'!Y409)</f>
        <v/>
      </c>
    </row>
    <row r="409" ht="15.75" customHeight="1">
      <c r="A409" s="6" t="str">
        <f>IF('Live Capture'!B410="","",'Live Capture'!B410)</f>
        <v/>
      </c>
      <c r="B409" s="6" t="str">
        <f>IF('Live Capture'!B410="","",'Live Capture'!E410)</f>
        <v/>
      </c>
      <c r="C409" s="6" t="str">
        <f>IF('Live Capture'!B410="","",'Live Capture'!F410)</f>
        <v/>
      </c>
      <c r="D409" s="6" t="str">
        <f>IF('Live Capture'!B410="","",'Live Capture'!I410)</f>
        <v/>
      </c>
      <c r="E409" s="6" t="str">
        <f>IF('Live Capture'!B410="","",'Live Capture'!O410)</f>
        <v/>
      </c>
      <c r="F409" s="6" t="str">
        <f>IF('Live Capture'!B410="","",'Live Capture'!P410)</f>
        <v/>
      </c>
      <c r="G409" s="6" t="str">
        <f>IF('Live Capture'!B410="","",'Live Capture'!R410)</f>
        <v/>
      </c>
      <c r="H409" s="6" t="str">
        <f>IF('Live Capture'!B410="","",'Live Capture'!S410)</f>
        <v/>
      </c>
      <c r="I409" s="6" t="str">
        <f>IF('Live Capture'!B410="","",'Live Capture'!W410)</f>
        <v/>
      </c>
      <c r="J409" s="6" t="str">
        <f>IF('Live Capture'!B410="","",'Live Capture'!Y410)</f>
        <v/>
      </c>
    </row>
    <row r="410" ht="15.75" customHeight="1">
      <c r="A410" s="6" t="str">
        <f>IF('Live Capture'!B411="","",'Live Capture'!B411)</f>
        <v/>
      </c>
      <c r="B410" s="6" t="str">
        <f>IF('Live Capture'!B411="","",'Live Capture'!E411)</f>
        <v/>
      </c>
      <c r="C410" s="6" t="str">
        <f>IF('Live Capture'!B411="","",'Live Capture'!F411)</f>
        <v/>
      </c>
      <c r="D410" s="6" t="str">
        <f>IF('Live Capture'!B411="","",'Live Capture'!I411)</f>
        <v/>
      </c>
      <c r="E410" s="6" t="str">
        <f>IF('Live Capture'!B411="","",'Live Capture'!O411)</f>
        <v/>
      </c>
      <c r="F410" s="6" t="str">
        <f>IF('Live Capture'!B411="","",'Live Capture'!P411)</f>
        <v/>
      </c>
      <c r="G410" s="6" t="str">
        <f>IF('Live Capture'!B411="","",'Live Capture'!R411)</f>
        <v/>
      </c>
      <c r="H410" s="6" t="str">
        <f>IF('Live Capture'!B411="","",'Live Capture'!S411)</f>
        <v/>
      </c>
      <c r="I410" s="6" t="str">
        <f>IF('Live Capture'!B411="","",'Live Capture'!W411)</f>
        <v/>
      </c>
      <c r="J410" s="6" t="str">
        <f>IF('Live Capture'!B411="","",'Live Capture'!Y411)</f>
        <v/>
      </c>
    </row>
    <row r="411" ht="15.75" customHeight="1">
      <c r="A411" s="6" t="str">
        <f>IF('Live Capture'!B412="","",'Live Capture'!B412)</f>
        <v/>
      </c>
      <c r="B411" s="6" t="str">
        <f>IF('Live Capture'!B412="","",'Live Capture'!E412)</f>
        <v/>
      </c>
      <c r="C411" s="6" t="str">
        <f>IF('Live Capture'!B412="","",'Live Capture'!F412)</f>
        <v/>
      </c>
      <c r="D411" s="6" t="str">
        <f>IF('Live Capture'!B412="","",'Live Capture'!I412)</f>
        <v/>
      </c>
      <c r="E411" s="6" t="str">
        <f>IF('Live Capture'!B412="","",'Live Capture'!O412)</f>
        <v/>
      </c>
      <c r="F411" s="6" t="str">
        <f>IF('Live Capture'!B412="","",'Live Capture'!P412)</f>
        <v/>
      </c>
      <c r="G411" s="6" t="str">
        <f>IF('Live Capture'!B412="","",'Live Capture'!R412)</f>
        <v/>
      </c>
      <c r="H411" s="6" t="str">
        <f>IF('Live Capture'!B412="","",'Live Capture'!S412)</f>
        <v/>
      </c>
      <c r="I411" s="6" t="str">
        <f>IF('Live Capture'!B412="","",'Live Capture'!W412)</f>
        <v/>
      </c>
      <c r="J411" s="6" t="str">
        <f>IF('Live Capture'!B412="","",'Live Capture'!Y412)</f>
        <v/>
      </c>
    </row>
    <row r="412" ht="15.75" customHeight="1">
      <c r="A412" s="6" t="str">
        <f>IF('Live Capture'!B413="","",'Live Capture'!B413)</f>
        <v/>
      </c>
      <c r="B412" s="6" t="str">
        <f>IF('Live Capture'!B413="","",'Live Capture'!E413)</f>
        <v/>
      </c>
      <c r="C412" s="6" t="str">
        <f>IF('Live Capture'!B413="","",'Live Capture'!F413)</f>
        <v/>
      </c>
      <c r="D412" s="6" t="str">
        <f>IF('Live Capture'!B413="","",'Live Capture'!I413)</f>
        <v/>
      </c>
      <c r="E412" s="6" t="str">
        <f>IF('Live Capture'!B413="","",'Live Capture'!O413)</f>
        <v/>
      </c>
      <c r="F412" s="6" t="str">
        <f>IF('Live Capture'!B413="","",'Live Capture'!P413)</f>
        <v/>
      </c>
      <c r="G412" s="6" t="str">
        <f>IF('Live Capture'!B413="","",'Live Capture'!R413)</f>
        <v/>
      </c>
      <c r="H412" s="6" t="str">
        <f>IF('Live Capture'!B413="","",'Live Capture'!S413)</f>
        <v/>
      </c>
      <c r="I412" s="6" t="str">
        <f>IF('Live Capture'!B413="","",'Live Capture'!W413)</f>
        <v/>
      </c>
      <c r="J412" s="6" t="str">
        <f>IF('Live Capture'!B413="","",'Live Capture'!Y413)</f>
        <v/>
      </c>
    </row>
    <row r="413" ht="15.75" customHeight="1">
      <c r="A413" s="6" t="str">
        <f>IF('Live Capture'!B414="","",'Live Capture'!B414)</f>
        <v/>
      </c>
      <c r="B413" s="6" t="str">
        <f>IF('Live Capture'!B414="","",'Live Capture'!E414)</f>
        <v/>
      </c>
      <c r="C413" s="6" t="str">
        <f>IF('Live Capture'!B414="","",'Live Capture'!F414)</f>
        <v/>
      </c>
      <c r="D413" s="6" t="str">
        <f>IF('Live Capture'!B414="","",'Live Capture'!I414)</f>
        <v/>
      </c>
      <c r="E413" s="6" t="str">
        <f>IF('Live Capture'!B414="","",'Live Capture'!O414)</f>
        <v/>
      </c>
      <c r="F413" s="6" t="str">
        <f>IF('Live Capture'!B414="","",'Live Capture'!P414)</f>
        <v/>
      </c>
      <c r="G413" s="6" t="str">
        <f>IF('Live Capture'!B414="","",'Live Capture'!R414)</f>
        <v/>
      </c>
      <c r="H413" s="6" t="str">
        <f>IF('Live Capture'!B414="","",'Live Capture'!S414)</f>
        <v/>
      </c>
      <c r="I413" s="6" t="str">
        <f>IF('Live Capture'!B414="","",'Live Capture'!W414)</f>
        <v/>
      </c>
      <c r="J413" s="6" t="str">
        <f>IF('Live Capture'!B414="","",'Live Capture'!Y414)</f>
        <v/>
      </c>
    </row>
    <row r="414" ht="15.75" customHeight="1">
      <c r="A414" s="6" t="str">
        <f>IF('Live Capture'!B415="","",'Live Capture'!B415)</f>
        <v/>
      </c>
      <c r="B414" s="6" t="str">
        <f>IF('Live Capture'!B415="","",'Live Capture'!E415)</f>
        <v/>
      </c>
      <c r="C414" s="6" t="str">
        <f>IF('Live Capture'!B415="","",'Live Capture'!F415)</f>
        <v/>
      </c>
      <c r="D414" s="6" t="str">
        <f>IF('Live Capture'!B415="","",'Live Capture'!I415)</f>
        <v/>
      </c>
      <c r="E414" s="6" t="str">
        <f>IF('Live Capture'!B415="","",'Live Capture'!O415)</f>
        <v/>
      </c>
      <c r="F414" s="6" t="str">
        <f>IF('Live Capture'!B415="","",'Live Capture'!P415)</f>
        <v/>
      </c>
      <c r="G414" s="6" t="str">
        <f>IF('Live Capture'!B415="","",'Live Capture'!R415)</f>
        <v/>
      </c>
      <c r="H414" s="6" t="str">
        <f>IF('Live Capture'!B415="","",'Live Capture'!S415)</f>
        <v/>
      </c>
      <c r="I414" s="6" t="str">
        <f>IF('Live Capture'!B415="","",'Live Capture'!W415)</f>
        <v/>
      </c>
      <c r="J414" s="6" t="str">
        <f>IF('Live Capture'!B415="","",'Live Capture'!Y415)</f>
        <v/>
      </c>
    </row>
    <row r="415" ht="15.75" customHeight="1">
      <c r="A415" s="6" t="str">
        <f>IF('Live Capture'!B416="","",'Live Capture'!B416)</f>
        <v/>
      </c>
      <c r="B415" s="6" t="str">
        <f>IF('Live Capture'!B416="","",'Live Capture'!E416)</f>
        <v/>
      </c>
      <c r="C415" s="6" t="str">
        <f>IF('Live Capture'!B416="","",'Live Capture'!F416)</f>
        <v/>
      </c>
      <c r="D415" s="6" t="str">
        <f>IF('Live Capture'!B416="","",'Live Capture'!I416)</f>
        <v/>
      </c>
      <c r="E415" s="6" t="str">
        <f>IF('Live Capture'!B416="","",'Live Capture'!O416)</f>
        <v/>
      </c>
      <c r="F415" s="6" t="str">
        <f>IF('Live Capture'!B416="","",'Live Capture'!P416)</f>
        <v/>
      </c>
      <c r="G415" s="6" t="str">
        <f>IF('Live Capture'!B416="","",'Live Capture'!R416)</f>
        <v/>
      </c>
      <c r="H415" s="6" t="str">
        <f>IF('Live Capture'!B416="","",'Live Capture'!S416)</f>
        <v/>
      </c>
      <c r="I415" s="6" t="str">
        <f>IF('Live Capture'!B416="","",'Live Capture'!W416)</f>
        <v/>
      </c>
      <c r="J415" s="6" t="str">
        <f>IF('Live Capture'!B416="","",'Live Capture'!Y416)</f>
        <v/>
      </c>
    </row>
    <row r="416" ht="15.75" customHeight="1">
      <c r="A416" s="6" t="str">
        <f>IF('Live Capture'!B417="","",'Live Capture'!B417)</f>
        <v/>
      </c>
      <c r="B416" s="6" t="str">
        <f>IF('Live Capture'!B417="","",'Live Capture'!E417)</f>
        <v/>
      </c>
      <c r="C416" s="6" t="str">
        <f>IF('Live Capture'!B417="","",'Live Capture'!F417)</f>
        <v/>
      </c>
      <c r="D416" s="6" t="str">
        <f>IF('Live Capture'!B417="","",'Live Capture'!I417)</f>
        <v/>
      </c>
      <c r="E416" s="6" t="str">
        <f>IF('Live Capture'!B417="","",'Live Capture'!O417)</f>
        <v/>
      </c>
      <c r="F416" s="6" t="str">
        <f>IF('Live Capture'!B417="","",'Live Capture'!P417)</f>
        <v/>
      </c>
      <c r="G416" s="6" t="str">
        <f>IF('Live Capture'!B417="","",'Live Capture'!R417)</f>
        <v/>
      </c>
      <c r="H416" s="6" t="str">
        <f>IF('Live Capture'!B417="","",'Live Capture'!S417)</f>
        <v/>
      </c>
      <c r="I416" s="6" t="str">
        <f>IF('Live Capture'!B417="","",'Live Capture'!W417)</f>
        <v/>
      </c>
      <c r="J416" s="6" t="str">
        <f>IF('Live Capture'!B417="","",'Live Capture'!Y417)</f>
        <v/>
      </c>
    </row>
    <row r="417" ht="15.75" customHeight="1">
      <c r="A417" s="6" t="str">
        <f>IF('Live Capture'!B418="","",'Live Capture'!B418)</f>
        <v/>
      </c>
      <c r="B417" s="6" t="str">
        <f>IF('Live Capture'!B418="","",'Live Capture'!E418)</f>
        <v/>
      </c>
      <c r="C417" s="6" t="str">
        <f>IF('Live Capture'!B418="","",'Live Capture'!F418)</f>
        <v/>
      </c>
      <c r="D417" s="6" t="str">
        <f>IF('Live Capture'!B418="","",'Live Capture'!I418)</f>
        <v/>
      </c>
      <c r="E417" s="6" t="str">
        <f>IF('Live Capture'!B418="","",'Live Capture'!O418)</f>
        <v/>
      </c>
      <c r="F417" s="6" t="str">
        <f>IF('Live Capture'!B418="","",'Live Capture'!P418)</f>
        <v/>
      </c>
      <c r="G417" s="6" t="str">
        <f>IF('Live Capture'!B418="","",'Live Capture'!R418)</f>
        <v/>
      </c>
      <c r="H417" s="6" t="str">
        <f>IF('Live Capture'!B418="","",'Live Capture'!S418)</f>
        <v/>
      </c>
      <c r="I417" s="6" t="str">
        <f>IF('Live Capture'!B418="","",'Live Capture'!W418)</f>
        <v/>
      </c>
      <c r="J417" s="6" t="str">
        <f>IF('Live Capture'!B418="","",'Live Capture'!Y418)</f>
        <v/>
      </c>
    </row>
    <row r="418" ht="15.75" customHeight="1">
      <c r="A418" s="6" t="str">
        <f>IF('Live Capture'!B419="","",'Live Capture'!B419)</f>
        <v/>
      </c>
      <c r="B418" s="6" t="str">
        <f>IF('Live Capture'!B419="","",'Live Capture'!E419)</f>
        <v/>
      </c>
      <c r="C418" s="6" t="str">
        <f>IF('Live Capture'!B419="","",'Live Capture'!F419)</f>
        <v/>
      </c>
      <c r="D418" s="6" t="str">
        <f>IF('Live Capture'!B419="","",'Live Capture'!I419)</f>
        <v/>
      </c>
      <c r="E418" s="6" t="str">
        <f>IF('Live Capture'!B419="","",'Live Capture'!O419)</f>
        <v/>
      </c>
      <c r="F418" s="6" t="str">
        <f>IF('Live Capture'!B419="","",'Live Capture'!P419)</f>
        <v/>
      </c>
      <c r="G418" s="6" t="str">
        <f>IF('Live Capture'!B419="","",'Live Capture'!R419)</f>
        <v/>
      </c>
      <c r="H418" s="6" t="str">
        <f>IF('Live Capture'!B419="","",'Live Capture'!S419)</f>
        <v/>
      </c>
      <c r="I418" s="6" t="str">
        <f>IF('Live Capture'!B419="","",'Live Capture'!W419)</f>
        <v/>
      </c>
      <c r="J418" s="6" t="str">
        <f>IF('Live Capture'!B419="","",'Live Capture'!Y419)</f>
        <v/>
      </c>
    </row>
    <row r="419" ht="15.75" customHeight="1">
      <c r="A419" s="6" t="str">
        <f>IF('Live Capture'!B420="","",'Live Capture'!B420)</f>
        <v/>
      </c>
      <c r="B419" s="6" t="str">
        <f>IF('Live Capture'!B420="","",'Live Capture'!E420)</f>
        <v/>
      </c>
      <c r="C419" s="6" t="str">
        <f>IF('Live Capture'!B420="","",'Live Capture'!F420)</f>
        <v/>
      </c>
      <c r="D419" s="6" t="str">
        <f>IF('Live Capture'!B420="","",'Live Capture'!I420)</f>
        <v/>
      </c>
      <c r="E419" s="6" t="str">
        <f>IF('Live Capture'!B420="","",'Live Capture'!O420)</f>
        <v/>
      </c>
      <c r="F419" s="6" t="str">
        <f>IF('Live Capture'!B420="","",'Live Capture'!P420)</f>
        <v/>
      </c>
      <c r="G419" s="6" t="str">
        <f>IF('Live Capture'!B420="","",'Live Capture'!R420)</f>
        <v/>
      </c>
      <c r="H419" s="6" t="str">
        <f>IF('Live Capture'!B420="","",'Live Capture'!S420)</f>
        <v/>
      </c>
      <c r="I419" s="6" t="str">
        <f>IF('Live Capture'!B420="","",'Live Capture'!W420)</f>
        <v/>
      </c>
      <c r="J419" s="6" t="str">
        <f>IF('Live Capture'!B420="","",'Live Capture'!Y420)</f>
        <v/>
      </c>
    </row>
    <row r="420" ht="15.75" customHeight="1">
      <c r="A420" s="6" t="str">
        <f>IF('Live Capture'!B421="","",'Live Capture'!B421)</f>
        <v/>
      </c>
      <c r="B420" s="6" t="str">
        <f>IF('Live Capture'!B421="","",'Live Capture'!E421)</f>
        <v/>
      </c>
      <c r="C420" s="6" t="str">
        <f>IF('Live Capture'!B421="","",'Live Capture'!F421)</f>
        <v/>
      </c>
      <c r="D420" s="6" t="str">
        <f>IF('Live Capture'!B421="","",'Live Capture'!I421)</f>
        <v/>
      </c>
      <c r="E420" s="6" t="str">
        <f>IF('Live Capture'!B421="","",'Live Capture'!O421)</f>
        <v/>
      </c>
      <c r="F420" s="6" t="str">
        <f>IF('Live Capture'!B421="","",'Live Capture'!P421)</f>
        <v/>
      </c>
      <c r="G420" s="6" t="str">
        <f>IF('Live Capture'!B421="","",'Live Capture'!R421)</f>
        <v/>
      </c>
      <c r="H420" s="6" t="str">
        <f>IF('Live Capture'!B421="","",'Live Capture'!S421)</f>
        <v/>
      </c>
      <c r="I420" s="6" t="str">
        <f>IF('Live Capture'!B421="","",'Live Capture'!W421)</f>
        <v/>
      </c>
      <c r="J420" s="6" t="str">
        <f>IF('Live Capture'!B421="","",'Live Capture'!Y421)</f>
        <v/>
      </c>
    </row>
    <row r="421" ht="15.75" customHeight="1">
      <c r="A421" s="6" t="str">
        <f>IF('Live Capture'!B422="","",'Live Capture'!B422)</f>
        <v/>
      </c>
      <c r="B421" s="6" t="str">
        <f>IF('Live Capture'!B422="","",'Live Capture'!E422)</f>
        <v/>
      </c>
      <c r="C421" s="6" t="str">
        <f>IF('Live Capture'!B422="","",'Live Capture'!F422)</f>
        <v/>
      </c>
      <c r="D421" s="6" t="str">
        <f>IF('Live Capture'!B422="","",'Live Capture'!I422)</f>
        <v/>
      </c>
      <c r="E421" s="6" t="str">
        <f>IF('Live Capture'!B422="","",'Live Capture'!O422)</f>
        <v/>
      </c>
      <c r="F421" s="6" t="str">
        <f>IF('Live Capture'!B422="","",'Live Capture'!P422)</f>
        <v/>
      </c>
      <c r="G421" s="6" t="str">
        <f>IF('Live Capture'!B422="","",'Live Capture'!R422)</f>
        <v/>
      </c>
      <c r="H421" s="6" t="str">
        <f>IF('Live Capture'!B422="","",'Live Capture'!S422)</f>
        <v/>
      </c>
      <c r="I421" s="6" t="str">
        <f>IF('Live Capture'!B422="","",'Live Capture'!W422)</f>
        <v/>
      </c>
      <c r="J421" s="6" t="str">
        <f>IF('Live Capture'!B422="","",'Live Capture'!Y422)</f>
        <v/>
      </c>
    </row>
    <row r="422" ht="15.75" customHeight="1">
      <c r="A422" s="6" t="str">
        <f>IF('Live Capture'!B423="","",'Live Capture'!B423)</f>
        <v/>
      </c>
      <c r="B422" s="6" t="str">
        <f>IF('Live Capture'!B423="","",'Live Capture'!E423)</f>
        <v/>
      </c>
      <c r="C422" s="6" t="str">
        <f>IF('Live Capture'!B423="","",'Live Capture'!F423)</f>
        <v/>
      </c>
      <c r="D422" s="6" t="str">
        <f>IF('Live Capture'!B423="","",'Live Capture'!I423)</f>
        <v/>
      </c>
      <c r="E422" s="6" t="str">
        <f>IF('Live Capture'!B423="","",'Live Capture'!O423)</f>
        <v/>
      </c>
      <c r="F422" s="6" t="str">
        <f>IF('Live Capture'!B423="","",'Live Capture'!P423)</f>
        <v/>
      </c>
      <c r="G422" s="6" t="str">
        <f>IF('Live Capture'!B423="","",'Live Capture'!R423)</f>
        <v/>
      </c>
      <c r="H422" s="6" t="str">
        <f>IF('Live Capture'!B423="","",'Live Capture'!S423)</f>
        <v/>
      </c>
      <c r="I422" s="6" t="str">
        <f>IF('Live Capture'!B423="","",'Live Capture'!W423)</f>
        <v/>
      </c>
      <c r="J422" s="6" t="str">
        <f>IF('Live Capture'!B423="","",'Live Capture'!Y423)</f>
        <v/>
      </c>
    </row>
    <row r="423" ht="15.75" customHeight="1">
      <c r="A423" s="6" t="str">
        <f>IF('Live Capture'!B424="","",'Live Capture'!B424)</f>
        <v/>
      </c>
      <c r="B423" s="6" t="str">
        <f>IF('Live Capture'!B424="","",'Live Capture'!E424)</f>
        <v/>
      </c>
      <c r="C423" s="6" t="str">
        <f>IF('Live Capture'!B424="","",'Live Capture'!F424)</f>
        <v/>
      </c>
      <c r="D423" s="6" t="str">
        <f>IF('Live Capture'!B424="","",'Live Capture'!I424)</f>
        <v/>
      </c>
      <c r="E423" s="6" t="str">
        <f>IF('Live Capture'!B424="","",'Live Capture'!O424)</f>
        <v/>
      </c>
      <c r="F423" s="6" t="str">
        <f>IF('Live Capture'!B424="","",'Live Capture'!P424)</f>
        <v/>
      </c>
      <c r="G423" s="6" t="str">
        <f>IF('Live Capture'!B424="","",'Live Capture'!R424)</f>
        <v/>
      </c>
      <c r="H423" s="6" t="str">
        <f>IF('Live Capture'!B424="","",'Live Capture'!S424)</f>
        <v/>
      </c>
      <c r="I423" s="6" t="str">
        <f>IF('Live Capture'!B424="","",'Live Capture'!W424)</f>
        <v/>
      </c>
      <c r="J423" s="6" t="str">
        <f>IF('Live Capture'!B424="","",'Live Capture'!Y424)</f>
        <v/>
      </c>
    </row>
    <row r="424" ht="15.75" customHeight="1">
      <c r="A424" s="6" t="str">
        <f>IF('Live Capture'!B425="","",'Live Capture'!B425)</f>
        <v/>
      </c>
      <c r="B424" s="6" t="str">
        <f>IF('Live Capture'!B425="","",'Live Capture'!E425)</f>
        <v/>
      </c>
      <c r="C424" s="6" t="str">
        <f>IF('Live Capture'!B425="","",'Live Capture'!F425)</f>
        <v/>
      </c>
      <c r="D424" s="6" t="str">
        <f>IF('Live Capture'!B425="","",'Live Capture'!I425)</f>
        <v/>
      </c>
      <c r="E424" s="6" t="str">
        <f>IF('Live Capture'!B425="","",'Live Capture'!O425)</f>
        <v/>
      </c>
      <c r="F424" s="6" t="str">
        <f>IF('Live Capture'!B425="","",'Live Capture'!P425)</f>
        <v/>
      </c>
      <c r="G424" s="6" t="str">
        <f>IF('Live Capture'!B425="","",'Live Capture'!R425)</f>
        <v/>
      </c>
      <c r="H424" s="6" t="str">
        <f>IF('Live Capture'!B425="","",'Live Capture'!S425)</f>
        <v/>
      </c>
      <c r="I424" s="6" t="str">
        <f>IF('Live Capture'!B425="","",'Live Capture'!W425)</f>
        <v/>
      </c>
      <c r="J424" s="6" t="str">
        <f>IF('Live Capture'!B425="","",'Live Capture'!Y425)</f>
        <v/>
      </c>
    </row>
    <row r="425" ht="15.75" customHeight="1">
      <c r="A425" s="6" t="str">
        <f>IF('Live Capture'!B426="","",'Live Capture'!B426)</f>
        <v/>
      </c>
      <c r="B425" s="6" t="str">
        <f>IF('Live Capture'!B426="","",'Live Capture'!E426)</f>
        <v/>
      </c>
      <c r="C425" s="6" t="str">
        <f>IF('Live Capture'!B426="","",'Live Capture'!F426)</f>
        <v/>
      </c>
      <c r="D425" s="6" t="str">
        <f>IF('Live Capture'!B426="","",'Live Capture'!I426)</f>
        <v/>
      </c>
      <c r="E425" s="6" t="str">
        <f>IF('Live Capture'!B426="","",'Live Capture'!O426)</f>
        <v/>
      </c>
      <c r="F425" s="6" t="str">
        <f>IF('Live Capture'!B426="","",'Live Capture'!P426)</f>
        <v/>
      </c>
      <c r="G425" s="6" t="str">
        <f>IF('Live Capture'!B426="","",'Live Capture'!R426)</f>
        <v/>
      </c>
      <c r="H425" s="6" t="str">
        <f>IF('Live Capture'!B426="","",'Live Capture'!S426)</f>
        <v/>
      </c>
      <c r="I425" s="6" t="str">
        <f>IF('Live Capture'!B426="","",'Live Capture'!W426)</f>
        <v/>
      </c>
      <c r="J425" s="6" t="str">
        <f>IF('Live Capture'!B426="","",'Live Capture'!Y426)</f>
        <v/>
      </c>
    </row>
    <row r="426" ht="15.75" customHeight="1">
      <c r="A426" s="6" t="str">
        <f>IF('Live Capture'!B427="","",'Live Capture'!B427)</f>
        <v/>
      </c>
      <c r="B426" s="6" t="str">
        <f>IF('Live Capture'!B427="","",'Live Capture'!E427)</f>
        <v/>
      </c>
      <c r="C426" s="6" t="str">
        <f>IF('Live Capture'!B427="","",'Live Capture'!F427)</f>
        <v/>
      </c>
      <c r="D426" s="6" t="str">
        <f>IF('Live Capture'!B427="","",'Live Capture'!I427)</f>
        <v/>
      </c>
      <c r="E426" s="6" t="str">
        <f>IF('Live Capture'!B427="","",'Live Capture'!O427)</f>
        <v/>
      </c>
      <c r="F426" s="6" t="str">
        <f>IF('Live Capture'!B427="","",'Live Capture'!P427)</f>
        <v/>
      </c>
      <c r="G426" s="6" t="str">
        <f>IF('Live Capture'!B427="","",'Live Capture'!R427)</f>
        <v/>
      </c>
      <c r="H426" s="6" t="str">
        <f>IF('Live Capture'!B427="","",'Live Capture'!S427)</f>
        <v/>
      </c>
      <c r="I426" s="6" t="str">
        <f>IF('Live Capture'!B427="","",'Live Capture'!W427)</f>
        <v/>
      </c>
      <c r="J426" s="6" t="str">
        <f>IF('Live Capture'!B427="","",'Live Capture'!Y427)</f>
        <v/>
      </c>
    </row>
    <row r="427" ht="15.75" customHeight="1">
      <c r="A427" s="6" t="str">
        <f>IF('Live Capture'!B428="","",'Live Capture'!B428)</f>
        <v/>
      </c>
      <c r="B427" s="6" t="str">
        <f>IF('Live Capture'!B428="","",'Live Capture'!E428)</f>
        <v/>
      </c>
      <c r="C427" s="6" t="str">
        <f>IF('Live Capture'!B428="","",'Live Capture'!F428)</f>
        <v/>
      </c>
      <c r="D427" s="6" t="str">
        <f>IF('Live Capture'!B428="","",'Live Capture'!I428)</f>
        <v/>
      </c>
      <c r="E427" s="6" t="str">
        <f>IF('Live Capture'!B428="","",'Live Capture'!O428)</f>
        <v/>
      </c>
      <c r="F427" s="6" t="str">
        <f>IF('Live Capture'!B428="","",'Live Capture'!P428)</f>
        <v/>
      </c>
      <c r="G427" s="6" t="str">
        <f>IF('Live Capture'!B428="","",'Live Capture'!R428)</f>
        <v/>
      </c>
      <c r="H427" s="6" t="str">
        <f>IF('Live Capture'!B428="","",'Live Capture'!S428)</f>
        <v/>
      </c>
      <c r="I427" s="6" t="str">
        <f>IF('Live Capture'!B428="","",'Live Capture'!W428)</f>
        <v/>
      </c>
      <c r="J427" s="6" t="str">
        <f>IF('Live Capture'!B428="","",'Live Capture'!Y428)</f>
        <v/>
      </c>
    </row>
    <row r="428" ht="15.75" customHeight="1">
      <c r="A428" s="6" t="str">
        <f>IF('Live Capture'!B429="","",'Live Capture'!B429)</f>
        <v/>
      </c>
      <c r="B428" s="6" t="str">
        <f>IF('Live Capture'!B429="","",'Live Capture'!E429)</f>
        <v/>
      </c>
      <c r="C428" s="6" t="str">
        <f>IF('Live Capture'!B429="","",'Live Capture'!F429)</f>
        <v/>
      </c>
      <c r="D428" s="6" t="str">
        <f>IF('Live Capture'!B429="","",'Live Capture'!I429)</f>
        <v/>
      </c>
      <c r="E428" s="6" t="str">
        <f>IF('Live Capture'!B429="","",'Live Capture'!O429)</f>
        <v/>
      </c>
      <c r="F428" s="6" t="str">
        <f>IF('Live Capture'!B429="","",'Live Capture'!P429)</f>
        <v/>
      </c>
      <c r="G428" s="6" t="str">
        <f>IF('Live Capture'!B429="","",'Live Capture'!R429)</f>
        <v/>
      </c>
      <c r="H428" s="6" t="str">
        <f>IF('Live Capture'!B429="","",'Live Capture'!S429)</f>
        <v/>
      </c>
      <c r="I428" s="6" t="str">
        <f>IF('Live Capture'!B429="","",'Live Capture'!W429)</f>
        <v/>
      </c>
      <c r="J428" s="6" t="str">
        <f>IF('Live Capture'!B429="","",'Live Capture'!Y429)</f>
        <v/>
      </c>
    </row>
    <row r="429" ht="15.75" customHeight="1">
      <c r="A429" s="6" t="str">
        <f>IF('Live Capture'!B430="","",'Live Capture'!B430)</f>
        <v/>
      </c>
      <c r="B429" s="6" t="str">
        <f>IF('Live Capture'!B430="","",'Live Capture'!E430)</f>
        <v/>
      </c>
      <c r="C429" s="6" t="str">
        <f>IF('Live Capture'!B430="","",'Live Capture'!F430)</f>
        <v/>
      </c>
      <c r="D429" s="6" t="str">
        <f>IF('Live Capture'!B430="","",'Live Capture'!I430)</f>
        <v/>
      </c>
      <c r="E429" s="6" t="str">
        <f>IF('Live Capture'!B430="","",'Live Capture'!O430)</f>
        <v/>
      </c>
      <c r="F429" s="6" t="str">
        <f>IF('Live Capture'!B430="","",'Live Capture'!P430)</f>
        <v/>
      </c>
      <c r="G429" s="6" t="str">
        <f>IF('Live Capture'!B430="","",'Live Capture'!R430)</f>
        <v/>
      </c>
      <c r="H429" s="6" t="str">
        <f>IF('Live Capture'!B430="","",'Live Capture'!S430)</f>
        <v/>
      </c>
      <c r="I429" s="6" t="str">
        <f>IF('Live Capture'!B430="","",'Live Capture'!W430)</f>
        <v/>
      </c>
      <c r="J429" s="6" t="str">
        <f>IF('Live Capture'!B430="","",'Live Capture'!Y430)</f>
        <v/>
      </c>
    </row>
    <row r="430" ht="15.75" customHeight="1">
      <c r="A430" s="6" t="str">
        <f>IF('Live Capture'!B431="","",'Live Capture'!B431)</f>
        <v/>
      </c>
      <c r="B430" s="6" t="str">
        <f>IF('Live Capture'!B431="","",'Live Capture'!E431)</f>
        <v/>
      </c>
      <c r="C430" s="6" t="str">
        <f>IF('Live Capture'!B431="","",'Live Capture'!F431)</f>
        <v/>
      </c>
      <c r="D430" s="6" t="str">
        <f>IF('Live Capture'!B431="","",'Live Capture'!I431)</f>
        <v/>
      </c>
      <c r="E430" s="6" t="str">
        <f>IF('Live Capture'!B431="","",'Live Capture'!O431)</f>
        <v/>
      </c>
      <c r="F430" s="6" t="str">
        <f>IF('Live Capture'!B431="","",'Live Capture'!P431)</f>
        <v/>
      </c>
      <c r="G430" s="6" t="str">
        <f>IF('Live Capture'!B431="","",'Live Capture'!R431)</f>
        <v/>
      </c>
      <c r="H430" s="6" t="str">
        <f>IF('Live Capture'!B431="","",'Live Capture'!S431)</f>
        <v/>
      </c>
      <c r="I430" s="6" t="str">
        <f>IF('Live Capture'!B431="","",'Live Capture'!W431)</f>
        <v/>
      </c>
      <c r="J430" s="6" t="str">
        <f>IF('Live Capture'!B431="","",'Live Capture'!Y431)</f>
        <v/>
      </c>
    </row>
    <row r="431" ht="15.75" customHeight="1">
      <c r="A431" s="6" t="str">
        <f>IF('Live Capture'!B432="","",'Live Capture'!B432)</f>
        <v/>
      </c>
      <c r="B431" s="6" t="str">
        <f>IF('Live Capture'!B432="","",'Live Capture'!E432)</f>
        <v/>
      </c>
      <c r="C431" s="6" t="str">
        <f>IF('Live Capture'!B432="","",'Live Capture'!F432)</f>
        <v/>
      </c>
      <c r="D431" s="6" t="str">
        <f>IF('Live Capture'!B432="","",'Live Capture'!I432)</f>
        <v/>
      </c>
      <c r="E431" s="6" t="str">
        <f>IF('Live Capture'!B432="","",'Live Capture'!O432)</f>
        <v/>
      </c>
      <c r="F431" s="6" t="str">
        <f>IF('Live Capture'!B432="","",'Live Capture'!P432)</f>
        <v/>
      </c>
      <c r="G431" s="6" t="str">
        <f>IF('Live Capture'!B432="","",'Live Capture'!R432)</f>
        <v/>
      </c>
      <c r="H431" s="6" t="str">
        <f>IF('Live Capture'!B432="","",'Live Capture'!S432)</f>
        <v/>
      </c>
      <c r="I431" s="6" t="str">
        <f>IF('Live Capture'!B432="","",'Live Capture'!W432)</f>
        <v/>
      </c>
      <c r="J431" s="6" t="str">
        <f>IF('Live Capture'!B432="","",'Live Capture'!Y432)</f>
        <v/>
      </c>
    </row>
    <row r="432" ht="15.75" customHeight="1">
      <c r="A432" s="6" t="str">
        <f>IF('Live Capture'!B433="","",'Live Capture'!B433)</f>
        <v/>
      </c>
      <c r="B432" s="6" t="str">
        <f>IF('Live Capture'!B433="","",'Live Capture'!E433)</f>
        <v/>
      </c>
      <c r="C432" s="6" t="str">
        <f>IF('Live Capture'!B433="","",'Live Capture'!F433)</f>
        <v/>
      </c>
      <c r="D432" s="6" t="str">
        <f>IF('Live Capture'!B433="","",'Live Capture'!I433)</f>
        <v/>
      </c>
      <c r="E432" s="6" t="str">
        <f>IF('Live Capture'!B433="","",'Live Capture'!O433)</f>
        <v/>
      </c>
      <c r="F432" s="6" t="str">
        <f>IF('Live Capture'!B433="","",'Live Capture'!P433)</f>
        <v/>
      </c>
      <c r="G432" s="6" t="str">
        <f>IF('Live Capture'!B433="","",'Live Capture'!R433)</f>
        <v/>
      </c>
      <c r="H432" s="6" t="str">
        <f>IF('Live Capture'!B433="","",'Live Capture'!S433)</f>
        <v/>
      </c>
      <c r="I432" s="6" t="str">
        <f>IF('Live Capture'!B433="","",'Live Capture'!W433)</f>
        <v/>
      </c>
      <c r="J432" s="6" t="str">
        <f>IF('Live Capture'!B433="","",'Live Capture'!Y433)</f>
        <v/>
      </c>
    </row>
    <row r="433" ht="15.75" customHeight="1">
      <c r="A433" s="6" t="str">
        <f>IF('Live Capture'!B434="","",'Live Capture'!B434)</f>
        <v/>
      </c>
      <c r="B433" s="6" t="str">
        <f>IF('Live Capture'!B434="","",'Live Capture'!E434)</f>
        <v/>
      </c>
      <c r="C433" s="6" t="str">
        <f>IF('Live Capture'!B434="","",'Live Capture'!F434)</f>
        <v/>
      </c>
      <c r="D433" s="6" t="str">
        <f>IF('Live Capture'!B434="","",'Live Capture'!I434)</f>
        <v/>
      </c>
      <c r="E433" s="6" t="str">
        <f>IF('Live Capture'!B434="","",'Live Capture'!O434)</f>
        <v/>
      </c>
      <c r="F433" s="6" t="str">
        <f>IF('Live Capture'!B434="","",'Live Capture'!P434)</f>
        <v/>
      </c>
      <c r="G433" s="6" t="str">
        <f>IF('Live Capture'!B434="","",'Live Capture'!R434)</f>
        <v/>
      </c>
      <c r="H433" s="6" t="str">
        <f>IF('Live Capture'!B434="","",'Live Capture'!S434)</f>
        <v/>
      </c>
      <c r="I433" s="6" t="str">
        <f>IF('Live Capture'!B434="","",'Live Capture'!W434)</f>
        <v/>
      </c>
      <c r="J433" s="6" t="str">
        <f>IF('Live Capture'!B434="","",'Live Capture'!Y434)</f>
        <v/>
      </c>
    </row>
    <row r="434" ht="15.75" customHeight="1">
      <c r="A434" s="6" t="str">
        <f>IF('Live Capture'!B435="","",'Live Capture'!B435)</f>
        <v/>
      </c>
      <c r="B434" s="6" t="str">
        <f>IF('Live Capture'!B435="","",'Live Capture'!E435)</f>
        <v/>
      </c>
      <c r="C434" s="6" t="str">
        <f>IF('Live Capture'!B435="","",'Live Capture'!F435)</f>
        <v/>
      </c>
      <c r="D434" s="6" t="str">
        <f>IF('Live Capture'!B435="","",'Live Capture'!I435)</f>
        <v/>
      </c>
      <c r="E434" s="6" t="str">
        <f>IF('Live Capture'!B435="","",'Live Capture'!O435)</f>
        <v/>
      </c>
      <c r="F434" s="6" t="str">
        <f>IF('Live Capture'!B435="","",'Live Capture'!P435)</f>
        <v/>
      </c>
      <c r="G434" s="6" t="str">
        <f>IF('Live Capture'!B435="","",'Live Capture'!R435)</f>
        <v/>
      </c>
      <c r="H434" s="6" t="str">
        <f>IF('Live Capture'!B435="","",'Live Capture'!S435)</f>
        <v/>
      </c>
      <c r="I434" s="6" t="str">
        <f>IF('Live Capture'!B435="","",'Live Capture'!W435)</f>
        <v/>
      </c>
      <c r="J434" s="6" t="str">
        <f>IF('Live Capture'!B435="","",'Live Capture'!Y435)</f>
        <v/>
      </c>
    </row>
    <row r="435" ht="15.75" customHeight="1">
      <c r="A435" s="6" t="str">
        <f>IF('Live Capture'!B436="","",'Live Capture'!B436)</f>
        <v/>
      </c>
      <c r="B435" s="6" t="str">
        <f>IF('Live Capture'!B436="","",'Live Capture'!E436)</f>
        <v/>
      </c>
      <c r="C435" s="6" t="str">
        <f>IF('Live Capture'!B436="","",'Live Capture'!F436)</f>
        <v/>
      </c>
      <c r="D435" s="6" t="str">
        <f>IF('Live Capture'!B436="","",'Live Capture'!I436)</f>
        <v/>
      </c>
      <c r="E435" s="6" t="str">
        <f>IF('Live Capture'!B436="","",'Live Capture'!O436)</f>
        <v/>
      </c>
      <c r="F435" s="6" t="str">
        <f>IF('Live Capture'!B436="","",'Live Capture'!P436)</f>
        <v/>
      </c>
      <c r="G435" s="6" t="str">
        <f>IF('Live Capture'!B436="","",'Live Capture'!R436)</f>
        <v/>
      </c>
      <c r="H435" s="6" t="str">
        <f>IF('Live Capture'!B436="","",'Live Capture'!S436)</f>
        <v/>
      </c>
      <c r="I435" s="6" t="str">
        <f>IF('Live Capture'!B436="","",'Live Capture'!W436)</f>
        <v/>
      </c>
      <c r="J435" s="6" t="str">
        <f>IF('Live Capture'!B436="","",'Live Capture'!Y436)</f>
        <v/>
      </c>
    </row>
    <row r="436" ht="15.75" customHeight="1">
      <c r="A436" s="6" t="str">
        <f>IF('Live Capture'!B437="","",'Live Capture'!B437)</f>
        <v/>
      </c>
      <c r="B436" s="6" t="str">
        <f>IF('Live Capture'!B437="","",'Live Capture'!E437)</f>
        <v/>
      </c>
      <c r="C436" s="6" t="str">
        <f>IF('Live Capture'!B437="","",'Live Capture'!F437)</f>
        <v/>
      </c>
      <c r="D436" s="6" t="str">
        <f>IF('Live Capture'!B437="","",'Live Capture'!I437)</f>
        <v/>
      </c>
      <c r="E436" s="6" t="str">
        <f>IF('Live Capture'!B437="","",'Live Capture'!O437)</f>
        <v/>
      </c>
      <c r="F436" s="6" t="str">
        <f>IF('Live Capture'!B437="","",'Live Capture'!P437)</f>
        <v/>
      </c>
      <c r="G436" s="6" t="str">
        <f>IF('Live Capture'!B437="","",'Live Capture'!R437)</f>
        <v/>
      </c>
      <c r="H436" s="6" t="str">
        <f>IF('Live Capture'!B437="","",'Live Capture'!S437)</f>
        <v/>
      </c>
      <c r="I436" s="6" t="str">
        <f>IF('Live Capture'!B437="","",'Live Capture'!W437)</f>
        <v/>
      </c>
      <c r="J436" s="6" t="str">
        <f>IF('Live Capture'!B437="","",'Live Capture'!Y437)</f>
        <v/>
      </c>
    </row>
    <row r="437" ht="15.75" customHeight="1">
      <c r="A437" s="6" t="str">
        <f>IF('Live Capture'!B438="","",'Live Capture'!B438)</f>
        <v/>
      </c>
      <c r="B437" s="6" t="str">
        <f>IF('Live Capture'!B438="","",'Live Capture'!E438)</f>
        <v/>
      </c>
      <c r="C437" s="6" t="str">
        <f>IF('Live Capture'!B438="","",'Live Capture'!F438)</f>
        <v/>
      </c>
      <c r="D437" s="6" t="str">
        <f>IF('Live Capture'!B438="","",'Live Capture'!I438)</f>
        <v/>
      </c>
      <c r="E437" s="6" t="str">
        <f>IF('Live Capture'!B438="","",'Live Capture'!O438)</f>
        <v/>
      </c>
      <c r="F437" s="6" t="str">
        <f>IF('Live Capture'!B438="","",'Live Capture'!P438)</f>
        <v/>
      </c>
      <c r="G437" s="6" t="str">
        <f>IF('Live Capture'!B438="","",'Live Capture'!R438)</f>
        <v/>
      </c>
      <c r="H437" s="6" t="str">
        <f>IF('Live Capture'!B438="","",'Live Capture'!S438)</f>
        <v/>
      </c>
      <c r="I437" s="6" t="str">
        <f>IF('Live Capture'!B438="","",'Live Capture'!W438)</f>
        <v/>
      </c>
      <c r="J437" s="6" t="str">
        <f>IF('Live Capture'!B438="","",'Live Capture'!Y438)</f>
        <v/>
      </c>
    </row>
    <row r="438" ht="15.75" customHeight="1">
      <c r="A438" s="6" t="str">
        <f>IF('Live Capture'!B439="","",'Live Capture'!B439)</f>
        <v/>
      </c>
      <c r="B438" s="6" t="str">
        <f>IF('Live Capture'!B439="","",'Live Capture'!E439)</f>
        <v/>
      </c>
      <c r="C438" s="6" t="str">
        <f>IF('Live Capture'!B439="","",'Live Capture'!F439)</f>
        <v/>
      </c>
      <c r="D438" s="6" t="str">
        <f>IF('Live Capture'!B439="","",'Live Capture'!I439)</f>
        <v/>
      </c>
      <c r="E438" s="6" t="str">
        <f>IF('Live Capture'!B439="","",'Live Capture'!O439)</f>
        <v/>
      </c>
      <c r="F438" s="6" t="str">
        <f>IF('Live Capture'!B439="","",'Live Capture'!P439)</f>
        <v/>
      </c>
      <c r="G438" s="6" t="str">
        <f>IF('Live Capture'!B439="","",'Live Capture'!R439)</f>
        <v/>
      </c>
      <c r="H438" s="6" t="str">
        <f>IF('Live Capture'!B439="","",'Live Capture'!S439)</f>
        <v/>
      </c>
      <c r="I438" s="6" t="str">
        <f>IF('Live Capture'!B439="","",'Live Capture'!W439)</f>
        <v/>
      </c>
      <c r="J438" s="6" t="str">
        <f>IF('Live Capture'!B439="","",'Live Capture'!Y439)</f>
        <v/>
      </c>
    </row>
    <row r="439" ht="15.75" customHeight="1">
      <c r="A439" s="6" t="str">
        <f>IF('Live Capture'!B440="","",'Live Capture'!B440)</f>
        <v/>
      </c>
      <c r="B439" s="6" t="str">
        <f>IF('Live Capture'!B440="","",'Live Capture'!E440)</f>
        <v/>
      </c>
      <c r="C439" s="6" t="str">
        <f>IF('Live Capture'!B440="","",'Live Capture'!F440)</f>
        <v/>
      </c>
      <c r="D439" s="6" t="str">
        <f>IF('Live Capture'!B440="","",'Live Capture'!I440)</f>
        <v/>
      </c>
      <c r="E439" s="6" t="str">
        <f>IF('Live Capture'!B440="","",'Live Capture'!O440)</f>
        <v/>
      </c>
      <c r="F439" s="6" t="str">
        <f>IF('Live Capture'!B440="","",'Live Capture'!P440)</f>
        <v/>
      </c>
      <c r="G439" s="6" t="str">
        <f>IF('Live Capture'!B440="","",'Live Capture'!R440)</f>
        <v/>
      </c>
      <c r="H439" s="6" t="str">
        <f>IF('Live Capture'!B440="","",'Live Capture'!S440)</f>
        <v/>
      </c>
      <c r="I439" s="6" t="str">
        <f>IF('Live Capture'!B440="","",'Live Capture'!W440)</f>
        <v/>
      </c>
      <c r="J439" s="6" t="str">
        <f>IF('Live Capture'!B440="","",'Live Capture'!Y440)</f>
        <v/>
      </c>
    </row>
    <row r="440" ht="15.75" customHeight="1">
      <c r="A440" s="6" t="str">
        <f>IF('Live Capture'!B441="","",'Live Capture'!B441)</f>
        <v/>
      </c>
      <c r="B440" s="6" t="str">
        <f>IF('Live Capture'!B441="","",'Live Capture'!E441)</f>
        <v/>
      </c>
      <c r="C440" s="6" t="str">
        <f>IF('Live Capture'!B441="","",'Live Capture'!F441)</f>
        <v/>
      </c>
      <c r="D440" s="6" t="str">
        <f>IF('Live Capture'!B441="","",'Live Capture'!I441)</f>
        <v/>
      </c>
      <c r="E440" s="6" t="str">
        <f>IF('Live Capture'!B441="","",'Live Capture'!O441)</f>
        <v/>
      </c>
      <c r="F440" s="6" t="str">
        <f>IF('Live Capture'!B441="","",'Live Capture'!P441)</f>
        <v/>
      </c>
      <c r="G440" s="6" t="str">
        <f>IF('Live Capture'!B441="","",'Live Capture'!R441)</f>
        <v/>
      </c>
      <c r="H440" s="6" t="str">
        <f>IF('Live Capture'!B441="","",'Live Capture'!S441)</f>
        <v/>
      </c>
      <c r="I440" s="6" t="str">
        <f>IF('Live Capture'!B441="","",'Live Capture'!W441)</f>
        <v/>
      </c>
      <c r="J440" s="6" t="str">
        <f>IF('Live Capture'!B441="","",'Live Capture'!Y441)</f>
        <v/>
      </c>
    </row>
    <row r="441" ht="15.75" customHeight="1">
      <c r="A441" s="6" t="str">
        <f>IF('Live Capture'!B442="","",'Live Capture'!B442)</f>
        <v/>
      </c>
      <c r="B441" s="6" t="str">
        <f>IF('Live Capture'!B442="","",'Live Capture'!E442)</f>
        <v/>
      </c>
      <c r="C441" s="6" t="str">
        <f>IF('Live Capture'!B442="","",'Live Capture'!F442)</f>
        <v/>
      </c>
      <c r="D441" s="6" t="str">
        <f>IF('Live Capture'!B442="","",'Live Capture'!I442)</f>
        <v/>
      </c>
      <c r="E441" s="6" t="str">
        <f>IF('Live Capture'!B442="","",'Live Capture'!O442)</f>
        <v/>
      </c>
      <c r="F441" s="6" t="str">
        <f>IF('Live Capture'!B442="","",'Live Capture'!P442)</f>
        <v/>
      </c>
      <c r="G441" s="6" t="str">
        <f>IF('Live Capture'!B442="","",'Live Capture'!R442)</f>
        <v/>
      </c>
      <c r="H441" s="6" t="str">
        <f>IF('Live Capture'!B442="","",'Live Capture'!S442)</f>
        <v/>
      </c>
      <c r="I441" s="6" t="str">
        <f>IF('Live Capture'!B442="","",'Live Capture'!W442)</f>
        <v/>
      </c>
      <c r="J441" s="6" t="str">
        <f>IF('Live Capture'!B442="","",'Live Capture'!Y442)</f>
        <v/>
      </c>
    </row>
    <row r="442" ht="15.75" customHeight="1">
      <c r="A442" s="6" t="str">
        <f>IF('Live Capture'!B443="","",'Live Capture'!B443)</f>
        <v/>
      </c>
      <c r="B442" s="6" t="str">
        <f>IF('Live Capture'!B443="","",'Live Capture'!E443)</f>
        <v/>
      </c>
      <c r="C442" s="6" t="str">
        <f>IF('Live Capture'!B443="","",'Live Capture'!F443)</f>
        <v/>
      </c>
      <c r="D442" s="6" t="str">
        <f>IF('Live Capture'!B443="","",'Live Capture'!I443)</f>
        <v/>
      </c>
      <c r="E442" s="6" t="str">
        <f>IF('Live Capture'!B443="","",'Live Capture'!O443)</f>
        <v/>
      </c>
      <c r="F442" s="6" t="str">
        <f>IF('Live Capture'!B443="","",'Live Capture'!P443)</f>
        <v/>
      </c>
      <c r="G442" s="6" t="str">
        <f>IF('Live Capture'!B443="","",'Live Capture'!R443)</f>
        <v/>
      </c>
      <c r="H442" s="6" t="str">
        <f>IF('Live Capture'!B443="","",'Live Capture'!S443)</f>
        <v/>
      </c>
      <c r="I442" s="6" t="str">
        <f>IF('Live Capture'!B443="","",'Live Capture'!W443)</f>
        <v/>
      </c>
      <c r="J442" s="6" t="str">
        <f>IF('Live Capture'!B443="","",'Live Capture'!Y443)</f>
        <v/>
      </c>
    </row>
    <row r="443" ht="15.75" customHeight="1">
      <c r="A443" s="6" t="str">
        <f>IF('Live Capture'!B444="","",'Live Capture'!B444)</f>
        <v/>
      </c>
      <c r="B443" s="6" t="str">
        <f>IF('Live Capture'!B444="","",'Live Capture'!E444)</f>
        <v/>
      </c>
      <c r="C443" s="6" t="str">
        <f>IF('Live Capture'!B444="","",'Live Capture'!F444)</f>
        <v/>
      </c>
      <c r="D443" s="6" t="str">
        <f>IF('Live Capture'!B444="","",'Live Capture'!I444)</f>
        <v/>
      </c>
      <c r="E443" s="6" t="str">
        <f>IF('Live Capture'!B444="","",'Live Capture'!O444)</f>
        <v/>
      </c>
      <c r="F443" s="6" t="str">
        <f>IF('Live Capture'!B444="","",'Live Capture'!P444)</f>
        <v/>
      </c>
      <c r="G443" s="6" t="str">
        <f>IF('Live Capture'!B444="","",'Live Capture'!R444)</f>
        <v/>
      </c>
      <c r="H443" s="6" t="str">
        <f>IF('Live Capture'!B444="","",'Live Capture'!S444)</f>
        <v/>
      </c>
      <c r="I443" s="6" t="str">
        <f>IF('Live Capture'!B444="","",'Live Capture'!W444)</f>
        <v/>
      </c>
      <c r="J443" s="6" t="str">
        <f>IF('Live Capture'!B444="","",'Live Capture'!Y444)</f>
        <v/>
      </c>
    </row>
    <row r="444" ht="15.75" customHeight="1">
      <c r="A444" s="6" t="str">
        <f>IF('Live Capture'!B445="","",'Live Capture'!B445)</f>
        <v/>
      </c>
      <c r="B444" s="6" t="str">
        <f>IF('Live Capture'!B445="","",'Live Capture'!E445)</f>
        <v/>
      </c>
      <c r="C444" s="6" t="str">
        <f>IF('Live Capture'!B445="","",'Live Capture'!F445)</f>
        <v/>
      </c>
      <c r="D444" s="6" t="str">
        <f>IF('Live Capture'!B445="","",'Live Capture'!I445)</f>
        <v/>
      </c>
      <c r="E444" s="6" t="str">
        <f>IF('Live Capture'!B445="","",'Live Capture'!O445)</f>
        <v/>
      </c>
      <c r="F444" s="6" t="str">
        <f>IF('Live Capture'!B445="","",'Live Capture'!P445)</f>
        <v/>
      </c>
      <c r="G444" s="6" t="str">
        <f>IF('Live Capture'!B445="","",'Live Capture'!R445)</f>
        <v/>
      </c>
      <c r="H444" s="6" t="str">
        <f>IF('Live Capture'!B445="","",'Live Capture'!S445)</f>
        <v/>
      </c>
      <c r="I444" s="6" t="str">
        <f>IF('Live Capture'!B445="","",'Live Capture'!W445)</f>
        <v/>
      </c>
      <c r="J444" s="6" t="str">
        <f>IF('Live Capture'!B445="","",'Live Capture'!Y445)</f>
        <v/>
      </c>
    </row>
    <row r="445" ht="15.75" customHeight="1">
      <c r="A445" s="6" t="str">
        <f>IF('Live Capture'!B446="","",'Live Capture'!B446)</f>
        <v/>
      </c>
      <c r="B445" s="6" t="str">
        <f>IF('Live Capture'!B446="","",'Live Capture'!E446)</f>
        <v/>
      </c>
      <c r="C445" s="6" t="str">
        <f>IF('Live Capture'!B446="","",'Live Capture'!F446)</f>
        <v/>
      </c>
      <c r="D445" s="6" t="str">
        <f>IF('Live Capture'!B446="","",'Live Capture'!I446)</f>
        <v/>
      </c>
      <c r="E445" s="6" t="str">
        <f>IF('Live Capture'!B446="","",'Live Capture'!O446)</f>
        <v/>
      </c>
      <c r="F445" s="6" t="str">
        <f>IF('Live Capture'!B446="","",'Live Capture'!P446)</f>
        <v/>
      </c>
      <c r="G445" s="6" t="str">
        <f>IF('Live Capture'!B446="","",'Live Capture'!R446)</f>
        <v/>
      </c>
      <c r="H445" s="6" t="str">
        <f>IF('Live Capture'!B446="","",'Live Capture'!S446)</f>
        <v/>
      </c>
      <c r="I445" s="6" t="str">
        <f>IF('Live Capture'!B446="","",'Live Capture'!W446)</f>
        <v/>
      </c>
      <c r="J445" s="6" t="str">
        <f>IF('Live Capture'!B446="","",'Live Capture'!Y446)</f>
        <v/>
      </c>
    </row>
    <row r="446" ht="15.75" customHeight="1">
      <c r="A446" s="6" t="str">
        <f>IF('Live Capture'!B447="","",'Live Capture'!B447)</f>
        <v/>
      </c>
      <c r="B446" s="6" t="str">
        <f>IF('Live Capture'!B447="","",'Live Capture'!E447)</f>
        <v/>
      </c>
      <c r="C446" s="6" t="str">
        <f>IF('Live Capture'!B447="","",'Live Capture'!F447)</f>
        <v/>
      </c>
      <c r="D446" s="6" t="str">
        <f>IF('Live Capture'!B447="","",'Live Capture'!I447)</f>
        <v/>
      </c>
      <c r="E446" s="6" t="str">
        <f>IF('Live Capture'!B447="","",'Live Capture'!O447)</f>
        <v/>
      </c>
      <c r="F446" s="6" t="str">
        <f>IF('Live Capture'!B447="","",'Live Capture'!P447)</f>
        <v/>
      </c>
      <c r="G446" s="6" t="str">
        <f>IF('Live Capture'!B447="","",'Live Capture'!R447)</f>
        <v/>
      </c>
      <c r="H446" s="6" t="str">
        <f>IF('Live Capture'!B447="","",'Live Capture'!S447)</f>
        <v/>
      </c>
      <c r="I446" s="6" t="str">
        <f>IF('Live Capture'!B447="","",'Live Capture'!W447)</f>
        <v/>
      </c>
      <c r="J446" s="6" t="str">
        <f>IF('Live Capture'!B447="","",'Live Capture'!Y447)</f>
        <v/>
      </c>
    </row>
    <row r="447" ht="15.75" customHeight="1">
      <c r="A447" s="6" t="str">
        <f>IF('Live Capture'!B448="","",'Live Capture'!B448)</f>
        <v/>
      </c>
      <c r="B447" s="6" t="str">
        <f>IF('Live Capture'!B448="","",'Live Capture'!E448)</f>
        <v/>
      </c>
      <c r="C447" s="6" t="str">
        <f>IF('Live Capture'!B448="","",'Live Capture'!F448)</f>
        <v/>
      </c>
      <c r="D447" s="6" t="str">
        <f>IF('Live Capture'!B448="","",'Live Capture'!I448)</f>
        <v/>
      </c>
      <c r="E447" s="6" t="str">
        <f>IF('Live Capture'!B448="","",'Live Capture'!O448)</f>
        <v/>
      </c>
      <c r="F447" s="6" t="str">
        <f>IF('Live Capture'!B448="","",'Live Capture'!P448)</f>
        <v/>
      </c>
      <c r="G447" s="6" t="str">
        <f>IF('Live Capture'!B448="","",'Live Capture'!R448)</f>
        <v/>
      </c>
      <c r="H447" s="6" t="str">
        <f>IF('Live Capture'!B448="","",'Live Capture'!S448)</f>
        <v/>
      </c>
      <c r="I447" s="6" t="str">
        <f>IF('Live Capture'!B448="","",'Live Capture'!W448)</f>
        <v/>
      </c>
      <c r="J447" s="6" t="str">
        <f>IF('Live Capture'!B448="","",'Live Capture'!Y448)</f>
        <v/>
      </c>
    </row>
    <row r="448" ht="15.75" customHeight="1">
      <c r="A448" s="6" t="str">
        <f>IF('Live Capture'!B449="","",'Live Capture'!B449)</f>
        <v/>
      </c>
      <c r="B448" s="6" t="str">
        <f>IF('Live Capture'!B449="","",'Live Capture'!E449)</f>
        <v/>
      </c>
      <c r="C448" s="6" t="str">
        <f>IF('Live Capture'!B449="","",'Live Capture'!F449)</f>
        <v/>
      </c>
      <c r="D448" s="6" t="str">
        <f>IF('Live Capture'!B449="","",'Live Capture'!I449)</f>
        <v/>
      </c>
      <c r="E448" s="6" t="str">
        <f>IF('Live Capture'!B449="","",'Live Capture'!O449)</f>
        <v/>
      </c>
      <c r="F448" s="6" t="str">
        <f>IF('Live Capture'!B449="","",'Live Capture'!P449)</f>
        <v/>
      </c>
      <c r="G448" s="6" t="str">
        <f>IF('Live Capture'!B449="","",'Live Capture'!R449)</f>
        <v/>
      </c>
      <c r="H448" s="6" t="str">
        <f>IF('Live Capture'!B449="","",'Live Capture'!S449)</f>
        <v/>
      </c>
      <c r="I448" s="6" t="str">
        <f>IF('Live Capture'!B449="","",'Live Capture'!W449)</f>
        <v/>
      </c>
      <c r="J448" s="6" t="str">
        <f>IF('Live Capture'!B449="","",'Live Capture'!Y449)</f>
        <v/>
      </c>
    </row>
    <row r="449" ht="15.75" customHeight="1">
      <c r="A449" s="6" t="str">
        <f>IF('Live Capture'!B450="","",'Live Capture'!B450)</f>
        <v/>
      </c>
      <c r="B449" s="6" t="str">
        <f>IF('Live Capture'!B450="","",'Live Capture'!E450)</f>
        <v/>
      </c>
      <c r="C449" s="6" t="str">
        <f>IF('Live Capture'!B450="","",'Live Capture'!F450)</f>
        <v/>
      </c>
      <c r="D449" s="6" t="str">
        <f>IF('Live Capture'!B450="","",'Live Capture'!I450)</f>
        <v/>
      </c>
      <c r="E449" s="6" t="str">
        <f>IF('Live Capture'!B450="","",'Live Capture'!O450)</f>
        <v/>
      </c>
      <c r="F449" s="6" t="str">
        <f>IF('Live Capture'!B450="","",'Live Capture'!P450)</f>
        <v/>
      </c>
      <c r="G449" s="6" t="str">
        <f>IF('Live Capture'!B450="","",'Live Capture'!R450)</f>
        <v/>
      </c>
      <c r="H449" s="6" t="str">
        <f>IF('Live Capture'!B450="","",'Live Capture'!S450)</f>
        <v/>
      </c>
      <c r="I449" s="6" t="str">
        <f>IF('Live Capture'!B450="","",'Live Capture'!W450)</f>
        <v/>
      </c>
      <c r="J449" s="6" t="str">
        <f>IF('Live Capture'!B450="","",'Live Capture'!Y450)</f>
        <v/>
      </c>
    </row>
    <row r="450" ht="15.75" customHeight="1">
      <c r="A450" s="6" t="str">
        <f>IF('Live Capture'!B451="","",'Live Capture'!B451)</f>
        <v/>
      </c>
      <c r="B450" s="6" t="str">
        <f>IF('Live Capture'!B451="","",'Live Capture'!E451)</f>
        <v/>
      </c>
      <c r="C450" s="6" t="str">
        <f>IF('Live Capture'!B451="","",'Live Capture'!F451)</f>
        <v/>
      </c>
      <c r="D450" s="6" t="str">
        <f>IF('Live Capture'!B451="","",'Live Capture'!I451)</f>
        <v/>
      </c>
      <c r="E450" s="6" t="str">
        <f>IF('Live Capture'!B451="","",'Live Capture'!O451)</f>
        <v/>
      </c>
      <c r="F450" s="6" t="str">
        <f>IF('Live Capture'!B451="","",'Live Capture'!P451)</f>
        <v/>
      </c>
      <c r="G450" s="6" t="str">
        <f>IF('Live Capture'!B451="","",'Live Capture'!R451)</f>
        <v/>
      </c>
      <c r="H450" s="6" t="str">
        <f>IF('Live Capture'!B451="","",'Live Capture'!S451)</f>
        <v/>
      </c>
      <c r="I450" s="6" t="str">
        <f>IF('Live Capture'!B451="","",'Live Capture'!W451)</f>
        <v/>
      </c>
      <c r="J450" s="6" t="str">
        <f>IF('Live Capture'!B451="","",'Live Capture'!Y451)</f>
        <v/>
      </c>
    </row>
    <row r="451" ht="15.75" customHeight="1">
      <c r="A451" s="6" t="str">
        <f>IF('Live Capture'!B452="","",'Live Capture'!B452)</f>
        <v/>
      </c>
      <c r="B451" s="6" t="str">
        <f>IF('Live Capture'!B452="","",'Live Capture'!E452)</f>
        <v/>
      </c>
      <c r="C451" s="6" t="str">
        <f>IF('Live Capture'!B452="","",'Live Capture'!F452)</f>
        <v/>
      </c>
      <c r="D451" s="6" t="str">
        <f>IF('Live Capture'!B452="","",'Live Capture'!I452)</f>
        <v/>
      </c>
      <c r="E451" s="6" t="str">
        <f>IF('Live Capture'!B452="","",'Live Capture'!O452)</f>
        <v/>
      </c>
      <c r="F451" s="6" t="str">
        <f>IF('Live Capture'!B452="","",'Live Capture'!P452)</f>
        <v/>
      </c>
      <c r="G451" s="6" t="str">
        <f>IF('Live Capture'!B452="","",'Live Capture'!R452)</f>
        <v/>
      </c>
      <c r="H451" s="6" t="str">
        <f>IF('Live Capture'!B452="","",'Live Capture'!S452)</f>
        <v/>
      </c>
      <c r="I451" s="6" t="str">
        <f>IF('Live Capture'!B452="","",'Live Capture'!W452)</f>
        <v/>
      </c>
      <c r="J451" s="6" t="str">
        <f>IF('Live Capture'!B452="","",'Live Capture'!Y452)</f>
        <v/>
      </c>
    </row>
    <row r="452" ht="15.75" customHeight="1">
      <c r="A452" s="6" t="str">
        <f>IF('Live Capture'!B453="","",'Live Capture'!B453)</f>
        <v/>
      </c>
      <c r="B452" s="6" t="str">
        <f>IF('Live Capture'!B453="","",'Live Capture'!E453)</f>
        <v/>
      </c>
      <c r="C452" s="6" t="str">
        <f>IF('Live Capture'!B453="","",'Live Capture'!F453)</f>
        <v/>
      </c>
      <c r="D452" s="6" t="str">
        <f>IF('Live Capture'!B453="","",'Live Capture'!I453)</f>
        <v/>
      </c>
      <c r="E452" s="6" t="str">
        <f>IF('Live Capture'!B453="","",'Live Capture'!O453)</f>
        <v/>
      </c>
      <c r="F452" s="6" t="str">
        <f>IF('Live Capture'!B453="","",'Live Capture'!P453)</f>
        <v/>
      </c>
      <c r="G452" s="6" t="str">
        <f>IF('Live Capture'!B453="","",'Live Capture'!R453)</f>
        <v/>
      </c>
      <c r="H452" s="6" t="str">
        <f>IF('Live Capture'!B453="","",'Live Capture'!S453)</f>
        <v/>
      </c>
      <c r="I452" s="6" t="str">
        <f>IF('Live Capture'!B453="","",'Live Capture'!W453)</f>
        <v/>
      </c>
      <c r="J452" s="6" t="str">
        <f>IF('Live Capture'!B453="","",'Live Capture'!Y453)</f>
        <v/>
      </c>
    </row>
    <row r="453" ht="15.75" customHeight="1">
      <c r="A453" s="6" t="str">
        <f>IF('Live Capture'!B454="","",'Live Capture'!B454)</f>
        <v/>
      </c>
      <c r="B453" s="6" t="str">
        <f>IF('Live Capture'!B454="","",'Live Capture'!E454)</f>
        <v/>
      </c>
      <c r="C453" s="6" t="str">
        <f>IF('Live Capture'!B454="","",'Live Capture'!F454)</f>
        <v/>
      </c>
      <c r="D453" s="6" t="str">
        <f>IF('Live Capture'!B454="","",'Live Capture'!I454)</f>
        <v/>
      </c>
      <c r="E453" s="6" t="str">
        <f>IF('Live Capture'!B454="","",'Live Capture'!O454)</f>
        <v/>
      </c>
      <c r="F453" s="6" t="str">
        <f>IF('Live Capture'!B454="","",'Live Capture'!P454)</f>
        <v/>
      </c>
      <c r="G453" s="6" t="str">
        <f>IF('Live Capture'!B454="","",'Live Capture'!R454)</f>
        <v/>
      </c>
      <c r="H453" s="6" t="str">
        <f>IF('Live Capture'!B454="","",'Live Capture'!S454)</f>
        <v/>
      </c>
      <c r="I453" s="6" t="str">
        <f>IF('Live Capture'!B454="","",'Live Capture'!W454)</f>
        <v/>
      </c>
      <c r="J453" s="6" t="str">
        <f>IF('Live Capture'!B454="","",'Live Capture'!Y454)</f>
        <v/>
      </c>
    </row>
    <row r="454" ht="15.75" customHeight="1">
      <c r="A454" s="6" t="str">
        <f>IF('Live Capture'!B455="","",'Live Capture'!B455)</f>
        <v/>
      </c>
      <c r="B454" s="6" t="str">
        <f>IF('Live Capture'!B455="","",'Live Capture'!E455)</f>
        <v/>
      </c>
      <c r="C454" s="6" t="str">
        <f>IF('Live Capture'!B455="","",'Live Capture'!F455)</f>
        <v/>
      </c>
      <c r="D454" s="6" t="str">
        <f>IF('Live Capture'!B455="","",'Live Capture'!I455)</f>
        <v/>
      </c>
      <c r="E454" s="6" t="str">
        <f>IF('Live Capture'!B455="","",'Live Capture'!O455)</f>
        <v/>
      </c>
      <c r="F454" s="6" t="str">
        <f>IF('Live Capture'!B455="","",'Live Capture'!P455)</f>
        <v/>
      </c>
      <c r="G454" s="6" t="str">
        <f>IF('Live Capture'!B455="","",'Live Capture'!R455)</f>
        <v/>
      </c>
      <c r="H454" s="6" t="str">
        <f>IF('Live Capture'!B455="","",'Live Capture'!S455)</f>
        <v/>
      </c>
      <c r="I454" s="6" t="str">
        <f>IF('Live Capture'!B455="","",'Live Capture'!W455)</f>
        <v/>
      </c>
      <c r="J454" s="6" t="str">
        <f>IF('Live Capture'!B455="","",'Live Capture'!Y455)</f>
        <v/>
      </c>
    </row>
    <row r="455" ht="15.75" customHeight="1">
      <c r="A455" s="6" t="str">
        <f>IF('Live Capture'!B456="","",'Live Capture'!B456)</f>
        <v/>
      </c>
      <c r="B455" s="6" t="str">
        <f>IF('Live Capture'!B456="","",'Live Capture'!E456)</f>
        <v/>
      </c>
      <c r="C455" s="6" t="str">
        <f>IF('Live Capture'!B456="","",'Live Capture'!F456)</f>
        <v/>
      </c>
      <c r="D455" s="6" t="str">
        <f>IF('Live Capture'!B456="","",'Live Capture'!I456)</f>
        <v/>
      </c>
      <c r="E455" s="6" t="str">
        <f>IF('Live Capture'!B456="","",'Live Capture'!O456)</f>
        <v/>
      </c>
      <c r="F455" s="6" t="str">
        <f>IF('Live Capture'!B456="","",'Live Capture'!P456)</f>
        <v/>
      </c>
      <c r="G455" s="6" t="str">
        <f>IF('Live Capture'!B456="","",'Live Capture'!R456)</f>
        <v/>
      </c>
      <c r="H455" s="6" t="str">
        <f>IF('Live Capture'!B456="","",'Live Capture'!S456)</f>
        <v/>
      </c>
      <c r="I455" s="6" t="str">
        <f>IF('Live Capture'!B456="","",'Live Capture'!W456)</f>
        <v/>
      </c>
      <c r="J455" s="6" t="str">
        <f>IF('Live Capture'!B456="","",'Live Capture'!Y456)</f>
        <v/>
      </c>
    </row>
    <row r="456" ht="15.75" customHeight="1">
      <c r="A456" s="6" t="str">
        <f>IF('Live Capture'!B457="","",'Live Capture'!B457)</f>
        <v/>
      </c>
      <c r="B456" s="6" t="str">
        <f>IF('Live Capture'!B457="","",'Live Capture'!E457)</f>
        <v/>
      </c>
      <c r="C456" s="6" t="str">
        <f>IF('Live Capture'!B457="","",'Live Capture'!F457)</f>
        <v/>
      </c>
      <c r="D456" s="6" t="str">
        <f>IF('Live Capture'!B457="","",'Live Capture'!I457)</f>
        <v/>
      </c>
      <c r="E456" s="6" t="str">
        <f>IF('Live Capture'!B457="","",'Live Capture'!O457)</f>
        <v/>
      </c>
      <c r="F456" s="6" t="str">
        <f>IF('Live Capture'!B457="","",'Live Capture'!P457)</f>
        <v/>
      </c>
      <c r="G456" s="6" t="str">
        <f>IF('Live Capture'!B457="","",'Live Capture'!R457)</f>
        <v/>
      </c>
      <c r="H456" s="6" t="str">
        <f>IF('Live Capture'!B457="","",'Live Capture'!S457)</f>
        <v/>
      </c>
      <c r="I456" s="6" t="str">
        <f>IF('Live Capture'!B457="","",'Live Capture'!W457)</f>
        <v/>
      </c>
      <c r="J456" s="6" t="str">
        <f>IF('Live Capture'!B457="","",'Live Capture'!Y457)</f>
        <v/>
      </c>
    </row>
    <row r="457" ht="15.75" customHeight="1">
      <c r="A457" s="6" t="str">
        <f>IF('Live Capture'!B458="","",'Live Capture'!B458)</f>
        <v/>
      </c>
      <c r="B457" s="6" t="str">
        <f>IF('Live Capture'!B458="","",'Live Capture'!E458)</f>
        <v/>
      </c>
      <c r="C457" s="6" t="str">
        <f>IF('Live Capture'!B458="","",'Live Capture'!F458)</f>
        <v/>
      </c>
      <c r="D457" s="6" t="str">
        <f>IF('Live Capture'!B458="","",'Live Capture'!I458)</f>
        <v/>
      </c>
      <c r="E457" s="6" t="str">
        <f>IF('Live Capture'!B458="","",'Live Capture'!O458)</f>
        <v/>
      </c>
      <c r="F457" s="6" t="str">
        <f>IF('Live Capture'!B458="","",'Live Capture'!P458)</f>
        <v/>
      </c>
      <c r="G457" s="6" t="str">
        <f>IF('Live Capture'!B458="","",'Live Capture'!R458)</f>
        <v/>
      </c>
      <c r="H457" s="6" t="str">
        <f>IF('Live Capture'!B458="","",'Live Capture'!S458)</f>
        <v/>
      </c>
      <c r="I457" s="6" t="str">
        <f>IF('Live Capture'!B458="","",'Live Capture'!W458)</f>
        <v/>
      </c>
      <c r="J457" s="6" t="str">
        <f>IF('Live Capture'!B458="","",'Live Capture'!Y458)</f>
        <v/>
      </c>
    </row>
    <row r="458" ht="15.75" customHeight="1">
      <c r="A458" s="6" t="str">
        <f>IF('Live Capture'!B459="","",'Live Capture'!B459)</f>
        <v/>
      </c>
      <c r="B458" s="6" t="str">
        <f>IF('Live Capture'!B459="","",'Live Capture'!E459)</f>
        <v/>
      </c>
      <c r="C458" s="6" t="str">
        <f>IF('Live Capture'!B459="","",'Live Capture'!F459)</f>
        <v/>
      </c>
      <c r="D458" s="6" t="str">
        <f>IF('Live Capture'!B459="","",'Live Capture'!I459)</f>
        <v/>
      </c>
      <c r="E458" s="6" t="str">
        <f>IF('Live Capture'!B459="","",'Live Capture'!O459)</f>
        <v/>
      </c>
      <c r="F458" s="6" t="str">
        <f>IF('Live Capture'!B459="","",'Live Capture'!P459)</f>
        <v/>
      </c>
      <c r="G458" s="6" t="str">
        <f>IF('Live Capture'!B459="","",'Live Capture'!R459)</f>
        <v/>
      </c>
      <c r="H458" s="6" t="str">
        <f>IF('Live Capture'!B459="","",'Live Capture'!S459)</f>
        <v/>
      </c>
      <c r="I458" s="6" t="str">
        <f>IF('Live Capture'!B459="","",'Live Capture'!W459)</f>
        <v/>
      </c>
      <c r="J458" s="6" t="str">
        <f>IF('Live Capture'!B459="","",'Live Capture'!Y459)</f>
        <v/>
      </c>
    </row>
    <row r="459" ht="15.75" customHeight="1">
      <c r="A459" s="6" t="str">
        <f>IF('Live Capture'!B460="","",'Live Capture'!B460)</f>
        <v/>
      </c>
      <c r="B459" s="6" t="str">
        <f>IF('Live Capture'!B460="","",'Live Capture'!E460)</f>
        <v/>
      </c>
      <c r="C459" s="6" t="str">
        <f>IF('Live Capture'!B460="","",'Live Capture'!F460)</f>
        <v/>
      </c>
      <c r="D459" s="6" t="str">
        <f>IF('Live Capture'!B460="","",'Live Capture'!I460)</f>
        <v/>
      </c>
      <c r="E459" s="6" t="str">
        <f>IF('Live Capture'!B460="","",'Live Capture'!O460)</f>
        <v/>
      </c>
      <c r="F459" s="6" t="str">
        <f>IF('Live Capture'!B460="","",'Live Capture'!P460)</f>
        <v/>
      </c>
      <c r="G459" s="6" t="str">
        <f>IF('Live Capture'!B460="","",'Live Capture'!R460)</f>
        <v/>
      </c>
      <c r="H459" s="6" t="str">
        <f>IF('Live Capture'!B460="","",'Live Capture'!S460)</f>
        <v/>
      </c>
      <c r="I459" s="6" t="str">
        <f>IF('Live Capture'!B460="","",'Live Capture'!W460)</f>
        <v/>
      </c>
      <c r="J459" s="6" t="str">
        <f>IF('Live Capture'!B460="","",'Live Capture'!Y460)</f>
        <v/>
      </c>
    </row>
    <row r="460" ht="15.75" customHeight="1">
      <c r="A460" s="6" t="str">
        <f>IF('Live Capture'!B461="","",'Live Capture'!B461)</f>
        <v/>
      </c>
      <c r="B460" s="6" t="str">
        <f>IF('Live Capture'!B461="","",'Live Capture'!E461)</f>
        <v/>
      </c>
      <c r="C460" s="6" t="str">
        <f>IF('Live Capture'!B461="","",'Live Capture'!F461)</f>
        <v/>
      </c>
      <c r="D460" s="6" t="str">
        <f>IF('Live Capture'!B461="","",'Live Capture'!I461)</f>
        <v/>
      </c>
      <c r="E460" s="6" t="str">
        <f>IF('Live Capture'!B461="","",'Live Capture'!O461)</f>
        <v/>
      </c>
      <c r="F460" s="6" t="str">
        <f>IF('Live Capture'!B461="","",'Live Capture'!P461)</f>
        <v/>
      </c>
      <c r="G460" s="6" t="str">
        <f>IF('Live Capture'!B461="","",'Live Capture'!R461)</f>
        <v/>
      </c>
      <c r="H460" s="6" t="str">
        <f>IF('Live Capture'!B461="","",'Live Capture'!S461)</f>
        <v/>
      </c>
      <c r="I460" s="6" t="str">
        <f>IF('Live Capture'!B461="","",'Live Capture'!W461)</f>
        <v/>
      </c>
      <c r="J460" s="6" t="str">
        <f>IF('Live Capture'!B461="","",'Live Capture'!Y461)</f>
        <v/>
      </c>
    </row>
    <row r="461" ht="15.75" customHeight="1">
      <c r="A461" s="6" t="str">
        <f>IF('Live Capture'!B462="","",'Live Capture'!B462)</f>
        <v/>
      </c>
      <c r="B461" s="6" t="str">
        <f>IF('Live Capture'!B462="","",'Live Capture'!E462)</f>
        <v/>
      </c>
      <c r="C461" s="6" t="str">
        <f>IF('Live Capture'!B462="","",'Live Capture'!F462)</f>
        <v/>
      </c>
      <c r="D461" s="6" t="str">
        <f>IF('Live Capture'!B462="","",'Live Capture'!I462)</f>
        <v/>
      </c>
      <c r="E461" s="6" t="str">
        <f>IF('Live Capture'!B462="","",'Live Capture'!O462)</f>
        <v/>
      </c>
      <c r="F461" s="6" t="str">
        <f>IF('Live Capture'!B462="","",'Live Capture'!P462)</f>
        <v/>
      </c>
      <c r="G461" s="6" t="str">
        <f>IF('Live Capture'!B462="","",'Live Capture'!R462)</f>
        <v/>
      </c>
      <c r="H461" s="6" t="str">
        <f>IF('Live Capture'!B462="","",'Live Capture'!S462)</f>
        <v/>
      </c>
      <c r="I461" s="6" t="str">
        <f>IF('Live Capture'!B462="","",'Live Capture'!W462)</f>
        <v/>
      </c>
      <c r="J461" s="6" t="str">
        <f>IF('Live Capture'!B462="","",'Live Capture'!Y462)</f>
        <v/>
      </c>
    </row>
    <row r="462" ht="15.75" customHeight="1">
      <c r="A462" s="6" t="str">
        <f>IF('Live Capture'!B463="","",'Live Capture'!B463)</f>
        <v/>
      </c>
      <c r="B462" s="6" t="str">
        <f>IF('Live Capture'!B463="","",'Live Capture'!E463)</f>
        <v/>
      </c>
      <c r="C462" s="6" t="str">
        <f>IF('Live Capture'!B463="","",'Live Capture'!F463)</f>
        <v/>
      </c>
      <c r="D462" s="6" t="str">
        <f>IF('Live Capture'!B463="","",'Live Capture'!I463)</f>
        <v/>
      </c>
      <c r="E462" s="6" t="str">
        <f>IF('Live Capture'!B463="","",'Live Capture'!O463)</f>
        <v/>
      </c>
      <c r="F462" s="6" t="str">
        <f>IF('Live Capture'!B463="","",'Live Capture'!P463)</f>
        <v/>
      </c>
      <c r="G462" s="6" t="str">
        <f>IF('Live Capture'!B463="","",'Live Capture'!R463)</f>
        <v/>
      </c>
      <c r="H462" s="6" t="str">
        <f>IF('Live Capture'!B463="","",'Live Capture'!S463)</f>
        <v/>
      </c>
      <c r="I462" s="6" t="str">
        <f>IF('Live Capture'!B463="","",'Live Capture'!W463)</f>
        <v/>
      </c>
      <c r="J462" s="6" t="str">
        <f>IF('Live Capture'!B463="","",'Live Capture'!Y463)</f>
        <v/>
      </c>
    </row>
    <row r="463" ht="15.75" customHeight="1">
      <c r="A463" s="6" t="str">
        <f>IF('Live Capture'!B464="","",'Live Capture'!B464)</f>
        <v/>
      </c>
      <c r="B463" s="6" t="str">
        <f>IF('Live Capture'!B464="","",'Live Capture'!E464)</f>
        <v/>
      </c>
      <c r="C463" s="6" t="str">
        <f>IF('Live Capture'!B464="","",'Live Capture'!F464)</f>
        <v/>
      </c>
      <c r="D463" s="6" t="str">
        <f>IF('Live Capture'!B464="","",'Live Capture'!I464)</f>
        <v/>
      </c>
      <c r="E463" s="6" t="str">
        <f>IF('Live Capture'!B464="","",'Live Capture'!O464)</f>
        <v/>
      </c>
      <c r="F463" s="6" t="str">
        <f>IF('Live Capture'!B464="","",'Live Capture'!P464)</f>
        <v/>
      </c>
      <c r="G463" s="6" t="str">
        <f>IF('Live Capture'!B464="","",'Live Capture'!R464)</f>
        <v/>
      </c>
      <c r="H463" s="6" t="str">
        <f>IF('Live Capture'!B464="","",'Live Capture'!S464)</f>
        <v/>
      </c>
      <c r="I463" s="6" t="str">
        <f>IF('Live Capture'!B464="","",'Live Capture'!W464)</f>
        <v/>
      </c>
      <c r="J463" s="6" t="str">
        <f>IF('Live Capture'!B464="","",'Live Capture'!Y464)</f>
        <v/>
      </c>
    </row>
    <row r="464" ht="15.75" customHeight="1">
      <c r="A464" s="6" t="str">
        <f>IF('Live Capture'!B465="","",'Live Capture'!B465)</f>
        <v/>
      </c>
      <c r="B464" s="6" t="str">
        <f>IF('Live Capture'!B465="","",'Live Capture'!E465)</f>
        <v/>
      </c>
      <c r="C464" s="6" t="str">
        <f>IF('Live Capture'!B465="","",'Live Capture'!F465)</f>
        <v/>
      </c>
      <c r="D464" s="6" t="str">
        <f>IF('Live Capture'!B465="","",'Live Capture'!I465)</f>
        <v/>
      </c>
      <c r="E464" s="6" t="str">
        <f>IF('Live Capture'!B465="","",'Live Capture'!O465)</f>
        <v/>
      </c>
      <c r="F464" s="6" t="str">
        <f>IF('Live Capture'!B465="","",'Live Capture'!P465)</f>
        <v/>
      </c>
      <c r="G464" s="6" t="str">
        <f>IF('Live Capture'!B465="","",'Live Capture'!R465)</f>
        <v/>
      </c>
      <c r="H464" s="6" t="str">
        <f>IF('Live Capture'!B465="","",'Live Capture'!S465)</f>
        <v/>
      </c>
      <c r="I464" s="6" t="str">
        <f>IF('Live Capture'!B465="","",'Live Capture'!W465)</f>
        <v/>
      </c>
      <c r="J464" s="6" t="str">
        <f>IF('Live Capture'!B465="","",'Live Capture'!Y465)</f>
        <v/>
      </c>
    </row>
    <row r="465" ht="15.75" customHeight="1">
      <c r="A465" s="6" t="str">
        <f>IF('Live Capture'!B466="","",'Live Capture'!B466)</f>
        <v/>
      </c>
      <c r="B465" s="6" t="str">
        <f>IF('Live Capture'!B466="","",'Live Capture'!E466)</f>
        <v/>
      </c>
      <c r="C465" s="6" t="str">
        <f>IF('Live Capture'!B466="","",'Live Capture'!F466)</f>
        <v/>
      </c>
      <c r="D465" s="6" t="str">
        <f>IF('Live Capture'!B466="","",'Live Capture'!I466)</f>
        <v/>
      </c>
      <c r="E465" s="6" t="str">
        <f>IF('Live Capture'!B466="","",'Live Capture'!O466)</f>
        <v/>
      </c>
      <c r="F465" s="6" t="str">
        <f>IF('Live Capture'!B466="","",'Live Capture'!P466)</f>
        <v/>
      </c>
      <c r="G465" s="6" t="str">
        <f>IF('Live Capture'!B466="","",'Live Capture'!R466)</f>
        <v/>
      </c>
      <c r="H465" s="6" t="str">
        <f>IF('Live Capture'!B466="","",'Live Capture'!S466)</f>
        <v/>
      </c>
      <c r="I465" s="6" t="str">
        <f>IF('Live Capture'!B466="","",'Live Capture'!W466)</f>
        <v/>
      </c>
      <c r="J465" s="6" t="str">
        <f>IF('Live Capture'!B466="","",'Live Capture'!Y466)</f>
        <v/>
      </c>
    </row>
    <row r="466" ht="15.75" customHeight="1">
      <c r="A466" s="6" t="str">
        <f>IF('Live Capture'!B467="","",'Live Capture'!B467)</f>
        <v/>
      </c>
      <c r="B466" s="6" t="str">
        <f>IF('Live Capture'!B467="","",'Live Capture'!E467)</f>
        <v/>
      </c>
      <c r="C466" s="6" t="str">
        <f>IF('Live Capture'!B467="","",'Live Capture'!F467)</f>
        <v/>
      </c>
      <c r="D466" s="6" t="str">
        <f>IF('Live Capture'!B467="","",'Live Capture'!I467)</f>
        <v/>
      </c>
      <c r="E466" s="6" t="str">
        <f>IF('Live Capture'!B467="","",'Live Capture'!O467)</f>
        <v/>
      </c>
      <c r="F466" s="6" t="str">
        <f>IF('Live Capture'!B467="","",'Live Capture'!P467)</f>
        <v/>
      </c>
      <c r="G466" s="6" t="str">
        <f>IF('Live Capture'!B467="","",'Live Capture'!R467)</f>
        <v/>
      </c>
      <c r="H466" s="6" t="str">
        <f>IF('Live Capture'!B467="","",'Live Capture'!S467)</f>
        <v/>
      </c>
      <c r="I466" s="6" t="str">
        <f>IF('Live Capture'!B467="","",'Live Capture'!W467)</f>
        <v/>
      </c>
      <c r="J466" s="6" t="str">
        <f>IF('Live Capture'!B467="","",'Live Capture'!Y467)</f>
        <v/>
      </c>
    </row>
    <row r="467" ht="15.75" customHeight="1">
      <c r="A467" s="6" t="str">
        <f>IF('Live Capture'!B468="","",'Live Capture'!B468)</f>
        <v/>
      </c>
      <c r="B467" s="6" t="str">
        <f>IF('Live Capture'!B468="","",'Live Capture'!E468)</f>
        <v/>
      </c>
      <c r="C467" s="6" t="str">
        <f>IF('Live Capture'!B468="","",'Live Capture'!F468)</f>
        <v/>
      </c>
      <c r="D467" s="6" t="str">
        <f>IF('Live Capture'!B468="","",'Live Capture'!I468)</f>
        <v/>
      </c>
      <c r="E467" s="6" t="str">
        <f>IF('Live Capture'!B468="","",'Live Capture'!O468)</f>
        <v/>
      </c>
      <c r="F467" s="6" t="str">
        <f>IF('Live Capture'!B468="","",'Live Capture'!P468)</f>
        <v/>
      </c>
      <c r="G467" s="6" t="str">
        <f>IF('Live Capture'!B468="","",'Live Capture'!R468)</f>
        <v/>
      </c>
      <c r="H467" s="6" t="str">
        <f>IF('Live Capture'!B468="","",'Live Capture'!S468)</f>
        <v/>
      </c>
      <c r="I467" s="6" t="str">
        <f>IF('Live Capture'!B468="","",'Live Capture'!W468)</f>
        <v/>
      </c>
      <c r="J467" s="6" t="str">
        <f>IF('Live Capture'!B468="","",'Live Capture'!Y468)</f>
        <v/>
      </c>
    </row>
    <row r="468" ht="15.75" customHeight="1">
      <c r="A468" s="6" t="str">
        <f>IF('Live Capture'!B469="","",'Live Capture'!B469)</f>
        <v/>
      </c>
      <c r="B468" s="6" t="str">
        <f>IF('Live Capture'!B469="","",'Live Capture'!E469)</f>
        <v/>
      </c>
      <c r="C468" s="6" t="str">
        <f>IF('Live Capture'!B469="","",'Live Capture'!F469)</f>
        <v/>
      </c>
      <c r="D468" s="6" t="str">
        <f>IF('Live Capture'!B469="","",'Live Capture'!I469)</f>
        <v/>
      </c>
      <c r="E468" s="6" t="str">
        <f>IF('Live Capture'!B469="","",'Live Capture'!O469)</f>
        <v/>
      </c>
      <c r="F468" s="6" t="str">
        <f>IF('Live Capture'!B469="","",'Live Capture'!P469)</f>
        <v/>
      </c>
      <c r="G468" s="6" t="str">
        <f>IF('Live Capture'!B469="","",'Live Capture'!R469)</f>
        <v/>
      </c>
      <c r="H468" s="6" t="str">
        <f>IF('Live Capture'!B469="","",'Live Capture'!S469)</f>
        <v/>
      </c>
      <c r="I468" s="6" t="str">
        <f>IF('Live Capture'!B469="","",'Live Capture'!W469)</f>
        <v/>
      </c>
      <c r="J468" s="6" t="str">
        <f>IF('Live Capture'!B469="","",'Live Capture'!Y469)</f>
        <v/>
      </c>
    </row>
    <row r="469" ht="15.75" customHeight="1">
      <c r="A469" s="6" t="str">
        <f>IF('Live Capture'!B470="","",'Live Capture'!B470)</f>
        <v/>
      </c>
      <c r="B469" s="6" t="str">
        <f>IF('Live Capture'!B470="","",'Live Capture'!E470)</f>
        <v/>
      </c>
      <c r="C469" s="6" t="str">
        <f>IF('Live Capture'!B470="","",'Live Capture'!F470)</f>
        <v/>
      </c>
      <c r="D469" s="6" t="str">
        <f>IF('Live Capture'!B470="","",'Live Capture'!I470)</f>
        <v/>
      </c>
      <c r="E469" s="6" t="str">
        <f>IF('Live Capture'!B470="","",'Live Capture'!O470)</f>
        <v/>
      </c>
      <c r="F469" s="6" t="str">
        <f>IF('Live Capture'!B470="","",'Live Capture'!P470)</f>
        <v/>
      </c>
      <c r="G469" s="6" t="str">
        <f>IF('Live Capture'!B470="","",'Live Capture'!R470)</f>
        <v/>
      </c>
      <c r="H469" s="6" t="str">
        <f>IF('Live Capture'!B470="","",'Live Capture'!S470)</f>
        <v/>
      </c>
      <c r="I469" s="6" t="str">
        <f>IF('Live Capture'!B470="","",'Live Capture'!W470)</f>
        <v/>
      </c>
      <c r="J469" s="6" t="str">
        <f>IF('Live Capture'!B470="","",'Live Capture'!Y470)</f>
        <v/>
      </c>
    </row>
    <row r="470" ht="15.75" customHeight="1">
      <c r="A470" s="6" t="str">
        <f>IF('Live Capture'!B471="","",'Live Capture'!B471)</f>
        <v/>
      </c>
      <c r="B470" s="6" t="str">
        <f>IF('Live Capture'!B471="","",'Live Capture'!E471)</f>
        <v/>
      </c>
      <c r="C470" s="6" t="str">
        <f>IF('Live Capture'!B471="","",'Live Capture'!F471)</f>
        <v/>
      </c>
      <c r="D470" s="6" t="str">
        <f>IF('Live Capture'!B471="","",'Live Capture'!I471)</f>
        <v/>
      </c>
      <c r="E470" s="6" t="str">
        <f>IF('Live Capture'!B471="","",'Live Capture'!O471)</f>
        <v/>
      </c>
      <c r="F470" s="6" t="str">
        <f>IF('Live Capture'!B471="","",'Live Capture'!P471)</f>
        <v/>
      </c>
      <c r="G470" s="6" t="str">
        <f>IF('Live Capture'!B471="","",'Live Capture'!R471)</f>
        <v/>
      </c>
      <c r="H470" s="6" t="str">
        <f>IF('Live Capture'!B471="","",'Live Capture'!S471)</f>
        <v/>
      </c>
      <c r="I470" s="6" t="str">
        <f>IF('Live Capture'!B471="","",'Live Capture'!W471)</f>
        <v/>
      </c>
      <c r="J470" s="6" t="str">
        <f>IF('Live Capture'!B471="","",'Live Capture'!Y471)</f>
        <v/>
      </c>
    </row>
    <row r="471" ht="15.75" customHeight="1">
      <c r="A471" s="6" t="str">
        <f>IF('Live Capture'!B472="","",'Live Capture'!B472)</f>
        <v/>
      </c>
      <c r="B471" s="6" t="str">
        <f>IF('Live Capture'!B472="","",'Live Capture'!E472)</f>
        <v/>
      </c>
      <c r="C471" s="6" t="str">
        <f>IF('Live Capture'!B472="","",'Live Capture'!F472)</f>
        <v/>
      </c>
      <c r="D471" s="6" t="str">
        <f>IF('Live Capture'!B472="","",'Live Capture'!I472)</f>
        <v/>
      </c>
      <c r="E471" s="6" t="str">
        <f>IF('Live Capture'!B472="","",'Live Capture'!O472)</f>
        <v/>
      </c>
      <c r="F471" s="6" t="str">
        <f>IF('Live Capture'!B472="","",'Live Capture'!P472)</f>
        <v/>
      </c>
      <c r="G471" s="6" t="str">
        <f>IF('Live Capture'!B472="","",'Live Capture'!R472)</f>
        <v/>
      </c>
      <c r="H471" s="6" t="str">
        <f>IF('Live Capture'!B472="","",'Live Capture'!S472)</f>
        <v/>
      </c>
      <c r="I471" s="6" t="str">
        <f>IF('Live Capture'!B472="","",'Live Capture'!W472)</f>
        <v/>
      </c>
      <c r="J471" s="6" t="str">
        <f>IF('Live Capture'!B472="","",'Live Capture'!Y472)</f>
        <v/>
      </c>
    </row>
    <row r="472" ht="15.75" customHeight="1">
      <c r="A472" s="6" t="str">
        <f>IF('Live Capture'!B473="","",'Live Capture'!B473)</f>
        <v/>
      </c>
      <c r="B472" s="6" t="str">
        <f>IF('Live Capture'!B473="","",'Live Capture'!E473)</f>
        <v/>
      </c>
      <c r="C472" s="6" t="str">
        <f>IF('Live Capture'!B473="","",'Live Capture'!F473)</f>
        <v/>
      </c>
      <c r="D472" s="6" t="str">
        <f>IF('Live Capture'!B473="","",'Live Capture'!I473)</f>
        <v/>
      </c>
      <c r="E472" s="6" t="str">
        <f>IF('Live Capture'!B473="","",'Live Capture'!O473)</f>
        <v/>
      </c>
      <c r="F472" s="6" t="str">
        <f>IF('Live Capture'!B473="","",'Live Capture'!P473)</f>
        <v/>
      </c>
      <c r="G472" s="6" t="str">
        <f>IF('Live Capture'!B473="","",'Live Capture'!R473)</f>
        <v/>
      </c>
      <c r="H472" s="6" t="str">
        <f>IF('Live Capture'!B473="","",'Live Capture'!S473)</f>
        <v/>
      </c>
      <c r="I472" s="6" t="str">
        <f>IF('Live Capture'!B473="","",'Live Capture'!W473)</f>
        <v/>
      </c>
      <c r="J472" s="6" t="str">
        <f>IF('Live Capture'!B473="","",'Live Capture'!Y473)</f>
        <v/>
      </c>
    </row>
    <row r="473" ht="15.75" customHeight="1">
      <c r="A473" s="6" t="str">
        <f>IF('Live Capture'!B474="","",'Live Capture'!B474)</f>
        <v/>
      </c>
      <c r="B473" s="6" t="str">
        <f>IF('Live Capture'!B474="","",'Live Capture'!E474)</f>
        <v/>
      </c>
      <c r="C473" s="6" t="str">
        <f>IF('Live Capture'!B474="","",'Live Capture'!F474)</f>
        <v/>
      </c>
      <c r="D473" s="6" t="str">
        <f>IF('Live Capture'!B474="","",'Live Capture'!I474)</f>
        <v/>
      </c>
      <c r="E473" s="6" t="str">
        <f>IF('Live Capture'!B474="","",'Live Capture'!O474)</f>
        <v/>
      </c>
      <c r="F473" s="6" t="str">
        <f>IF('Live Capture'!B474="","",'Live Capture'!P474)</f>
        <v/>
      </c>
      <c r="G473" s="6" t="str">
        <f>IF('Live Capture'!B474="","",'Live Capture'!R474)</f>
        <v/>
      </c>
      <c r="H473" s="6" t="str">
        <f>IF('Live Capture'!B474="","",'Live Capture'!S474)</f>
        <v/>
      </c>
      <c r="I473" s="6" t="str">
        <f>IF('Live Capture'!B474="","",'Live Capture'!W474)</f>
        <v/>
      </c>
      <c r="J473" s="6" t="str">
        <f>IF('Live Capture'!B474="","",'Live Capture'!Y474)</f>
        <v/>
      </c>
    </row>
    <row r="474" ht="15.75" customHeight="1">
      <c r="A474" s="6" t="str">
        <f>IF('Live Capture'!B475="","",'Live Capture'!B475)</f>
        <v/>
      </c>
      <c r="B474" s="6" t="str">
        <f>IF('Live Capture'!B475="","",'Live Capture'!E475)</f>
        <v/>
      </c>
      <c r="C474" s="6" t="str">
        <f>IF('Live Capture'!B475="","",'Live Capture'!F475)</f>
        <v/>
      </c>
      <c r="D474" s="6" t="str">
        <f>IF('Live Capture'!B475="","",'Live Capture'!I475)</f>
        <v/>
      </c>
      <c r="E474" s="6" t="str">
        <f>IF('Live Capture'!B475="","",'Live Capture'!O475)</f>
        <v/>
      </c>
      <c r="F474" s="6" t="str">
        <f>IF('Live Capture'!B475="","",'Live Capture'!P475)</f>
        <v/>
      </c>
      <c r="G474" s="6" t="str">
        <f>IF('Live Capture'!B475="","",'Live Capture'!R475)</f>
        <v/>
      </c>
      <c r="H474" s="6" t="str">
        <f>IF('Live Capture'!B475="","",'Live Capture'!S475)</f>
        <v/>
      </c>
      <c r="I474" s="6" t="str">
        <f>IF('Live Capture'!B475="","",'Live Capture'!W475)</f>
        <v/>
      </c>
      <c r="J474" s="6" t="str">
        <f>IF('Live Capture'!B475="","",'Live Capture'!Y475)</f>
        <v/>
      </c>
    </row>
    <row r="475" ht="15.75" customHeight="1">
      <c r="A475" s="6" t="str">
        <f>IF('Live Capture'!B476="","",'Live Capture'!B476)</f>
        <v/>
      </c>
      <c r="B475" s="6" t="str">
        <f>IF('Live Capture'!B476="","",'Live Capture'!E476)</f>
        <v/>
      </c>
      <c r="C475" s="6" t="str">
        <f>IF('Live Capture'!B476="","",'Live Capture'!F476)</f>
        <v/>
      </c>
      <c r="D475" s="6" t="str">
        <f>IF('Live Capture'!B476="","",'Live Capture'!I476)</f>
        <v/>
      </c>
      <c r="E475" s="6" t="str">
        <f>IF('Live Capture'!B476="","",'Live Capture'!O476)</f>
        <v/>
      </c>
      <c r="F475" s="6" t="str">
        <f>IF('Live Capture'!B476="","",'Live Capture'!P476)</f>
        <v/>
      </c>
      <c r="G475" s="6" t="str">
        <f>IF('Live Capture'!B476="","",'Live Capture'!R476)</f>
        <v/>
      </c>
      <c r="H475" s="6" t="str">
        <f>IF('Live Capture'!B476="","",'Live Capture'!S476)</f>
        <v/>
      </c>
      <c r="I475" s="6" t="str">
        <f>IF('Live Capture'!B476="","",'Live Capture'!W476)</f>
        <v/>
      </c>
      <c r="J475" s="6" t="str">
        <f>IF('Live Capture'!B476="","",'Live Capture'!Y476)</f>
        <v/>
      </c>
    </row>
    <row r="476" ht="15.75" customHeight="1">
      <c r="A476" s="6" t="str">
        <f>IF('Live Capture'!B477="","",'Live Capture'!B477)</f>
        <v/>
      </c>
      <c r="B476" s="6" t="str">
        <f>IF('Live Capture'!B477="","",'Live Capture'!E477)</f>
        <v/>
      </c>
      <c r="C476" s="6" t="str">
        <f>IF('Live Capture'!B477="","",'Live Capture'!F477)</f>
        <v/>
      </c>
      <c r="D476" s="6" t="str">
        <f>IF('Live Capture'!B477="","",'Live Capture'!I477)</f>
        <v/>
      </c>
      <c r="E476" s="6" t="str">
        <f>IF('Live Capture'!B477="","",'Live Capture'!O477)</f>
        <v/>
      </c>
      <c r="F476" s="6" t="str">
        <f>IF('Live Capture'!B477="","",'Live Capture'!P477)</f>
        <v/>
      </c>
      <c r="G476" s="6" t="str">
        <f>IF('Live Capture'!B477="","",'Live Capture'!R477)</f>
        <v/>
      </c>
      <c r="H476" s="6" t="str">
        <f>IF('Live Capture'!B477="","",'Live Capture'!S477)</f>
        <v/>
      </c>
      <c r="I476" s="6" t="str">
        <f>IF('Live Capture'!B477="","",'Live Capture'!W477)</f>
        <v/>
      </c>
      <c r="J476" s="6" t="str">
        <f>IF('Live Capture'!B477="","",'Live Capture'!Y477)</f>
        <v/>
      </c>
    </row>
    <row r="477" ht="15.75" customHeight="1">
      <c r="A477" s="6" t="str">
        <f>IF('Live Capture'!B478="","",'Live Capture'!B478)</f>
        <v/>
      </c>
      <c r="B477" s="6" t="str">
        <f>IF('Live Capture'!B478="","",'Live Capture'!E478)</f>
        <v/>
      </c>
      <c r="C477" s="6" t="str">
        <f>IF('Live Capture'!B478="","",'Live Capture'!F478)</f>
        <v/>
      </c>
      <c r="D477" s="6" t="str">
        <f>IF('Live Capture'!B478="","",'Live Capture'!I478)</f>
        <v/>
      </c>
      <c r="E477" s="6" t="str">
        <f>IF('Live Capture'!B478="","",'Live Capture'!O478)</f>
        <v/>
      </c>
      <c r="F477" s="6" t="str">
        <f>IF('Live Capture'!B478="","",'Live Capture'!P478)</f>
        <v/>
      </c>
      <c r="G477" s="6" t="str">
        <f>IF('Live Capture'!B478="","",'Live Capture'!R478)</f>
        <v/>
      </c>
      <c r="H477" s="6" t="str">
        <f>IF('Live Capture'!B478="","",'Live Capture'!S478)</f>
        <v/>
      </c>
      <c r="I477" s="6" t="str">
        <f>IF('Live Capture'!B478="","",'Live Capture'!W478)</f>
        <v/>
      </c>
      <c r="J477" s="6" t="str">
        <f>IF('Live Capture'!B478="","",'Live Capture'!Y478)</f>
        <v/>
      </c>
    </row>
    <row r="478" ht="15.75" customHeight="1">
      <c r="A478" s="6" t="str">
        <f>IF('Live Capture'!B479="","",'Live Capture'!B479)</f>
        <v/>
      </c>
      <c r="B478" s="6" t="str">
        <f>IF('Live Capture'!B479="","",'Live Capture'!E479)</f>
        <v/>
      </c>
      <c r="C478" s="6" t="str">
        <f>IF('Live Capture'!B479="","",'Live Capture'!F479)</f>
        <v/>
      </c>
      <c r="D478" s="6" t="str">
        <f>IF('Live Capture'!B479="","",'Live Capture'!I479)</f>
        <v/>
      </c>
      <c r="E478" s="6" t="str">
        <f>IF('Live Capture'!B479="","",'Live Capture'!O479)</f>
        <v/>
      </c>
      <c r="F478" s="6" t="str">
        <f>IF('Live Capture'!B479="","",'Live Capture'!P479)</f>
        <v/>
      </c>
      <c r="G478" s="6" t="str">
        <f>IF('Live Capture'!B479="","",'Live Capture'!R479)</f>
        <v/>
      </c>
      <c r="H478" s="6" t="str">
        <f>IF('Live Capture'!B479="","",'Live Capture'!S479)</f>
        <v/>
      </c>
      <c r="I478" s="6" t="str">
        <f>IF('Live Capture'!B479="","",'Live Capture'!W479)</f>
        <v/>
      </c>
      <c r="J478" s="6" t="str">
        <f>IF('Live Capture'!B479="","",'Live Capture'!Y479)</f>
        <v/>
      </c>
    </row>
    <row r="479" ht="15.75" customHeight="1">
      <c r="A479" s="6" t="str">
        <f>IF('Live Capture'!B480="","",'Live Capture'!B480)</f>
        <v/>
      </c>
      <c r="B479" s="6" t="str">
        <f>IF('Live Capture'!B480="","",'Live Capture'!E480)</f>
        <v/>
      </c>
      <c r="C479" s="6" t="str">
        <f>IF('Live Capture'!B480="","",'Live Capture'!F480)</f>
        <v/>
      </c>
      <c r="D479" s="6" t="str">
        <f>IF('Live Capture'!B480="","",'Live Capture'!I480)</f>
        <v/>
      </c>
      <c r="E479" s="6" t="str">
        <f>IF('Live Capture'!B480="","",'Live Capture'!O480)</f>
        <v/>
      </c>
      <c r="F479" s="6" t="str">
        <f>IF('Live Capture'!B480="","",'Live Capture'!P480)</f>
        <v/>
      </c>
      <c r="G479" s="6" t="str">
        <f>IF('Live Capture'!B480="","",'Live Capture'!R480)</f>
        <v/>
      </c>
      <c r="H479" s="6" t="str">
        <f>IF('Live Capture'!B480="","",'Live Capture'!S480)</f>
        <v/>
      </c>
      <c r="I479" s="6" t="str">
        <f>IF('Live Capture'!B480="","",'Live Capture'!W480)</f>
        <v/>
      </c>
      <c r="J479" s="6" t="str">
        <f>IF('Live Capture'!B480="","",'Live Capture'!Y480)</f>
        <v/>
      </c>
    </row>
    <row r="480" ht="15.75" customHeight="1">
      <c r="A480" s="6" t="str">
        <f>IF('Live Capture'!B481="","",'Live Capture'!B481)</f>
        <v/>
      </c>
      <c r="B480" s="6" t="str">
        <f>IF('Live Capture'!B481="","",'Live Capture'!E481)</f>
        <v/>
      </c>
      <c r="C480" s="6" t="str">
        <f>IF('Live Capture'!B481="","",'Live Capture'!F481)</f>
        <v/>
      </c>
      <c r="D480" s="6" t="str">
        <f>IF('Live Capture'!B481="","",'Live Capture'!I481)</f>
        <v/>
      </c>
      <c r="E480" s="6" t="str">
        <f>IF('Live Capture'!B481="","",'Live Capture'!O481)</f>
        <v/>
      </c>
      <c r="F480" s="6" t="str">
        <f>IF('Live Capture'!B481="","",'Live Capture'!P481)</f>
        <v/>
      </c>
      <c r="G480" s="6" t="str">
        <f>IF('Live Capture'!B481="","",'Live Capture'!R481)</f>
        <v/>
      </c>
      <c r="H480" s="6" t="str">
        <f>IF('Live Capture'!B481="","",'Live Capture'!S481)</f>
        <v/>
      </c>
      <c r="I480" s="6" t="str">
        <f>IF('Live Capture'!B481="","",'Live Capture'!W481)</f>
        <v/>
      </c>
      <c r="J480" s="6" t="str">
        <f>IF('Live Capture'!B481="","",'Live Capture'!Y481)</f>
        <v/>
      </c>
    </row>
    <row r="481" ht="15.75" customHeight="1">
      <c r="A481" s="6" t="str">
        <f>IF('Live Capture'!B482="","",'Live Capture'!B482)</f>
        <v/>
      </c>
      <c r="B481" s="6" t="str">
        <f>IF('Live Capture'!B482="","",'Live Capture'!E482)</f>
        <v/>
      </c>
      <c r="C481" s="6" t="str">
        <f>IF('Live Capture'!B482="","",'Live Capture'!F482)</f>
        <v/>
      </c>
      <c r="D481" s="6" t="str">
        <f>IF('Live Capture'!B482="","",'Live Capture'!I482)</f>
        <v/>
      </c>
      <c r="E481" s="6" t="str">
        <f>IF('Live Capture'!B482="","",'Live Capture'!O482)</f>
        <v/>
      </c>
      <c r="F481" s="6" t="str">
        <f>IF('Live Capture'!B482="","",'Live Capture'!P482)</f>
        <v/>
      </c>
      <c r="G481" s="6" t="str">
        <f>IF('Live Capture'!B482="","",'Live Capture'!R482)</f>
        <v/>
      </c>
      <c r="H481" s="6" t="str">
        <f>IF('Live Capture'!B482="","",'Live Capture'!S482)</f>
        <v/>
      </c>
      <c r="I481" s="6" t="str">
        <f>IF('Live Capture'!B482="","",'Live Capture'!W482)</f>
        <v/>
      </c>
      <c r="J481" s="6" t="str">
        <f>IF('Live Capture'!B482="","",'Live Capture'!Y482)</f>
        <v/>
      </c>
    </row>
    <row r="482" ht="15.75" customHeight="1">
      <c r="A482" s="6" t="str">
        <f>IF('Live Capture'!B483="","",'Live Capture'!B483)</f>
        <v/>
      </c>
      <c r="B482" s="6" t="str">
        <f>IF('Live Capture'!B483="","",'Live Capture'!E483)</f>
        <v/>
      </c>
      <c r="C482" s="6" t="str">
        <f>IF('Live Capture'!B483="","",'Live Capture'!F483)</f>
        <v/>
      </c>
      <c r="D482" s="6" t="str">
        <f>IF('Live Capture'!B483="","",'Live Capture'!I483)</f>
        <v/>
      </c>
      <c r="E482" s="6" t="str">
        <f>IF('Live Capture'!B483="","",'Live Capture'!O483)</f>
        <v/>
      </c>
      <c r="F482" s="6" t="str">
        <f>IF('Live Capture'!B483="","",'Live Capture'!P483)</f>
        <v/>
      </c>
      <c r="G482" s="6" t="str">
        <f>IF('Live Capture'!B483="","",'Live Capture'!R483)</f>
        <v/>
      </c>
      <c r="H482" s="6" t="str">
        <f>IF('Live Capture'!B483="","",'Live Capture'!S483)</f>
        <v/>
      </c>
      <c r="I482" s="6" t="str">
        <f>IF('Live Capture'!B483="","",'Live Capture'!W483)</f>
        <v/>
      </c>
      <c r="J482" s="6" t="str">
        <f>IF('Live Capture'!B483="","",'Live Capture'!Y483)</f>
        <v/>
      </c>
    </row>
    <row r="483" ht="15.75" customHeight="1">
      <c r="A483" s="6" t="str">
        <f>IF('Live Capture'!B484="","",'Live Capture'!B484)</f>
        <v/>
      </c>
      <c r="B483" s="6" t="str">
        <f>IF('Live Capture'!B484="","",'Live Capture'!E484)</f>
        <v/>
      </c>
      <c r="C483" s="6" t="str">
        <f>IF('Live Capture'!B484="","",'Live Capture'!F484)</f>
        <v/>
      </c>
      <c r="D483" s="6" t="str">
        <f>IF('Live Capture'!B484="","",'Live Capture'!I484)</f>
        <v/>
      </c>
      <c r="E483" s="6" t="str">
        <f>IF('Live Capture'!B484="","",'Live Capture'!O484)</f>
        <v/>
      </c>
      <c r="F483" s="6" t="str">
        <f>IF('Live Capture'!B484="","",'Live Capture'!P484)</f>
        <v/>
      </c>
      <c r="G483" s="6" t="str">
        <f>IF('Live Capture'!B484="","",'Live Capture'!R484)</f>
        <v/>
      </c>
      <c r="H483" s="6" t="str">
        <f>IF('Live Capture'!B484="","",'Live Capture'!S484)</f>
        <v/>
      </c>
      <c r="I483" s="6" t="str">
        <f>IF('Live Capture'!B484="","",'Live Capture'!W484)</f>
        <v/>
      </c>
      <c r="J483" s="6" t="str">
        <f>IF('Live Capture'!B484="","",'Live Capture'!Y484)</f>
        <v/>
      </c>
    </row>
    <row r="484" ht="15.75" customHeight="1">
      <c r="A484" s="6" t="str">
        <f>IF('Live Capture'!B485="","",'Live Capture'!B485)</f>
        <v/>
      </c>
      <c r="B484" s="6" t="str">
        <f>IF('Live Capture'!B485="","",'Live Capture'!E485)</f>
        <v/>
      </c>
      <c r="C484" s="6" t="str">
        <f>IF('Live Capture'!B485="","",'Live Capture'!F485)</f>
        <v/>
      </c>
      <c r="D484" s="6" t="str">
        <f>IF('Live Capture'!B485="","",'Live Capture'!I485)</f>
        <v/>
      </c>
      <c r="E484" s="6" t="str">
        <f>IF('Live Capture'!B485="","",'Live Capture'!O485)</f>
        <v/>
      </c>
      <c r="F484" s="6" t="str">
        <f>IF('Live Capture'!B485="","",'Live Capture'!P485)</f>
        <v/>
      </c>
      <c r="G484" s="6" t="str">
        <f>IF('Live Capture'!B485="","",'Live Capture'!R485)</f>
        <v/>
      </c>
      <c r="H484" s="6" t="str">
        <f>IF('Live Capture'!B485="","",'Live Capture'!S485)</f>
        <v/>
      </c>
      <c r="I484" s="6" t="str">
        <f>IF('Live Capture'!B485="","",'Live Capture'!W485)</f>
        <v/>
      </c>
      <c r="J484" s="6" t="str">
        <f>IF('Live Capture'!B485="","",'Live Capture'!Y485)</f>
        <v/>
      </c>
    </row>
    <row r="485" ht="15.75" customHeight="1">
      <c r="A485" s="6" t="str">
        <f>IF('Live Capture'!B486="","",'Live Capture'!B486)</f>
        <v/>
      </c>
      <c r="B485" s="6" t="str">
        <f>IF('Live Capture'!B486="","",'Live Capture'!E486)</f>
        <v/>
      </c>
      <c r="C485" s="6" t="str">
        <f>IF('Live Capture'!B486="","",'Live Capture'!F486)</f>
        <v/>
      </c>
      <c r="D485" s="6" t="str">
        <f>IF('Live Capture'!B486="","",'Live Capture'!I486)</f>
        <v/>
      </c>
      <c r="E485" s="6" t="str">
        <f>IF('Live Capture'!B486="","",'Live Capture'!O486)</f>
        <v/>
      </c>
      <c r="F485" s="6" t="str">
        <f>IF('Live Capture'!B486="","",'Live Capture'!P486)</f>
        <v/>
      </c>
      <c r="G485" s="6" t="str">
        <f>IF('Live Capture'!B486="","",'Live Capture'!R486)</f>
        <v/>
      </c>
      <c r="H485" s="6" t="str">
        <f>IF('Live Capture'!B486="","",'Live Capture'!S486)</f>
        <v/>
      </c>
      <c r="I485" s="6" t="str">
        <f>IF('Live Capture'!B486="","",'Live Capture'!W486)</f>
        <v/>
      </c>
      <c r="J485" s="6" t="str">
        <f>IF('Live Capture'!B486="","",'Live Capture'!Y486)</f>
        <v/>
      </c>
    </row>
    <row r="486" ht="15.75" customHeight="1">
      <c r="A486" s="6" t="str">
        <f>IF('Live Capture'!B487="","",'Live Capture'!B487)</f>
        <v/>
      </c>
      <c r="B486" s="6" t="str">
        <f>IF('Live Capture'!B487="","",'Live Capture'!E487)</f>
        <v/>
      </c>
      <c r="C486" s="6" t="str">
        <f>IF('Live Capture'!B487="","",'Live Capture'!F487)</f>
        <v/>
      </c>
      <c r="D486" s="6" t="str">
        <f>IF('Live Capture'!B487="","",'Live Capture'!I487)</f>
        <v/>
      </c>
      <c r="E486" s="6" t="str">
        <f>IF('Live Capture'!B487="","",'Live Capture'!O487)</f>
        <v/>
      </c>
      <c r="F486" s="6" t="str">
        <f>IF('Live Capture'!B487="","",'Live Capture'!P487)</f>
        <v/>
      </c>
      <c r="G486" s="6" t="str">
        <f>IF('Live Capture'!B487="","",'Live Capture'!R487)</f>
        <v/>
      </c>
      <c r="H486" s="6" t="str">
        <f>IF('Live Capture'!B487="","",'Live Capture'!S487)</f>
        <v/>
      </c>
      <c r="I486" s="6" t="str">
        <f>IF('Live Capture'!B487="","",'Live Capture'!W487)</f>
        <v/>
      </c>
      <c r="J486" s="6" t="str">
        <f>IF('Live Capture'!B487="","",'Live Capture'!Y487)</f>
        <v/>
      </c>
    </row>
    <row r="487" ht="15.75" customHeight="1">
      <c r="A487" s="6" t="str">
        <f>IF('Live Capture'!B488="","",'Live Capture'!B488)</f>
        <v/>
      </c>
      <c r="B487" s="6" t="str">
        <f>IF('Live Capture'!B488="","",'Live Capture'!E488)</f>
        <v/>
      </c>
      <c r="C487" s="6" t="str">
        <f>IF('Live Capture'!B488="","",'Live Capture'!F488)</f>
        <v/>
      </c>
      <c r="D487" s="6" t="str">
        <f>IF('Live Capture'!B488="","",'Live Capture'!I488)</f>
        <v/>
      </c>
      <c r="E487" s="6" t="str">
        <f>IF('Live Capture'!B488="","",'Live Capture'!O488)</f>
        <v/>
      </c>
      <c r="F487" s="6" t="str">
        <f>IF('Live Capture'!B488="","",'Live Capture'!P488)</f>
        <v/>
      </c>
      <c r="G487" s="6" t="str">
        <f>IF('Live Capture'!B488="","",'Live Capture'!R488)</f>
        <v/>
      </c>
      <c r="H487" s="6" t="str">
        <f>IF('Live Capture'!B488="","",'Live Capture'!S488)</f>
        <v/>
      </c>
      <c r="I487" s="6" t="str">
        <f>IF('Live Capture'!B488="","",'Live Capture'!W488)</f>
        <v/>
      </c>
      <c r="J487" s="6" t="str">
        <f>IF('Live Capture'!B488="","",'Live Capture'!Y488)</f>
        <v/>
      </c>
    </row>
    <row r="488" ht="15.75" customHeight="1">
      <c r="A488" s="6" t="str">
        <f>IF('Live Capture'!B489="","",'Live Capture'!B489)</f>
        <v/>
      </c>
      <c r="B488" s="6" t="str">
        <f>IF('Live Capture'!B489="","",'Live Capture'!E489)</f>
        <v/>
      </c>
      <c r="C488" s="6" t="str">
        <f>IF('Live Capture'!B489="","",'Live Capture'!F489)</f>
        <v/>
      </c>
      <c r="D488" s="6" t="str">
        <f>IF('Live Capture'!B489="","",'Live Capture'!I489)</f>
        <v/>
      </c>
      <c r="E488" s="6" t="str">
        <f>IF('Live Capture'!B489="","",'Live Capture'!O489)</f>
        <v/>
      </c>
      <c r="F488" s="6" t="str">
        <f>IF('Live Capture'!B489="","",'Live Capture'!P489)</f>
        <v/>
      </c>
      <c r="G488" s="6" t="str">
        <f>IF('Live Capture'!B489="","",'Live Capture'!R489)</f>
        <v/>
      </c>
      <c r="H488" s="6" t="str">
        <f>IF('Live Capture'!B489="","",'Live Capture'!S489)</f>
        <v/>
      </c>
      <c r="I488" s="6" t="str">
        <f>IF('Live Capture'!B489="","",'Live Capture'!W489)</f>
        <v/>
      </c>
      <c r="J488" s="6" t="str">
        <f>IF('Live Capture'!B489="","",'Live Capture'!Y489)</f>
        <v/>
      </c>
    </row>
    <row r="489" ht="15.75" customHeight="1">
      <c r="A489" s="6" t="str">
        <f>IF('Live Capture'!B490="","",'Live Capture'!B490)</f>
        <v/>
      </c>
      <c r="B489" s="6" t="str">
        <f>IF('Live Capture'!B490="","",'Live Capture'!E490)</f>
        <v/>
      </c>
      <c r="C489" s="6" t="str">
        <f>IF('Live Capture'!B490="","",'Live Capture'!F490)</f>
        <v/>
      </c>
      <c r="D489" s="6" t="str">
        <f>IF('Live Capture'!B490="","",'Live Capture'!I490)</f>
        <v/>
      </c>
      <c r="E489" s="6" t="str">
        <f>IF('Live Capture'!B490="","",'Live Capture'!O490)</f>
        <v/>
      </c>
      <c r="F489" s="6" t="str">
        <f>IF('Live Capture'!B490="","",'Live Capture'!P490)</f>
        <v/>
      </c>
      <c r="G489" s="6" t="str">
        <f>IF('Live Capture'!B490="","",'Live Capture'!R490)</f>
        <v/>
      </c>
      <c r="H489" s="6" t="str">
        <f>IF('Live Capture'!B490="","",'Live Capture'!S490)</f>
        <v/>
      </c>
      <c r="I489" s="6" t="str">
        <f>IF('Live Capture'!B490="","",'Live Capture'!W490)</f>
        <v/>
      </c>
      <c r="J489" s="6" t="str">
        <f>IF('Live Capture'!B490="","",'Live Capture'!Y490)</f>
        <v/>
      </c>
    </row>
    <row r="490" ht="15.75" customHeight="1">
      <c r="A490" s="6" t="str">
        <f>IF('Live Capture'!B491="","",'Live Capture'!B491)</f>
        <v/>
      </c>
      <c r="B490" s="6" t="str">
        <f>IF('Live Capture'!B491="","",'Live Capture'!E491)</f>
        <v/>
      </c>
      <c r="C490" s="6" t="str">
        <f>IF('Live Capture'!B491="","",'Live Capture'!F491)</f>
        <v/>
      </c>
      <c r="D490" s="6" t="str">
        <f>IF('Live Capture'!B491="","",'Live Capture'!I491)</f>
        <v/>
      </c>
      <c r="E490" s="6" t="str">
        <f>IF('Live Capture'!B491="","",'Live Capture'!O491)</f>
        <v/>
      </c>
      <c r="F490" s="6" t="str">
        <f>IF('Live Capture'!B491="","",'Live Capture'!P491)</f>
        <v/>
      </c>
      <c r="G490" s="6" t="str">
        <f>IF('Live Capture'!B491="","",'Live Capture'!R491)</f>
        <v/>
      </c>
      <c r="H490" s="6" t="str">
        <f>IF('Live Capture'!B491="","",'Live Capture'!S491)</f>
        <v/>
      </c>
      <c r="I490" s="6" t="str">
        <f>IF('Live Capture'!B491="","",'Live Capture'!W491)</f>
        <v/>
      </c>
      <c r="J490" s="6" t="str">
        <f>IF('Live Capture'!B491="","",'Live Capture'!Y491)</f>
        <v/>
      </c>
    </row>
    <row r="491" ht="15.75" customHeight="1">
      <c r="A491" s="6" t="str">
        <f>IF('Live Capture'!B492="","",'Live Capture'!B492)</f>
        <v/>
      </c>
      <c r="B491" s="6" t="str">
        <f>IF('Live Capture'!B492="","",'Live Capture'!E492)</f>
        <v/>
      </c>
      <c r="C491" s="6" t="str">
        <f>IF('Live Capture'!B492="","",'Live Capture'!F492)</f>
        <v/>
      </c>
      <c r="D491" s="6" t="str">
        <f>IF('Live Capture'!B492="","",'Live Capture'!I492)</f>
        <v/>
      </c>
      <c r="E491" s="6" t="str">
        <f>IF('Live Capture'!B492="","",'Live Capture'!O492)</f>
        <v/>
      </c>
      <c r="F491" s="6" t="str">
        <f>IF('Live Capture'!B492="","",'Live Capture'!P492)</f>
        <v/>
      </c>
      <c r="G491" s="6" t="str">
        <f>IF('Live Capture'!B492="","",'Live Capture'!R492)</f>
        <v/>
      </c>
      <c r="H491" s="6" t="str">
        <f>IF('Live Capture'!B492="","",'Live Capture'!S492)</f>
        <v/>
      </c>
      <c r="I491" s="6" t="str">
        <f>IF('Live Capture'!B492="","",'Live Capture'!W492)</f>
        <v/>
      </c>
      <c r="J491" s="6" t="str">
        <f>IF('Live Capture'!B492="","",'Live Capture'!Y492)</f>
        <v/>
      </c>
    </row>
    <row r="492" ht="15.75" customHeight="1">
      <c r="A492" s="6" t="str">
        <f>IF('Live Capture'!B493="","",'Live Capture'!B493)</f>
        <v/>
      </c>
      <c r="B492" s="6" t="str">
        <f>IF('Live Capture'!B493="","",'Live Capture'!E493)</f>
        <v/>
      </c>
      <c r="C492" s="6" t="str">
        <f>IF('Live Capture'!B493="","",'Live Capture'!F493)</f>
        <v/>
      </c>
      <c r="D492" s="6" t="str">
        <f>IF('Live Capture'!B493="","",'Live Capture'!I493)</f>
        <v/>
      </c>
      <c r="E492" s="6" t="str">
        <f>IF('Live Capture'!B493="","",'Live Capture'!O493)</f>
        <v/>
      </c>
      <c r="F492" s="6" t="str">
        <f>IF('Live Capture'!B493="","",'Live Capture'!P493)</f>
        <v/>
      </c>
      <c r="G492" s="6" t="str">
        <f>IF('Live Capture'!B493="","",'Live Capture'!R493)</f>
        <v/>
      </c>
      <c r="H492" s="6" t="str">
        <f>IF('Live Capture'!B493="","",'Live Capture'!S493)</f>
        <v/>
      </c>
      <c r="I492" s="6" t="str">
        <f>IF('Live Capture'!B493="","",'Live Capture'!W493)</f>
        <v/>
      </c>
      <c r="J492" s="6" t="str">
        <f>IF('Live Capture'!B493="","",'Live Capture'!Y493)</f>
        <v/>
      </c>
    </row>
    <row r="493" ht="15.75" customHeight="1">
      <c r="A493" s="6" t="str">
        <f>IF('Live Capture'!B494="","",'Live Capture'!B494)</f>
        <v/>
      </c>
      <c r="B493" s="6" t="str">
        <f>IF('Live Capture'!B494="","",'Live Capture'!E494)</f>
        <v/>
      </c>
      <c r="C493" s="6" t="str">
        <f>IF('Live Capture'!B494="","",'Live Capture'!F494)</f>
        <v/>
      </c>
      <c r="D493" s="6" t="str">
        <f>IF('Live Capture'!B494="","",'Live Capture'!I494)</f>
        <v/>
      </c>
      <c r="E493" s="6" t="str">
        <f>IF('Live Capture'!B494="","",'Live Capture'!O494)</f>
        <v/>
      </c>
      <c r="F493" s="6" t="str">
        <f>IF('Live Capture'!B494="","",'Live Capture'!P494)</f>
        <v/>
      </c>
      <c r="G493" s="6" t="str">
        <f>IF('Live Capture'!B494="","",'Live Capture'!R494)</f>
        <v/>
      </c>
      <c r="H493" s="6" t="str">
        <f>IF('Live Capture'!B494="","",'Live Capture'!S494)</f>
        <v/>
      </c>
      <c r="I493" s="6" t="str">
        <f>IF('Live Capture'!B494="","",'Live Capture'!W494)</f>
        <v/>
      </c>
      <c r="J493" s="6" t="str">
        <f>IF('Live Capture'!B494="","",'Live Capture'!Y494)</f>
        <v/>
      </c>
    </row>
    <row r="494" ht="15.75" customHeight="1">
      <c r="A494" s="6" t="str">
        <f>IF('Live Capture'!B495="","",'Live Capture'!B495)</f>
        <v/>
      </c>
      <c r="B494" s="6" t="str">
        <f>IF('Live Capture'!B495="","",'Live Capture'!E495)</f>
        <v/>
      </c>
      <c r="C494" s="6" t="str">
        <f>IF('Live Capture'!B495="","",'Live Capture'!F495)</f>
        <v/>
      </c>
      <c r="D494" s="6" t="str">
        <f>IF('Live Capture'!B495="","",'Live Capture'!I495)</f>
        <v/>
      </c>
      <c r="E494" s="6" t="str">
        <f>IF('Live Capture'!B495="","",'Live Capture'!O495)</f>
        <v/>
      </c>
      <c r="F494" s="6" t="str">
        <f>IF('Live Capture'!B495="","",'Live Capture'!P495)</f>
        <v/>
      </c>
      <c r="G494" s="6" t="str">
        <f>IF('Live Capture'!B495="","",'Live Capture'!R495)</f>
        <v/>
      </c>
      <c r="H494" s="6" t="str">
        <f>IF('Live Capture'!B495="","",'Live Capture'!S495)</f>
        <v/>
      </c>
      <c r="I494" s="6" t="str">
        <f>IF('Live Capture'!B495="","",'Live Capture'!W495)</f>
        <v/>
      </c>
      <c r="J494" s="6" t="str">
        <f>IF('Live Capture'!B495="","",'Live Capture'!Y495)</f>
        <v/>
      </c>
    </row>
    <row r="495" ht="15.75" customHeight="1">
      <c r="A495" s="6" t="str">
        <f>IF('Live Capture'!B496="","",'Live Capture'!B496)</f>
        <v/>
      </c>
      <c r="B495" s="6" t="str">
        <f>IF('Live Capture'!B496="","",'Live Capture'!E496)</f>
        <v/>
      </c>
      <c r="C495" s="6" t="str">
        <f>IF('Live Capture'!B496="","",'Live Capture'!F496)</f>
        <v/>
      </c>
      <c r="D495" s="6" t="str">
        <f>IF('Live Capture'!B496="","",'Live Capture'!I496)</f>
        <v/>
      </c>
      <c r="E495" s="6" t="str">
        <f>IF('Live Capture'!B496="","",'Live Capture'!O496)</f>
        <v/>
      </c>
      <c r="F495" s="6" t="str">
        <f>IF('Live Capture'!B496="","",'Live Capture'!P496)</f>
        <v/>
      </c>
      <c r="G495" s="6" t="str">
        <f>IF('Live Capture'!B496="","",'Live Capture'!R496)</f>
        <v/>
      </c>
      <c r="H495" s="6" t="str">
        <f>IF('Live Capture'!B496="","",'Live Capture'!S496)</f>
        <v/>
      </c>
      <c r="I495" s="6" t="str">
        <f>IF('Live Capture'!B496="","",'Live Capture'!W496)</f>
        <v/>
      </c>
      <c r="J495" s="6" t="str">
        <f>IF('Live Capture'!B496="","",'Live Capture'!Y496)</f>
        <v/>
      </c>
    </row>
    <row r="496" ht="15.75" customHeight="1">
      <c r="A496" s="6" t="str">
        <f>IF('Live Capture'!B497="","",'Live Capture'!B497)</f>
        <v/>
      </c>
      <c r="B496" s="6" t="str">
        <f>IF('Live Capture'!B497="","",'Live Capture'!E497)</f>
        <v/>
      </c>
      <c r="C496" s="6" t="str">
        <f>IF('Live Capture'!B497="","",'Live Capture'!F497)</f>
        <v/>
      </c>
      <c r="D496" s="6" t="str">
        <f>IF('Live Capture'!B497="","",'Live Capture'!I497)</f>
        <v/>
      </c>
      <c r="E496" s="6" t="str">
        <f>IF('Live Capture'!B497="","",'Live Capture'!O497)</f>
        <v/>
      </c>
      <c r="F496" s="6" t="str">
        <f>IF('Live Capture'!B497="","",'Live Capture'!P497)</f>
        <v/>
      </c>
      <c r="G496" s="6" t="str">
        <f>IF('Live Capture'!B497="","",'Live Capture'!R497)</f>
        <v/>
      </c>
      <c r="H496" s="6" t="str">
        <f>IF('Live Capture'!B497="","",'Live Capture'!S497)</f>
        <v/>
      </c>
      <c r="I496" s="6" t="str">
        <f>IF('Live Capture'!B497="","",'Live Capture'!W497)</f>
        <v/>
      </c>
      <c r="J496" s="6" t="str">
        <f>IF('Live Capture'!B497="","",'Live Capture'!Y497)</f>
        <v/>
      </c>
    </row>
    <row r="497" ht="15.75" customHeight="1">
      <c r="A497" s="6" t="str">
        <f>IF('Live Capture'!B498="","",'Live Capture'!B498)</f>
        <v/>
      </c>
      <c r="B497" s="6" t="str">
        <f>IF('Live Capture'!B498="","",'Live Capture'!E498)</f>
        <v/>
      </c>
      <c r="C497" s="6" t="str">
        <f>IF('Live Capture'!B498="","",'Live Capture'!F498)</f>
        <v/>
      </c>
      <c r="D497" s="6" t="str">
        <f>IF('Live Capture'!B498="","",'Live Capture'!I498)</f>
        <v/>
      </c>
      <c r="E497" s="6" t="str">
        <f>IF('Live Capture'!B498="","",'Live Capture'!O498)</f>
        <v/>
      </c>
      <c r="F497" s="6" t="str">
        <f>IF('Live Capture'!B498="","",'Live Capture'!P498)</f>
        <v/>
      </c>
      <c r="G497" s="6" t="str">
        <f>IF('Live Capture'!B498="","",'Live Capture'!R498)</f>
        <v/>
      </c>
      <c r="H497" s="6" t="str">
        <f>IF('Live Capture'!B498="","",'Live Capture'!S498)</f>
        <v/>
      </c>
      <c r="I497" s="6" t="str">
        <f>IF('Live Capture'!B498="","",'Live Capture'!W498)</f>
        <v/>
      </c>
      <c r="J497" s="6" t="str">
        <f>IF('Live Capture'!B498="","",'Live Capture'!Y498)</f>
        <v/>
      </c>
    </row>
    <row r="498" ht="15.75" customHeight="1">
      <c r="A498" s="6" t="str">
        <f>IF('Live Capture'!B499="","",'Live Capture'!B499)</f>
        <v/>
      </c>
      <c r="B498" s="6" t="str">
        <f>IF('Live Capture'!B499="","",'Live Capture'!E499)</f>
        <v/>
      </c>
      <c r="C498" s="6" t="str">
        <f>IF('Live Capture'!B499="","",'Live Capture'!F499)</f>
        <v/>
      </c>
      <c r="D498" s="6" t="str">
        <f>IF('Live Capture'!B499="","",'Live Capture'!I499)</f>
        <v/>
      </c>
      <c r="E498" s="6" t="str">
        <f>IF('Live Capture'!B499="","",'Live Capture'!O499)</f>
        <v/>
      </c>
      <c r="F498" s="6" t="str">
        <f>IF('Live Capture'!B499="","",'Live Capture'!P499)</f>
        <v/>
      </c>
      <c r="G498" s="6" t="str">
        <f>IF('Live Capture'!B499="","",'Live Capture'!R499)</f>
        <v/>
      </c>
      <c r="H498" s="6" t="str">
        <f>IF('Live Capture'!B499="","",'Live Capture'!S499)</f>
        <v/>
      </c>
      <c r="I498" s="6" t="str">
        <f>IF('Live Capture'!B499="","",'Live Capture'!W499)</f>
        <v/>
      </c>
      <c r="J498" s="6" t="str">
        <f>IF('Live Capture'!B499="","",'Live Capture'!Y499)</f>
        <v/>
      </c>
    </row>
    <row r="499" ht="15.75" customHeight="1">
      <c r="A499" s="6" t="str">
        <f>IF('Live Capture'!B500="","",'Live Capture'!B500)</f>
        <v/>
      </c>
      <c r="B499" s="6" t="str">
        <f>IF('Live Capture'!B500="","",'Live Capture'!E500)</f>
        <v/>
      </c>
      <c r="C499" s="6" t="str">
        <f>IF('Live Capture'!B500="","",'Live Capture'!F500)</f>
        <v/>
      </c>
      <c r="D499" s="6" t="str">
        <f>IF('Live Capture'!B500="","",'Live Capture'!I500)</f>
        <v/>
      </c>
      <c r="E499" s="6" t="str">
        <f>IF('Live Capture'!B500="","",'Live Capture'!O500)</f>
        <v/>
      </c>
      <c r="F499" s="6" t="str">
        <f>IF('Live Capture'!B500="","",'Live Capture'!P500)</f>
        <v/>
      </c>
      <c r="G499" s="6" t="str">
        <f>IF('Live Capture'!B500="","",'Live Capture'!R500)</f>
        <v/>
      </c>
      <c r="H499" s="6" t="str">
        <f>IF('Live Capture'!B500="","",'Live Capture'!S500)</f>
        <v/>
      </c>
      <c r="I499" s="6" t="str">
        <f>IF('Live Capture'!B500="","",'Live Capture'!W500)</f>
        <v/>
      </c>
      <c r="J499" s="6" t="str">
        <f>IF('Live Capture'!B500="","",'Live Capture'!Y500)</f>
        <v/>
      </c>
    </row>
    <row r="500" ht="15.75" customHeight="1">
      <c r="A500" s="6" t="str">
        <f>IF('Live Capture'!B501="","",'Live Capture'!B501)</f>
        <v/>
      </c>
      <c r="B500" s="6" t="str">
        <f>IF('Live Capture'!B501="","",'Live Capture'!E501)</f>
        <v/>
      </c>
      <c r="C500" s="6" t="str">
        <f>IF('Live Capture'!B501="","",'Live Capture'!F501)</f>
        <v/>
      </c>
      <c r="D500" s="6" t="str">
        <f>IF('Live Capture'!B501="","",'Live Capture'!I501)</f>
        <v/>
      </c>
      <c r="E500" s="6" t="str">
        <f>IF('Live Capture'!B501="","",'Live Capture'!O501)</f>
        <v/>
      </c>
      <c r="F500" s="6" t="str">
        <f>IF('Live Capture'!B501="","",'Live Capture'!P501)</f>
        <v/>
      </c>
      <c r="G500" s="6" t="str">
        <f>IF('Live Capture'!B501="","",'Live Capture'!R501)</f>
        <v/>
      </c>
      <c r="H500" s="6" t="str">
        <f>IF('Live Capture'!B501="","",'Live Capture'!S501)</f>
        <v/>
      </c>
      <c r="I500" s="6" t="str">
        <f>IF('Live Capture'!B501="","",'Live Capture'!W501)</f>
        <v/>
      </c>
      <c r="J500" s="6" t="str">
        <f>IF('Live Capture'!B501="","",'Live Capture'!Y501)</f>
        <v/>
      </c>
    </row>
    <row r="501" ht="15.75" customHeight="1">
      <c r="A501" s="6" t="str">
        <f>IF('Live Capture'!B502="","",'Live Capture'!B502)</f>
        <v/>
      </c>
      <c r="B501" s="6" t="str">
        <f>IF('Live Capture'!B502="","",'Live Capture'!E502)</f>
        <v/>
      </c>
      <c r="C501" s="6" t="str">
        <f>IF('Live Capture'!B502="","",'Live Capture'!F502)</f>
        <v/>
      </c>
      <c r="D501" s="6" t="str">
        <f>IF('Live Capture'!B502="","",'Live Capture'!I502)</f>
        <v/>
      </c>
      <c r="E501" s="6" t="str">
        <f>IF('Live Capture'!B502="","",'Live Capture'!O502)</f>
        <v/>
      </c>
      <c r="F501" s="6" t="str">
        <f>IF('Live Capture'!B502="","",'Live Capture'!P502)</f>
        <v/>
      </c>
      <c r="G501" s="6" t="str">
        <f>IF('Live Capture'!B502="","",'Live Capture'!R502)</f>
        <v/>
      </c>
      <c r="H501" s="6" t="str">
        <f>IF('Live Capture'!B502="","",'Live Capture'!S502)</f>
        <v/>
      </c>
      <c r="I501" s="6" t="str">
        <f>IF('Live Capture'!B502="","",'Live Capture'!W502)</f>
        <v/>
      </c>
      <c r="J501" s="6" t="str">
        <f>IF('Live Capture'!B502="","",'Live Capture'!Y502)</f>
        <v/>
      </c>
    </row>
    <row r="502" ht="15.75" customHeight="1">
      <c r="A502" s="6" t="str">
        <f>IF('Live Capture'!B503="","",'Live Capture'!B503)</f>
        <v/>
      </c>
      <c r="B502" s="6" t="str">
        <f>IF('Live Capture'!B503="","",'Live Capture'!E503)</f>
        <v/>
      </c>
      <c r="C502" s="6" t="str">
        <f>IF('Live Capture'!B503="","",'Live Capture'!F503)</f>
        <v/>
      </c>
      <c r="D502" s="6" t="str">
        <f>IF('Live Capture'!B503="","",'Live Capture'!I503)</f>
        <v/>
      </c>
      <c r="E502" s="6" t="str">
        <f>IF('Live Capture'!B503="","",'Live Capture'!O503)</f>
        <v/>
      </c>
      <c r="F502" s="6" t="str">
        <f>IF('Live Capture'!B503="","",'Live Capture'!P503)</f>
        <v/>
      </c>
      <c r="G502" s="6" t="str">
        <f>IF('Live Capture'!B503="","",'Live Capture'!R503)</f>
        <v/>
      </c>
      <c r="H502" s="6" t="str">
        <f>IF('Live Capture'!B503="","",'Live Capture'!S503)</f>
        <v/>
      </c>
      <c r="I502" s="6" t="str">
        <f>IF('Live Capture'!B503="","",'Live Capture'!W503)</f>
        <v/>
      </c>
      <c r="J502" s="6" t="str">
        <f>IF('Live Capture'!B503="","",'Live Capture'!Y503)</f>
        <v/>
      </c>
    </row>
    <row r="503" ht="15.75" customHeight="1">
      <c r="A503" s="6" t="str">
        <f>IF('Live Capture'!B504="","",'Live Capture'!B504)</f>
        <v/>
      </c>
      <c r="B503" s="6" t="str">
        <f>IF('Live Capture'!B504="","",'Live Capture'!E504)</f>
        <v/>
      </c>
      <c r="C503" s="6" t="str">
        <f>IF('Live Capture'!B504="","",'Live Capture'!F504)</f>
        <v/>
      </c>
      <c r="D503" s="6" t="str">
        <f>IF('Live Capture'!B504="","",'Live Capture'!I504)</f>
        <v/>
      </c>
      <c r="E503" s="6" t="str">
        <f>IF('Live Capture'!B504="","",'Live Capture'!O504)</f>
        <v/>
      </c>
      <c r="F503" s="6" t="str">
        <f>IF('Live Capture'!B504="","",'Live Capture'!P504)</f>
        <v/>
      </c>
      <c r="G503" s="6" t="str">
        <f>IF('Live Capture'!B504="","",'Live Capture'!R504)</f>
        <v/>
      </c>
      <c r="H503" s="6" t="str">
        <f>IF('Live Capture'!B504="","",'Live Capture'!S504)</f>
        <v/>
      </c>
      <c r="I503" s="6" t="str">
        <f>IF('Live Capture'!B504="","",'Live Capture'!W504)</f>
        <v/>
      </c>
      <c r="J503" s="6" t="str">
        <f>IF('Live Capture'!B504="","",'Live Capture'!Y504)</f>
        <v/>
      </c>
    </row>
    <row r="504" ht="15.75" customHeight="1">
      <c r="A504" s="6" t="str">
        <f>IF('Live Capture'!B505="","",'Live Capture'!B505)</f>
        <v/>
      </c>
      <c r="B504" s="6" t="str">
        <f>IF('Live Capture'!B505="","",'Live Capture'!E505)</f>
        <v/>
      </c>
      <c r="C504" s="6" t="str">
        <f>IF('Live Capture'!B505="","",'Live Capture'!F505)</f>
        <v/>
      </c>
      <c r="D504" s="6" t="str">
        <f>IF('Live Capture'!B505="","",'Live Capture'!I505)</f>
        <v/>
      </c>
      <c r="E504" s="6" t="str">
        <f>IF('Live Capture'!B505="","",'Live Capture'!O505)</f>
        <v/>
      </c>
      <c r="F504" s="6" t="str">
        <f>IF('Live Capture'!B505="","",'Live Capture'!P505)</f>
        <v/>
      </c>
      <c r="G504" s="6" t="str">
        <f>IF('Live Capture'!B505="","",'Live Capture'!R505)</f>
        <v/>
      </c>
      <c r="H504" s="6" t="str">
        <f>IF('Live Capture'!B505="","",'Live Capture'!S505)</f>
        <v/>
      </c>
      <c r="I504" s="6" t="str">
        <f>IF('Live Capture'!B505="","",'Live Capture'!W505)</f>
        <v/>
      </c>
      <c r="J504" s="6" t="str">
        <f>IF('Live Capture'!B505="","",'Live Capture'!Y505)</f>
        <v/>
      </c>
    </row>
    <row r="505" ht="15.75" customHeight="1">
      <c r="A505" s="6"/>
      <c r="B505" s="6"/>
      <c r="C505" s="6"/>
      <c r="D505" s="6"/>
      <c r="E505" s="6"/>
      <c r="F505" s="6"/>
      <c r="G505" s="6"/>
      <c r="H505" s="6"/>
      <c r="I505" s="6"/>
      <c r="J505" s="6"/>
    </row>
    <row r="506" ht="15.75" customHeight="1">
      <c r="A506" s="6"/>
      <c r="B506" s="6"/>
      <c r="C506" s="6"/>
      <c r="D506" s="6"/>
      <c r="E506" s="6"/>
      <c r="F506" s="6"/>
      <c r="G506" s="6"/>
      <c r="H506" s="6"/>
      <c r="I506" s="6"/>
      <c r="J506" s="6"/>
    </row>
    <row r="507" ht="15.75" customHeight="1">
      <c r="A507" s="6"/>
      <c r="B507" s="6"/>
      <c r="C507" s="6"/>
      <c r="D507" s="6"/>
      <c r="E507" s="6"/>
      <c r="F507" s="6"/>
      <c r="G507" s="6"/>
      <c r="H507" s="6"/>
      <c r="I507" s="6"/>
      <c r="J507" s="6"/>
    </row>
    <row r="508" ht="15.75" customHeight="1">
      <c r="A508" s="6"/>
      <c r="B508" s="6"/>
      <c r="C508" s="6"/>
      <c r="D508" s="6"/>
      <c r="E508" s="6"/>
      <c r="F508" s="6"/>
      <c r="G508" s="6"/>
      <c r="H508" s="6"/>
      <c r="I508" s="6"/>
      <c r="J508" s="6"/>
    </row>
    <row r="509" ht="15.75" customHeight="1">
      <c r="A509" s="6"/>
      <c r="B509" s="6"/>
      <c r="C509" s="6"/>
      <c r="D509" s="6"/>
      <c r="E509" s="6"/>
      <c r="F509" s="6"/>
      <c r="G509" s="6"/>
      <c r="H509" s="6"/>
      <c r="I509" s="6"/>
      <c r="J509" s="6"/>
    </row>
    <row r="510" ht="15.75" customHeight="1">
      <c r="A510" s="6"/>
      <c r="B510" s="6"/>
      <c r="C510" s="6"/>
      <c r="D510" s="6"/>
      <c r="E510" s="6"/>
      <c r="F510" s="6"/>
      <c r="G510" s="6"/>
      <c r="H510" s="6"/>
      <c r="I510" s="6"/>
      <c r="J510" s="6"/>
    </row>
    <row r="511" ht="15.75" customHeight="1">
      <c r="A511" s="6"/>
      <c r="B511" s="6"/>
      <c r="C511" s="6"/>
      <c r="D511" s="6"/>
      <c r="E511" s="6"/>
      <c r="F511" s="6"/>
      <c r="G511" s="6"/>
      <c r="H511" s="6"/>
      <c r="I511" s="6"/>
      <c r="J511" s="6"/>
    </row>
    <row r="512" ht="15.75" customHeight="1">
      <c r="A512" s="6"/>
      <c r="B512" s="6"/>
      <c r="C512" s="6"/>
      <c r="D512" s="6"/>
      <c r="E512" s="6"/>
      <c r="F512" s="6"/>
      <c r="G512" s="6"/>
      <c r="H512" s="6"/>
      <c r="I512" s="6"/>
      <c r="J512" s="6"/>
    </row>
    <row r="513" ht="15.75" customHeight="1">
      <c r="A513" s="6"/>
      <c r="B513" s="6"/>
      <c r="C513" s="6"/>
      <c r="D513" s="6"/>
      <c r="E513" s="6"/>
      <c r="F513" s="6"/>
      <c r="G513" s="6"/>
      <c r="H513" s="6"/>
      <c r="I513" s="6"/>
      <c r="J513" s="6"/>
    </row>
    <row r="514" ht="15.75" customHeight="1">
      <c r="A514" s="6"/>
      <c r="B514" s="6"/>
      <c r="C514" s="6"/>
      <c r="D514" s="6"/>
      <c r="E514" s="6"/>
      <c r="F514" s="6"/>
      <c r="G514" s="6"/>
      <c r="H514" s="6"/>
      <c r="I514" s="6"/>
      <c r="J514" s="6"/>
    </row>
    <row r="515" ht="15.75" customHeight="1">
      <c r="A515" s="6"/>
      <c r="B515" s="6"/>
      <c r="C515" s="6"/>
      <c r="D515" s="6"/>
      <c r="E515" s="6"/>
      <c r="F515" s="6"/>
      <c r="G515" s="6"/>
      <c r="H515" s="6"/>
      <c r="I515" s="6"/>
      <c r="J515" s="6"/>
    </row>
    <row r="516" ht="15.75" customHeight="1">
      <c r="A516" s="6"/>
      <c r="B516" s="6"/>
      <c r="C516" s="6"/>
      <c r="D516" s="6"/>
      <c r="E516" s="6"/>
      <c r="F516" s="6"/>
      <c r="G516" s="6"/>
      <c r="H516" s="6"/>
      <c r="I516" s="6"/>
      <c r="J516" s="6"/>
    </row>
    <row r="517" ht="15.75" customHeight="1">
      <c r="A517" s="6"/>
      <c r="B517" s="6"/>
      <c r="C517" s="6"/>
      <c r="D517" s="6"/>
      <c r="E517" s="6"/>
      <c r="F517" s="6"/>
      <c r="G517" s="6"/>
      <c r="H517" s="6"/>
      <c r="I517" s="6"/>
      <c r="J517" s="6"/>
    </row>
    <row r="518" ht="15.75" customHeight="1">
      <c r="A518" s="6"/>
      <c r="B518" s="6"/>
      <c r="C518" s="6"/>
      <c r="D518" s="6"/>
      <c r="E518" s="6"/>
      <c r="F518" s="6"/>
      <c r="G518" s="6"/>
      <c r="H518" s="6"/>
      <c r="I518" s="6"/>
      <c r="J518" s="6"/>
    </row>
    <row r="519" ht="15.75" customHeight="1">
      <c r="A519" s="6"/>
      <c r="B519" s="6"/>
      <c r="C519" s="6"/>
      <c r="D519" s="6"/>
      <c r="E519" s="6"/>
      <c r="F519" s="6"/>
      <c r="G519" s="6"/>
      <c r="H519" s="6"/>
      <c r="I519" s="6"/>
      <c r="J519" s="6"/>
    </row>
    <row r="520" ht="15.75" customHeight="1">
      <c r="A520" s="6"/>
      <c r="B520" s="6"/>
      <c r="C520" s="6"/>
      <c r="D520" s="6"/>
      <c r="E520" s="6"/>
      <c r="F520" s="6"/>
      <c r="G520" s="6"/>
      <c r="H520" s="6"/>
      <c r="I520" s="6"/>
      <c r="J520" s="6"/>
    </row>
    <row r="521" ht="15.75" customHeight="1">
      <c r="A521" s="6"/>
      <c r="B521" s="6"/>
      <c r="C521" s="6"/>
      <c r="D521" s="6"/>
      <c r="E521" s="6"/>
      <c r="F521" s="6"/>
      <c r="G521" s="6"/>
      <c r="H521" s="6"/>
      <c r="I521" s="6"/>
      <c r="J521" s="6"/>
    </row>
    <row r="522" ht="15.75" customHeight="1">
      <c r="A522" s="6"/>
      <c r="B522" s="6"/>
      <c r="C522" s="6"/>
      <c r="D522" s="6"/>
      <c r="E522" s="6"/>
      <c r="F522" s="6"/>
      <c r="G522" s="6"/>
      <c r="H522" s="6"/>
      <c r="I522" s="6"/>
      <c r="J522" s="6"/>
    </row>
    <row r="523" ht="15.75" customHeight="1">
      <c r="A523" s="6"/>
      <c r="B523" s="6"/>
      <c r="C523" s="6"/>
      <c r="D523" s="6"/>
      <c r="E523" s="6"/>
      <c r="F523" s="6"/>
      <c r="G523" s="6"/>
      <c r="H523" s="6"/>
      <c r="I523" s="6"/>
      <c r="J523" s="6"/>
    </row>
    <row r="524" ht="15.75" customHeight="1">
      <c r="A524" s="6"/>
      <c r="B524" s="6"/>
      <c r="C524" s="6"/>
      <c r="D524" s="6"/>
      <c r="E524" s="6"/>
      <c r="F524" s="6"/>
      <c r="G524" s="6"/>
      <c r="H524" s="6"/>
      <c r="I524" s="6"/>
      <c r="J524" s="6"/>
    </row>
    <row r="525" ht="15.75" customHeight="1">
      <c r="A525" s="6"/>
      <c r="B525" s="6"/>
      <c r="C525" s="6"/>
      <c r="D525" s="6"/>
      <c r="E525" s="6"/>
      <c r="F525" s="6"/>
      <c r="G525" s="6"/>
      <c r="H525" s="6"/>
      <c r="I525" s="6"/>
      <c r="J525" s="6"/>
    </row>
    <row r="526" ht="15.75" customHeight="1">
      <c r="A526" s="6"/>
      <c r="B526" s="6"/>
      <c r="C526" s="6"/>
      <c r="D526" s="6"/>
      <c r="E526" s="6"/>
      <c r="F526" s="6"/>
      <c r="G526" s="6"/>
      <c r="H526" s="6"/>
      <c r="I526" s="6"/>
      <c r="J526" s="6"/>
    </row>
    <row r="527" ht="15.75" customHeight="1">
      <c r="A527" s="6"/>
      <c r="B527" s="6"/>
      <c r="C527" s="6"/>
      <c r="D527" s="6"/>
      <c r="E527" s="6"/>
      <c r="F527" s="6"/>
      <c r="G527" s="6"/>
      <c r="H527" s="6"/>
      <c r="I527" s="6"/>
      <c r="J527" s="6"/>
    </row>
    <row r="528" ht="15.75" customHeight="1">
      <c r="A528" s="6"/>
      <c r="B528" s="6"/>
      <c r="C528" s="6"/>
      <c r="D528" s="6"/>
      <c r="E528" s="6"/>
      <c r="F528" s="6"/>
      <c r="G528" s="6"/>
      <c r="H528" s="6"/>
      <c r="I528" s="6"/>
      <c r="J528" s="6"/>
    </row>
    <row r="529" ht="15.75" customHeight="1">
      <c r="A529" s="6"/>
      <c r="B529" s="6"/>
      <c r="C529" s="6"/>
      <c r="D529" s="6"/>
      <c r="E529" s="6"/>
      <c r="F529" s="6"/>
      <c r="G529" s="6"/>
      <c r="H529" s="6"/>
      <c r="I529" s="6"/>
      <c r="J529" s="6"/>
    </row>
    <row r="530" ht="15.75" customHeight="1">
      <c r="A530" s="6"/>
      <c r="B530" s="6"/>
      <c r="C530" s="6"/>
      <c r="D530" s="6"/>
      <c r="E530" s="6"/>
      <c r="F530" s="6"/>
      <c r="G530" s="6"/>
      <c r="H530" s="6"/>
      <c r="I530" s="6"/>
      <c r="J530" s="6"/>
    </row>
    <row r="531" ht="15.75" customHeight="1">
      <c r="A531" s="6"/>
      <c r="B531" s="6"/>
      <c r="C531" s="6"/>
      <c r="D531" s="6"/>
      <c r="E531" s="6"/>
      <c r="F531" s="6"/>
      <c r="G531" s="6"/>
      <c r="H531" s="6"/>
      <c r="I531" s="6"/>
      <c r="J531" s="6"/>
    </row>
    <row r="532" ht="15.75" customHeight="1">
      <c r="A532" s="6"/>
      <c r="B532" s="6"/>
      <c r="C532" s="6"/>
      <c r="D532" s="6"/>
      <c r="E532" s="6"/>
      <c r="F532" s="6"/>
      <c r="G532" s="6"/>
      <c r="H532" s="6"/>
      <c r="I532" s="6"/>
      <c r="J532" s="6"/>
    </row>
    <row r="533" ht="15.75" customHeight="1">
      <c r="A533" s="6"/>
      <c r="B533" s="6"/>
      <c r="C533" s="6"/>
      <c r="D533" s="6"/>
      <c r="E533" s="6"/>
      <c r="F533" s="6"/>
      <c r="G533" s="6"/>
      <c r="H533" s="6"/>
      <c r="I533" s="6"/>
      <c r="J533" s="6"/>
    </row>
    <row r="534" ht="15.75" customHeight="1">
      <c r="A534" s="6"/>
      <c r="B534" s="6"/>
      <c r="C534" s="6"/>
      <c r="D534" s="6"/>
      <c r="E534" s="6"/>
      <c r="F534" s="6"/>
      <c r="G534" s="6"/>
      <c r="H534" s="6"/>
      <c r="I534" s="6"/>
      <c r="J534" s="6"/>
    </row>
    <row r="535" ht="15.75" customHeight="1">
      <c r="A535" s="6"/>
      <c r="B535" s="6"/>
      <c r="C535" s="6"/>
      <c r="D535" s="6"/>
      <c r="E535" s="6"/>
      <c r="F535" s="6"/>
      <c r="G535" s="6"/>
      <c r="H535" s="6"/>
      <c r="I535" s="6"/>
      <c r="J535" s="6"/>
    </row>
    <row r="536" ht="15.75" customHeight="1">
      <c r="A536" s="6"/>
      <c r="B536" s="6"/>
      <c r="C536" s="6"/>
      <c r="D536" s="6"/>
      <c r="E536" s="6"/>
      <c r="F536" s="6"/>
      <c r="G536" s="6"/>
      <c r="H536" s="6"/>
      <c r="I536" s="6"/>
      <c r="J536" s="6"/>
    </row>
    <row r="537" ht="15.75" customHeight="1">
      <c r="A537" s="6"/>
      <c r="B537" s="6"/>
      <c r="C537" s="6"/>
      <c r="D537" s="6"/>
      <c r="E537" s="6"/>
      <c r="F537" s="6"/>
      <c r="G537" s="6"/>
      <c r="H537" s="6"/>
      <c r="I537" s="6"/>
      <c r="J537" s="6"/>
    </row>
    <row r="538" ht="15.75" customHeight="1">
      <c r="A538" s="6"/>
      <c r="B538" s="6"/>
      <c r="C538" s="6"/>
      <c r="D538" s="6"/>
      <c r="E538" s="6"/>
      <c r="F538" s="6"/>
      <c r="G538" s="6"/>
      <c r="H538" s="6"/>
      <c r="I538" s="6"/>
      <c r="J538" s="6"/>
    </row>
    <row r="539" ht="15.75" customHeight="1">
      <c r="A539" s="6"/>
      <c r="B539" s="6"/>
      <c r="C539" s="6"/>
      <c r="D539" s="6"/>
      <c r="E539" s="6"/>
      <c r="F539" s="6"/>
      <c r="G539" s="6"/>
      <c r="H539" s="6"/>
      <c r="I539" s="6"/>
      <c r="J539" s="6"/>
    </row>
    <row r="540" ht="15.75" customHeight="1">
      <c r="A540" s="6"/>
      <c r="B540" s="6"/>
      <c r="C540" s="6"/>
      <c r="D540" s="6"/>
      <c r="E540" s="6"/>
      <c r="F540" s="6"/>
      <c r="G540" s="6"/>
      <c r="H540" s="6"/>
      <c r="I540" s="6"/>
      <c r="J540" s="6"/>
    </row>
    <row r="541" ht="15.75" customHeight="1">
      <c r="A541" s="6"/>
      <c r="B541" s="6"/>
      <c r="C541" s="6"/>
      <c r="D541" s="6"/>
      <c r="E541" s="6"/>
      <c r="F541" s="6"/>
      <c r="G541" s="6"/>
      <c r="H541" s="6"/>
      <c r="I541" s="6"/>
      <c r="J541" s="6"/>
    </row>
    <row r="542" ht="15.75" customHeight="1">
      <c r="A542" s="6"/>
      <c r="B542" s="6"/>
      <c r="C542" s="6"/>
      <c r="D542" s="6"/>
      <c r="E542" s="6"/>
      <c r="F542" s="6"/>
      <c r="G542" s="6"/>
      <c r="H542" s="6"/>
      <c r="I542" s="6"/>
      <c r="J542" s="6"/>
    </row>
    <row r="543" ht="15.75" customHeight="1">
      <c r="A543" s="6"/>
      <c r="B543" s="6"/>
      <c r="C543" s="6"/>
      <c r="D543" s="6"/>
      <c r="E543" s="6"/>
      <c r="F543" s="6"/>
      <c r="G543" s="6"/>
      <c r="H543" s="6"/>
      <c r="I543" s="6"/>
      <c r="J543" s="6"/>
    </row>
    <row r="544" ht="15.75" customHeight="1">
      <c r="A544" s="6"/>
      <c r="B544" s="6"/>
      <c r="C544" s="6"/>
      <c r="D544" s="6"/>
      <c r="E544" s="6"/>
      <c r="F544" s="6"/>
      <c r="G544" s="6"/>
      <c r="H544" s="6"/>
      <c r="I544" s="6"/>
      <c r="J544" s="6"/>
    </row>
    <row r="545" ht="15.75" customHeight="1">
      <c r="A545" s="6"/>
      <c r="B545" s="6"/>
      <c r="C545" s="6"/>
      <c r="D545" s="6"/>
      <c r="E545" s="6"/>
      <c r="F545" s="6"/>
      <c r="G545" s="6"/>
      <c r="H545" s="6"/>
      <c r="I545" s="6"/>
      <c r="J545" s="6"/>
    </row>
    <row r="546" ht="15.75" customHeight="1">
      <c r="A546" s="6"/>
      <c r="B546" s="6"/>
      <c r="C546" s="6"/>
      <c r="D546" s="6"/>
      <c r="E546" s="6"/>
      <c r="F546" s="6"/>
      <c r="G546" s="6"/>
      <c r="H546" s="6"/>
      <c r="I546" s="6"/>
      <c r="J546" s="6"/>
    </row>
    <row r="547" ht="15.75" customHeight="1">
      <c r="A547" s="6"/>
      <c r="B547" s="6"/>
      <c r="C547" s="6"/>
      <c r="D547" s="6"/>
      <c r="E547" s="6"/>
      <c r="F547" s="6"/>
      <c r="G547" s="6"/>
      <c r="H547" s="6"/>
      <c r="I547" s="6"/>
      <c r="J547" s="6"/>
    </row>
    <row r="548" ht="15.75" customHeight="1">
      <c r="A548" s="6"/>
      <c r="B548" s="6"/>
      <c r="C548" s="6"/>
      <c r="D548" s="6"/>
      <c r="E548" s="6"/>
      <c r="F548" s="6"/>
      <c r="G548" s="6"/>
      <c r="H548" s="6"/>
      <c r="I548" s="6"/>
      <c r="J548" s="6"/>
    </row>
    <row r="549" ht="15.75" customHeight="1">
      <c r="A549" s="6"/>
      <c r="B549" s="6"/>
      <c r="C549" s="6"/>
      <c r="D549" s="6"/>
      <c r="E549" s="6"/>
      <c r="F549" s="6"/>
      <c r="G549" s="6"/>
      <c r="H549" s="6"/>
      <c r="I549" s="6"/>
      <c r="J549" s="6"/>
    </row>
    <row r="550" ht="15.75" customHeight="1">
      <c r="A550" s="6"/>
      <c r="B550" s="6"/>
      <c r="C550" s="6"/>
      <c r="D550" s="6"/>
      <c r="E550" s="6"/>
      <c r="F550" s="6"/>
      <c r="G550" s="6"/>
      <c r="H550" s="6"/>
      <c r="I550" s="6"/>
      <c r="J550" s="6"/>
    </row>
    <row r="551" ht="15.75" customHeight="1">
      <c r="A551" s="6"/>
      <c r="B551" s="6"/>
      <c r="C551" s="6"/>
      <c r="D551" s="6"/>
      <c r="E551" s="6"/>
      <c r="F551" s="6"/>
      <c r="G551" s="6"/>
      <c r="H551" s="6"/>
      <c r="I551" s="6"/>
      <c r="J551" s="6"/>
    </row>
    <row r="552" ht="15.75" customHeight="1">
      <c r="A552" s="6"/>
      <c r="B552" s="6"/>
      <c r="C552" s="6"/>
      <c r="D552" s="6"/>
      <c r="E552" s="6"/>
      <c r="F552" s="6"/>
      <c r="G552" s="6"/>
      <c r="H552" s="6"/>
      <c r="I552" s="6"/>
      <c r="J552" s="6"/>
    </row>
    <row r="553" ht="15.75" customHeight="1">
      <c r="A553" s="6"/>
      <c r="B553" s="6"/>
      <c r="C553" s="6"/>
      <c r="D553" s="6"/>
      <c r="E553" s="6"/>
      <c r="F553" s="6"/>
      <c r="G553" s="6"/>
      <c r="H553" s="6"/>
      <c r="I553" s="6"/>
      <c r="J553" s="6"/>
    </row>
    <row r="554" ht="15.75" customHeight="1">
      <c r="A554" s="6"/>
      <c r="B554" s="6"/>
      <c r="C554" s="6"/>
      <c r="D554" s="6"/>
      <c r="E554" s="6"/>
      <c r="F554" s="6"/>
      <c r="G554" s="6"/>
      <c r="H554" s="6"/>
      <c r="I554" s="6"/>
      <c r="J554" s="6"/>
    </row>
    <row r="555" ht="15.75" customHeight="1">
      <c r="A555" s="6"/>
      <c r="B555" s="6"/>
      <c r="C555" s="6"/>
      <c r="D555" s="6"/>
      <c r="E555" s="6"/>
      <c r="F555" s="6"/>
      <c r="G555" s="6"/>
      <c r="H555" s="6"/>
      <c r="I555" s="6"/>
      <c r="J555" s="6"/>
    </row>
    <row r="556" ht="15.75" customHeight="1">
      <c r="A556" s="6"/>
      <c r="B556" s="6"/>
      <c r="C556" s="6"/>
      <c r="D556" s="6"/>
      <c r="E556" s="6"/>
      <c r="F556" s="6"/>
      <c r="G556" s="6"/>
      <c r="H556" s="6"/>
      <c r="I556" s="6"/>
      <c r="J556" s="6"/>
    </row>
    <row r="557" ht="15.75" customHeight="1">
      <c r="A557" s="6"/>
      <c r="B557" s="6"/>
      <c r="C557" s="6"/>
      <c r="D557" s="6"/>
      <c r="E557" s="6"/>
      <c r="F557" s="6"/>
      <c r="G557" s="6"/>
      <c r="H557" s="6"/>
      <c r="I557" s="6"/>
      <c r="J557" s="6"/>
    </row>
    <row r="558" ht="15.75" customHeight="1">
      <c r="A558" s="6"/>
      <c r="B558" s="6"/>
      <c r="C558" s="6"/>
      <c r="D558" s="6"/>
      <c r="E558" s="6"/>
      <c r="F558" s="6"/>
      <c r="G558" s="6"/>
      <c r="H558" s="6"/>
      <c r="I558" s="6"/>
      <c r="J558" s="6"/>
    </row>
    <row r="559" ht="15.75" customHeight="1">
      <c r="A559" s="6"/>
      <c r="B559" s="6"/>
      <c r="C559" s="6"/>
      <c r="D559" s="6"/>
      <c r="E559" s="6"/>
      <c r="F559" s="6"/>
      <c r="G559" s="6"/>
      <c r="H559" s="6"/>
      <c r="I559" s="6"/>
      <c r="J559" s="6"/>
    </row>
    <row r="560" ht="15.75" customHeight="1">
      <c r="A560" s="6"/>
      <c r="B560" s="6"/>
      <c r="C560" s="6"/>
      <c r="D560" s="6"/>
      <c r="E560" s="6"/>
      <c r="F560" s="6"/>
      <c r="G560" s="6"/>
      <c r="H560" s="6"/>
      <c r="I560" s="6"/>
      <c r="J560" s="6"/>
    </row>
    <row r="561" ht="15.75" customHeight="1">
      <c r="A561" s="6"/>
      <c r="B561" s="6"/>
      <c r="C561" s="6"/>
      <c r="D561" s="6"/>
      <c r="E561" s="6"/>
      <c r="F561" s="6"/>
      <c r="G561" s="6"/>
      <c r="H561" s="6"/>
      <c r="I561" s="6"/>
      <c r="J561" s="6"/>
    </row>
    <row r="562" ht="15.75" customHeight="1">
      <c r="A562" s="6"/>
      <c r="B562" s="6"/>
      <c r="C562" s="6"/>
      <c r="D562" s="6"/>
      <c r="E562" s="6"/>
      <c r="F562" s="6"/>
      <c r="G562" s="6"/>
      <c r="H562" s="6"/>
      <c r="I562" s="6"/>
      <c r="J562" s="6"/>
    </row>
    <row r="563" ht="15.75" customHeight="1">
      <c r="A563" s="6"/>
      <c r="B563" s="6"/>
      <c r="C563" s="6"/>
      <c r="D563" s="6"/>
      <c r="E563" s="6"/>
      <c r="F563" s="6"/>
      <c r="G563" s="6"/>
      <c r="H563" s="6"/>
      <c r="I563" s="6"/>
      <c r="J563" s="6"/>
    </row>
    <row r="564" ht="15.75" customHeight="1">
      <c r="A564" s="6"/>
      <c r="B564" s="6"/>
      <c r="C564" s="6"/>
      <c r="D564" s="6"/>
      <c r="E564" s="6"/>
      <c r="F564" s="6"/>
      <c r="G564" s="6"/>
      <c r="H564" s="6"/>
      <c r="I564" s="6"/>
      <c r="J564" s="6"/>
    </row>
    <row r="565" ht="15.75" customHeight="1">
      <c r="A565" s="6"/>
      <c r="B565" s="6"/>
      <c r="C565" s="6"/>
      <c r="D565" s="6"/>
      <c r="E565" s="6"/>
      <c r="F565" s="6"/>
      <c r="G565" s="6"/>
      <c r="H565" s="6"/>
      <c r="I565" s="6"/>
      <c r="J565" s="6"/>
    </row>
    <row r="566" ht="15.75" customHeight="1">
      <c r="A566" s="6"/>
      <c r="B566" s="6"/>
      <c r="C566" s="6"/>
      <c r="D566" s="6"/>
      <c r="E566" s="6"/>
      <c r="F566" s="6"/>
      <c r="G566" s="6"/>
      <c r="H566" s="6"/>
      <c r="I566" s="6"/>
      <c r="J566" s="6"/>
    </row>
    <row r="567" ht="15.75" customHeight="1">
      <c r="A567" s="6"/>
      <c r="B567" s="6"/>
      <c r="C567" s="6"/>
      <c r="D567" s="6"/>
      <c r="E567" s="6"/>
      <c r="F567" s="6"/>
      <c r="G567" s="6"/>
      <c r="H567" s="6"/>
      <c r="I567" s="6"/>
      <c r="J567" s="6"/>
    </row>
    <row r="568" ht="15.75" customHeight="1">
      <c r="A568" s="6"/>
      <c r="B568" s="6"/>
      <c r="C568" s="6"/>
      <c r="D568" s="6"/>
      <c r="E568" s="6"/>
      <c r="F568" s="6"/>
      <c r="G568" s="6"/>
      <c r="H568" s="6"/>
      <c r="I568" s="6"/>
      <c r="J568" s="6"/>
    </row>
    <row r="569" ht="15.75" customHeight="1">
      <c r="A569" s="6"/>
      <c r="B569" s="6"/>
      <c r="C569" s="6"/>
      <c r="D569" s="6"/>
      <c r="E569" s="6"/>
      <c r="F569" s="6"/>
      <c r="G569" s="6"/>
      <c r="H569" s="6"/>
      <c r="I569" s="6"/>
      <c r="J569" s="6"/>
    </row>
    <row r="570" ht="15.75" customHeight="1">
      <c r="A570" s="6"/>
      <c r="B570" s="6"/>
      <c r="C570" s="6"/>
      <c r="D570" s="6"/>
      <c r="E570" s="6"/>
      <c r="F570" s="6"/>
      <c r="G570" s="6"/>
      <c r="H570" s="6"/>
      <c r="I570" s="6"/>
      <c r="J570" s="6"/>
    </row>
    <row r="571" ht="15.75" customHeight="1">
      <c r="A571" s="6"/>
      <c r="B571" s="6"/>
      <c r="C571" s="6"/>
      <c r="D571" s="6"/>
      <c r="E571" s="6"/>
      <c r="F571" s="6"/>
      <c r="G571" s="6"/>
      <c r="H571" s="6"/>
      <c r="I571" s="6"/>
      <c r="J571" s="6"/>
    </row>
    <row r="572" ht="15.75" customHeight="1">
      <c r="A572" s="6"/>
      <c r="B572" s="6"/>
      <c r="C572" s="6"/>
      <c r="D572" s="6"/>
      <c r="E572" s="6"/>
      <c r="F572" s="6"/>
      <c r="G572" s="6"/>
      <c r="H572" s="6"/>
      <c r="I572" s="6"/>
      <c r="J572" s="6"/>
    </row>
    <row r="573" ht="15.75" customHeight="1">
      <c r="A573" s="6"/>
      <c r="B573" s="6"/>
      <c r="C573" s="6"/>
      <c r="D573" s="6"/>
      <c r="E573" s="6"/>
      <c r="F573" s="6"/>
      <c r="G573" s="6"/>
      <c r="H573" s="6"/>
      <c r="I573" s="6"/>
      <c r="J573" s="6"/>
    </row>
    <row r="574" ht="15.75" customHeight="1">
      <c r="A574" s="6"/>
      <c r="B574" s="6"/>
      <c r="C574" s="6"/>
      <c r="D574" s="6"/>
      <c r="E574" s="6"/>
      <c r="F574" s="6"/>
      <c r="G574" s="6"/>
      <c r="H574" s="6"/>
      <c r="I574" s="6"/>
      <c r="J574" s="6"/>
    </row>
    <row r="575" ht="15.75" customHeight="1">
      <c r="A575" s="6"/>
      <c r="B575" s="6"/>
      <c r="C575" s="6"/>
      <c r="D575" s="6"/>
      <c r="E575" s="6"/>
      <c r="F575" s="6"/>
      <c r="G575" s="6"/>
      <c r="H575" s="6"/>
      <c r="I575" s="6"/>
      <c r="J575" s="6"/>
    </row>
    <row r="576" ht="15.75" customHeight="1">
      <c r="A576" s="6"/>
      <c r="B576" s="6"/>
      <c r="C576" s="6"/>
      <c r="D576" s="6"/>
      <c r="E576" s="6"/>
      <c r="F576" s="6"/>
      <c r="G576" s="6"/>
      <c r="H576" s="6"/>
      <c r="I576" s="6"/>
      <c r="J576" s="6"/>
    </row>
    <row r="577" ht="15.75" customHeight="1">
      <c r="A577" s="6"/>
      <c r="B577" s="6"/>
      <c r="C577" s="6"/>
      <c r="D577" s="6"/>
      <c r="E577" s="6"/>
      <c r="F577" s="6"/>
      <c r="G577" s="6"/>
      <c r="H577" s="6"/>
      <c r="I577" s="6"/>
      <c r="J577" s="6"/>
    </row>
    <row r="578" ht="15.75" customHeight="1">
      <c r="A578" s="6"/>
      <c r="B578" s="6"/>
      <c r="C578" s="6"/>
      <c r="D578" s="6"/>
      <c r="E578" s="6"/>
      <c r="F578" s="6"/>
      <c r="G578" s="6"/>
      <c r="H578" s="6"/>
      <c r="I578" s="6"/>
      <c r="J578" s="6"/>
    </row>
    <row r="579" ht="15.75" customHeight="1">
      <c r="A579" s="6"/>
      <c r="B579" s="6"/>
      <c r="C579" s="6"/>
      <c r="D579" s="6"/>
      <c r="E579" s="6"/>
      <c r="F579" s="6"/>
      <c r="G579" s="6"/>
      <c r="H579" s="6"/>
      <c r="I579" s="6"/>
      <c r="J579" s="6"/>
    </row>
    <row r="580" ht="15.75" customHeight="1">
      <c r="A580" s="6"/>
      <c r="B580" s="6"/>
      <c r="C580" s="6"/>
      <c r="D580" s="6"/>
      <c r="E580" s="6"/>
      <c r="F580" s="6"/>
      <c r="G580" s="6"/>
      <c r="H580" s="6"/>
      <c r="I580" s="6"/>
      <c r="J580" s="6"/>
    </row>
    <row r="581" ht="15.75" customHeight="1">
      <c r="A581" s="6"/>
      <c r="B581" s="6"/>
      <c r="C581" s="6"/>
      <c r="D581" s="6"/>
      <c r="E581" s="6"/>
      <c r="F581" s="6"/>
      <c r="G581" s="6"/>
      <c r="H581" s="6"/>
      <c r="I581" s="6"/>
      <c r="J581" s="6"/>
    </row>
    <row r="582" ht="15.75" customHeight="1">
      <c r="A582" s="6"/>
      <c r="B582" s="6"/>
      <c r="C582" s="6"/>
      <c r="D582" s="6"/>
      <c r="E582" s="6"/>
      <c r="F582" s="6"/>
      <c r="G582" s="6"/>
      <c r="H582" s="6"/>
      <c r="I582" s="6"/>
      <c r="J582" s="6"/>
    </row>
    <row r="583" ht="15.75" customHeight="1">
      <c r="A583" s="6"/>
      <c r="B583" s="6"/>
      <c r="C583" s="6"/>
      <c r="D583" s="6"/>
      <c r="E583" s="6"/>
      <c r="F583" s="6"/>
      <c r="G583" s="6"/>
      <c r="H583" s="6"/>
      <c r="I583" s="6"/>
      <c r="J583" s="6"/>
    </row>
    <row r="584" ht="15.75" customHeight="1">
      <c r="A584" s="6"/>
      <c r="B584" s="6"/>
      <c r="C584" s="6"/>
      <c r="D584" s="6"/>
      <c r="E584" s="6"/>
      <c r="F584" s="6"/>
      <c r="G584" s="6"/>
      <c r="H584" s="6"/>
      <c r="I584" s="6"/>
      <c r="J584" s="6"/>
    </row>
    <row r="585" ht="15.75" customHeight="1">
      <c r="A585" s="6"/>
      <c r="B585" s="6"/>
      <c r="C585" s="6"/>
      <c r="D585" s="6"/>
      <c r="E585" s="6"/>
      <c r="F585" s="6"/>
      <c r="G585" s="6"/>
      <c r="H585" s="6"/>
      <c r="I585" s="6"/>
      <c r="J585" s="6"/>
    </row>
    <row r="586" ht="15.75" customHeight="1">
      <c r="A586" s="6"/>
      <c r="B586" s="6"/>
      <c r="C586" s="6"/>
      <c r="D586" s="6"/>
      <c r="E586" s="6"/>
      <c r="F586" s="6"/>
      <c r="G586" s="6"/>
      <c r="H586" s="6"/>
      <c r="I586" s="6"/>
      <c r="J586" s="6"/>
    </row>
    <row r="587" ht="15.75" customHeight="1">
      <c r="A587" s="6"/>
      <c r="B587" s="6"/>
      <c r="C587" s="6"/>
      <c r="D587" s="6"/>
      <c r="E587" s="6"/>
      <c r="F587" s="6"/>
      <c r="G587" s="6"/>
      <c r="H587" s="6"/>
      <c r="I587" s="6"/>
      <c r="J587" s="6"/>
    </row>
    <row r="588" ht="15.75" customHeight="1">
      <c r="A588" s="6"/>
      <c r="B588" s="6"/>
      <c r="C588" s="6"/>
      <c r="D588" s="6"/>
      <c r="E588" s="6"/>
      <c r="F588" s="6"/>
      <c r="G588" s="6"/>
      <c r="H588" s="6"/>
      <c r="I588" s="6"/>
      <c r="J588" s="6"/>
    </row>
    <row r="589" ht="15.75" customHeight="1">
      <c r="A589" s="6"/>
      <c r="B589" s="6"/>
      <c r="C589" s="6"/>
      <c r="D589" s="6"/>
      <c r="E589" s="6"/>
      <c r="F589" s="6"/>
      <c r="G589" s="6"/>
      <c r="H589" s="6"/>
      <c r="I589" s="6"/>
      <c r="J589" s="6"/>
    </row>
    <row r="590" ht="15.75" customHeight="1">
      <c r="A590" s="6"/>
      <c r="B590" s="6"/>
      <c r="C590" s="6"/>
      <c r="D590" s="6"/>
      <c r="E590" s="6"/>
      <c r="F590" s="6"/>
      <c r="G590" s="6"/>
      <c r="H590" s="6"/>
      <c r="I590" s="6"/>
      <c r="J590" s="6"/>
    </row>
    <row r="591" ht="15.75" customHeight="1">
      <c r="A591" s="6"/>
      <c r="B591" s="6"/>
      <c r="C591" s="6"/>
      <c r="D591" s="6"/>
      <c r="E591" s="6"/>
      <c r="F591" s="6"/>
      <c r="G591" s="6"/>
      <c r="H591" s="6"/>
      <c r="I591" s="6"/>
      <c r="J591" s="6"/>
    </row>
    <row r="592" ht="15.75" customHeight="1">
      <c r="A592" s="6"/>
      <c r="B592" s="6"/>
      <c r="C592" s="6"/>
      <c r="D592" s="6"/>
      <c r="E592" s="6"/>
      <c r="F592" s="6"/>
      <c r="G592" s="6"/>
      <c r="H592" s="6"/>
      <c r="I592" s="6"/>
      <c r="J592" s="6"/>
    </row>
    <row r="593" ht="15.75" customHeight="1">
      <c r="A593" s="6"/>
      <c r="B593" s="6"/>
      <c r="C593" s="6"/>
      <c r="D593" s="6"/>
      <c r="E593" s="6"/>
      <c r="F593" s="6"/>
      <c r="G593" s="6"/>
      <c r="H593" s="6"/>
      <c r="I593" s="6"/>
      <c r="J593" s="6"/>
    </row>
    <row r="594" ht="15.75" customHeight="1">
      <c r="A594" s="6"/>
      <c r="B594" s="6"/>
      <c r="C594" s="6"/>
      <c r="D594" s="6"/>
      <c r="E594" s="6"/>
      <c r="F594" s="6"/>
      <c r="G594" s="6"/>
      <c r="H594" s="6"/>
      <c r="I594" s="6"/>
      <c r="J594" s="6"/>
    </row>
    <row r="595" ht="15.75" customHeight="1">
      <c r="A595" s="6"/>
      <c r="B595" s="6"/>
      <c r="C595" s="6"/>
      <c r="D595" s="6"/>
      <c r="E595" s="6"/>
      <c r="F595" s="6"/>
      <c r="G595" s="6"/>
      <c r="H595" s="6"/>
      <c r="I595" s="6"/>
      <c r="J595" s="6"/>
    </row>
    <row r="596" ht="15.75" customHeight="1">
      <c r="A596" s="6"/>
      <c r="B596" s="6"/>
      <c r="C596" s="6"/>
      <c r="D596" s="6"/>
      <c r="E596" s="6"/>
      <c r="F596" s="6"/>
      <c r="G596" s="6"/>
      <c r="H596" s="6"/>
      <c r="I596" s="6"/>
      <c r="J596" s="6"/>
    </row>
    <row r="597" ht="15.75" customHeight="1">
      <c r="A597" s="6"/>
      <c r="B597" s="6"/>
      <c r="C597" s="6"/>
      <c r="D597" s="6"/>
      <c r="E597" s="6"/>
      <c r="F597" s="6"/>
      <c r="G597" s="6"/>
      <c r="H597" s="6"/>
      <c r="I597" s="6"/>
      <c r="J597" s="6"/>
    </row>
    <row r="598" ht="15.75" customHeight="1">
      <c r="A598" s="6"/>
      <c r="B598" s="6"/>
      <c r="C598" s="6"/>
      <c r="D598" s="6"/>
      <c r="E598" s="6"/>
      <c r="F598" s="6"/>
      <c r="G598" s="6"/>
      <c r="H598" s="6"/>
      <c r="I598" s="6"/>
      <c r="J598" s="6"/>
    </row>
    <row r="599" ht="15.75" customHeight="1">
      <c r="A599" s="6"/>
      <c r="B599" s="6"/>
      <c r="C599" s="6"/>
      <c r="D599" s="6"/>
      <c r="E599" s="6"/>
      <c r="F599" s="6"/>
      <c r="G599" s="6"/>
      <c r="H599" s="6"/>
      <c r="I599" s="6"/>
      <c r="J599" s="6"/>
    </row>
    <row r="600" ht="15.75" customHeight="1">
      <c r="A600" s="6"/>
      <c r="B600" s="6"/>
      <c r="C600" s="6"/>
      <c r="D600" s="6"/>
      <c r="E600" s="6"/>
      <c r="F600" s="6"/>
      <c r="G600" s="6"/>
      <c r="H600" s="6"/>
      <c r="I600" s="6"/>
      <c r="J600" s="6"/>
    </row>
    <row r="601" ht="15.75" customHeight="1">
      <c r="A601" s="6"/>
      <c r="B601" s="6"/>
      <c r="C601" s="6"/>
      <c r="D601" s="6"/>
      <c r="E601" s="6"/>
      <c r="F601" s="6"/>
      <c r="G601" s="6"/>
      <c r="H601" s="6"/>
      <c r="I601" s="6"/>
      <c r="J601" s="6"/>
    </row>
    <row r="602" ht="15.75" customHeight="1">
      <c r="A602" s="6"/>
      <c r="B602" s="6"/>
      <c r="C602" s="6"/>
      <c r="D602" s="6"/>
      <c r="E602" s="6"/>
      <c r="F602" s="6"/>
      <c r="G602" s="6"/>
      <c r="H602" s="6"/>
      <c r="I602" s="6"/>
      <c r="J602" s="6"/>
    </row>
    <row r="603" ht="15.75" customHeight="1">
      <c r="A603" s="6"/>
      <c r="B603" s="6"/>
      <c r="C603" s="6"/>
      <c r="D603" s="6"/>
      <c r="E603" s="6"/>
      <c r="F603" s="6"/>
      <c r="G603" s="6"/>
      <c r="H603" s="6"/>
      <c r="I603" s="6"/>
      <c r="J603" s="6"/>
    </row>
    <row r="604" ht="15.75" customHeight="1">
      <c r="A604" s="6"/>
      <c r="B604" s="6"/>
      <c r="C604" s="6"/>
      <c r="D604" s="6"/>
      <c r="E604" s="6"/>
      <c r="F604" s="6"/>
      <c r="G604" s="6"/>
      <c r="H604" s="6"/>
      <c r="I604" s="6"/>
      <c r="J604" s="6"/>
    </row>
    <row r="605" ht="15.75" customHeight="1">
      <c r="A605" s="6"/>
      <c r="B605" s="6"/>
      <c r="C605" s="6"/>
      <c r="D605" s="6"/>
      <c r="E605" s="6"/>
      <c r="F605" s="6"/>
      <c r="G605" s="6"/>
      <c r="H605" s="6"/>
      <c r="I605" s="6"/>
      <c r="J605" s="6"/>
    </row>
    <row r="606" ht="15.75" customHeight="1">
      <c r="A606" s="6"/>
      <c r="B606" s="6"/>
      <c r="C606" s="6"/>
      <c r="D606" s="6"/>
      <c r="E606" s="6"/>
      <c r="F606" s="6"/>
      <c r="G606" s="6"/>
      <c r="H606" s="6"/>
      <c r="I606" s="6"/>
      <c r="J606" s="6"/>
    </row>
    <row r="607" ht="15.75" customHeight="1">
      <c r="A607" s="6"/>
      <c r="B607" s="6"/>
      <c r="C607" s="6"/>
      <c r="D607" s="6"/>
      <c r="E607" s="6"/>
      <c r="F607" s="6"/>
      <c r="G607" s="6"/>
      <c r="H607" s="6"/>
      <c r="I607" s="6"/>
      <c r="J607" s="6"/>
    </row>
    <row r="608" ht="15.75" customHeight="1">
      <c r="A608" s="6"/>
      <c r="B608" s="6"/>
      <c r="C608" s="6"/>
      <c r="D608" s="6"/>
      <c r="E608" s="6"/>
      <c r="F608" s="6"/>
      <c r="G608" s="6"/>
      <c r="H608" s="6"/>
      <c r="I608" s="6"/>
      <c r="J608" s="6"/>
    </row>
    <row r="609" ht="15.75" customHeight="1">
      <c r="A609" s="6"/>
      <c r="B609" s="6"/>
      <c r="C609" s="6"/>
      <c r="D609" s="6"/>
      <c r="E609" s="6"/>
      <c r="F609" s="6"/>
      <c r="G609" s="6"/>
      <c r="H609" s="6"/>
      <c r="I609" s="6"/>
      <c r="J609" s="6"/>
    </row>
    <row r="610" ht="15.75" customHeight="1">
      <c r="A610" s="6"/>
      <c r="B610" s="6"/>
      <c r="C610" s="6"/>
      <c r="D610" s="6"/>
      <c r="E610" s="6"/>
      <c r="F610" s="6"/>
      <c r="G610" s="6"/>
      <c r="H610" s="6"/>
      <c r="I610" s="6"/>
      <c r="J610" s="6"/>
    </row>
    <row r="611" ht="15.75" customHeight="1">
      <c r="A611" s="6"/>
      <c r="B611" s="6"/>
      <c r="C611" s="6"/>
      <c r="D611" s="6"/>
      <c r="E611" s="6"/>
      <c r="F611" s="6"/>
      <c r="G611" s="6"/>
      <c r="H611" s="6"/>
      <c r="I611" s="6"/>
      <c r="J611" s="6"/>
    </row>
    <row r="612" ht="15.75" customHeight="1">
      <c r="A612" s="6"/>
      <c r="B612" s="6"/>
      <c r="C612" s="6"/>
      <c r="D612" s="6"/>
      <c r="E612" s="6"/>
      <c r="F612" s="6"/>
      <c r="G612" s="6"/>
      <c r="H612" s="6"/>
      <c r="I612" s="6"/>
      <c r="J612" s="6"/>
    </row>
    <row r="613" ht="15.75" customHeight="1">
      <c r="A613" s="6"/>
      <c r="B613" s="6"/>
      <c r="C613" s="6"/>
      <c r="D613" s="6"/>
      <c r="E613" s="6"/>
      <c r="F613" s="6"/>
      <c r="G613" s="6"/>
      <c r="H613" s="6"/>
      <c r="I613" s="6"/>
      <c r="J613" s="6"/>
    </row>
    <row r="614" ht="15.75" customHeight="1">
      <c r="A614" s="6"/>
      <c r="B614" s="6"/>
      <c r="C614" s="6"/>
      <c r="D614" s="6"/>
      <c r="E614" s="6"/>
      <c r="F614" s="6"/>
      <c r="G614" s="6"/>
      <c r="H614" s="6"/>
      <c r="I614" s="6"/>
      <c r="J614" s="6"/>
    </row>
    <row r="615" ht="15.75" customHeight="1">
      <c r="A615" s="6"/>
      <c r="B615" s="6"/>
      <c r="C615" s="6"/>
      <c r="D615" s="6"/>
      <c r="E615" s="6"/>
      <c r="F615" s="6"/>
      <c r="G615" s="6"/>
      <c r="H615" s="6"/>
      <c r="I615" s="6"/>
      <c r="J615" s="6"/>
    </row>
    <row r="616" ht="15.75" customHeight="1">
      <c r="A616" s="6"/>
      <c r="B616" s="6"/>
      <c r="C616" s="6"/>
      <c r="D616" s="6"/>
      <c r="E616" s="6"/>
      <c r="F616" s="6"/>
      <c r="G616" s="6"/>
      <c r="H616" s="6"/>
      <c r="I616" s="6"/>
      <c r="J616" s="6"/>
    </row>
    <row r="617" ht="15.75" customHeight="1">
      <c r="A617" s="6"/>
      <c r="B617" s="6"/>
      <c r="C617" s="6"/>
      <c r="D617" s="6"/>
      <c r="E617" s="6"/>
      <c r="F617" s="6"/>
      <c r="G617" s="6"/>
      <c r="H617" s="6"/>
      <c r="I617" s="6"/>
      <c r="J617" s="6"/>
    </row>
    <row r="618" ht="15.75" customHeight="1">
      <c r="A618" s="6"/>
      <c r="B618" s="6"/>
      <c r="C618" s="6"/>
      <c r="D618" s="6"/>
      <c r="E618" s="6"/>
      <c r="F618" s="6"/>
      <c r="G618" s="6"/>
      <c r="H618" s="6"/>
      <c r="I618" s="6"/>
      <c r="J618" s="6"/>
    </row>
    <row r="619" ht="15.75" customHeight="1">
      <c r="A619" s="6"/>
      <c r="B619" s="6"/>
      <c r="C619" s="6"/>
      <c r="D619" s="6"/>
      <c r="E619" s="6"/>
      <c r="F619" s="6"/>
      <c r="G619" s="6"/>
      <c r="H619" s="6"/>
      <c r="I619" s="6"/>
      <c r="J619" s="6"/>
    </row>
    <row r="620" ht="15.75" customHeight="1">
      <c r="A620" s="6"/>
      <c r="B620" s="6"/>
      <c r="C620" s="6"/>
      <c r="D620" s="6"/>
      <c r="E620" s="6"/>
      <c r="F620" s="6"/>
      <c r="G620" s="6"/>
      <c r="H620" s="6"/>
      <c r="I620" s="6"/>
      <c r="J620" s="6"/>
    </row>
    <row r="621" ht="15.75" customHeight="1">
      <c r="A621" s="6"/>
      <c r="B621" s="6"/>
      <c r="C621" s="6"/>
      <c r="D621" s="6"/>
      <c r="E621" s="6"/>
      <c r="F621" s="6"/>
      <c r="G621" s="6"/>
      <c r="H621" s="6"/>
      <c r="I621" s="6"/>
      <c r="J621" s="6"/>
    </row>
    <row r="622" ht="15.75" customHeight="1">
      <c r="A622" s="6"/>
      <c r="B622" s="6"/>
      <c r="C622" s="6"/>
      <c r="D622" s="6"/>
      <c r="E622" s="6"/>
      <c r="F622" s="6"/>
      <c r="G622" s="6"/>
      <c r="H622" s="6"/>
      <c r="I622" s="6"/>
      <c r="J622" s="6"/>
    </row>
    <row r="623" ht="15.75" customHeight="1">
      <c r="A623" s="6"/>
      <c r="B623" s="6"/>
      <c r="C623" s="6"/>
      <c r="D623" s="6"/>
      <c r="E623" s="6"/>
      <c r="F623" s="6"/>
      <c r="G623" s="6"/>
      <c r="H623" s="6"/>
      <c r="I623" s="6"/>
      <c r="J623" s="6"/>
    </row>
    <row r="624" ht="15.75" customHeight="1">
      <c r="A624" s="6"/>
      <c r="B624" s="6"/>
      <c r="C624" s="6"/>
      <c r="D624" s="6"/>
      <c r="E624" s="6"/>
      <c r="F624" s="6"/>
      <c r="G624" s="6"/>
      <c r="H624" s="6"/>
      <c r="I624" s="6"/>
      <c r="J624" s="6"/>
    </row>
    <row r="625" ht="15.75" customHeight="1">
      <c r="A625" s="6"/>
      <c r="B625" s="6"/>
      <c r="C625" s="6"/>
      <c r="D625" s="6"/>
      <c r="E625" s="6"/>
      <c r="F625" s="6"/>
      <c r="G625" s="6"/>
      <c r="H625" s="6"/>
      <c r="I625" s="6"/>
      <c r="J625" s="6"/>
    </row>
    <row r="626" ht="15.75" customHeight="1">
      <c r="A626" s="6"/>
      <c r="B626" s="6"/>
      <c r="C626" s="6"/>
      <c r="D626" s="6"/>
      <c r="E626" s="6"/>
      <c r="F626" s="6"/>
      <c r="G626" s="6"/>
      <c r="H626" s="6"/>
      <c r="I626" s="6"/>
      <c r="J626" s="6"/>
    </row>
    <row r="627" ht="15.75" customHeight="1">
      <c r="A627" s="6"/>
      <c r="B627" s="6"/>
      <c r="C627" s="6"/>
      <c r="D627" s="6"/>
      <c r="E627" s="6"/>
      <c r="F627" s="6"/>
      <c r="G627" s="6"/>
      <c r="H627" s="6"/>
      <c r="I627" s="6"/>
      <c r="J627" s="6"/>
    </row>
    <row r="628" ht="15.75" customHeight="1">
      <c r="A628" s="6"/>
      <c r="B628" s="6"/>
      <c r="C628" s="6"/>
      <c r="D628" s="6"/>
      <c r="E628" s="6"/>
      <c r="F628" s="6"/>
      <c r="G628" s="6"/>
      <c r="H628" s="6"/>
      <c r="I628" s="6"/>
      <c r="J628" s="6"/>
    </row>
    <row r="629" ht="15.75" customHeight="1">
      <c r="A629" s="6"/>
      <c r="B629" s="6"/>
      <c r="C629" s="6"/>
      <c r="D629" s="6"/>
      <c r="E629" s="6"/>
      <c r="F629" s="6"/>
      <c r="G629" s="6"/>
      <c r="H629" s="6"/>
      <c r="I629" s="6"/>
      <c r="J629" s="6"/>
    </row>
    <row r="630" ht="15.75" customHeight="1">
      <c r="A630" s="6"/>
      <c r="B630" s="6"/>
      <c r="C630" s="6"/>
      <c r="D630" s="6"/>
      <c r="E630" s="6"/>
      <c r="F630" s="6"/>
      <c r="G630" s="6"/>
      <c r="H630" s="6"/>
      <c r="I630" s="6"/>
      <c r="J630" s="6"/>
    </row>
    <row r="631" ht="15.75" customHeight="1">
      <c r="A631" s="6"/>
      <c r="B631" s="6"/>
      <c r="C631" s="6"/>
      <c r="D631" s="6"/>
      <c r="E631" s="6"/>
      <c r="F631" s="6"/>
      <c r="G631" s="6"/>
      <c r="H631" s="6"/>
      <c r="I631" s="6"/>
      <c r="J631" s="6"/>
    </row>
    <row r="632" ht="15.75" customHeight="1">
      <c r="A632" s="6"/>
      <c r="B632" s="6"/>
      <c r="C632" s="6"/>
      <c r="D632" s="6"/>
      <c r="E632" s="6"/>
      <c r="F632" s="6"/>
      <c r="G632" s="6"/>
      <c r="H632" s="6"/>
      <c r="I632" s="6"/>
      <c r="J632" s="6"/>
    </row>
    <row r="633" ht="15.75" customHeight="1">
      <c r="A633" s="6"/>
      <c r="B633" s="6"/>
      <c r="C633" s="6"/>
      <c r="D633" s="6"/>
      <c r="E633" s="6"/>
      <c r="F633" s="6"/>
      <c r="G633" s="6"/>
      <c r="H633" s="6"/>
      <c r="I633" s="6"/>
      <c r="J633" s="6"/>
    </row>
    <row r="634" ht="15.75" customHeight="1">
      <c r="A634" s="6"/>
      <c r="B634" s="6"/>
      <c r="C634" s="6"/>
      <c r="D634" s="6"/>
      <c r="E634" s="6"/>
      <c r="F634" s="6"/>
      <c r="G634" s="6"/>
      <c r="H634" s="6"/>
      <c r="I634" s="6"/>
      <c r="J634" s="6"/>
    </row>
    <row r="635" ht="15.75" customHeight="1">
      <c r="A635" s="6"/>
      <c r="B635" s="6"/>
      <c r="C635" s="6"/>
      <c r="D635" s="6"/>
      <c r="E635" s="6"/>
      <c r="F635" s="6"/>
      <c r="G635" s="6"/>
      <c r="H635" s="6"/>
      <c r="I635" s="6"/>
      <c r="J635" s="6"/>
    </row>
    <row r="636" ht="15.75" customHeight="1">
      <c r="A636" s="6"/>
      <c r="B636" s="6"/>
      <c r="C636" s="6"/>
      <c r="D636" s="6"/>
      <c r="E636" s="6"/>
      <c r="F636" s="6"/>
      <c r="G636" s="6"/>
      <c r="H636" s="6"/>
      <c r="I636" s="6"/>
      <c r="J636" s="6"/>
    </row>
    <row r="637" ht="15.75" customHeight="1">
      <c r="A637" s="6"/>
      <c r="B637" s="6"/>
      <c r="C637" s="6"/>
      <c r="D637" s="6"/>
      <c r="E637" s="6"/>
      <c r="F637" s="6"/>
      <c r="G637" s="6"/>
      <c r="H637" s="6"/>
      <c r="I637" s="6"/>
      <c r="J637" s="6"/>
    </row>
    <row r="638" ht="15.75" customHeight="1">
      <c r="A638" s="6"/>
      <c r="B638" s="6"/>
      <c r="C638" s="6"/>
      <c r="D638" s="6"/>
      <c r="E638" s="6"/>
      <c r="F638" s="6"/>
      <c r="G638" s="6"/>
      <c r="H638" s="6"/>
      <c r="I638" s="6"/>
      <c r="J638" s="6"/>
    </row>
    <row r="639" ht="15.75" customHeight="1">
      <c r="A639" s="6"/>
      <c r="B639" s="6"/>
      <c r="C639" s="6"/>
      <c r="D639" s="6"/>
      <c r="E639" s="6"/>
      <c r="F639" s="6"/>
      <c r="G639" s="6"/>
      <c r="H639" s="6"/>
      <c r="I639" s="6"/>
      <c r="J639" s="6"/>
    </row>
    <row r="640" ht="15.75" customHeight="1">
      <c r="A640" s="6"/>
      <c r="B640" s="6"/>
      <c r="C640" s="6"/>
      <c r="D640" s="6"/>
      <c r="E640" s="6"/>
      <c r="F640" s="6"/>
      <c r="G640" s="6"/>
      <c r="H640" s="6"/>
      <c r="I640" s="6"/>
      <c r="J640" s="6"/>
    </row>
    <row r="641" ht="15.75" customHeight="1">
      <c r="A641" s="6"/>
      <c r="B641" s="6"/>
      <c r="C641" s="6"/>
      <c r="D641" s="6"/>
      <c r="E641" s="6"/>
      <c r="F641" s="6"/>
      <c r="G641" s="6"/>
      <c r="H641" s="6"/>
      <c r="I641" s="6"/>
      <c r="J641" s="6"/>
    </row>
    <row r="642" ht="15.75" customHeight="1">
      <c r="A642" s="6"/>
      <c r="B642" s="6"/>
      <c r="C642" s="6"/>
      <c r="D642" s="6"/>
      <c r="E642" s="6"/>
      <c r="F642" s="6"/>
      <c r="G642" s="6"/>
      <c r="H642" s="6"/>
      <c r="I642" s="6"/>
      <c r="J642" s="6"/>
    </row>
    <row r="643" ht="15.75" customHeight="1">
      <c r="A643" s="6"/>
      <c r="B643" s="6"/>
      <c r="C643" s="6"/>
      <c r="D643" s="6"/>
      <c r="E643" s="6"/>
      <c r="F643" s="6"/>
      <c r="G643" s="6"/>
      <c r="H643" s="6"/>
      <c r="I643" s="6"/>
      <c r="J643" s="6"/>
    </row>
    <row r="644" ht="15.75" customHeight="1">
      <c r="A644" s="6"/>
      <c r="B644" s="6"/>
      <c r="C644" s="6"/>
      <c r="D644" s="6"/>
      <c r="E644" s="6"/>
      <c r="F644" s="6"/>
      <c r="G644" s="6"/>
      <c r="H644" s="6"/>
      <c r="I644" s="6"/>
      <c r="J644" s="6"/>
    </row>
    <row r="645" ht="15.75" customHeight="1">
      <c r="A645" s="6"/>
      <c r="B645" s="6"/>
      <c r="C645" s="6"/>
      <c r="D645" s="6"/>
      <c r="E645" s="6"/>
      <c r="F645" s="6"/>
      <c r="G645" s="6"/>
      <c r="H645" s="6"/>
      <c r="I645" s="6"/>
      <c r="J645" s="6"/>
    </row>
    <row r="646" ht="15.75" customHeight="1">
      <c r="A646" s="6"/>
      <c r="B646" s="6"/>
      <c r="C646" s="6"/>
      <c r="D646" s="6"/>
      <c r="E646" s="6"/>
      <c r="F646" s="6"/>
      <c r="G646" s="6"/>
      <c r="H646" s="6"/>
      <c r="I646" s="6"/>
      <c r="J646" s="6"/>
    </row>
    <row r="647" ht="15.75" customHeight="1">
      <c r="A647" s="6"/>
      <c r="B647" s="6"/>
      <c r="C647" s="6"/>
      <c r="D647" s="6"/>
      <c r="E647" s="6"/>
      <c r="F647" s="6"/>
      <c r="G647" s="6"/>
      <c r="H647" s="6"/>
      <c r="I647" s="6"/>
      <c r="J647" s="6"/>
    </row>
    <row r="648" ht="15.75" customHeight="1">
      <c r="A648" s="6"/>
      <c r="B648" s="6"/>
      <c r="C648" s="6"/>
      <c r="D648" s="6"/>
      <c r="E648" s="6"/>
      <c r="F648" s="6"/>
      <c r="G648" s="6"/>
      <c r="H648" s="6"/>
      <c r="I648" s="6"/>
      <c r="J648" s="6"/>
    </row>
    <row r="649" ht="15.75" customHeight="1">
      <c r="A649" s="6"/>
      <c r="B649" s="6"/>
      <c r="C649" s="6"/>
      <c r="D649" s="6"/>
      <c r="E649" s="6"/>
      <c r="F649" s="6"/>
      <c r="G649" s="6"/>
      <c r="H649" s="6"/>
      <c r="I649" s="6"/>
      <c r="J649" s="6"/>
    </row>
    <row r="650" ht="15.75" customHeight="1">
      <c r="A650" s="6"/>
      <c r="B650" s="6"/>
      <c r="C650" s="6"/>
      <c r="D650" s="6"/>
      <c r="E650" s="6"/>
      <c r="F650" s="6"/>
      <c r="G650" s="6"/>
      <c r="H650" s="6"/>
      <c r="I650" s="6"/>
      <c r="J650" s="6"/>
    </row>
    <row r="651" ht="15.75" customHeight="1">
      <c r="A651" s="6"/>
      <c r="B651" s="6"/>
      <c r="C651" s="6"/>
      <c r="D651" s="6"/>
      <c r="E651" s="6"/>
      <c r="F651" s="6"/>
      <c r="G651" s="6"/>
      <c r="H651" s="6"/>
      <c r="I651" s="6"/>
      <c r="J651" s="6"/>
    </row>
    <row r="652" ht="15.75" customHeight="1">
      <c r="A652" s="6"/>
      <c r="B652" s="6"/>
      <c r="C652" s="6"/>
      <c r="D652" s="6"/>
      <c r="E652" s="6"/>
      <c r="F652" s="6"/>
      <c r="G652" s="6"/>
      <c r="H652" s="6"/>
      <c r="I652" s="6"/>
      <c r="J652" s="6"/>
    </row>
    <row r="653" ht="15.75" customHeight="1">
      <c r="A653" s="6"/>
      <c r="B653" s="6"/>
      <c r="C653" s="6"/>
      <c r="D653" s="6"/>
      <c r="E653" s="6"/>
      <c r="F653" s="6"/>
      <c r="G653" s="6"/>
      <c r="H653" s="6"/>
      <c r="I653" s="6"/>
      <c r="J653" s="6"/>
    </row>
    <row r="654" ht="15.75" customHeight="1">
      <c r="A654" s="6"/>
      <c r="B654" s="6"/>
      <c r="C654" s="6"/>
      <c r="D654" s="6"/>
      <c r="E654" s="6"/>
      <c r="F654" s="6"/>
      <c r="G654" s="6"/>
      <c r="H654" s="6"/>
      <c r="I654" s="6"/>
      <c r="J654" s="6"/>
    </row>
    <row r="655" ht="15.75" customHeight="1">
      <c r="A655" s="6"/>
      <c r="B655" s="6"/>
      <c r="C655" s="6"/>
      <c r="D655" s="6"/>
      <c r="E655" s="6"/>
      <c r="F655" s="6"/>
      <c r="G655" s="6"/>
      <c r="H655" s="6"/>
      <c r="I655" s="6"/>
      <c r="J655" s="6"/>
    </row>
    <row r="656" ht="15.75" customHeight="1">
      <c r="A656" s="6"/>
      <c r="B656" s="6"/>
      <c r="C656" s="6"/>
      <c r="D656" s="6"/>
      <c r="E656" s="6"/>
      <c r="F656" s="6"/>
      <c r="G656" s="6"/>
      <c r="H656" s="6"/>
      <c r="I656" s="6"/>
      <c r="J656" s="6"/>
    </row>
    <row r="657" ht="15.75" customHeight="1">
      <c r="A657" s="6"/>
      <c r="B657" s="6"/>
      <c r="C657" s="6"/>
      <c r="D657" s="6"/>
      <c r="E657" s="6"/>
      <c r="F657" s="6"/>
      <c r="G657" s="6"/>
      <c r="H657" s="6"/>
      <c r="I657" s="6"/>
      <c r="J657" s="6"/>
    </row>
    <row r="658" ht="15.75" customHeight="1">
      <c r="A658" s="6"/>
      <c r="B658" s="6"/>
      <c r="C658" s="6"/>
      <c r="D658" s="6"/>
      <c r="E658" s="6"/>
      <c r="F658" s="6"/>
      <c r="G658" s="6"/>
      <c r="H658" s="6"/>
      <c r="I658" s="6"/>
      <c r="J658" s="6"/>
    </row>
    <row r="659" ht="15.75" customHeight="1">
      <c r="A659" s="6"/>
      <c r="B659" s="6"/>
      <c r="C659" s="6"/>
      <c r="D659" s="6"/>
      <c r="E659" s="6"/>
      <c r="F659" s="6"/>
      <c r="G659" s="6"/>
      <c r="H659" s="6"/>
      <c r="I659" s="6"/>
      <c r="J659" s="6"/>
    </row>
    <row r="660" ht="15.75" customHeight="1">
      <c r="A660" s="6"/>
      <c r="B660" s="6"/>
      <c r="C660" s="6"/>
      <c r="D660" s="6"/>
      <c r="E660" s="6"/>
      <c r="F660" s="6"/>
      <c r="G660" s="6"/>
      <c r="H660" s="6"/>
      <c r="I660" s="6"/>
      <c r="J660" s="6"/>
    </row>
    <row r="661" ht="15.75" customHeight="1">
      <c r="A661" s="6"/>
      <c r="B661" s="6"/>
      <c r="C661" s="6"/>
      <c r="D661" s="6"/>
      <c r="E661" s="6"/>
      <c r="F661" s="6"/>
      <c r="G661" s="6"/>
      <c r="H661" s="6"/>
      <c r="I661" s="6"/>
      <c r="J661" s="6"/>
    </row>
    <row r="662" ht="15.75" customHeight="1">
      <c r="A662" s="6"/>
      <c r="B662" s="6"/>
      <c r="C662" s="6"/>
      <c r="D662" s="6"/>
      <c r="E662" s="6"/>
      <c r="F662" s="6"/>
      <c r="G662" s="6"/>
      <c r="H662" s="6"/>
      <c r="I662" s="6"/>
      <c r="J662" s="6"/>
    </row>
    <row r="663" ht="15.75" customHeight="1">
      <c r="A663" s="6"/>
      <c r="B663" s="6"/>
      <c r="C663" s="6"/>
      <c r="D663" s="6"/>
      <c r="E663" s="6"/>
      <c r="F663" s="6"/>
      <c r="G663" s="6"/>
      <c r="H663" s="6"/>
      <c r="I663" s="6"/>
      <c r="J663" s="6"/>
    </row>
    <row r="664" ht="15.75" customHeight="1">
      <c r="A664" s="6"/>
      <c r="B664" s="6"/>
      <c r="C664" s="6"/>
      <c r="D664" s="6"/>
      <c r="E664" s="6"/>
      <c r="F664" s="6"/>
      <c r="G664" s="6"/>
      <c r="H664" s="6"/>
      <c r="I664" s="6"/>
      <c r="J664" s="6"/>
    </row>
    <row r="665" ht="15.75" customHeight="1">
      <c r="A665" s="6"/>
      <c r="B665" s="6"/>
      <c r="C665" s="6"/>
      <c r="D665" s="6"/>
      <c r="E665" s="6"/>
      <c r="F665" s="6"/>
      <c r="G665" s="6"/>
      <c r="H665" s="6"/>
      <c r="I665" s="6"/>
      <c r="J665" s="6"/>
    </row>
    <row r="666" ht="15.75" customHeight="1">
      <c r="A666" s="6"/>
      <c r="B666" s="6"/>
      <c r="C666" s="6"/>
      <c r="D666" s="6"/>
      <c r="E666" s="6"/>
      <c r="F666" s="6"/>
      <c r="G666" s="6"/>
      <c r="H666" s="6"/>
      <c r="I666" s="6"/>
      <c r="J666" s="6"/>
    </row>
    <row r="667" ht="15.75" customHeight="1">
      <c r="A667" s="6"/>
      <c r="B667" s="6"/>
      <c r="C667" s="6"/>
      <c r="D667" s="6"/>
      <c r="E667" s="6"/>
      <c r="F667" s="6"/>
      <c r="G667" s="6"/>
      <c r="H667" s="6"/>
      <c r="I667" s="6"/>
      <c r="J667" s="6"/>
    </row>
    <row r="668" ht="15.75" customHeight="1">
      <c r="A668" s="6"/>
      <c r="B668" s="6"/>
      <c r="C668" s="6"/>
      <c r="D668" s="6"/>
      <c r="E668" s="6"/>
      <c r="F668" s="6"/>
      <c r="G668" s="6"/>
      <c r="H668" s="6"/>
      <c r="I668" s="6"/>
      <c r="J668" s="6"/>
    </row>
    <row r="669" ht="15.75" customHeight="1">
      <c r="A669" s="6"/>
      <c r="B669" s="6"/>
      <c r="C669" s="6"/>
      <c r="D669" s="6"/>
      <c r="E669" s="6"/>
      <c r="F669" s="6"/>
      <c r="G669" s="6"/>
      <c r="H669" s="6"/>
      <c r="I669" s="6"/>
      <c r="J669" s="6"/>
    </row>
    <row r="670" ht="15.75" customHeight="1">
      <c r="A670" s="6"/>
      <c r="B670" s="6"/>
      <c r="C670" s="6"/>
      <c r="D670" s="6"/>
      <c r="E670" s="6"/>
      <c r="F670" s="6"/>
      <c r="G670" s="6"/>
      <c r="H670" s="6"/>
      <c r="I670" s="6"/>
      <c r="J670" s="6"/>
    </row>
    <row r="671" ht="15.75" customHeight="1">
      <c r="A671" s="6"/>
      <c r="B671" s="6"/>
      <c r="C671" s="6"/>
      <c r="D671" s="6"/>
      <c r="E671" s="6"/>
      <c r="F671" s="6"/>
      <c r="G671" s="6"/>
      <c r="H671" s="6"/>
      <c r="I671" s="6"/>
      <c r="J671" s="6"/>
    </row>
    <row r="672" ht="15.75" customHeight="1">
      <c r="A672" s="6"/>
      <c r="B672" s="6"/>
      <c r="C672" s="6"/>
      <c r="D672" s="6"/>
      <c r="E672" s="6"/>
      <c r="F672" s="6"/>
      <c r="G672" s="6"/>
      <c r="H672" s="6"/>
      <c r="I672" s="6"/>
      <c r="J672" s="6"/>
    </row>
    <row r="673" ht="15.75" customHeight="1">
      <c r="A673" s="6"/>
      <c r="B673" s="6"/>
      <c r="C673" s="6"/>
      <c r="D673" s="6"/>
      <c r="E673" s="6"/>
      <c r="F673" s="6"/>
      <c r="G673" s="6"/>
      <c r="H673" s="6"/>
      <c r="I673" s="6"/>
      <c r="J673" s="6"/>
    </row>
    <row r="674" ht="15.75" customHeight="1">
      <c r="A674" s="6"/>
      <c r="B674" s="6"/>
      <c r="C674" s="6"/>
      <c r="D674" s="6"/>
      <c r="E674" s="6"/>
      <c r="F674" s="6"/>
      <c r="G674" s="6"/>
      <c r="H674" s="6"/>
      <c r="I674" s="6"/>
      <c r="J674" s="6"/>
    </row>
    <row r="675" ht="15.75" customHeight="1">
      <c r="A675" s="6"/>
      <c r="B675" s="6"/>
      <c r="C675" s="6"/>
      <c r="D675" s="6"/>
      <c r="E675" s="6"/>
      <c r="F675" s="6"/>
      <c r="G675" s="6"/>
      <c r="H675" s="6"/>
      <c r="I675" s="6"/>
      <c r="J675" s="6"/>
    </row>
    <row r="676" ht="15.75" customHeight="1">
      <c r="A676" s="6"/>
      <c r="B676" s="6"/>
      <c r="C676" s="6"/>
      <c r="D676" s="6"/>
      <c r="E676" s="6"/>
      <c r="F676" s="6"/>
      <c r="G676" s="6"/>
      <c r="H676" s="6"/>
      <c r="I676" s="6"/>
      <c r="J676" s="6"/>
    </row>
    <row r="677" ht="15.75" customHeight="1">
      <c r="A677" s="6"/>
      <c r="B677" s="6"/>
      <c r="C677" s="6"/>
      <c r="D677" s="6"/>
      <c r="E677" s="6"/>
      <c r="F677" s="6"/>
      <c r="G677" s="6"/>
      <c r="H677" s="6"/>
      <c r="I677" s="6"/>
      <c r="J677" s="6"/>
    </row>
    <row r="678" ht="15.75" customHeight="1">
      <c r="A678" s="6"/>
      <c r="B678" s="6"/>
      <c r="C678" s="6"/>
      <c r="D678" s="6"/>
      <c r="E678" s="6"/>
      <c r="F678" s="6"/>
      <c r="G678" s="6"/>
      <c r="H678" s="6"/>
      <c r="I678" s="6"/>
      <c r="J678" s="6"/>
    </row>
    <row r="679" ht="15.75" customHeight="1">
      <c r="A679" s="6"/>
      <c r="B679" s="6"/>
      <c r="C679" s="6"/>
      <c r="D679" s="6"/>
      <c r="E679" s="6"/>
      <c r="F679" s="6"/>
      <c r="G679" s="6"/>
      <c r="H679" s="6"/>
      <c r="I679" s="6"/>
      <c r="J679" s="6"/>
    </row>
    <row r="680" ht="15.75" customHeight="1">
      <c r="A680" s="6"/>
      <c r="B680" s="6"/>
      <c r="C680" s="6"/>
      <c r="D680" s="6"/>
      <c r="E680" s="6"/>
      <c r="F680" s="6"/>
      <c r="G680" s="6"/>
      <c r="H680" s="6"/>
      <c r="I680" s="6"/>
      <c r="J680" s="6"/>
    </row>
    <row r="681" ht="15.75" customHeight="1">
      <c r="A681" s="6"/>
      <c r="B681" s="6"/>
      <c r="C681" s="6"/>
      <c r="D681" s="6"/>
      <c r="E681" s="6"/>
      <c r="F681" s="6"/>
      <c r="G681" s="6"/>
      <c r="H681" s="6"/>
      <c r="I681" s="6"/>
      <c r="J681" s="6"/>
    </row>
    <row r="682" ht="15.75" customHeight="1">
      <c r="A682" s="6"/>
      <c r="B682" s="6"/>
      <c r="C682" s="6"/>
      <c r="D682" s="6"/>
      <c r="E682" s="6"/>
      <c r="F682" s="6"/>
      <c r="G682" s="6"/>
      <c r="H682" s="6"/>
      <c r="I682" s="6"/>
      <c r="J682" s="6"/>
    </row>
    <row r="683" ht="15.75" customHeight="1">
      <c r="A683" s="6"/>
      <c r="B683" s="6"/>
      <c r="C683" s="6"/>
      <c r="D683" s="6"/>
      <c r="E683" s="6"/>
      <c r="F683" s="6"/>
      <c r="G683" s="6"/>
      <c r="H683" s="6"/>
      <c r="I683" s="6"/>
      <c r="J683" s="6"/>
    </row>
    <row r="684" ht="15.75" customHeight="1">
      <c r="A684" s="6"/>
      <c r="B684" s="6"/>
      <c r="C684" s="6"/>
      <c r="D684" s="6"/>
      <c r="E684" s="6"/>
      <c r="F684" s="6"/>
      <c r="G684" s="6"/>
      <c r="H684" s="6"/>
      <c r="I684" s="6"/>
      <c r="J684" s="6"/>
    </row>
    <row r="685" ht="15.75" customHeight="1">
      <c r="A685" s="6"/>
      <c r="B685" s="6"/>
      <c r="C685" s="6"/>
      <c r="D685" s="6"/>
      <c r="E685" s="6"/>
      <c r="F685" s="6"/>
      <c r="G685" s="6"/>
      <c r="H685" s="6"/>
      <c r="I685" s="6"/>
      <c r="J685" s="6"/>
    </row>
    <row r="686" ht="15.75" customHeight="1">
      <c r="A686" s="6"/>
      <c r="B686" s="6"/>
      <c r="C686" s="6"/>
      <c r="D686" s="6"/>
      <c r="E686" s="6"/>
      <c r="F686" s="6"/>
      <c r="G686" s="6"/>
      <c r="H686" s="6"/>
      <c r="I686" s="6"/>
      <c r="J686" s="6"/>
    </row>
    <row r="687" ht="15.75" customHeight="1">
      <c r="A687" s="6"/>
      <c r="B687" s="6"/>
      <c r="C687" s="6"/>
      <c r="D687" s="6"/>
      <c r="E687" s="6"/>
      <c r="F687" s="6"/>
      <c r="G687" s="6"/>
      <c r="H687" s="6"/>
      <c r="I687" s="6"/>
      <c r="J687" s="6"/>
    </row>
    <row r="688" ht="15.75" customHeight="1">
      <c r="A688" s="6"/>
      <c r="B688" s="6"/>
      <c r="C688" s="6"/>
      <c r="D688" s="6"/>
      <c r="E688" s="6"/>
      <c r="F688" s="6"/>
      <c r="G688" s="6"/>
      <c r="H688" s="6"/>
      <c r="I688" s="6"/>
      <c r="J688" s="6"/>
    </row>
    <row r="689" ht="15.75" customHeight="1">
      <c r="A689" s="6"/>
      <c r="B689" s="6"/>
      <c r="C689" s="6"/>
      <c r="D689" s="6"/>
      <c r="E689" s="6"/>
      <c r="F689" s="6"/>
      <c r="G689" s="6"/>
      <c r="H689" s="6"/>
      <c r="I689" s="6"/>
      <c r="J689" s="6"/>
    </row>
    <row r="690" ht="15.75" customHeight="1">
      <c r="A690" s="6"/>
      <c r="B690" s="6"/>
      <c r="C690" s="6"/>
      <c r="D690" s="6"/>
      <c r="E690" s="6"/>
      <c r="F690" s="6"/>
      <c r="G690" s="6"/>
      <c r="H690" s="6"/>
      <c r="I690" s="6"/>
      <c r="J690" s="6"/>
    </row>
    <row r="691" ht="15.75" customHeight="1">
      <c r="A691" s="6"/>
      <c r="B691" s="6"/>
      <c r="C691" s="6"/>
      <c r="D691" s="6"/>
      <c r="E691" s="6"/>
      <c r="F691" s="6"/>
      <c r="G691" s="6"/>
      <c r="H691" s="6"/>
      <c r="I691" s="6"/>
      <c r="J691" s="6"/>
    </row>
    <row r="692" ht="15.75" customHeight="1">
      <c r="A692" s="6"/>
      <c r="B692" s="6"/>
      <c r="C692" s="6"/>
      <c r="D692" s="6"/>
      <c r="E692" s="6"/>
      <c r="F692" s="6"/>
      <c r="G692" s="6"/>
      <c r="H692" s="6"/>
      <c r="I692" s="6"/>
      <c r="J692" s="6"/>
    </row>
    <row r="693" ht="15.75" customHeight="1">
      <c r="A693" s="6"/>
      <c r="B693" s="6"/>
      <c r="C693" s="6"/>
      <c r="D693" s="6"/>
      <c r="E693" s="6"/>
      <c r="F693" s="6"/>
      <c r="G693" s="6"/>
      <c r="H693" s="6"/>
      <c r="I693" s="6"/>
      <c r="J693" s="6"/>
    </row>
    <row r="694" ht="15.75" customHeight="1">
      <c r="A694" s="6"/>
      <c r="B694" s="6"/>
      <c r="C694" s="6"/>
      <c r="D694" s="6"/>
      <c r="E694" s="6"/>
      <c r="F694" s="6"/>
      <c r="G694" s="6"/>
      <c r="H694" s="6"/>
      <c r="I694" s="6"/>
      <c r="J694" s="6"/>
    </row>
    <row r="695" ht="15.75" customHeight="1">
      <c r="A695" s="6"/>
      <c r="B695" s="6"/>
      <c r="C695" s="6"/>
      <c r="D695" s="6"/>
      <c r="E695" s="6"/>
      <c r="F695" s="6"/>
      <c r="G695" s="6"/>
      <c r="H695" s="6"/>
      <c r="I695" s="6"/>
      <c r="J695" s="6"/>
    </row>
    <row r="696" ht="15.75" customHeight="1">
      <c r="A696" s="6"/>
      <c r="B696" s="6"/>
      <c r="C696" s="6"/>
      <c r="D696" s="6"/>
      <c r="E696" s="6"/>
      <c r="F696" s="6"/>
      <c r="G696" s="6"/>
      <c r="H696" s="6"/>
      <c r="I696" s="6"/>
      <c r="J696" s="6"/>
    </row>
    <row r="697" ht="15.75" customHeight="1">
      <c r="A697" s="6"/>
      <c r="B697" s="6"/>
      <c r="C697" s="6"/>
      <c r="D697" s="6"/>
      <c r="E697" s="6"/>
      <c r="F697" s="6"/>
      <c r="G697" s="6"/>
      <c r="H697" s="6"/>
      <c r="I697" s="6"/>
      <c r="J697" s="6"/>
    </row>
    <row r="698" ht="15.75" customHeight="1">
      <c r="A698" s="6"/>
      <c r="B698" s="6"/>
      <c r="C698" s="6"/>
      <c r="D698" s="6"/>
      <c r="E698" s="6"/>
      <c r="F698" s="6"/>
      <c r="G698" s="6"/>
      <c r="H698" s="6"/>
      <c r="I698" s="6"/>
      <c r="J698" s="6"/>
    </row>
    <row r="699" ht="15.75" customHeight="1">
      <c r="A699" s="6"/>
      <c r="B699" s="6"/>
      <c r="C699" s="6"/>
      <c r="D699" s="6"/>
      <c r="E699" s="6"/>
      <c r="F699" s="6"/>
      <c r="G699" s="6"/>
      <c r="H699" s="6"/>
      <c r="I699" s="6"/>
      <c r="J699" s="6"/>
    </row>
    <row r="700" ht="15.75" customHeight="1">
      <c r="A700" s="6"/>
      <c r="B700" s="6"/>
      <c r="C700" s="6"/>
      <c r="D700" s="6"/>
      <c r="E700" s="6"/>
      <c r="F700" s="6"/>
      <c r="G700" s="6"/>
      <c r="H700" s="6"/>
      <c r="I700" s="6"/>
      <c r="J700" s="6"/>
    </row>
    <row r="701" ht="15.75" customHeight="1">
      <c r="A701" s="6"/>
      <c r="B701" s="6"/>
      <c r="C701" s="6"/>
      <c r="D701" s="6"/>
      <c r="E701" s="6"/>
      <c r="F701" s="6"/>
      <c r="G701" s="6"/>
      <c r="H701" s="6"/>
      <c r="I701" s="6"/>
      <c r="J701" s="6"/>
    </row>
    <row r="702" ht="15.75" customHeight="1">
      <c r="A702" s="6"/>
      <c r="B702" s="6"/>
      <c r="C702" s="6"/>
      <c r="D702" s="6"/>
      <c r="E702" s="6"/>
      <c r="F702" s="6"/>
      <c r="G702" s="6"/>
      <c r="H702" s="6"/>
      <c r="I702" s="6"/>
      <c r="J702" s="6"/>
    </row>
    <row r="703" ht="15.75" customHeight="1">
      <c r="A703" s="6"/>
      <c r="B703" s="6"/>
      <c r="C703" s="6"/>
      <c r="D703" s="6"/>
      <c r="E703" s="6"/>
      <c r="F703" s="6"/>
      <c r="G703" s="6"/>
      <c r="H703" s="6"/>
      <c r="I703" s="6"/>
      <c r="J703" s="6"/>
    </row>
    <row r="704" ht="15.75" customHeight="1">
      <c r="A704" s="6"/>
      <c r="B704" s="6"/>
      <c r="C704" s="6"/>
      <c r="D704" s="6"/>
      <c r="E704" s="6"/>
      <c r="F704" s="6"/>
      <c r="G704" s="6"/>
      <c r="H704" s="6"/>
      <c r="I704" s="6"/>
      <c r="J704" s="6"/>
    </row>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39"/>
  <dataValidations>
    <dataValidation type="list" allowBlank="1" sqref="E5:E39">
      <formula1>"HOT,WARM,WORK,NURTURE"</formula1>
    </dataValidation>
    <dataValidation type="list" allowBlank="1" sqref="G5:G39">
      <formula1>"Yes,No"</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16.0"/>
    <col customWidth="1" min="2" max="2" width="18.0"/>
    <col customWidth="1" min="3" max="4" width="16.0"/>
    <col customWidth="1" min="5" max="6" width="18.0"/>
    <col customWidth="1" min="7" max="9" width="16.0"/>
    <col customWidth="1" min="10" max="12" width="22.0"/>
    <col customWidth="1" min="13" max="13" width="14.0"/>
  </cols>
  <sheetData>
    <row r="1">
      <c r="A1" s="23" t="s">
        <v>231</v>
      </c>
      <c r="B1" s="24"/>
      <c r="C1" s="24"/>
      <c r="D1" s="24"/>
      <c r="E1" s="24"/>
      <c r="F1" s="24"/>
      <c r="G1" s="24"/>
      <c r="H1" s="24"/>
      <c r="I1" s="24"/>
      <c r="J1" s="24"/>
      <c r="K1" s="24"/>
      <c r="L1" s="24"/>
      <c r="M1" s="25"/>
    </row>
    <row r="2" ht="33.75" customHeight="1">
      <c r="A2" s="26" t="s">
        <v>232</v>
      </c>
      <c r="B2" s="24"/>
      <c r="C2" s="24"/>
      <c r="D2" s="24"/>
      <c r="E2" s="24"/>
      <c r="F2" s="24"/>
      <c r="G2" s="24"/>
      <c r="H2" s="24"/>
      <c r="I2" s="24"/>
      <c r="J2" s="24"/>
      <c r="K2" s="24"/>
      <c r="L2" s="24"/>
      <c r="M2" s="25"/>
    </row>
    <row r="3">
      <c r="A3" s="27" t="s">
        <v>233</v>
      </c>
    </row>
    <row r="4">
      <c r="A4" s="6"/>
      <c r="B4" s="6"/>
      <c r="C4" s="6"/>
      <c r="D4" s="6"/>
      <c r="E4" s="6"/>
      <c r="F4" s="6"/>
      <c r="G4" s="6"/>
      <c r="H4" s="6"/>
      <c r="I4" s="6"/>
      <c r="J4" s="6"/>
      <c r="K4" s="6"/>
      <c r="L4" s="6"/>
      <c r="M4" s="6"/>
    </row>
    <row r="5">
      <c r="A5" s="30" t="s">
        <v>224</v>
      </c>
      <c r="B5" s="30" t="s">
        <v>3</v>
      </c>
      <c r="C5" s="30" t="s">
        <v>230</v>
      </c>
      <c r="D5" s="30" t="s">
        <v>225</v>
      </c>
      <c r="E5" s="30" t="s">
        <v>227</v>
      </c>
      <c r="F5" s="30" t="s">
        <v>17</v>
      </c>
      <c r="G5" s="30" t="s">
        <v>234</v>
      </c>
      <c r="H5" s="30" t="s">
        <v>235</v>
      </c>
      <c r="I5" s="30" t="s">
        <v>236</v>
      </c>
      <c r="J5" s="30" t="s">
        <v>16</v>
      </c>
      <c r="K5" s="30" t="s">
        <v>111</v>
      </c>
      <c r="L5" s="30" t="s">
        <v>15</v>
      </c>
      <c r="M5" s="30" t="s">
        <v>20</v>
      </c>
    </row>
    <row r="6" ht="33.75" customHeight="1">
      <c r="A6" s="31" t="str">
        <f>IF('Live Capture'!A6="","",'Live Capture'!A6)</f>
        <v>LC-001</v>
      </c>
      <c r="B6" s="31" t="str">
        <f>IF(A6="","",'Live Capture'!E6)</f>
        <v>Danone</v>
      </c>
      <c r="C6" s="31" t="str">
        <f>IF(A6="","",'Live Capture'!F6)</f>
        <v>Test Contact</v>
      </c>
      <c r="D6" s="40">
        <f>IF(A6="","",'Live Capture'!B6)</f>
        <v>46106.49534</v>
      </c>
      <c r="E6" s="41" t="str">
        <f>IF(A6="","",'Live Capture'!W6)</f>
        <v>HOT</v>
      </c>
      <c r="F6" s="41">
        <f>IF(A6="","",'Live Capture'!S6)</f>
        <v>46107</v>
      </c>
      <c r="G6" s="41">
        <f t="shared" ref="G6:G505" si="1">IF(A6="","",IF(F6&lt;&gt;"",F6,INT(D6)+IF(E6="HOT",0,IF(E6="WARM",1,IF(E6="WORK",2,5)))))</f>
        <v>46107</v>
      </c>
      <c r="H6" s="31" t="str">
        <f>IF(A6="","",IF('Live Capture'!O6&lt;&gt;"",'Live Capture'!O6,"Leave-behind + infographic"))</f>
        <v>Infographic</v>
      </c>
      <c r="I6" s="31" t="str">
        <f>IF(A6="","",IF('Live Capture'!T6&lt;&gt;"",'Live Capture'!T6,IF(E6="HOT","Post-meeting strong interest",IF(E6="WARM","Post-meeting standard","Post-meeting light"))))</f>
        <v>Post-meeting strong interest</v>
      </c>
      <c r="J6" s="31" t="str">
        <f>IF(A6="","",'Live Capture'!R6)</f>
        <v>Jake</v>
      </c>
      <c r="K6" s="31" t="str">
        <f>IF(A6="","",IF('Live Capture'!X6&lt;&gt;"",'Live Capture'!X6,"Open"))</f>
        <v>Open</v>
      </c>
      <c r="L6" s="41" t="str">
        <f>IF(A6="","",'Live Capture'!Q6)</f>
        <v>Send Danone Infographic</v>
      </c>
      <c r="M6" s="31" t="str">
        <f>IF(A6="","",'Live Capture'!Y6)</f>
        <v>Test submission from setup validation</v>
      </c>
    </row>
    <row r="7" ht="33.75" customHeight="1">
      <c r="A7" s="31" t="str">
        <f>IF('Live Capture'!A7="","",'Live Capture'!A7)</f>
        <v/>
      </c>
      <c r="B7" s="31" t="str">
        <f>IF(A7="","",'Live Capture'!E7)</f>
        <v/>
      </c>
      <c r="C7" s="31" t="str">
        <f>IF(A7="","",'Live Capture'!F7)</f>
        <v/>
      </c>
      <c r="D7" s="31" t="str">
        <f>IF(A7="","",'Live Capture'!B7)</f>
        <v/>
      </c>
      <c r="E7" s="41" t="str">
        <f>IF(A7="","",'Live Capture'!W7)</f>
        <v/>
      </c>
      <c r="F7" s="41" t="str">
        <f>IF(A7="","",'Live Capture'!S7)</f>
        <v/>
      </c>
      <c r="G7" s="41" t="str">
        <f t="shared" si="1"/>
        <v/>
      </c>
      <c r="H7" s="31" t="str">
        <f>IF(A7="","",IF('Live Capture'!O7&lt;&gt;"",'Live Capture'!O7,"Leave-behind + infographic"))</f>
        <v/>
      </c>
      <c r="I7" s="31" t="str">
        <f>IF(A7="","",IF('Live Capture'!T7&lt;&gt;"",'Live Capture'!T7,IF(E7="HOT","Post-meeting strong interest",IF(E7="WARM","Post-meeting standard","Post-meeting light"))))</f>
        <v/>
      </c>
      <c r="J7" s="31" t="str">
        <f>IF(A7="","",'Live Capture'!R7)</f>
        <v/>
      </c>
      <c r="K7" s="31" t="str">
        <f>IF(A7="","",IF('Live Capture'!X7&lt;&gt;"",'Live Capture'!X7,"Open"))</f>
        <v/>
      </c>
      <c r="L7" s="41" t="str">
        <f>IF(A7="","",'Live Capture'!Q7)</f>
        <v/>
      </c>
      <c r="M7" s="31" t="str">
        <f>IF(A7="","",'Live Capture'!Y7)</f>
        <v/>
      </c>
    </row>
    <row r="8" ht="33.75" customHeight="1">
      <c r="A8" s="31" t="str">
        <f>IF('Live Capture'!A8="","",'Live Capture'!A8)</f>
        <v/>
      </c>
      <c r="B8" s="31" t="str">
        <f>IF(A8="","",'Live Capture'!E8)</f>
        <v/>
      </c>
      <c r="C8" s="31" t="str">
        <f>IF(A8="","",'Live Capture'!F8)</f>
        <v/>
      </c>
      <c r="D8" s="31" t="str">
        <f>IF(A8="","",'Live Capture'!B8)</f>
        <v/>
      </c>
      <c r="E8" s="41" t="str">
        <f>IF(A8="","",'Live Capture'!W8)</f>
        <v/>
      </c>
      <c r="F8" s="41" t="str">
        <f>IF(A8="","",'Live Capture'!S8)</f>
        <v/>
      </c>
      <c r="G8" s="41" t="str">
        <f t="shared" si="1"/>
        <v/>
      </c>
      <c r="H8" s="31" t="str">
        <f>IF(A8="","",IF('Live Capture'!O8&lt;&gt;"",'Live Capture'!O8,"Leave-behind + infographic"))</f>
        <v/>
      </c>
      <c r="I8" s="31" t="str">
        <f>IF(A8="","",IF('Live Capture'!T8&lt;&gt;"",'Live Capture'!T8,IF(E8="HOT","Post-meeting strong interest",IF(E8="WARM","Post-meeting standard","Post-meeting light"))))</f>
        <v/>
      </c>
      <c r="J8" s="31" t="str">
        <f>IF(A8="","",'Live Capture'!R8)</f>
        <v/>
      </c>
      <c r="K8" s="31" t="str">
        <f>IF(A8="","",IF('Live Capture'!X8&lt;&gt;"",'Live Capture'!X8,"Open"))</f>
        <v/>
      </c>
      <c r="L8" s="41" t="str">
        <f>IF(A8="","",'Live Capture'!Q8)</f>
        <v/>
      </c>
      <c r="M8" s="31" t="str">
        <f>IF(A8="","",'Live Capture'!Y8)</f>
        <v/>
      </c>
    </row>
    <row r="9" ht="33.75" customHeight="1">
      <c r="A9" s="31" t="str">
        <f>IF('Live Capture'!A9="","",'Live Capture'!A9)</f>
        <v/>
      </c>
      <c r="B9" s="31" t="str">
        <f>IF(A9="","",'Live Capture'!E9)</f>
        <v/>
      </c>
      <c r="C9" s="31" t="str">
        <f>IF(A9="","",'Live Capture'!F9)</f>
        <v/>
      </c>
      <c r="D9" s="31" t="str">
        <f>IF(A9="","",'Live Capture'!B9)</f>
        <v/>
      </c>
      <c r="E9" s="41" t="str">
        <f>IF(A9="","",'Live Capture'!W9)</f>
        <v/>
      </c>
      <c r="F9" s="41" t="str">
        <f>IF(A9="","",'Live Capture'!S9)</f>
        <v/>
      </c>
      <c r="G9" s="41" t="str">
        <f t="shared" si="1"/>
        <v/>
      </c>
      <c r="H9" s="31" t="str">
        <f>IF(A9="","",IF('Live Capture'!O9&lt;&gt;"",'Live Capture'!O9,"Leave-behind + infographic"))</f>
        <v/>
      </c>
      <c r="I9" s="31" t="str">
        <f>IF(A9="","",IF('Live Capture'!T9&lt;&gt;"",'Live Capture'!T9,IF(E9="HOT","Post-meeting strong interest",IF(E9="WARM","Post-meeting standard","Post-meeting light"))))</f>
        <v/>
      </c>
      <c r="J9" s="31" t="str">
        <f>IF(A9="","",'Live Capture'!R9)</f>
        <v/>
      </c>
      <c r="K9" s="31" t="str">
        <f>IF(A9="","",IF('Live Capture'!X9&lt;&gt;"",'Live Capture'!X9,"Open"))</f>
        <v/>
      </c>
      <c r="L9" s="41" t="str">
        <f>IF(A9="","",'Live Capture'!Q9)</f>
        <v/>
      </c>
      <c r="M9" s="31" t="str">
        <f>IF(A9="","",'Live Capture'!Y9)</f>
        <v/>
      </c>
    </row>
    <row r="10" ht="33.75" customHeight="1">
      <c r="A10" s="31" t="str">
        <f>IF('Live Capture'!A10="","",'Live Capture'!A10)</f>
        <v/>
      </c>
      <c r="B10" s="31" t="str">
        <f>IF(A10="","",'Live Capture'!E10)</f>
        <v/>
      </c>
      <c r="C10" s="31" t="str">
        <f>IF(A10="","",'Live Capture'!F10)</f>
        <v/>
      </c>
      <c r="D10" s="31" t="str">
        <f>IF(A10="","",'Live Capture'!B10)</f>
        <v/>
      </c>
      <c r="E10" s="41" t="str">
        <f>IF(A10="","",'Live Capture'!W10)</f>
        <v/>
      </c>
      <c r="F10" s="41" t="str">
        <f>IF(A10="","",'Live Capture'!S10)</f>
        <v/>
      </c>
      <c r="G10" s="41" t="str">
        <f t="shared" si="1"/>
        <v/>
      </c>
      <c r="H10" s="31" t="str">
        <f>IF(A10="","",IF('Live Capture'!O10&lt;&gt;"",'Live Capture'!O10,"Leave-behind + infographic"))</f>
        <v/>
      </c>
      <c r="I10" s="31" t="str">
        <f>IF(A10="","",IF('Live Capture'!T10&lt;&gt;"",'Live Capture'!T10,IF(E10="HOT","Post-meeting strong interest",IF(E10="WARM","Post-meeting standard","Post-meeting light"))))</f>
        <v/>
      </c>
      <c r="J10" s="31" t="str">
        <f>IF(A10="","",'Live Capture'!R10)</f>
        <v/>
      </c>
      <c r="K10" s="31" t="str">
        <f>IF(A10="","",IF('Live Capture'!X10&lt;&gt;"",'Live Capture'!X10,"Open"))</f>
        <v/>
      </c>
      <c r="L10" s="41" t="str">
        <f>IF(A10="","",'Live Capture'!Q10)</f>
        <v/>
      </c>
      <c r="M10" s="31" t="str">
        <f>IF(A10="","",'Live Capture'!Y10)</f>
        <v/>
      </c>
    </row>
    <row r="11" ht="33.75" customHeight="1">
      <c r="A11" s="31" t="str">
        <f>IF('Live Capture'!A11="","",'Live Capture'!A11)</f>
        <v/>
      </c>
      <c r="B11" s="31" t="str">
        <f>IF(A11="","",'Live Capture'!E11)</f>
        <v/>
      </c>
      <c r="C11" s="31" t="str">
        <f>IF(A11="","",'Live Capture'!F11)</f>
        <v/>
      </c>
      <c r="D11" s="31" t="str">
        <f>IF(A11="","",'Live Capture'!B11)</f>
        <v/>
      </c>
      <c r="E11" s="41" t="str">
        <f>IF(A11="","",'Live Capture'!W11)</f>
        <v/>
      </c>
      <c r="F11" s="41" t="str">
        <f>IF(A11="","",'Live Capture'!S11)</f>
        <v/>
      </c>
      <c r="G11" s="41" t="str">
        <f t="shared" si="1"/>
        <v/>
      </c>
      <c r="H11" s="31" t="str">
        <f>IF(A11="","",IF('Live Capture'!O11&lt;&gt;"",'Live Capture'!O11,"Leave-behind + infographic"))</f>
        <v/>
      </c>
      <c r="I11" s="31" t="str">
        <f>IF(A11="","",IF('Live Capture'!T11&lt;&gt;"",'Live Capture'!T11,IF(E11="HOT","Post-meeting strong interest",IF(E11="WARM","Post-meeting standard","Post-meeting light"))))</f>
        <v/>
      </c>
      <c r="J11" s="31" t="str">
        <f>IF(A11="","",'Live Capture'!R11)</f>
        <v/>
      </c>
      <c r="K11" s="31" t="str">
        <f>IF(A11="","",IF('Live Capture'!X11&lt;&gt;"",'Live Capture'!X11,"Open"))</f>
        <v/>
      </c>
      <c r="L11" s="41" t="str">
        <f>IF(A11="","",'Live Capture'!Q11)</f>
        <v/>
      </c>
      <c r="M11" s="31" t="str">
        <f>IF(A11="","",'Live Capture'!Y11)</f>
        <v/>
      </c>
    </row>
    <row r="12" ht="33.75" customHeight="1">
      <c r="A12" s="31" t="str">
        <f>IF('Live Capture'!A12="","",'Live Capture'!A12)</f>
        <v/>
      </c>
      <c r="B12" s="31" t="str">
        <f>IF(A12="","",'Live Capture'!E12)</f>
        <v/>
      </c>
      <c r="C12" s="31" t="str">
        <f>IF(A12="","",'Live Capture'!F12)</f>
        <v/>
      </c>
      <c r="D12" s="31" t="str">
        <f>IF(A12="","",'Live Capture'!B12)</f>
        <v/>
      </c>
      <c r="E12" s="41" t="str">
        <f>IF(A12="","",'Live Capture'!W12)</f>
        <v/>
      </c>
      <c r="F12" s="41" t="str">
        <f>IF(A12="","",'Live Capture'!S12)</f>
        <v/>
      </c>
      <c r="G12" s="41" t="str">
        <f t="shared" si="1"/>
        <v/>
      </c>
      <c r="H12" s="31" t="str">
        <f>IF(A12="","",IF('Live Capture'!O12&lt;&gt;"",'Live Capture'!O12,"Leave-behind + infographic"))</f>
        <v/>
      </c>
      <c r="I12" s="31" t="str">
        <f>IF(A12="","",IF('Live Capture'!T12&lt;&gt;"",'Live Capture'!T12,IF(E12="HOT","Post-meeting strong interest",IF(E12="WARM","Post-meeting standard","Post-meeting light"))))</f>
        <v/>
      </c>
      <c r="J12" s="31" t="str">
        <f>IF(A12="","",'Live Capture'!R12)</f>
        <v/>
      </c>
      <c r="K12" s="31" t="str">
        <f>IF(A12="","",IF('Live Capture'!X12&lt;&gt;"",'Live Capture'!X12,"Open"))</f>
        <v/>
      </c>
      <c r="L12" s="41" t="str">
        <f>IF(A12="","",'Live Capture'!Q12)</f>
        <v/>
      </c>
      <c r="M12" s="31" t="str">
        <f>IF(A12="","",'Live Capture'!Y12)</f>
        <v/>
      </c>
    </row>
    <row r="13" ht="33.75" customHeight="1">
      <c r="A13" s="31" t="str">
        <f>IF('Live Capture'!A13="","",'Live Capture'!A13)</f>
        <v/>
      </c>
      <c r="B13" s="31" t="str">
        <f>IF(A13="","",'Live Capture'!E13)</f>
        <v/>
      </c>
      <c r="C13" s="31" t="str">
        <f>IF(A13="","",'Live Capture'!F13)</f>
        <v/>
      </c>
      <c r="D13" s="31" t="str">
        <f>IF(A13="","",'Live Capture'!B13)</f>
        <v/>
      </c>
      <c r="E13" s="41" t="str">
        <f>IF(A13="","",'Live Capture'!W13)</f>
        <v/>
      </c>
      <c r="F13" s="41" t="str">
        <f>IF(A13="","",'Live Capture'!S13)</f>
        <v/>
      </c>
      <c r="G13" s="41" t="str">
        <f t="shared" si="1"/>
        <v/>
      </c>
      <c r="H13" s="31" t="str">
        <f>IF(A13="","",IF('Live Capture'!O13&lt;&gt;"",'Live Capture'!O13,"Leave-behind + infographic"))</f>
        <v/>
      </c>
      <c r="I13" s="31" t="str">
        <f>IF(A13="","",IF('Live Capture'!T13&lt;&gt;"",'Live Capture'!T13,IF(E13="HOT","Post-meeting strong interest",IF(E13="WARM","Post-meeting standard","Post-meeting light"))))</f>
        <v/>
      </c>
      <c r="J13" s="31" t="str">
        <f>IF(A13="","",'Live Capture'!R13)</f>
        <v/>
      </c>
      <c r="K13" s="31" t="str">
        <f>IF(A13="","",IF('Live Capture'!X13&lt;&gt;"",'Live Capture'!X13,"Open"))</f>
        <v/>
      </c>
      <c r="L13" s="41" t="str">
        <f>IF(A13="","",'Live Capture'!Q13)</f>
        <v/>
      </c>
      <c r="M13" s="31" t="str">
        <f>IF(A13="","",'Live Capture'!Y13)</f>
        <v/>
      </c>
    </row>
    <row r="14" ht="33.75" customHeight="1">
      <c r="A14" s="31" t="str">
        <f>IF('Live Capture'!A14="","",'Live Capture'!A14)</f>
        <v/>
      </c>
      <c r="B14" s="31" t="str">
        <f>IF(A14="","",'Live Capture'!E14)</f>
        <v/>
      </c>
      <c r="C14" s="31" t="str">
        <f>IF(A14="","",'Live Capture'!F14)</f>
        <v/>
      </c>
      <c r="D14" s="31" t="str">
        <f>IF(A14="","",'Live Capture'!B14)</f>
        <v/>
      </c>
      <c r="E14" s="41" t="str">
        <f>IF(A14="","",'Live Capture'!W14)</f>
        <v/>
      </c>
      <c r="F14" s="41" t="str">
        <f>IF(A14="","",'Live Capture'!S14)</f>
        <v/>
      </c>
      <c r="G14" s="41" t="str">
        <f t="shared" si="1"/>
        <v/>
      </c>
      <c r="H14" s="31" t="str">
        <f>IF(A14="","",IF('Live Capture'!O14&lt;&gt;"",'Live Capture'!O14,"Leave-behind + infographic"))</f>
        <v/>
      </c>
      <c r="I14" s="31" t="str">
        <f>IF(A14="","",IF('Live Capture'!T14&lt;&gt;"",'Live Capture'!T14,IF(E14="HOT","Post-meeting strong interest",IF(E14="WARM","Post-meeting standard","Post-meeting light"))))</f>
        <v/>
      </c>
      <c r="J14" s="31" t="str">
        <f>IF(A14="","",'Live Capture'!R14)</f>
        <v/>
      </c>
      <c r="K14" s="31" t="str">
        <f>IF(A14="","",IF('Live Capture'!X14&lt;&gt;"",'Live Capture'!X14,"Open"))</f>
        <v/>
      </c>
      <c r="L14" s="41" t="str">
        <f>IF(A14="","",'Live Capture'!Q14)</f>
        <v/>
      </c>
      <c r="M14" s="31" t="str">
        <f>IF(A14="","",'Live Capture'!Y14)</f>
        <v/>
      </c>
    </row>
    <row r="15" ht="33.75" customHeight="1">
      <c r="A15" s="31" t="str">
        <f>IF('Live Capture'!A15="","",'Live Capture'!A15)</f>
        <v/>
      </c>
      <c r="B15" s="31" t="str">
        <f>IF(A15="","",'Live Capture'!E15)</f>
        <v/>
      </c>
      <c r="C15" s="31" t="str">
        <f>IF(A15="","",'Live Capture'!F15)</f>
        <v/>
      </c>
      <c r="D15" s="31" t="str">
        <f>IF(A15="","",'Live Capture'!B15)</f>
        <v/>
      </c>
      <c r="E15" s="41" t="str">
        <f>IF(A15="","",'Live Capture'!W15)</f>
        <v/>
      </c>
      <c r="F15" s="41" t="str">
        <f>IF(A15="","",'Live Capture'!S15)</f>
        <v/>
      </c>
      <c r="G15" s="41" t="str">
        <f t="shared" si="1"/>
        <v/>
      </c>
      <c r="H15" s="31" t="str">
        <f>IF(A15="","",IF('Live Capture'!O15&lt;&gt;"",'Live Capture'!O15,"Leave-behind + infographic"))</f>
        <v/>
      </c>
      <c r="I15" s="31" t="str">
        <f>IF(A15="","",IF('Live Capture'!T15&lt;&gt;"",'Live Capture'!T15,IF(E15="HOT","Post-meeting strong interest",IF(E15="WARM","Post-meeting standard","Post-meeting light"))))</f>
        <v/>
      </c>
      <c r="J15" s="31" t="str">
        <f>IF(A15="","",'Live Capture'!R15)</f>
        <v/>
      </c>
      <c r="K15" s="31" t="str">
        <f>IF(A15="","",IF('Live Capture'!X15&lt;&gt;"",'Live Capture'!X15,"Open"))</f>
        <v/>
      </c>
      <c r="L15" s="41" t="str">
        <f>IF(A15="","",'Live Capture'!Q15)</f>
        <v/>
      </c>
      <c r="M15" s="31" t="str">
        <f>IF(A15="","",'Live Capture'!Y15)</f>
        <v/>
      </c>
    </row>
    <row r="16" ht="33.75" customHeight="1">
      <c r="A16" s="31" t="str">
        <f>IF('Live Capture'!A16="","",'Live Capture'!A16)</f>
        <v/>
      </c>
      <c r="B16" s="31" t="str">
        <f>IF(A16="","",'Live Capture'!E16)</f>
        <v/>
      </c>
      <c r="C16" s="31" t="str">
        <f>IF(A16="","",'Live Capture'!F16)</f>
        <v/>
      </c>
      <c r="D16" s="31" t="str">
        <f>IF(A16="","",'Live Capture'!B16)</f>
        <v/>
      </c>
      <c r="E16" s="41" t="str">
        <f>IF(A16="","",'Live Capture'!W16)</f>
        <v/>
      </c>
      <c r="F16" s="41" t="str">
        <f>IF(A16="","",'Live Capture'!S16)</f>
        <v/>
      </c>
      <c r="G16" s="41" t="str">
        <f t="shared" si="1"/>
        <v/>
      </c>
      <c r="H16" s="31" t="str">
        <f>IF(A16="","",IF('Live Capture'!O16&lt;&gt;"",'Live Capture'!O16,"Leave-behind + infographic"))</f>
        <v/>
      </c>
      <c r="I16" s="31" t="str">
        <f>IF(A16="","",IF('Live Capture'!T16&lt;&gt;"",'Live Capture'!T16,IF(E16="HOT","Post-meeting strong interest",IF(E16="WARM","Post-meeting standard","Post-meeting light"))))</f>
        <v/>
      </c>
      <c r="J16" s="31" t="str">
        <f>IF(A16="","",'Live Capture'!R16)</f>
        <v/>
      </c>
      <c r="K16" s="31" t="str">
        <f>IF(A16="","",IF('Live Capture'!X16&lt;&gt;"",'Live Capture'!X16,"Open"))</f>
        <v/>
      </c>
      <c r="L16" s="41" t="str">
        <f>IF(A16="","",'Live Capture'!Q16)</f>
        <v/>
      </c>
      <c r="M16" s="31" t="str">
        <f>IF(A16="","",'Live Capture'!Y16)</f>
        <v/>
      </c>
    </row>
    <row r="17" ht="33.75" customHeight="1">
      <c r="A17" s="31" t="str">
        <f>IF('Live Capture'!A17="","",'Live Capture'!A17)</f>
        <v/>
      </c>
      <c r="B17" s="31" t="str">
        <f>IF(A17="","",'Live Capture'!E17)</f>
        <v/>
      </c>
      <c r="C17" s="31" t="str">
        <f>IF(A17="","",'Live Capture'!F17)</f>
        <v/>
      </c>
      <c r="D17" s="31" t="str">
        <f>IF(A17="","",'Live Capture'!B17)</f>
        <v/>
      </c>
      <c r="E17" s="41" t="str">
        <f>IF(A17="","",'Live Capture'!W17)</f>
        <v/>
      </c>
      <c r="F17" s="41" t="str">
        <f>IF(A17="","",'Live Capture'!S17)</f>
        <v/>
      </c>
      <c r="G17" s="41" t="str">
        <f t="shared" si="1"/>
        <v/>
      </c>
      <c r="H17" s="31" t="str">
        <f>IF(A17="","",IF('Live Capture'!O17&lt;&gt;"",'Live Capture'!O17,"Leave-behind + infographic"))</f>
        <v/>
      </c>
      <c r="I17" s="31" t="str">
        <f>IF(A17="","",IF('Live Capture'!T17&lt;&gt;"",'Live Capture'!T17,IF(E17="HOT","Post-meeting strong interest",IF(E17="WARM","Post-meeting standard","Post-meeting light"))))</f>
        <v/>
      </c>
      <c r="J17" s="31" t="str">
        <f>IF(A17="","",'Live Capture'!R17)</f>
        <v/>
      </c>
      <c r="K17" s="31" t="str">
        <f>IF(A17="","",IF('Live Capture'!X17&lt;&gt;"",'Live Capture'!X17,"Open"))</f>
        <v/>
      </c>
      <c r="L17" s="41" t="str">
        <f>IF(A17="","",'Live Capture'!Q17)</f>
        <v/>
      </c>
      <c r="M17" s="31" t="str">
        <f>IF(A17="","",'Live Capture'!Y17)</f>
        <v/>
      </c>
    </row>
    <row r="18" ht="33.75" customHeight="1">
      <c r="A18" s="31" t="str">
        <f>IF('Live Capture'!A18="","",'Live Capture'!A18)</f>
        <v/>
      </c>
      <c r="B18" s="31" t="str">
        <f>IF(A18="","",'Live Capture'!E18)</f>
        <v/>
      </c>
      <c r="C18" s="31" t="str">
        <f>IF(A18="","",'Live Capture'!F18)</f>
        <v/>
      </c>
      <c r="D18" s="31" t="str">
        <f>IF(A18="","",'Live Capture'!B18)</f>
        <v/>
      </c>
      <c r="E18" s="41" t="str">
        <f>IF(A18="","",'Live Capture'!W18)</f>
        <v/>
      </c>
      <c r="F18" s="41" t="str">
        <f>IF(A18="","",'Live Capture'!S18)</f>
        <v/>
      </c>
      <c r="G18" s="41" t="str">
        <f t="shared" si="1"/>
        <v/>
      </c>
      <c r="H18" s="31" t="str">
        <f>IF(A18="","",IF('Live Capture'!O18&lt;&gt;"",'Live Capture'!O18,"Leave-behind + infographic"))</f>
        <v/>
      </c>
      <c r="I18" s="31" t="str">
        <f>IF(A18="","",IF('Live Capture'!T18&lt;&gt;"",'Live Capture'!T18,IF(E18="HOT","Post-meeting strong interest",IF(E18="WARM","Post-meeting standard","Post-meeting light"))))</f>
        <v/>
      </c>
      <c r="J18" s="31" t="str">
        <f>IF(A18="","",'Live Capture'!R18)</f>
        <v/>
      </c>
      <c r="K18" s="31" t="str">
        <f>IF(A18="","",IF('Live Capture'!X18&lt;&gt;"",'Live Capture'!X18,"Open"))</f>
        <v/>
      </c>
      <c r="L18" s="41" t="str">
        <f>IF(A18="","",'Live Capture'!Q18)</f>
        <v/>
      </c>
      <c r="M18" s="31" t="str">
        <f>IF(A18="","",'Live Capture'!Y18)</f>
        <v/>
      </c>
    </row>
    <row r="19" ht="33.75" customHeight="1">
      <c r="A19" s="31" t="str">
        <f>IF('Live Capture'!A19="","",'Live Capture'!A19)</f>
        <v/>
      </c>
      <c r="B19" s="31" t="str">
        <f>IF(A19="","",'Live Capture'!E19)</f>
        <v/>
      </c>
      <c r="C19" s="31" t="str">
        <f>IF(A19="","",'Live Capture'!F19)</f>
        <v/>
      </c>
      <c r="D19" s="31" t="str">
        <f>IF(A19="","",'Live Capture'!B19)</f>
        <v/>
      </c>
      <c r="E19" s="41" t="str">
        <f>IF(A19="","",'Live Capture'!W19)</f>
        <v/>
      </c>
      <c r="F19" s="41" t="str">
        <f>IF(A19="","",'Live Capture'!S19)</f>
        <v/>
      </c>
      <c r="G19" s="41" t="str">
        <f t="shared" si="1"/>
        <v/>
      </c>
      <c r="H19" s="31" t="str">
        <f>IF(A19="","",IF('Live Capture'!O19&lt;&gt;"",'Live Capture'!O19,"Leave-behind + infographic"))</f>
        <v/>
      </c>
      <c r="I19" s="31" t="str">
        <f>IF(A19="","",IF('Live Capture'!T19&lt;&gt;"",'Live Capture'!T19,IF(E19="HOT","Post-meeting strong interest",IF(E19="WARM","Post-meeting standard","Post-meeting light"))))</f>
        <v/>
      </c>
      <c r="J19" s="31" t="str">
        <f>IF(A19="","",'Live Capture'!R19)</f>
        <v/>
      </c>
      <c r="K19" s="31" t="str">
        <f>IF(A19="","",IF('Live Capture'!X19&lt;&gt;"",'Live Capture'!X19,"Open"))</f>
        <v/>
      </c>
      <c r="L19" s="41" t="str">
        <f>IF(A19="","",'Live Capture'!Q19)</f>
        <v/>
      </c>
      <c r="M19" s="31" t="str">
        <f>IF(A19="","",'Live Capture'!Y19)</f>
        <v/>
      </c>
    </row>
    <row r="20" ht="33.75" customHeight="1">
      <c r="A20" s="31" t="str">
        <f>IF('Live Capture'!A20="","",'Live Capture'!A20)</f>
        <v/>
      </c>
      <c r="B20" s="31" t="str">
        <f>IF(A20="","",'Live Capture'!E20)</f>
        <v/>
      </c>
      <c r="C20" s="31" t="str">
        <f>IF(A20="","",'Live Capture'!F20)</f>
        <v/>
      </c>
      <c r="D20" s="31" t="str">
        <f>IF(A20="","",'Live Capture'!B20)</f>
        <v/>
      </c>
      <c r="E20" s="41" t="str">
        <f>IF(A20="","",'Live Capture'!W20)</f>
        <v/>
      </c>
      <c r="F20" s="41" t="str">
        <f>IF(A20="","",'Live Capture'!S20)</f>
        <v/>
      </c>
      <c r="G20" s="41" t="str">
        <f t="shared" si="1"/>
        <v/>
      </c>
      <c r="H20" s="31" t="str">
        <f>IF(A20="","",IF('Live Capture'!O20&lt;&gt;"",'Live Capture'!O20,"Leave-behind + infographic"))</f>
        <v/>
      </c>
      <c r="I20" s="31" t="str">
        <f>IF(A20="","",IF('Live Capture'!T20&lt;&gt;"",'Live Capture'!T20,IF(E20="HOT","Post-meeting strong interest",IF(E20="WARM","Post-meeting standard","Post-meeting light"))))</f>
        <v/>
      </c>
      <c r="J20" s="31" t="str">
        <f>IF(A20="","",'Live Capture'!R20)</f>
        <v/>
      </c>
      <c r="K20" s="31" t="str">
        <f>IF(A20="","",IF('Live Capture'!X20&lt;&gt;"",'Live Capture'!X20,"Open"))</f>
        <v/>
      </c>
      <c r="L20" s="41" t="str">
        <f>IF(A20="","",'Live Capture'!Q20)</f>
        <v/>
      </c>
      <c r="M20" s="31" t="str">
        <f>IF(A20="","",'Live Capture'!Y20)</f>
        <v/>
      </c>
    </row>
    <row r="21" ht="33.75" customHeight="1">
      <c r="A21" s="31" t="str">
        <f>IF('Live Capture'!A21="","",'Live Capture'!A21)</f>
        <v/>
      </c>
      <c r="B21" s="31" t="str">
        <f>IF(A21="","",'Live Capture'!E21)</f>
        <v/>
      </c>
      <c r="C21" s="31" t="str">
        <f>IF(A21="","",'Live Capture'!F21)</f>
        <v/>
      </c>
      <c r="D21" s="31" t="str">
        <f>IF(A21="","",'Live Capture'!B21)</f>
        <v/>
      </c>
      <c r="E21" s="41" t="str">
        <f>IF(A21="","",'Live Capture'!W21)</f>
        <v/>
      </c>
      <c r="F21" s="41" t="str">
        <f>IF(A21="","",'Live Capture'!S21)</f>
        <v/>
      </c>
      <c r="G21" s="41" t="str">
        <f t="shared" si="1"/>
        <v/>
      </c>
      <c r="H21" s="31" t="str">
        <f>IF(A21="","",IF('Live Capture'!O21&lt;&gt;"",'Live Capture'!O21,"Leave-behind + infographic"))</f>
        <v/>
      </c>
      <c r="I21" s="31" t="str">
        <f>IF(A21="","",IF('Live Capture'!T21&lt;&gt;"",'Live Capture'!T21,IF(E21="HOT","Post-meeting strong interest",IF(E21="WARM","Post-meeting standard","Post-meeting light"))))</f>
        <v/>
      </c>
      <c r="J21" s="31" t="str">
        <f>IF(A21="","",'Live Capture'!R21)</f>
        <v/>
      </c>
      <c r="K21" s="31" t="str">
        <f>IF(A21="","",IF('Live Capture'!X21&lt;&gt;"",'Live Capture'!X21,"Open"))</f>
        <v/>
      </c>
      <c r="L21" s="41" t="str">
        <f>IF(A21="","",'Live Capture'!Q21)</f>
        <v/>
      </c>
      <c r="M21" s="31" t="str">
        <f>IF(A21="","",'Live Capture'!Y21)</f>
        <v/>
      </c>
    </row>
    <row r="22" ht="33.75" customHeight="1">
      <c r="A22" s="31" t="str">
        <f>IF('Live Capture'!A22="","",'Live Capture'!A22)</f>
        <v/>
      </c>
      <c r="B22" s="31" t="str">
        <f>IF(A22="","",'Live Capture'!E22)</f>
        <v/>
      </c>
      <c r="C22" s="31" t="str">
        <f>IF(A22="","",'Live Capture'!F22)</f>
        <v/>
      </c>
      <c r="D22" s="31" t="str">
        <f>IF(A22="","",'Live Capture'!B22)</f>
        <v/>
      </c>
      <c r="E22" s="41" t="str">
        <f>IF(A22="","",'Live Capture'!W22)</f>
        <v/>
      </c>
      <c r="F22" s="41" t="str">
        <f>IF(A22="","",'Live Capture'!S22)</f>
        <v/>
      </c>
      <c r="G22" s="41" t="str">
        <f t="shared" si="1"/>
        <v/>
      </c>
      <c r="H22" s="31" t="str">
        <f>IF(A22="","",IF('Live Capture'!O22&lt;&gt;"",'Live Capture'!O22,"Leave-behind + infographic"))</f>
        <v/>
      </c>
      <c r="I22" s="31" t="str">
        <f>IF(A22="","",IF('Live Capture'!T22&lt;&gt;"",'Live Capture'!T22,IF(E22="HOT","Post-meeting strong interest",IF(E22="WARM","Post-meeting standard","Post-meeting light"))))</f>
        <v/>
      </c>
      <c r="J22" s="31" t="str">
        <f>IF(A22="","",'Live Capture'!R22)</f>
        <v/>
      </c>
      <c r="K22" s="31" t="str">
        <f>IF(A22="","",IF('Live Capture'!X22&lt;&gt;"",'Live Capture'!X22,"Open"))</f>
        <v/>
      </c>
      <c r="L22" s="41" t="str">
        <f>IF(A22="","",'Live Capture'!Q22)</f>
        <v/>
      </c>
      <c r="M22" s="31" t="str">
        <f>IF(A22="","",'Live Capture'!Y22)</f>
        <v/>
      </c>
    </row>
    <row r="23" ht="33.75" customHeight="1">
      <c r="A23" s="31" t="str">
        <f>IF('Live Capture'!A23="","",'Live Capture'!A23)</f>
        <v/>
      </c>
      <c r="B23" s="31" t="str">
        <f>IF(A23="","",'Live Capture'!E23)</f>
        <v/>
      </c>
      <c r="C23" s="31" t="str">
        <f>IF(A23="","",'Live Capture'!F23)</f>
        <v/>
      </c>
      <c r="D23" s="31" t="str">
        <f>IF(A23="","",'Live Capture'!B23)</f>
        <v/>
      </c>
      <c r="E23" s="41" t="str">
        <f>IF(A23="","",'Live Capture'!W23)</f>
        <v/>
      </c>
      <c r="F23" s="41" t="str">
        <f>IF(A23="","",'Live Capture'!S23)</f>
        <v/>
      </c>
      <c r="G23" s="41" t="str">
        <f t="shared" si="1"/>
        <v/>
      </c>
      <c r="H23" s="31" t="str">
        <f>IF(A23="","",IF('Live Capture'!O23&lt;&gt;"",'Live Capture'!O23,"Leave-behind + infographic"))</f>
        <v/>
      </c>
      <c r="I23" s="31" t="str">
        <f>IF(A23="","",IF('Live Capture'!T23&lt;&gt;"",'Live Capture'!T23,IF(E23="HOT","Post-meeting strong interest",IF(E23="WARM","Post-meeting standard","Post-meeting light"))))</f>
        <v/>
      </c>
      <c r="J23" s="31" t="str">
        <f>IF(A23="","",'Live Capture'!R23)</f>
        <v/>
      </c>
      <c r="K23" s="31" t="str">
        <f>IF(A23="","",IF('Live Capture'!X23&lt;&gt;"",'Live Capture'!X23,"Open"))</f>
        <v/>
      </c>
      <c r="L23" s="41" t="str">
        <f>IF(A23="","",'Live Capture'!Q23)</f>
        <v/>
      </c>
      <c r="M23" s="31" t="str">
        <f>IF(A23="","",'Live Capture'!Y23)</f>
        <v/>
      </c>
    </row>
    <row r="24" ht="33.75" customHeight="1">
      <c r="A24" s="31" t="str">
        <f>IF('Live Capture'!A24="","",'Live Capture'!A24)</f>
        <v/>
      </c>
      <c r="B24" s="31" t="str">
        <f>IF(A24="","",'Live Capture'!E24)</f>
        <v/>
      </c>
      <c r="C24" s="31" t="str">
        <f>IF(A24="","",'Live Capture'!F24)</f>
        <v/>
      </c>
      <c r="D24" s="31" t="str">
        <f>IF(A24="","",'Live Capture'!B24)</f>
        <v/>
      </c>
      <c r="E24" s="41" t="str">
        <f>IF(A24="","",'Live Capture'!W24)</f>
        <v/>
      </c>
      <c r="F24" s="41" t="str">
        <f>IF(A24="","",'Live Capture'!S24)</f>
        <v/>
      </c>
      <c r="G24" s="41" t="str">
        <f t="shared" si="1"/>
        <v/>
      </c>
      <c r="H24" s="31" t="str">
        <f>IF(A24="","",IF('Live Capture'!O24&lt;&gt;"",'Live Capture'!O24,"Leave-behind + infographic"))</f>
        <v/>
      </c>
      <c r="I24" s="31" t="str">
        <f>IF(A24="","",IF('Live Capture'!T24&lt;&gt;"",'Live Capture'!T24,IF(E24="HOT","Post-meeting strong interest",IF(E24="WARM","Post-meeting standard","Post-meeting light"))))</f>
        <v/>
      </c>
      <c r="J24" s="31" t="str">
        <f>IF(A24="","",'Live Capture'!R24)</f>
        <v/>
      </c>
      <c r="K24" s="31" t="str">
        <f>IF(A24="","",IF('Live Capture'!X24&lt;&gt;"",'Live Capture'!X24,"Open"))</f>
        <v/>
      </c>
      <c r="L24" s="41" t="str">
        <f>IF(A24="","",'Live Capture'!Q24)</f>
        <v/>
      </c>
      <c r="M24" s="31" t="str">
        <f>IF(A24="","",'Live Capture'!Y24)</f>
        <v/>
      </c>
    </row>
    <row r="25" ht="33.75" customHeight="1">
      <c r="A25" s="31" t="str">
        <f>IF('Live Capture'!A25="","",'Live Capture'!A25)</f>
        <v/>
      </c>
      <c r="B25" s="31" t="str">
        <f>IF(A25="","",'Live Capture'!E25)</f>
        <v/>
      </c>
      <c r="C25" s="31" t="str">
        <f>IF(A25="","",'Live Capture'!F25)</f>
        <v/>
      </c>
      <c r="D25" s="31" t="str">
        <f>IF(A25="","",'Live Capture'!B25)</f>
        <v/>
      </c>
      <c r="E25" s="41" t="str">
        <f>IF(A25="","",'Live Capture'!W25)</f>
        <v/>
      </c>
      <c r="F25" s="41" t="str">
        <f>IF(A25="","",'Live Capture'!S25)</f>
        <v/>
      </c>
      <c r="G25" s="41" t="str">
        <f t="shared" si="1"/>
        <v/>
      </c>
      <c r="H25" s="31" t="str">
        <f>IF(A25="","",IF('Live Capture'!O25&lt;&gt;"",'Live Capture'!O25,"Leave-behind + infographic"))</f>
        <v/>
      </c>
      <c r="I25" s="31" t="str">
        <f>IF(A25="","",IF('Live Capture'!T25&lt;&gt;"",'Live Capture'!T25,IF(E25="HOT","Post-meeting strong interest",IF(E25="WARM","Post-meeting standard","Post-meeting light"))))</f>
        <v/>
      </c>
      <c r="J25" s="31" t="str">
        <f>IF(A25="","",'Live Capture'!R25)</f>
        <v/>
      </c>
      <c r="K25" s="31" t="str">
        <f>IF(A25="","",IF('Live Capture'!X25&lt;&gt;"",'Live Capture'!X25,"Open"))</f>
        <v/>
      </c>
      <c r="L25" s="41" t="str">
        <f>IF(A25="","",'Live Capture'!Q25)</f>
        <v/>
      </c>
      <c r="M25" s="31" t="str">
        <f>IF(A25="","",'Live Capture'!Y25)</f>
        <v/>
      </c>
    </row>
    <row r="26" ht="15.75" customHeight="1">
      <c r="A26" s="6" t="str">
        <f>IF('Live Capture'!A26="","",'Live Capture'!A26)</f>
        <v/>
      </c>
      <c r="B26" s="6" t="str">
        <f>IF(A26="","",'Live Capture'!E26)</f>
        <v/>
      </c>
      <c r="C26" s="6" t="str">
        <f>IF(A26="","",'Live Capture'!F26)</f>
        <v/>
      </c>
      <c r="D26" s="6" t="str">
        <f>IF(A26="","",'Live Capture'!B26)</f>
        <v/>
      </c>
      <c r="E26" s="6" t="str">
        <f>IF(A26="","",'Live Capture'!W26)</f>
        <v/>
      </c>
      <c r="F26" s="6" t="str">
        <f>IF(A26="","",'Live Capture'!S26)</f>
        <v/>
      </c>
      <c r="G26" s="6" t="str">
        <f t="shared" si="1"/>
        <v/>
      </c>
      <c r="H26" s="6" t="str">
        <f>IF(A26="","",IF('Live Capture'!O26&lt;&gt;"",'Live Capture'!O26,"Leave-behind + infographic"))</f>
        <v/>
      </c>
      <c r="I26" s="6" t="str">
        <f>IF(A26="","",IF('Live Capture'!T26&lt;&gt;"",'Live Capture'!T26,IF(E26="HOT","Post-meeting strong interest",IF(E26="WARM","Post-meeting standard","Post-meeting light"))))</f>
        <v/>
      </c>
      <c r="J26" s="6" t="str">
        <f>IF(A26="","",'Live Capture'!R26)</f>
        <v/>
      </c>
      <c r="K26" s="6" t="str">
        <f>IF(A26="","",IF('Live Capture'!X26&lt;&gt;"",'Live Capture'!X26,"Open"))</f>
        <v/>
      </c>
      <c r="L26" s="6" t="str">
        <f>IF(A26="","",'Live Capture'!Q26)</f>
        <v/>
      </c>
      <c r="M26" s="6" t="str">
        <f>IF(A26="","",'Live Capture'!Y26)</f>
        <v/>
      </c>
    </row>
    <row r="27" ht="15.75" customHeight="1">
      <c r="A27" s="6" t="str">
        <f>IF('Live Capture'!A27="","",'Live Capture'!A27)</f>
        <v/>
      </c>
      <c r="B27" s="6" t="str">
        <f>IF(A27="","",'Live Capture'!E27)</f>
        <v/>
      </c>
      <c r="C27" s="6" t="str">
        <f>IF(A27="","",'Live Capture'!F27)</f>
        <v/>
      </c>
      <c r="D27" s="6" t="str">
        <f>IF(A27="","",'Live Capture'!B27)</f>
        <v/>
      </c>
      <c r="E27" s="6" t="str">
        <f>IF(A27="","",'Live Capture'!W27)</f>
        <v/>
      </c>
      <c r="F27" s="6" t="str">
        <f>IF(A27="","",'Live Capture'!S27)</f>
        <v/>
      </c>
      <c r="G27" s="6" t="str">
        <f t="shared" si="1"/>
        <v/>
      </c>
      <c r="H27" s="6" t="str">
        <f>IF(A27="","",IF('Live Capture'!O27&lt;&gt;"",'Live Capture'!O27,"Leave-behind + infographic"))</f>
        <v/>
      </c>
      <c r="I27" s="6" t="str">
        <f>IF(A27="","",IF('Live Capture'!T27&lt;&gt;"",'Live Capture'!T27,IF(E27="HOT","Post-meeting strong interest",IF(E27="WARM","Post-meeting standard","Post-meeting light"))))</f>
        <v/>
      </c>
      <c r="J27" s="6" t="str">
        <f>IF(A27="","",'Live Capture'!R27)</f>
        <v/>
      </c>
      <c r="K27" s="6" t="str">
        <f>IF(A27="","",IF('Live Capture'!X27&lt;&gt;"",'Live Capture'!X27,"Open"))</f>
        <v/>
      </c>
      <c r="L27" s="6" t="str">
        <f>IF(A27="","",'Live Capture'!Q27)</f>
        <v/>
      </c>
      <c r="M27" s="6" t="str">
        <f>IF(A27="","",'Live Capture'!Y27)</f>
        <v/>
      </c>
    </row>
    <row r="28" ht="15.75" customHeight="1">
      <c r="A28" s="6" t="str">
        <f>IF('Live Capture'!A28="","",'Live Capture'!A28)</f>
        <v/>
      </c>
      <c r="B28" s="6" t="str">
        <f>IF(A28="","",'Live Capture'!E28)</f>
        <v/>
      </c>
      <c r="C28" s="6" t="str">
        <f>IF(A28="","",'Live Capture'!F28)</f>
        <v/>
      </c>
      <c r="D28" s="6" t="str">
        <f>IF(A28="","",'Live Capture'!B28)</f>
        <v/>
      </c>
      <c r="E28" s="6" t="str">
        <f>IF(A28="","",'Live Capture'!W28)</f>
        <v/>
      </c>
      <c r="F28" s="6" t="str">
        <f>IF(A28="","",'Live Capture'!S28)</f>
        <v/>
      </c>
      <c r="G28" s="6" t="str">
        <f t="shared" si="1"/>
        <v/>
      </c>
      <c r="H28" s="6" t="str">
        <f>IF(A28="","",IF('Live Capture'!O28&lt;&gt;"",'Live Capture'!O28,"Leave-behind + infographic"))</f>
        <v/>
      </c>
      <c r="I28" s="6" t="str">
        <f>IF(A28="","",IF('Live Capture'!T28&lt;&gt;"",'Live Capture'!T28,IF(E28="HOT","Post-meeting strong interest",IF(E28="WARM","Post-meeting standard","Post-meeting light"))))</f>
        <v/>
      </c>
      <c r="J28" s="6" t="str">
        <f>IF(A28="","",'Live Capture'!R28)</f>
        <v/>
      </c>
      <c r="K28" s="6" t="str">
        <f>IF(A28="","",IF('Live Capture'!X28&lt;&gt;"",'Live Capture'!X28,"Open"))</f>
        <v/>
      </c>
      <c r="L28" s="6" t="str">
        <f>IF(A28="","",'Live Capture'!Q28)</f>
        <v/>
      </c>
      <c r="M28" s="6" t="str">
        <f>IF(A28="","",'Live Capture'!Y28)</f>
        <v/>
      </c>
    </row>
    <row r="29" ht="15.75" customHeight="1">
      <c r="A29" s="6" t="str">
        <f>IF('Live Capture'!A29="","",'Live Capture'!A29)</f>
        <v/>
      </c>
      <c r="B29" s="6" t="str">
        <f>IF(A29="","",'Live Capture'!E29)</f>
        <v/>
      </c>
      <c r="C29" s="6" t="str">
        <f>IF(A29="","",'Live Capture'!F29)</f>
        <v/>
      </c>
      <c r="D29" s="6" t="str">
        <f>IF(A29="","",'Live Capture'!B29)</f>
        <v/>
      </c>
      <c r="E29" s="6" t="str">
        <f>IF(A29="","",'Live Capture'!W29)</f>
        <v/>
      </c>
      <c r="F29" s="6" t="str">
        <f>IF(A29="","",'Live Capture'!S29)</f>
        <v/>
      </c>
      <c r="G29" s="6" t="str">
        <f t="shared" si="1"/>
        <v/>
      </c>
      <c r="H29" s="6" t="str">
        <f>IF(A29="","",IF('Live Capture'!O29&lt;&gt;"",'Live Capture'!O29,"Leave-behind + infographic"))</f>
        <v/>
      </c>
      <c r="I29" s="6" t="str">
        <f>IF(A29="","",IF('Live Capture'!T29&lt;&gt;"",'Live Capture'!T29,IF(E29="HOT","Post-meeting strong interest",IF(E29="WARM","Post-meeting standard","Post-meeting light"))))</f>
        <v/>
      </c>
      <c r="J29" s="6" t="str">
        <f>IF(A29="","",'Live Capture'!R29)</f>
        <v/>
      </c>
      <c r="K29" s="6" t="str">
        <f>IF(A29="","",IF('Live Capture'!X29&lt;&gt;"",'Live Capture'!X29,"Open"))</f>
        <v/>
      </c>
      <c r="L29" s="6" t="str">
        <f>IF(A29="","",'Live Capture'!Q29)</f>
        <v/>
      </c>
      <c r="M29" s="6" t="str">
        <f>IF(A29="","",'Live Capture'!Y29)</f>
        <v/>
      </c>
    </row>
    <row r="30" ht="15.75" customHeight="1">
      <c r="A30" s="6" t="str">
        <f>IF('Live Capture'!A30="","",'Live Capture'!A30)</f>
        <v/>
      </c>
      <c r="B30" s="6" t="str">
        <f>IF(A30="","",'Live Capture'!E30)</f>
        <v/>
      </c>
      <c r="C30" s="6" t="str">
        <f>IF(A30="","",'Live Capture'!F30)</f>
        <v/>
      </c>
      <c r="D30" s="6" t="str">
        <f>IF(A30="","",'Live Capture'!B30)</f>
        <v/>
      </c>
      <c r="E30" s="6" t="str">
        <f>IF(A30="","",'Live Capture'!W30)</f>
        <v/>
      </c>
      <c r="F30" s="6" t="str">
        <f>IF(A30="","",'Live Capture'!S30)</f>
        <v/>
      </c>
      <c r="G30" s="6" t="str">
        <f t="shared" si="1"/>
        <v/>
      </c>
      <c r="H30" s="6" t="str">
        <f>IF(A30="","",IF('Live Capture'!O30&lt;&gt;"",'Live Capture'!O30,"Leave-behind + infographic"))</f>
        <v/>
      </c>
      <c r="I30" s="6" t="str">
        <f>IF(A30="","",IF('Live Capture'!T30&lt;&gt;"",'Live Capture'!T30,IF(E30="HOT","Post-meeting strong interest",IF(E30="WARM","Post-meeting standard","Post-meeting light"))))</f>
        <v/>
      </c>
      <c r="J30" s="6" t="str">
        <f>IF(A30="","",'Live Capture'!R30)</f>
        <v/>
      </c>
      <c r="K30" s="6" t="str">
        <f>IF(A30="","",IF('Live Capture'!X30&lt;&gt;"",'Live Capture'!X30,"Open"))</f>
        <v/>
      </c>
      <c r="L30" s="6" t="str">
        <f>IF(A30="","",'Live Capture'!Q30)</f>
        <v/>
      </c>
      <c r="M30" s="6" t="str">
        <f>IF(A30="","",'Live Capture'!Y30)</f>
        <v/>
      </c>
    </row>
    <row r="31" ht="15.75" customHeight="1">
      <c r="A31" s="6" t="str">
        <f>IF('Live Capture'!A31="","",'Live Capture'!A31)</f>
        <v/>
      </c>
      <c r="B31" s="6" t="str">
        <f>IF(A31="","",'Live Capture'!E31)</f>
        <v/>
      </c>
      <c r="C31" s="6" t="str">
        <f>IF(A31="","",'Live Capture'!F31)</f>
        <v/>
      </c>
      <c r="D31" s="6" t="str">
        <f>IF(A31="","",'Live Capture'!B31)</f>
        <v/>
      </c>
      <c r="E31" s="6" t="str">
        <f>IF(A31="","",'Live Capture'!W31)</f>
        <v/>
      </c>
      <c r="F31" s="6" t="str">
        <f>IF(A31="","",'Live Capture'!S31)</f>
        <v/>
      </c>
      <c r="G31" s="6" t="str">
        <f t="shared" si="1"/>
        <v/>
      </c>
      <c r="H31" s="6" t="str">
        <f>IF(A31="","",IF('Live Capture'!O31&lt;&gt;"",'Live Capture'!O31,"Leave-behind + infographic"))</f>
        <v/>
      </c>
      <c r="I31" s="6" t="str">
        <f>IF(A31="","",IF('Live Capture'!T31&lt;&gt;"",'Live Capture'!T31,IF(E31="HOT","Post-meeting strong interest",IF(E31="WARM","Post-meeting standard","Post-meeting light"))))</f>
        <v/>
      </c>
      <c r="J31" s="6" t="str">
        <f>IF(A31="","",'Live Capture'!R31)</f>
        <v/>
      </c>
      <c r="K31" s="6" t="str">
        <f>IF(A31="","",IF('Live Capture'!X31&lt;&gt;"",'Live Capture'!X31,"Open"))</f>
        <v/>
      </c>
      <c r="L31" s="6" t="str">
        <f>IF(A31="","",'Live Capture'!Q31)</f>
        <v/>
      </c>
      <c r="M31" s="6" t="str">
        <f>IF(A31="","",'Live Capture'!Y31)</f>
        <v/>
      </c>
    </row>
    <row r="32" ht="15.75" customHeight="1">
      <c r="A32" s="6" t="str">
        <f>IF('Live Capture'!A32="","",'Live Capture'!A32)</f>
        <v/>
      </c>
      <c r="B32" s="6" t="str">
        <f>IF(A32="","",'Live Capture'!E32)</f>
        <v/>
      </c>
      <c r="C32" s="6" t="str">
        <f>IF(A32="","",'Live Capture'!F32)</f>
        <v/>
      </c>
      <c r="D32" s="6" t="str">
        <f>IF(A32="","",'Live Capture'!B32)</f>
        <v/>
      </c>
      <c r="E32" s="6" t="str">
        <f>IF(A32="","",'Live Capture'!W32)</f>
        <v/>
      </c>
      <c r="F32" s="6" t="str">
        <f>IF(A32="","",'Live Capture'!S32)</f>
        <v/>
      </c>
      <c r="G32" s="6" t="str">
        <f t="shared" si="1"/>
        <v/>
      </c>
      <c r="H32" s="6" t="str">
        <f>IF(A32="","",IF('Live Capture'!O32&lt;&gt;"",'Live Capture'!O32,"Leave-behind + infographic"))</f>
        <v/>
      </c>
      <c r="I32" s="6" t="str">
        <f>IF(A32="","",IF('Live Capture'!T32&lt;&gt;"",'Live Capture'!T32,IF(E32="HOT","Post-meeting strong interest",IF(E32="WARM","Post-meeting standard","Post-meeting light"))))</f>
        <v/>
      </c>
      <c r="J32" s="6" t="str">
        <f>IF(A32="","",'Live Capture'!R32)</f>
        <v/>
      </c>
      <c r="K32" s="6" t="str">
        <f>IF(A32="","",IF('Live Capture'!X32&lt;&gt;"",'Live Capture'!X32,"Open"))</f>
        <v/>
      </c>
      <c r="L32" s="6" t="str">
        <f>IF(A32="","",'Live Capture'!Q32)</f>
        <v/>
      </c>
      <c r="M32" s="6" t="str">
        <f>IF(A32="","",'Live Capture'!Y32)</f>
        <v/>
      </c>
    </row>
    <row r="33" ht="15.75" customHeight="1">
      <c r="A33" s="6" t="str">
        <f>IF('Live Capture'!A33="","",'Live Capture'!A33)</f>
        <v/>
      </c>
      <c r="B33" s="6" t="str">
        <f>IF(A33="","",'Live Capture'!E33)</f>
        <v/>
      </c>
      <c r="C33" s="6" t="str">
        <f>IF(A33="","",'Live Capture'!F33)</f>
        <v/>
      </c>
      <c r="D33" s="6" t="str">
        <f>IF(A33="","",'Live Capture'!B33)</f>
        <v/>
      </c>
      <c r="E33" s="6" t="str">
        <f>IF(A33="","",'Live Capture'!W33)</f>
        <v/>
      </c>
      <c r="F33" s="6" t="str">
        <f>IF(A33="","",'Live Capture'!S33)</f>
        <v/>
      </c>
      <c r="G33" s="6" t="str">
        <f t="shared" si="1"/>
        <v/>
      </c>
      <c r="H33" s="6" t="str">
        <f>IF(A33="","",IF('Live Capture'!O33&lt;&gt;"",'Live Capture'!O33,"Leave-behind + infographic"))</f>
        <v/>
      </c>
      <c r="I33" s="6" t="str">
        <f>IF(A33="","",IF('Live Capture'!T33&lt;&gt;"",'Live Capture'!T33,IF(E33="HOT","Post-meeting strong interest",IF(E33="WARM","Post-meeting standard","Post-meeting light"))))</f>
        <v/>
      </c>
      <c r="J33" s="6" t="str">
        <f>IF(A33="","",'Live Capture'!R33)</f>
        <v/>
      </c>
      <c r="K33" s="6" t="str">
        <f>IF(A33="","",IF('Live Capture'!X33&lt;&gt;"",'Live Capture'!X33,"Open"))</f>
        <v/>
      </c>
      <c r="L33" s="6" t="str">
        <f>IF(A33="","",'Live Capture'!Q33)</f>
        <v/>
      </c>
      <c r="M33" s="6" t="str">
        <f>IF(A33="","",'Live Capture'!Y33)</f>
        <v/>
      </c>
    </row>
    <row r="34" ht="15.75" customHeight="1">
      <c r="A34" s="6" t="str">
        <f>IF('Live Capture'!A34="","",'Live Capture'!A34)</f>
        <v/>
      </c>
      <c r="B34" s="6" t="str">
        <f>IF(A34="","",'Live Capture'!E34)</f>
        <v/>
      </c>
      <c r="C34" s="6" t="str">
        <f>IF(A34="","",'Live Capture'!F34)</f>
        <v/>
      </c>
      <c r="D34" s="6" t="str">
        <f>IF(A34="","",'Live Capture'!B34)</f>
        <v/>
      </c>
      <c r="E34" s="6" t="str">
        <f>IF(A34="","",'Live Capture'!W34)</f>
        <v/>
      </c>
      <c r="F34" s="6" t="str">
        <f>IF(A34="","",'Live Capture'!S34)</f>
        <v/>
      </c>
      <c r="G34" s="6" t="str">
        <f t="shared" si="1"/>
        <v/>
      </c>
      <c r="H34" s="6" t="str">
        <f>IF(A34="","",IF('Live Capture'!O34&lt;&gt;"",'Live Capture'!O34,"Leave-behind + infographic"))</f>
        <v/>
      </c>
      <c r="I34" s="6" t="str">
        <f>IF(A34="","",IF('Live Capture'!T34&lt;&gt;"",'Live Capture'!T34,IF(E34="HOT","Post-meeting strong interest",IF(E34="WARM","Post-meeting standard","Post-meeting light"))))</f>
        <v/>
      </c>
      <c r="J34" s="6" t="str">
        <f>IF(A34="","",'Live Capture'!R34)</f>
        <v/>
      </c>
      <c r="K34" s="6" t="str">
        <f>IF(A34="","",IF('Live Capture'!X34&lt;&gt;"",'Live Capture'!X34,"Open"))</f>
        <v/>
      </c>
      <c r="L34" s="6" t="str">
        <f>IF(A34="","",'Live Capture'!Q34)</f>
        <v/>
      </c>
      <c r="M34" s="6" t="str">
        <f>IF(A34="","",'Live Capture'!Y34)</f>
        <v/>
      </c>
    </row>
    <row r="35" ht="15.75" customHeight="1">
      <c r="A35" s="6" t="str">
        <f>IF('Live Capture'!A35="","",'Live Capture'!A35)</f>
        <v/>
      </c>
      <c r="B35" s="6" t="str">
        <f>IF(A35="","",'Live Capture'!E35)</f>
        <v/>
      </c>
      <c r="C35" s="6" t="str">
        <f>IF(A35="","",'Live Capture'!F35)</f>
        <v/>
      </c>
      <c r="D35" s="6" t="str">
        <f>IF(A35="","",'Live Capture'!B35)</f>
        <v/>
      </c>
      <c r="E35" s="6" t="str">
        <f>IF(A35="","",'Live Capture'!W35)</f>
        <v/>
      </c>
      <c r="F35" s="6" t="str">
        <f>IF(A35="","",'Live Capture'!S35)</f>
        <v/>
      </c>
      <c r="G35" s="6" t="str">
        <f t="shared" si="1"/>
        <v/>
      </c>
      <c r="H35" s="6" t="str">
        <f>IF(A35="","",IF('Live Capture'!O35&lt;&gt;"",'Live Capture'!O35,"Leave-behind + infographic"))</f>
        <v/>
      </c>
      <c r="I35" s="6" t="str">
        <f>IF(A35="","",IF('Live Capture'!T35&lt;&gt;"",'Live Capture'!T35,IF(E35="HOT","Post-meeting strong interest",IF(E35="WARM","Post-meeting standard","Post-meeting light"))))</f>
        <v/>
      </c>
      <c r="J35" s="6" t="str">
        <f>IF(A35="","",'Live Capture'!R35)</f>
        <v/>
      </c>
      <c r="K35" s="6" t="str">
        <f>IF(A35="","",IF('Live Capture'!X35&lt;&gt;"",'Live Capture'!X35,"Open"))</f>
        <v/>
      </c>
      <c r="L35" s="6" t="str">
        <f>IF(A35="","",'Live Capture'!Q35)</f>
        <v/>
      </c>
      <c r="M35" s="6" t="str">
        <f>IF(A35="","",'Live Capture'!Y35)</f>
        <v/>
      </c>
    </row>
    <row r="36" ht="15.75" customHeight="1">
      <c r="A36" s="6" t="str">
        <f>IF('Live Capture'!A36="","",'Live Capture'!A36)</f>
        <v/>
      </c>
      <c r="B36" s="6" t="str">
        <f>IF(A36="","",'Live Capture'!E36)</f>
        <v/>
      </c>
      <c r="C36" s="6" t="str">
        <f>IF(A36="","",'Live Capture'!F36)</f>
        <v/>
      </c>
      <c r="D36" s="6" t="str">
        <f>IF(A36="","",'Live Capture'!B36)</f>
        <v/>
      </c>
      <c r="E36" s="6" t="str">
        <f>IF(A36="","",'Live Capture'!W36)</f>
        <v/>
      </c>
      <c r="F36" s="6" t="str">
        <f>IF(A36="","",'Live Capture'!S36)</f>
        <v/>
      </c>
      <c r="G36" s="6" t="str">
        <f t="shared" si="1"/>
        <v/>
      </c>
      <c r="H36" s="6" t="str">
        <f>IF(A36="","",IF('Live Capture'!O36&lt;&gt;"",'Live Capture'!O36,"Leave-behind + infographic"))</f>
        <v/>
      </c>
      <c r="I36" s="6" t="str">
        <f>IF(A36="","",IF('Live Capture'!T36&lt;&gt;"",'Live Capture'!T36,IF(E36="HOT","Post-meeting strong interest",IF(E36="WARM","Post-meeting standard","Post-meeting light"))))</f>
        <v/>
      </c>
      <c r="J36" s="6" t="str">
        <f>IF(A36="","",'Live Capture'!R36)</f>
        <v/>
      </c>
      <c r="K36" s="6" t="str">
        <f>IF(A36="","",IF('Live Capture'!X36&lt;&gt;"",'Live Capture'!X36,"Open"))</f>
        <v/>
      </c>
      <c r="L36" s="6" t="str">
        <f>IF(A36="","",'Live Capture'!Q36)</f>
        <v/>
      </c>
      <c r="M36" s="6" t="str">
        <f>IF(A36="","",'Live Capture'!Y36)</f>
        <v/>
      </c>
    </row>
    <row r="37" ht="15.75" customHeight="1">
      <c r="A37" s="6" t="str">
        <f>IF('Live Capture'!A37="","",'Live Capture'!A37)</f>
        <v/>
      </c>
      <c r="B37" s="6" t="str">
        <f>IF(A37="","",'Live Capture'!E37)</f>
        <v/>
      </c>
      <c r="C37" s="6" t="str">
        <f>IF(A37="","",'Live Capture'!F37)</f>
        <v/>
      </c>
      <c r="D37" s="6" t="str">
        <f>IF(A37="","",'Live Capture'!B37)</f>
        <v/>
      </c>
      <c r="E37" s="6" t="str">
        <f>IF(A37="","",'Live Capture'!W37)</f>
        <v/>
      </c>
      <c r="F37" s="6" t="str">
        <f>IF(A37="","",'Live Capture'!S37)</f>
        <v/>
      </c>
      <c r="G37" s="6" t="str">
        <f t="shared" si="1"/>
        <v/>
      </c>
      <c r="H37" s="6" t="str">
        <f>IF(A37="","",IF('Live Capture'!O37&lt;&gt;"",'Live Capture'!O37,"Leave-behind + infographic"))</f>
        <v/>
      </c>
      <c r="I37" s="6" t="str">
        <f>IF(A37="","",IF('Live Capture'!T37&lt;&gt;"",'Live Capture'!T37,IF(E37="HOT","Post-meeting strong interest",IF(E37="WARM","Post-meeting standard","Post-meeting light"))))</f>
        <v/>
      </c>
      <c r="J37" s="6" t="str">
        <f>IF(A37="","",'Live Capture'!R37)</f>
        <v/>
      </c>
      <c r="K37" s="6" t="str">
        <f>IF(A37="","",IF('Live Capture'!X37&lt;&gt;"",'Live Capture'!X37,"Open"))</f>
        <v/>
      </c>
      <c r="L37" s="6" t="str">
        <f>IF(A37="","",'Live Capture'!Q37)</f>
        <v/>
      </c>
      <c r="M37" s="6" t="str">
        <f>IF(A37="","",'Live Capture'!Y37)</f>
        <v/>
      </c>
    </row>
    <row r="38" ht="15.75" customHeight="1">
      <c r="A38" s="6" t="str">
        <f>IF('Live Capture'!A38="","",'Live Capture'!A38)</f>
        <v/>
      </c>
      <c r="B38" s="6" t="str">
        <f>IF(A38="","",'Live Capture'!E38)</f>
        <v/>
      </c>
      <c r="C38" s="6" t="str">
        <f>IF(A38="","",'Live Capture'!F38)</f>
        <v/>
      </c>
      <c r="D38" s="6" t="str">
        <f>IF(A38="","",'Live Capture'!B38)</f>
        <v/>
      </c>
      <c r="E38" s="6" t="str">
        <f>IF(A38="","",'Live Capture'!W38)</f>
        <v/>
      </c>
      <c r="F38" s="6" t="str">
        <f>IF(A38="","",'Live Capture'!S38)</f>
        <v/>
      </c>
      <c r="G38" s="6" t="str">
        <f t="shared" si="1"/>
        <v/>
      </c>
      <c r="H38" s="6" t="str">
        <f>IF(A38="","",IF('Live Capture'!O38&lt;&gt;"",'Live Capture'!O38,"Leave-behind + infographic"))</f>
        <v/>
      </c>
      <c r="I38" s="6" t="str">
        <f>IF(A38="","",IF('Live Capture'!T38&lt;&gt;"",'Live Capture'!T38,IF(E38="HOT","Post-meeting strong interest",IF(E38="WARM","Post-meeting standard","Post-meeting light"))))</f>
        <v/>
      </c>
      <c r="J38" s="6" t="str">
        <f>IF(A38="","",'Live Capture'!R38)</f>
        <v/>
      </c>
      <c r="K38" s="6" t="str">
        <f>IF(A38="","",IF('Live Capture'!X38&lt;&gt;"",'Live Capture'!X38,"Open"))</f>
        <v/>
      </c>
      <c r="L38" s="6" t="str">
        <f>IF(A38="","",'Live Capture'!Q38)</f>
        <v/>
      </c>
      <c r="M38" s="6" t="str">
        <f>IF(A38="","",'Live Capture'!Y38)</f>
        <v/>
      </c>
    </row>
    <row r="39" ht="15.75" customHeight="1">
      <c r="A39" s="6" t="str">
        <f>IF('Live Capture'!A39="","",'Live Capture'!A39)</f>
        <v/>
      </c>
      <c r="B39" s="6" t="str">
        <f>IF(A39="","",'Live Capture'!E39)</f>
        <v/>
      </c>
      <c r="C39" s="6" t="str">
        <f>IF(A39="","",'Live Capture'!F39)</f>
        <v/>
      </c>
      <c r="D39" s="6" t="str">
        <f>IF(A39="","",'Live Capture'!B39)</f>
        <v/>
      </c>
      <c r="E39" s="6" t="str">
        <f>IF(A39="","",'Live Capture'!W39)</f>
        <v/>
      </c>
      <c r="F39" s="6" t="str">
        <f>IF(A39="","",'Live Capture'!S39)</f>
        <v/>
      </c>
      <c r="G39" s="6" t="str">
        <f t="shared" si="1"/>
        <v/>
      </c>
      <c r="H39" s="6" t="str">
        <f>IF(A39="","",IF('Live Capture'!O39&lt;&gt;"",'Live Capture'!O39,"Leave-behind + infographic"))</f>
        <v/>
      </c>
      <c r="I39" s="6" t="str">
        <f>IF(A39="","",IF('Live Capture'!T39&lt;&gt;"",'Live Capture'!T39,IF(E39="HOT","Post-meeting strong interest",IF(E39="WARM","Post-meeting standard","Post-meeting light"))))</f>
        <v/>
      </c>
      <c r="J39" s="6" t="str">
        <f>IF(A39="","",'Live Capture'!R39)</f>
        <v/>
      </c>
      <c r="K39" s="6" t="str">
        <f>IF(A39="","",IF('Live Capture'!X39&lt;&gt;"",'Live Capture'!X39,"Open"))</f>
        <v/>
      </c>
      <c r="L39" s="6" t="str">
        <f>IF(A39="","",'Live Capture'!Q39)</f>
        <v/>
      </c>
      <c r="M39" s="6" t="str">
        <f>IF(A39="","",'Live Capture'!Y39)</f>
        <v/>
      </c>
    </row>
    <row r="40" ht="15.75" customHeight="1">
      <c r="A40" s="6" t="str">
        <f>IF('Live Capture'!A40="","",'Live Capture'!A40)</f>
        <v/>
      </c>
      <c r="B40" s="6" t="str">
        <f>IF(A40="","",'Live Capture'!E40)</f>
        <v/>
      </c>
      <c r="C40" s="6" t="str">
        <f>IF(A40="","",'Live Capture'!F40)</f>
        <v/>
      </c>
      <c r="D40" s="6" t="str">
        <f>IF(A40="","",'Live Capture'!B40)</f>
        <v/>
      </c>
      <c r="E40" s="6" t="str">
        <f>IF(A40="","",'Live Capture'!W40)</f>
        <v/>
      </c>
      <c r="F40" s="6" t="str">
        <f>IF(A40="","",'Live Capture'!S40)</f>
        <v/>
      </c>
      <c r="G40" s="6" t="str">
        <f t="shared" si="1"/>
        <v/>
      </c>
      <c r="H40" s="6" t="str">
        <f>IF(A40="","",IF('Live Capture'!O40&lt;&gt;"",'Live Capture'!O40,"Leave-behind + infographic"))</f>
        <v/>
      </c>
      <c r="I40" s="6" t="str">
        <f>IF(A40="","",IF('Live Capture'!T40&lt;&gt;"",'Live Capture'!T40,IF(E40="HOT","Post-meeting strong interest",IF(E40="WARM","Post-meeting standard","Post-meeting light"))))</f>
        <v/>
      </c>
      <c r="J40" s="6" t="str">
        <f>IF(A40="","",'Live Capture'!R40)</f>
        <v/>
      </c>
      <c r="K40" s="6" t="str">
        <f>IF(A40="","",IF('Live Capture'!X40&lt;&gt;"",'Live Capture'!X40,"Open"))</f>
        <v/>
      </c>
      <c r="L40" s="6" t="str">
        <f>IF(A40="","",'Live Capture'!Q40)</f>
        <v/>
      </c>
      <c r="M40" s="6" t="str">
        <f>IF(A40="","",'Live Capture'!Y40)</f>
        <v/>
      </c>
    </row>
    <row r="41" ht="15.75" customHeight="1">
      <c r="A41" s="6" t="str">
        <f>IF('Live Capture'!A41="","",'Live Capture'!A41)</f>
        <v/>
      </c>
      <c r="B41" s="6" t="str">
        <f>IF(A41="","",'Live Capture'!E41)</f>
        <v/>
      </c>
      <c r="C41" s="6" t="str">
        <f>IF(A41="","",'Live Capture'!F41)</f>
        <v/>
      </c>
      <c r="D41" s="6" t="str">
        <f>IF(A41="","",'Live Capture'!B41)</f>
        <v/>
      </c>
      <c r="E41" s="6" t="str">
        <f>IF(A41="","",'Live Capture'!W41)</f>
        <v/>
      </c>
      <c r="F41" s="6" t="str">
        <f>IF(A41="","",'Live Capture'!S41)</f>
        <v/>
      </c>
      <c r="G41" s="6" t="str">
        <f t="shared" si="1"/>
        <v/>
      </c>
      <c r="H41" s="6" t="str">
        <f>IF(A41="","",IF('Live Capture'!O41&lt;&gt;"",'Live Capture'!O41,"Leave-behind + infographic"))</f>
        <v/>
      </c>
      <c r="I41" s="6" t="str">
        <f>IF(A41="","",IF('Live Capture'!T41&lt;&gt;"",'Live Capture'!T41,IF(E41="HOT","Post-meeting strong interest",IF(E41="WARM","Post-meeting standard","Post-meeting light"))))</f>
        <v/>
      </c>
      <c r="J41" s="6" t="str">
        <f>IF(A41="","",'Live Capture'!R41)</f>
        <v/>
      </c>
      <c r="K41" s="6" t="str">
        <f>IF(A41="","",IF('Live Capture'!X41&lt;&gt;"",'Live Capture'!X41,"Open"))</f>
        <v/>
      </c>
      <c r="L41" s="6" t="str">
        <f>IF(A41="","",'Live Capture'!Q41)</f>
        <v/>
      </c>
      <c r="M41" s="6" t="str">
        <f>IF(A41="","",'Live Capture'!Y41)</f>
        <v/>
      </c>
    </row>
    <row r="42" ht="15.75" customHeight="1">
      <c r="A42" s="6" t="str">
        <f>IF('Live Capture'!A42="","",'Live Capture'!A42)</f>
        <v/>
      </c>
      <c r="B42" s="6" t="str">
        <f>IF(A42="","",'Live Capture'!E42)</f>
        <v/>
      </c>
      <c r="C42" s="6" t="str">
        <f>IF(A42="","",'Live Capture'!F42)</f>
        <v/>
      </c>
      <c r="D42" s="6" t="str">
        <f>IF(A42="","",'Live Capture'!B42)</f>
        <v/>
      </c>
      <c r="E42" s="6" t="str">
        <f>IF(A42="","",'Live Capture'!W42)</f>
        <v/>
      </c>
      <c r="F42" s="6" t="str">
        <f>IF(A42="","",'Live Capture'!S42)</f>
        <v/>
      </c>
      <c r="G42" s="6" t="str">
        <f t="shared" si="1"/>
        <v/>
      </c>
      <c r="H42" s="6" t="str">
        <f>IF(A42="","",IF('Live Capture'!O42&lt;&gt;"",'Live Capture'!O42,"Leave-behind + infographic"))</f>
        <v/>
      </c>
      <c r="I42" s="6" t="str">
        <f>IF(A42="","",IF('Live Capture'!T42&lt;&gt;"",'Live Capture'!T42,IF(E42="HOT","Post-meeting strong interest",IF(E42="WARM","Post-meeting standard","Post-meeting light"))))</f>
        <v/>
      </c>
      <c r="J42" s="6" t="str">
        <f>IF(A42="","",'Live Capture'!R42)</f>
        <v/>
      </c>
      <c r="K42" s="6" t="str">
        <f>IF(A42="","",IF('Live Capture'!X42&lt;&gt;"",'Live Capture'!X42,"Open"))</f>
        <v/>
      </c>
      <c r="L42" s="6" t="str">
        <f>IF(A42="","",'Live Capture'!Q42)</f>
        <v/>
      </c>
      <c r="M42" s="6" t="str">
        <f>IF(A42="","",'Live Capture'!Y42)</f>
        <v/>
      </c>
    </row>
    <row r="43" ht="15.75" customHeight="1">
      <c r="A43" s="6" t="str">
        <f>IF('Live Capture'!A43="","",'Live Capture'!A43)</f>
        <v/>
      </c>
      <c r="B43" s="6" t="str">
        <f>IF(A43="","",'Live Capture'!E43)</f>
        <v/>
      </c>
      <c r="C43" s="6" t="str">
        <f>IF(A43="","",'Live Capture'!F43)</f>
        <v/>
      </c>
      <c r="D43" s="6" t="str">
        <f>IF(A43="","",'Live Capture'!B43)</f>
        <v/>
      </c>
      <c r="E43" s="6" t="str">
        <f>IF(A43="","",'Live Capture'!W43)</f>
        <v/>
      </c>
      <c r="F43" s="6" t="str">
        <f>IF(A43="","",'Live Capture'!S43)</f>
        <v/>
      </c>
      <c r="G43" s="6" t="str">
        <f t="shared" si="1"/>
        <v/>
      </c>
      <c r="H43" s="6" t="str">
        <f>IF(A43="","",IF('Live Capture'!O43&lt;&gt;"",'Live Capture'!O43,"Leave-behind + infographic"))</f>
        <v/>
      </c>
      <c r="I43" s="6" t="str">
        <f>IF(A43="","",IF('Live Capture'!T43&lt;&gt;"",'Live Capture'!T43,IF(E43="HOT","Post-meeting strong interest",IF(E43="WARM","Post-meeting standard","Post-meeting light"))))</f>
        <v/>
      </c>
      <c r="J43" s="6" t="str">
        <f>IF(A43="","",'Live Capture'!R43)</f>
        <v/>
      </c>
      <c r="K43" s="6" t="str">
        <f>IF(A43="","",IF('Live Capture'!X43&lt;&gt;"",'Live Capture'!X43,"Open"))</f>
        <v/>
      </c>
      <c r="L43" s="6" t="str">
        <f>IF(A43="","",'Live Capture'!Q43)</f>
        <v/>
      </c>
      <c r="M43" s="6" t="str">
        <f>IF(A43="","",'Live Capture'!Y43)</f>
        <v/>
      </c>
    </row>
    <row r="44" ht="15.75" customHeight="1">
      <c r="A44" s="6" t="str">
        <f>IF('Live Capture'!A44="","",'Live Capture'!A44)</f>
        <v/>
      </c>
      <c r="B44" s="6" t="str">
        <f>IF(A44="","",'Live Capture'!E44)</f>
        <v/>
      </c>
      <c r="C44" s="6" t="str">
        <f>IF(A44="","",'Live Capture'!F44)</f>
        <v/>
      </c>
      <c r="D44" s="6" t="str">
        <f>IF(A44="","",'Live Capture'!B44)</f>
        <v/>
      </c>
      <c r="E44" s="6" t="str">
        <f>IF(A44="","",'Live Capture'!W44)</f>
        <v/>
      </c>
      <c r="F44" s="6" t="str">
        <f>IF(A44="","",'Live Capture'!S44)</f>
        <v/>
      </c>
      <c r="G44" s="6" t="str">
        <f t="shared" si="1"/>
        <v/>
      </c>
      <c r="H44" s="6" t="str">
        <f>IF(A44="","",IF('Live Capture'!O44&lt;&gt;"",'Live Capture'!O44,"Leave-behind + infographic"))</f>
        <v/>
      </c>
      <c r="I44" s="6" t="str">
        <f>IF(A44="","",IF('Live Capture'!T44&lt;&gt;"",'Live Capture'!T44,IF(E44="HOT","Post-meeting strong interest",IF(E44="WARM","Post-meeting standard","Post-meeting light"))))</f>
        <v/>
      </c>
      <c r="J44" s="6" t="str">
        <f>IF(A44="","",'Live Capture'!R44)</f>
        <v/>
      </c>
      <c r="K44" s="6" t="str">
        <f>IF(A44="","",IF('Live Capture'!X44&lt;&gt;"",'Live Capture'!X44,"Open"))</f>
        <v/>
      </c>
      <c r="L44" s="6" t="str">
        <f>IF(A44="","",'Live Capture'!Q44)</f>
        <v/>
      </c>
      <c r="M44" s="6" t="str">
        <f>IF(A44="","",'Live Capture'!Y44)</f>
        <v/>
      </c>
    </row>
    <row r="45" ht="15.75" customHeight="1">
      <c r="A45" s="6" t="str">
        <f>IF('Live Capture'!A45="","",'Live Capture'!A45)</f>
        <v/>
      </c>
      <c r="B45" s="6" t="str">
        <f>IF(A45="","",'Live Capture'!E45)</f>
        <v/>
      </c>
      <c r="C45" s="6" t="str">
        <f>IF(A45="","",'Live Capture'!F45)</f>
        <v/>
      </c>
      <c r="D45" s="6" t="str">
        <f>IF(A45="","",'Live Capture'!B45)</f>
        <v/>
      </c>
      <c r="E45" s="6" t="str">
        <f>IF(A45="","",'Live Capture'!W45)</f>
        <v/>
      </c>
      <c r="F45" s="6" t="str">
        <f>IF(A45="","",'Live Capture'!S45)</f>
        <v/>
      </c>
      <c r="G45" s="6" t="str">
        <f t="shared" si="1"/>
        <v/>
      </c>
      <c r="H45" s="6" t="str">
        <f>IF(A45="","",IF('Live Capture'!O45&lt;&gt;"",'Live Capture'!O45,"Leave-behind + infographic"))</f>
        <v/>
      </c>
      <c r="I45" s="6" t="str">
        <f>IF(A45="","",IF('Live Capture'!T45&lt;&gt;"",'Live Capture'!T45,IF(E45="HOT","Post-meeting strong interest",IF(E45="WARM","Post-meeting standard","Post-meeting light"))))</f>
        <v/>
      </c>
      <c r="J45" s="6" t="str">
        <f>IF(A45="","",'Live Capture'!R45)</f>
        <v/>
      </c>
      <c r="K45" s="6" t="str">
        <f>IF(A45="","",IF('Live Capture'!X45&lt;&gt;"",'Live Capture'!X45,"Open"))</f>
        <v/>
      </c>
      <c r="L45" s="6" t="str">
        <f>IF(A45="","",'Live Capture'!Q45)</f>
        <v/>
      </c>
      <c r="M45" s="6" t="str">
        <f>IF(A45="","",'Live Capture'!Y45)</f>
        <v/>
      </c>
    </row>
    <row r="46" ht="15.75" customHeight="1">
      <c r="A46" s="6" t="str">
        <f>IF('Live Capture'!A46="","",'Live Capture'!A46)</f>
        <v/>
      </c>
      <c r="B46" s="6" t="str">
        <f>IF(A46="","",'Live Capture'!E46)</f>
        <v/>
      </c>
      <c r="C46" s="6" t="str">
        <f>IF(A46="","",'Live Capture'!F46)</f>
        <v/>
      </c>
      <c r="D46" s="6" t="str">
        <f>IF(A46="","",'Live Capture'!B46)</f>
        <v/>
      </c>
      <c r="E46" s="6" t="str">
        <f>IF(A46="","",'Live Capture'!W46)</f>
        <v/>
      </c>
      <c r="F46" s="6" t="str">
        <f>IF(A46="","",'Live Capture'!S46)</f>
        <v/>
      </c>
      <c r="G46" s="6" t="str">
        <f t="shared" si="1"/>
        <v/>
      </c>
      <c r="H46" s="6" t="str">
        <f>IF(A46="","",IF('Live Capture'!O46&lt;&gt;"",'Live Capture'!O46,"Leave-behind + infographic"))</f>
        <v/>
      </c>
      <c r="I46" s="6" t="str">
        <f>IF(A46="","",IF('Live Capture'!T46&lt;&gt;"",'Live Capture'!T46,IF(E46="HOT","Post-meeting strong interest",IF(E46="WARM","Post-meeting standard","Post-meeting light"))))</f>
        <v/>
      </c>
      <c r="J46" s="6" t="str">
        <f>IF(A46="","",'Live Capture'!R46)</f>
        <v/>
      </c>
      <c r="K46" s="6" t="str">
        <f>IF(A46="","",IF('Live Capture'!X46&lt;&gt;"",'Live Capture'!X46,"Open"))</f>
        <v/>
      </c>
      <c r="L46" s="6" t="str">
        <f>IF(A46="","",'Live Capture'!Q46)</f>
        <v/>
      </c>
      <c r="M46" s="6" t="str">
        <f>IF(A46="","",'Live Capture'!Y46)</f>
        <v/>
      </c>
    </row>
    <row r="47" ht="15.75" customHeight="1">
      <c r="A47" s="6" t="str">
        <f>IF('Live Capture'!A47="","",'Live Capture'!A47)</f>
        <v/>
      </c>
      <c r="B47" s="6" t="str">
        <f>IF(A47="","",'Live Capture'!E47)</f>
        <v/>
      </c>
      <c r="C47" s="6" t="str">
        <f>IF(A47="","",'Live Capture'!F47)</f>
        <v/>
      </c>
      <c r="D47" s="6" t="str">
        <f>IF(A47="","",'Live Capture'!B47)</f>
        <v/>
      </c>
      <c r="E47" s="6" t="str">
        <f>IF(A47="","",'Live Capture'!W47)</f>
        <v/>
      </c>
      <c r="F47" s="6" t="str">
        <f>IF(A47="","",'Live Capture'!S47)</f>
        <v/>
      </c>
      <c r="G47" s="6" t="str">
        <f t="shared" si="1"/>
        <v/>
      </c>
      <c r="H47" s="6" t="str">
        <f>IF(A47="","",IF('Live Capture'!O47&lt;&gt;"",'Live Capture'!O47,"Leave-behind + infographic"))</f>
        <v/>
      </c>
      <c r="I47" s="6" t="str">
        <f>IF(A47="","",IF('Live Capture'!T47&lt;&gt;"",'Live Capture'!T47,IF(E47="HOT","Post-meeting strong interest",IF(E47="WARM","Post-meeting standard","Post-meeting light"))))</f>
        <v/>
      </c>
      <c r="J47" s="6" t="str">
        <f>IF(A47="","",'Live Capture'!R47)</f>
        <v/>
      </c>
      <c r="K47" s="6" t="str">
        <f>IF(A47="","",IF('Live Capture'!X47&lt;&gt;"",'Live Capture'!X47,"Open"))</f>
        <v/>
      </c>
      <c r="L47" s="6" t="str">
        <f>IF(A47="","",'Live Capture'!Q47)</f>
        <v/>
      </c>
      <c r="M47" s="6" t="str">
        <f>IF(A47="","",'Live Capture'!Y47)</f>
        <v/>
      </c>
    </row>
    <row r="48" ht="15.75" customHeight="1">
      <c r="A48" s="6" t="str">
        <f>IF('Live Capture'!A48="","",'Live Capture'!A48)</f>
        <v/>
      </c>
      <c r="B48" s="6" t="str">
        <f>IF(A48="","",'Live Capture'!E48)</f>
        <v/>
      </c>
      <c r="C48" s="6" t="str">
        <f>IF(A48="","",'Live Capture'!F48)</f>
        <v/>
      </c>
      <c r="D48" s="6" t="str">
        <f>IF(A48="","",'Live Capture'!B48)</f>
        <v/>
      </c>
      <c r="E48" s="6" t="str">
        <f>IF(A48="","",'Live Capture'!W48)</f>
        <v/>
      </c>
      <c r="F48" s="6" t="str">
        <f>IF(A48="","",'Live Capture'!S48)</f>
        <v/>
      </c>
      <c r="G48" s="6" t="str">
        <f t="shared" si="1"/>
        <v/>
      </c>
      <c r="H48" s="6" t="str">
        <f>IF(A48="","",IF('Live Capture'!O48&lt;&gt;"",'Live Capture'!O48,"Leave-behind + infographic"))</f>
        <v/>
      </c>
      <c r="I48" s="6" t="str">
        <f>IF(A48="","",IF('Live Capture'!T48&lt;&gt;"",'Live Capture'!T48,IF(E48="HOT","Post-meeting strong interest",IF(E48="WARM","Post-meeting standard","Post-meeting light"))))</f>
        <v/>
      </c>
      <c r="J48" s="6" t="str">
        <f>IF(A48="","",'Live Capture'!R48)</f>
        <v/>
      </c>
      <c r="K48" s="6" t="str">
        <f>IF(A48="","",IF('Live Capture'!X48&lt;&gt;"",'Live Capture'!X48,"Open"))</f>
        <v/>
      </c>
      <c r="L48" s="6" t="str">
        <f>IF(A48="","",'Live Capture'!Q48)</f>
        <v/>
      </c>
      <c r="M48" s="6" t="str">
        <f>IF(A48="","",'Live Capture'!Y48)</f>
        <v/>
      </c>
    </row>
    <row r="49" ht="15.75" customHeight="1">
      <c r="A49" s="6" t="str">
        <f>IF('Live Capture'!A49="","",'Live Capture'!A49)</f>
        <v/>
      </c>
      <c r="B49" s="6" t="str">
        <f>IF(A49="","",'Live Capture'!E49)</f>
        <v/>
      </c>
      <c r="C49" s="6" t="str">
        <f>IF(A49="","",'Live Capture'!F49)</f>
        <v/>
      </c>
      <c r="D49" s="6" t="str">
        <f>IF(A49="","",'Live Capture'!B49)</f>
        <v/>
      </c>
      <c r="E49" s="6" t="str">
        <f>IF(A49="","",'Live Capture'!W49)</f>
        <v/>
      </c>
      <c r="F49" s="6" t="str">
        <f>IF(A49="","",'Live Capture'!S49)</f>
        <v/>
      </c>
      <c r="G49" s="6" t="str">
        <f t="shared" si="1"/>
        <v/>
      </c>
      <c r="H49" s="6" t="str">
        <f>IF(A49="","",IF('Live Capture'!O49&lt;&gt;"",'Live Capture'!O49,"Leave-behind + infographic"))</f>
        <v/>
      </c>
      <c r="I49" s="6" t="str">
        <f>IF(A49="","",IF('Live Capture'!T49&lt;&gt;"",'Live Capture'!T49,IF(E49="HOT","Post-meeting strong interest",IF(E49="WARM","Post-meeting standard","Post-meeting light"))))</f>
        <v/>
      </c>
      <c r="J49" s="6" t="str">
        <f>IF(A49="","",'Live Capture'!R49)</f>
        <v/>
      </c>
      <c r="K49" s="6" t="str">
        <f>IF(A49="","",IF('Live Capture'!X49&lt;&gt;"",'Live Capture'!X49,"Open"))</f>
        <v/>
      </c>
      <c r="L49" s="6" t="str">
        <f>IF(A49="","",'Live Capture'!Q49)</f>
        <v/>
      </c>
      <c r="M49" s="6" t="str">
        <f>IF(A49="","",'Live Capture'!Y49)</f>
        <v/>
      </c>
    </row>
    <row r="50" ht="15.75" customHeight="1">
      <c r="A50" s="6" t="str">
        <f>IF('Live Capture'!A50="","",'Live Capture'!A50)</f>
        <v/>
      </c>
      <c r="B50" s="6" t="str">
        <f>IF(A50="","",'Live Capture'!E50)</f>
        <v/>
      </c>
      <c r="C50" s="6" t="str">
        <f>IF(A50="","",'Live Capture'!F50)</f>
        <v/>
      </c>
      <c r="D50" s="6" t="str">
        <f>IF(A50="","",'Live Capture'!B50)</f>
        <v/>
      </c>
      <c r="E50" s="6" t="str">
        <f>IF(A50="","",'Live Capture'!W50)</f>
        <v/>
      </c>
      <c r="F50" s="6" t="str">
        <f>IF(A50="","",'Live Capture'!S50)</f>
        <v/>
      </c>
      <c r="G50" s="6" t="str">
        <f t="shared" si="1"/>
        <v/>
      </c>
      <c r="H50" s="6" t="str">
        <f>IF(A50="","",IF('Live Capture'!O50&lt;&gt;"",'Live Capture'!O50,"Leave-behind + infographic"))</f>
        <v/>
      </c>
      <c r="I50" s="6" t="str">
        <f>IF(A50="","",IF('Live Capture'!T50&lt;&gt;"",'Live Capture'!T50,IF(E50="HOT","Post-meeting strong interest",IF(E50="WARM","Post-meeting standard","Post-meeting light"))))</f>
        <v/>
      </c>
      <c r="J50" s="6" t="str">
        <f>IF(A50="","",'Live Capture'!R50)</f>
        <v/>
      </c>
      <c r="K50" s="6" t="str">
        <f>IF(A50="","",IF('Live Capture'!X50&lt;&gt;"",'Live Capture'!X50,"Open"))</f>
        <v/>
      </c>
      <c r="L50" s="6" t="str">
        <f>IF(A50="","",'Live Capture'!Q50)</f>
        <v/>
      </c>
      <c r="M50" s="6" t="str">
        <f>IF(A50="","",'Live Capture'!Y50)</f>
        <v/>
      </c>
    </row>
    <row r="51" ht="15.75" customHeight="1">
      <c r="A51" s="6" t="str">
        <f>IF('Live Capture'!A51="","",'Live Capture'!A51)</f>
        <v/>
      </c>
      <c r="B51" s="6" t="str">
        <f>IF(A51="","",'Live Capture'!E51)</f>
        <v/>
      </c>
      <c r="C51" s="6" t="str">
        <f>IF(A51="","",'Live Capture'!F51)</f>
        <v/>
      </c>
      <c r="D51" s="6" t="str">
        <f>IF(A51="","",'Live Capture'!B51)</f>
        <v/>
      </c>
      <c r="E51" s="6" t="str">
        <f>IF(A51="","",'Live Capture'!W51)</f>
        <v/>
      </c>
      <c r="F51" s="6" t="str">
        <f>IF(A51="","",'Live Capture'!S51)</f>
        <v/>
      </c>
      <c r="G51" s="6" t="str">
        <f t="shared" si="1"/>
        <v/>
      </c>
      <c r="H51" s="6" t="str">
        <f>IF(A51="","",IF('Live Capture'!O51&lt;&gt;"",'Live Capture'!O51,"Leave-behind + infographic"))</f>
        <v/>
      </c>
      <c r="I51" s="6" t="str">
        <f>IF(A51="","",IF('Live Capture'!T51&lt;&gt;"",'Live Capture'!T51,IF(E51="HOT","Post-meeting strong interest",IF(E51="WARM","Post-meeting standard","Post-meeting light"))))</f>
        <v/>
      </c>
      <c r="J51" s="6" t="str">
        <f>IF(A51="","",'Live Capture'!R51)</f>
        <v/>
      </c>
      <c r="K51" s="6" t="str">
        <f>IF(A51="","",IF('Live Capture'!X51&lt;&gt;"",'Live Capture'!X51,"Open"))</f>
        <v/>
      </c>
      <c r="L51" s="6" t="str">
        <f>IF(A51="","",'Live Capture'!Q51)</f>
        <v/>
      </c>
      <c r="M51" s="6" t="str">
        <f>IF(A51="","",'Live Capture'!Y51)</f>
        <v/>
      </c>
    </row>
    <row r="52" ht="15.75" customHeight="1">
      <c r="A52" s="6" t="str">
        <f>IF('Live Capture'!A52="","",'Live Capture'!A52)</f>
        <v/>
      </c>
      <c r="B52" s="6" t="str">
        <f>IF(A52="","",'Live Capture'!E52)</f>
        <v/>
      </c>
      <c r="C52" s="6" t="str">
        <f>IF(A52="","",'Live Capture'!F52)</f>
        <v/>
      </c>
      <c r="D52" s="6" t="str">
        <f>IF(A52="","",'Live Capture'!B52)</f>
        <v/>
      </c>
      <c r="E52" s="6" t="str">
        <f>IF(A52="","",'Live Capture'!W52)</f>
        <v/>
      </c>
      <c r="F52" s="6" t="str">
        <f>IF(A52="","",'Live Capture'!S52)</f>
        <v/>
      </c>
      <c r="G52" s="6" t="str">
        <f t="shared" si="1"/>
        <v/>
      </c>
      <c r="H52" s="6" t="str">
        <f>IF(A52="","",IF('Live Capture'!O52&lt;&gt;"",'Live Capture'!O52,"Leave-behind + infographic"))</f>
        <v/>
      </c>
      <c r="I52" s="6" t="str">
        <f>IF(A52="","",IF('Live Capture'!T52&lt;&gt;"",'Live Capture'!T52,IF(E52="HOT","Post-meeting strong interest",IF(E52="WARM","Post-meeting standard","Post-meeting light"))))</f>
        <v/>
      </c>
      <c r="J52" s="6" t="str">
        <f>IF(A52="","",'Live Capture'!R52)</f>
        <v/>
      </c>
      <c r="K52" s="6" t="str">
        <f>IF(A52="","",IF('Live Capture'!X52&lt;&gt;"",'Live Capture'!X52,"Open"))</f>
        <v/>
      </c>
      <c r="L52" s="6" t="str">
        <f>IF(A52="","",'Live Capture'!Q52)</f>
        <v/>
      </c>
      <c r="M52" s="6" t="str">
        <f>IF(A52="","",'Live Capture'!Y52)</f>
        <v/>
      </c>
    </row>
    <row r="53" ht="15.75" customHeight="1">
      <c r="A53" s="6" t="str">
        <f>IF('Live Capture'!A53="","",'Live Capture'!A53)</f>
        <v/>
      </c>
      <c r="B53" s="6" t="str">
        <f>IF(A53="","",'Live Capture'!E53)</f>
        <v/>
      </c>
      <c r="C53" s="6" t="str">
        <f>IF(A53="","",'Live Capture'!F53)</f>
        <v/>
      </c>
      <c r="D53" s="6" t="str">
        <f>IF(A53="","",'Live Capture'!B53)</f>
        <v/>
      </c>
      <c r="E53" s="6" t="str">
        <f>IF(A53="","",'Live Capture'!W53)</f>
        <v/>
      </c>
      <c r="F53" s="6" t="str">
        <f>IF(A53="","",'Live Capture'!S53)</f>
        <v/>
      </c>
      <c r="G53" s="6" t="str">
        <f t="shared" si="1"/>
        <v/>
      </c>
      <c r="H53" s="6" t="str">
        <f>IF(A53="","",IF('Live Capture'!O53&lt;&gt;"",'Live Capture'!O53,"Leave-behind + infographic"))</f>
        <v/>
      </c>
      <c r="I53" s="6" t="str">
        <f>IF(A53="","",IF('Live Capture'!T53&lt;&gt;"",'Live Capture'!T53,IF(E53="HOT","Post-meeting strong interest",IF(E53="WARM","Post-meeting standard","Post-meeting light"))))</f>
        <v/>
      </c>
      <c r="J53" s="6" t="str">
        <f>IF(A53="","",'Live Capture'!R53)</f>
        <v/>
      </c>
      <c r="K53" s="6" t="str">
        <f>IF(A53="","",IF('Live Capture'!X53&lt;&gt;"",'Live Capture'!X53,"Open"))</f>
        <v/>
      </c>
      <c r="L53" s="6" t="str">
        <f>IF(A53="","",'Live Capture'!Q53)</f>
        <v/>
      </c>
      <c r="M53" s="6" t="str">
        <f>IF(A53="","",'Live Capture'!Y53)</f>
        <v/>
      </c>
    </row>
    <row r="54" ht="15.75" customHeight="1">
      <c r="A54" s="6" t="str">
        <f>IF('Live Capture'!A54="","",'Live Capture'!A54)</f>
        <v/>
      </c>
      <c r="B54" s="6" t="str">
        <f>IF(A54="","",'Live Capture'!E54)</f>
        <v/>
      </c>
      <c r="C54" s="6" t="str">
        <f>IF(A54="","",'Live Capture'!F54)</f>
        <v/>
      </c>
      <c r="D54" s="6" t="str">
        <f>IF(A54="","",'Live Capture'!B54)</f>
        <v/>
      </c>
      <c r="E54" s="6" t="str">
        <f>IF(A54="","",'Live Capture'!W54)</f>
        <v/>
      </c>
      <c r="F54" s="6" t="str">
        <f>IF(A54="","",'Live Capture'!S54)</f>
        <v/>
      </c>
      <c r="G54" s="6" t="str">
        <f t="shared" si="1"/>
        <v/>
      </c>
      <c r="H54" s="6" t="str">
        <f>IF(A54="","",IF('Live Capture'!O54&lt;&gt;"",'Live Capture'!O54,"Leave-behind + infographic"))</f>
        <v/>
      </c>
      <c r="I54" s="6" t="str">
        <f>IF(A54="","",IF('Live Capture'!T54&lt;&gt;"",'Live Capture'!T54,IF(E54="HOT","Post-meeting strong interest",IF(E54="WARM","Post-meeting standard","Post-meeting light"))))</f>
        <v/>
      </c>
      <c r="J54" s="6" t="str">
        <f>IF(A54="","",'Live Capture'!R54)</f>
        <v/>
      </c>
      <c r="K54" s="6" t="str">
        <f>IF(A54="","",IF('Live Capture'!X54&lt;&gt;"",'Live Capture'!X54,"Open"))</f>
        <v/>
      </c>
      <c r="L54" s="6" t="str">
        <f>IF(A54="","",'Live Capture'!Q54)</f>
        <v/>
      </c>
      <c r="M54" s="6" t="str">
        <f>IF(A54="","",'Live Capture'!Y54)</f>
        <v/>
      </c>
    </row>
    <row r="55" ht="15.75" customHeight="1">
      <c r="A55" s="6" t="str">
        <f>IF('Live Capture'!A55="","",'Live Capture'!A55)</f>
        <v/>
      </c>
      <c r="B55" s="6" t="str">
        <f>IF(A55="","",'Live Capture'!E55)</f>
        <v/>
      </c>
      <c r="C55" s="6" t="str">
        <f>IF(A55="","",'Live Capture'!F55)</f>
        <v/>
      </c>
      <c r="D55" s="6" t="str">
        <f>IF(A55="","",'Live Capture'!B55)</f>
        <v/>
      </c>
      <c r="E55" s="6" t="str">
        <f>IF(A55="","",'Live Capture'!W55)</f>
        <v/>
      </c>
      <c r="F55" s="6" t="str">
        <f>IF(A55="","",'Live Capture'!S55)</f>
        <v/>
      </c>
      <c r="G55" s="6" t="str">
        <f t="shared" si="1"/>
        <v/>
      </c>
      <c r="H55" s="6" t="str">
        <f>IF(A55="","",IF('Live Capture'!O55&lt;&gt;"",'Live Capture'!O55,"Leave-behind + infographic"))</f>
        <v/>
      </c>
      <c r="I55" s="6" t="str">
        <f>IF(A55="","",IF('Live Capture'!T55&lt;&gt;"",'Live Capture'!T55,IF(E55="HOT","Post-meeting strong interest",IF(E55="WARM","Post-meeting standard","Post-meeting light"))))</f>
        <v/>
      </c>
      <c r="J55" s="6" t="str">
        <f>IF(A55="","",'Live Capture'!R55)</f>
        <v/>
      </c>
      <c r="K55" s="6" t="str">
        <f>IF(A55="","",IF('Live Capture'!X55&lt;&gt;"",'Live Capture'!X55,"Open"))</f>
        <v/>
      </c>
      <c r="L55" s="6" t="str">
        <f>IF(A55="","",'Live Capture'!Q55)</f>
        <v/>
      </c>
      <c r="M55" s="6" t="str">
        <f>IF(A55="","",'Live Capture'!Y55)</f>
        <v/>
      </c>
    </row>
    <row r="56" ht="15.75" customHeight="1">
      <c r="A56" s="6" t="str">
        <f>IF('Live Capture'!A56="","",'Live Capture'!A56)</f>
        <v/>
      </c>
      <c r="B56" s="6" t="str">
        <f>IF(A56="","",'Live Capture'!E56)</f>
        <v/>
      </c>
      <c r="C56" s="6" t="str">
        <f>IF(A56="","",'Live Capture'!F56)</f>
        <v/>
      </c>
      <c r="D56" s="6" t="str">
        <f>IF(A56="","",'Live Capture'!B56)</f>
        <v/>
      </c>
      <c r="E56" s="6" t="str">
        <f>IF(A56="","",'Live Capture'!W56)</f>
        <v/>
      </c>
      <c r="F56" s="6" t="str">
        <f>IF(A56="","",'Live Capture'!S56)</f>
        <v/>
      </c>
      <c r="G56" s="6" t="str">
        <f t="shared" si="1"/>
        <v/>
      </c>
      <c r="H56" s="6" t="str">
        <f>IF(A56="","",IF('Live Capture'!O56&lt;&gt;"",'Live Capture'!O56,"Leave-behind + infographic"))</f>
        <v/>
      </c>
      <c r="I56" s="6" t="str">
        <f>IF(A56="","",IF('Live Capture'!T56&lt;&gt;"",'Live Capture'!T56,IF(E56="HOT","Post-meeting strong interest",IF(E56="WARM","Post-meeting standard","Post-meeting light"))))</f>
        <v/>
      </c>
      <c r="J56" s="6" t="str">
        <f>IF(A56="","",'Live Capture'!R56)</f>
        <v/>
      </c>
      <c r="K56" s="6" t="str">
        <f>IF(A56="","",IF('Live Capture'!X56&lt;&gt;"",'Live Capture'!X56,"Open"))</f>
        <v/>
      </c>
      <c r="L56" s="6" t="str">
        <f>IF(A56="","",'Live Capture'!Q56)</f>
        <v/>
      </c>
      <c r="M56" s="6" t="str">
        <f>IF(A56="","",'Live Capture'!Y56)</f>
        <v/>
      </c>
    </row>
    <row r="57" ht="15.75" customHeight="1">
      <c r="A57" s="6" t="str">
        <f>IF('Live Capture'!A57="","",'Live Capture'!A57)</f>
        <v/>
      </c>
      <c r="B57" s="6" t="str">
        <f>IF(A57="","",'Live Capture'!E57)</f>
        <v/>
      </c>
      <c r="C57" s="6" t="str">
        <f>IF(A57="","",'Live Capture'!F57)</f>
        <v/>
      </c>
      <c r="D57" s="6" t="str">
        <f>IF(A57="","",'Live Capture'!B57)</f>
        <v/>
      </c>
      <c r="E57" s="6" t="str">
        <f>IF(A57="","",'Live Capture'!W57)</f>
        <v/>
      </c>
      <c r="F57" s="6" t="str">
        <f>IF(A57="","",'Live Capture'!S57)</f>
        <v/>
      </c>
      <c r="G57" s="6" t="str">
        <f t="shared" si="1"/>
        <v/>
      </c>
      <c r="H57" s="6" t="str">
        <f>IF(A57="","",IF('Live Capture'!O57&lt;&gt;"",'Live Capture'!O57,"Leave-behind + infographic"))</f>
        <v/>
      </c>
      <c r="I57" s="6" t="str">
        <f>IF(A57="","",IF('Live Capture'!T57&lt;&gt;"",'Live Capture'!T57,IF(E57="HOT","Post-meeting strong interest",IF(E57="WARM","Post-meeting standard","Post-meeting light"))))</f>
        <v/>
      </c>
      <c r="J57" s="6" t="str">
        <f>IF(A57="","",'Live Capture'!R57)</f>
        <v/>
      </c>
      <c r="K57" s="6" t="str">
        <f>IF(A57="","",IF('Live Capture'!X57&lt;&gt;"",'Live Capture'!X57,"Open"))</f>
        <v/>
      </c>
      <c r="L57" s="6" t="str">
        <f>IF(A57="","",'Live Capture'!Q57)</f>
        <v/>
      </c>
      <c r="M57" s="6" t="str">
        <f>IF(A57="","",'Live Capture'!Y57)</f>
        <v/>
      </c>
    </row>
    <row r="58" ht="15.75" customHeight="1">
      <c r="A58" s="6" t="str">
        <f>IF('Live Capture'!A58="","",'Live Capture'!A58)</f>
        <v/>
      </c>
      <c r="B58" s="6" t="str">
        <f>IF(A58="","",'Live Capture'!E58)</f>
        <v/>
      </c>
      <c r="C58" s="6" t="str">
        <f>IF(A58="","",'Live Capture'!F58)</f>
        <v/>
      </c>
      <c r="D58" s="6" t="str">
        <f>IF(A58="","",'Live Capture'!B58)</f>
        <v/>
      </c>
      <c r="E58" s="6" t="str">
        <f>IF(A58="","",'Live Capture'!W58)</f>
        <v/>
      </c>
      <c r="F58" s="6" t="str">
        <f>IF(A58="","",'Live Capture'!S58)</f>
        <v/>
      </c>
      <c r="G58" s="6" t="str">
        <f t="shared" si="1"/>
        <v/>
      </c>
      <c r="H58" s="6" t="str">
        <f>IF(A58="","",IF('Live Capture'!O58&lt;&gt;"",'Live Capture'!O58,"Leave-behind + infographic"))</f>
        <v/>
      </c>
      <c r="I58" s="6" t="str">
        <f>IF(A58="","",IF('Live Capture'!T58&lt;&gt;"",'Live Capture'!T58,IF(E58="HOT","Post-meeting strong interest",IF(E58="WARM","Post-meeting standard","Post-meeting light"))))</f>
        <v/>
      </c>
      <c r="J58" s="6" t="str">
        <f>IF(A58="","",'Live Capture'!R58)</f>
        <v/>
      </c>
      <c r="K58" s="6" t="str">
        <f>IF(A58="","",IF('Live Capture'!X58&lt;&gt;"",'Live Capture'!X58,"Open"))</f>
        <v/>
      </c>
      <c r="L58" s="6" t="str">
        <f>IF(A58="","",'Live Capture'!Q58)</f>
        <v/>
      </c>
      <c r="M58" s="6" t="str">
        <f>IF(A58="","",'Live Capture'!Y58)</f>
        <v/>
      </c>
    </row>
    <row r="59" ht="15.75" customHeight="1">
      <c r="A59" s="6" t="str">
        <f>IF('Live Capture'!A59="","",'Live Capture'!A59)</f>
        <v/>
      </c>
      <c r="B59" s="6" t="str">
        <f>IF(A59="","",'Live Capture'!E59)</f>
        <v/>
      </c>
      <c r="C59" s="6" t="str">
        <f>IF(A59="","",'Live Capture'!F59)</f>
        <v/>
      </c>
      <c r="D59" s="6" t="str">
        <f>IF(A59="","",'Live Capture'!B59)</f>
        <v/>
      </c>
      <c r="E59" s="6" t="str">
        <f>IF(A59="","",'Live Capture'!W59)</f>
        <v/>
      </c>
      <c r="F59" s="6" t="str">
        <f>IF(A59="","",'Live Capture'!S59)</f>
        <v/>
      </c>
      <c r="G59" s="6" t="str">
        <f t="shared" si="1"/>
        <v/>
      </c>
      <c r="H59" s="6" t="str">
        <f>IF(A59="","",IF('Live Capture'!O59&lt;&gt;"",'Live Capture'!O59,"Leave-behind + infographic"))</f>
        <v/>
      </c>
      <c r="I59" s="6" t="str">
        <f>IF(A59="","",IF('Live Capture'!T59&lt;&gt;"",'Live Capture'!T59,IF(E59="HOT","Post-meeting strong interest",IF(E59="WARM","Post-meeting standard","Post-meeting light"))))</f>
        <v/>
      </c>
      <c r="J59" s="6" t="str">
        <f>IF(A59="","",'Live Capture'!R59)</f>
        <v/>
      </c>
      <c r="K59" s="6" t="str">
        <f>IF(A59="","",IF('Live Capture'!X59&lt;&gt;"",'Live Capture'!X59,"Open"))</f>
        <v/>
      </c>
      <c r="L59" s="6" t="str">
        <f>IF(A59="","",'Live Capture'!Q59)</f>
        <v/>
      </c>
      <c r="M59" s="6" t="str">
        <f>IF(A59="","",'Live Capture'!Y59)</f>
        <v/>
      </c>
    </row>
    <row r="60" ht="15.75" customHeight="1">
      <c r="A60" s="6" t="str">
        <f>IF('Live Capture'!A60="","",'Live Capture'!A60)</f>
        <v/>
      </c>
      <c r="B60" s="6" t="str">
        <f>IF(A60="","",'Live Capture'!E60)</f>
        <v/>
      </c>
      <c r="C60" s="6" t="str">
        <f>IF(A60="","",'Live Capture'!F60)</f>
        <v/>
      </c>
      <c r="D60" s="6" t="str">
        <f>IF(A60="","",'Live Capture'!B60)</f>
        <v/>
      </c>
      <c r="E60" s="6" t="str">
        <f>IF(A60="","",'Live Capture'!W60)</f>
        <v/>
      </c>
      <c r="F60" s="6" t="str">
        <f>IF(A60="","",'Live Capture'!S60)</f>
        <v/>
      </c>
      <c r="G60" s="6" t="str">
        <f t="shared" si="1"/>
        <v/>
      </c>
      <c r="H60" s="6" t="str">
        <f>IF(A60="","",IF('Live Capture'!O60&lt;&gt;"",'Live Capture'!O60,"Leave-behind + infographic"))</f>
        <v/>
      </c>
      <c r="I60" s="6" t="str">
        <f>IF(A60="","",IF('Live Capture'!T60&lt;&gt;"",'Live Capture'!T60,IF(E60="HOT","Post-meeting strong interest",IF(E60="WARM","Post-meeting standard","Post-meeting light"))))</f>
        <v/>
      </c>
      <c r="J60" s="6" t="str">
        <f>IF(A60="","",'Live Capture'!R60)</f>
        <v/>
      </c>
      <c r="K60" s="6" t="str">
        <f>IF(A60="","",IF('Live Capture'!X60&lt;&gt;"",'Live Capture'!X60,"Open"))</f>
        <v/>
      </c>
      <c r="L60" s="6" t="str">
        <f>IF(A60="","",'Live Capture'!Q60)</f>
        <v/>
      </c>
      <c r="M60" s="6" t="str">
        <f>IF(A60="","",'Live Capture'!Y60)</f>
        <v/>
      </c>
    </row>
    <row r="61" ht="15.75" customHeight="1">
      <c r="A61" s="6" t="str">
        <f>IF('Live Capture'!A61="","",'Live Capture'!A61)</f>
        <v/>
      </c>
      <c r="B61" s="6" t="str">
        <f>IF(A61="","",'Live Capture'!E61)</f>
        <v/>
      </c>
      <c r="C61" s="6" t="str">
        <f>IF(A61="","",'Live Capture'!F61)</f>
        <v/>
      </c>
      <c r="D61" s="6" t="str">
        <f>IF(A61="","",'Live Capture'!B61)</f>
        <v/>
      </c>
      <c r="E61" s="6" t="str">
        <f>IF(A61="","",'Live Capture'!W61)</f>
        <v/>
      </c>
      <c r="F61" s="6" t="str">
        <f>IF(A61="","",'Live Capture'!S61)</f>
        <v/>
      </c>
      <c r="G61" s="6" t="str">
        <f t="shared" si="1"/>
        <v/>
      </c>
      <c r="H61" s="6" t="str">
        <f>IF(A61="","",IF('Live Capture'!O61&lt;&gt;"",'Live Capture'!O61,"Leave-behind + infographic"))</f>
        <v/>
      </c>
      <c r="I61" s="6" t="str">
        <f>IF(A61="","",IF('Live Capture'!T61&lt;&gt;"",'Live Capture'!T61,IF(E61="HOT","Post-meeting strong interest",IF(E61="WARM","Post-meeting standard","Post-meeting light"))))</f>
        <v/>
      </c>
      <c r="J61" s="6" t="str">
        <f>IF(A61="","",'Live Capture'!R61)</f>
        <v/>
      </c>
      <c r="K61" s="6" t="str">
        <f>IF(A61="","",IF('Live Capture'!X61&lt;&gt;"",'Live Capture'!X61,"Open"))</f>
        <v/>
      </c>
      <c r="L61" s="6" t="str">
        <f>IF(A61="","",'Live Capture'!Q61)</f>
        <v/>
      </c>
      <c r="M61" s="6" t="str">
        <f>IF(A61="","",'Live Capture'!Y61)</f>
        <v/>
      </c>
    </row>
    <row r="62" ht="15.75" customHeight="1">
      <c r="A62" s="6" t="str">
        <f>IF('Live Capture'!A62="","",'Live Capture'!A62)</f>
        <v/>
      </c>
      <c r="B62" s="6" t="str">
        <f>IF(A62="","",'Live Capture'!E62)</f>
        <v/>
      </c>
      <c r="C62" s="6" t="str">
        <f>IF(A62="","",'Live Capture'!F62)</f>
        <v/>
      </c>
      <c r="D62" s="6" t="str">
        <f>IF(A62="","",'Live Capture'!B62)</f>
        <v/>
      </c>
      <c r="E62" s="6" t="str">
        <f>IF(A62="","",'Live Capture'!W62)</f>
        <v/>
      </c>
      <c r="F62" s="6" t="str">
        <f>IF(A62="","",'Live Capture'!S62)</f>
        <v/>
      </c>
      <c r="G62" s="6" t="str">
        <f t="shared" si="1"/>
        <v/>
      </c>
      <c r="H62" s="6" t="str">
        <f>IF(A62="","",IF('Live Capture'!O62&lt;&gt;"",'Live Capture'!O62,"Leave-behind + infographic"))</f>
        <v/>
      </c>
      <c r="I62" s="6" t="str">
        <f>IF(A62="","",IF('Live Capture'!T62&lt;&gt;"",'Live Capture'!T62,IF(E62="HOT","Post-meeting strong interest",IF(E62="WARM","Post-meeting standard","Post-meeting light"))))</f>
        <v/>
      </c>
      <c r="J62" s="6" t="str">
        <f>IF(A62="","",'Live Capture'!R62)</f>
        <v/>
      </c>
      <c r="K62" s="6" t="str">
        <f>IF(A62="","",IF('Live Capture'!X62&lt;&gt;"",'Live Capture'!X62,"Open"))</f>
        <v/>
      </c>
      <c r="L62" s="6" t="str">
        <f>IF(A62="","",'Live Capture'!Q62)</f>
        <v/>
      </c>
      <c r="M62" s="6" t="str">
        <f>IF(A62="","",'Live Capture'!Y62)</f>
        <v/>
      </c>
    </row>
    <row r="63" ht="15.75" customHeight="1">
      <c r="A63" s="6" t="str">
        <f>IF('Live Capture'!A63="","",'Live Capture'!A63)</f>
        <v/>
      </c>
      <c r="B63" s="6" t="str">
        <f>IF(A63="","",'Live Capture'!E63)</f>
        <v/>
      </c>
      <c r="C63" s="6" t="str">
        <f>IF(A63="","",'Live Capture'!F63)</f>
        <v/>
      </c>
      <c r="D63" s="6" t="str">
        <f>IF(A63="","",'Live Capture'!B63)</f>
        <v/>
      </c>
      <c r="E63" s="6" t="str">
        <f>IF(A63="","",'Live Capture'!W63)</f>
        <v/>
      </c>
      <c r="F63" s="6" t="str">
        <f>IF(A63="","",'Live Capture'!S63)</f>
        <v/>
      </c>
      <c r="G63" s="6" t="str">
        <f t="shared" si="1"/>
        <v/>
      </c>
      <c r="H63" s="6" t="str">
        <f>IF(A63="","",IF('Live Capture'!O63&lt;&gt;"",'Live Capture'!O63,"Leave-behind + infographic"))</f>
        <v/>
      </c>
      <c r="I63" s="6" t="str">
        <f>IF(A63="","",IF('Live Capture'!T63&lt;&gt;"",'Live Capture'!T63,IF(E63="HOT","Post-meeting strong interest",IF(E63="WARM","Post-meeting standard","Post-meeting light"))))</f>
        <v/>
      </c>
      <c r="J63" s="6" t="str">
        <f>IF(A63="","",'Live Capture'!R63)</f>
        <v/>
      </c>
      <c r="K63" s="6" t="str">
        <f>IF(A63="","",IF('Live Capture'!X63&lt;&gt;"",'Live Capture'!X63,"Open"))</f>
        <v/>
      </c>
      <c r="L63" s="6" t="str">
        <f>IF(A63="","",'Live Capture'!Q63)</f>
        <v/>
      </c>
      <c r="M63" s="6" t="str">
        <f>IF(A63="","",'Live Capture'!Y63)</f>
        <v/>
      </c>
    </row>
    <row r="64" ht="15.75" customHeight="1">
      <c r="A64" s="6" t="str">
        <f>IF('Live Capture'!A64="","",'Live Capture'!A64)</f>
        <v/>
      </c>
      <c r="B64" s="6" t="str">
        <f>IF(A64="","",'Live Capture'!E64)</f>
        <v/>
      </c>
      <c r="C64" s="6" t="str">
        <f>IF(A64="","",'Live Capture'!F64)</f>
        <v/>
      </c>
      <c r="D64" s="6" t="str">
        <f>IF(A64="","",'Live Capture'!B64)</f>
        <v/>
      </c>
      <c r="E64" s="6" t="str">
        <f>IF(A64="","",'Live Capture'!W64)</f>
        <v/>
      </c>
      <c r="F64" s="6" t="str">
        <f>IF(A64="","",'Live Capture'!S64)</f>
        <v/>
      </c>
      <c r="G64" s="6" t="str">
        <f t="shared" si="1"/>
        <v/>
      </c>
      <c r="H64" s="6" t="str">
        <f>IF(A64="","",IF('Live Capture'!O64&lt;&gt;"",'Live Capture'!O64,"Leave-behind + infographic"))</f>
        <v/>
      </c>
      <c r="I64" s="6" t="str">
        <f>IF(A64="","",IF('Live Capture'!T64&lt;&gt;"",'Live Capture'!T64,IF(E64="HOT","Post-meeting strong interest",IF(E64="WARM","Post-meeting standard","Post-meeting light"))))</f>
        <v/>
      </c>
      <c r="J64" s="6" t="str">
        <f>IF(A64="","",'Live Capture'!R64)</f>
        <v/>
      </c>
      <c r="K64" s="6" t="str">
        <f>IF(A64="","",IF('Live Capture'!X64&lt;&gt;"",'Live Capture'!X64,"Open"))</f>
        <v/>
      </c>
      <c r="L64" s="6" t="str">
        <f>IF(A64="","",'Live Capture'!Q64)</f>
        <v/>
      </c>
      <c r="M64" s="6" t="str">
        <f>IF(A64="","",'Live Capture'!Y64)</f>
        <v/>
      </c>
    </row>
    <row r="65" ht="15.75" customHeight="1">
      <c r="A65" s="6" t="str">
        <f>IF('Live Capture'!A65="","",'Live Capture'!A65)</f>
        <v/>
      </c>
      <c r="B65" s="6" t="str">
        <f>IF(A65="","",'Live Capture'!E65)</f>
        <v/>
      </c>
      <c r="C65" s="6" t="str">
        <f>IF(A65="","",'Live Capture'!F65)</f>
        <v/>
      </c>
      <c r="D65" s="6" t="str">
        <f>IF(A65="","",'Live Capture'!B65)</f>
        <v/>
      </c>
      <c r="E65" s="6" t="str">
        <f>IF(A65="","",'Live Capture'!W65)</f>
        <v/>
      </c>
      <c r="F65" s="6" t="str">
        <f>IF(A65="","",'Live Capture'!S65)</f>
        <v/>
      </c>
      <c r="G65" s="6" t="str">
        <f t="shared" si="1"/>
        <v/>
      </c>
      <c r="H65" s="6" t="str">
        <f>IF(A65="","",IF('Live Capture'!O65&lt;&gt;"",'Live Capture'!O65,"Leave-behind + infographic"))</f>
        <v/>
      </c>
      <c r="I65" s="6" t="str">
        <f>IF(A65="","",IF('Live Capture'!T65&lt;&gt;"",'Live Capture'!T65,IF(E65="HOT","Post-meeting strong interest",IF(E65="WARM","Post-meeting standard","Post-meeting light"))))</f>
        <v/>
      </c>
      <c r="J65" s="6" t="str">
        <f>IF(A65="","",'Live Capture'!R65)</f>
        <v/>
      </c>
      <c r="K65" s="6" t="str">
        <f>IF(A65="","",IF('Live Capture'!X65&lt;&gt;"",'Live Capture'!X65,"Open"))</f>
        <v/>
      </c>
      <c r="L65" s="6" t="str">
        <f>IF(A65="","",'Live Capture'!Q65)</f>
        <v/>
      </c>
      <c r="M65" s="6" t="str">
        <f>IF(A65="","",'Live Capture'!Y65)</f>
        <v/>
      </c>
    </row>
    <row r="66" ht="15.75" customHeight="1">
      <c r="A66" s="6" t="str">
        <f>IF('Live Capture'!A66="","",'Live Capture'!A66)</f>
        <v/>
      </c>
      <c r="B66" s="6" t="str">
        <f>IF(A66="","",'Live Capture'!E66)</f>
        <v/>
      </c>
      <c r="C66" s="6" t="str">
        <f>IF(A66="","",'Live Capture'!F66)</f>
        <v/>
      </c>
      <c r="D66" s="6" t="str">
        <f>IF(A66="","",'Live Capture'!B66)</f>
        <v/>
      </c>
      <c r="E66" s="6" t="str">
        <f>IF(A66="","",'Live Capture'!W66)</f>
        <v/>
      </c>
      <c r="F66" s="6" t="str">
        <f>IF(A66="","",'Live Capture'!S66)</f>
        <v/>
      </c>
      <c r="G66" s="6" t="str">
        <f t="shared" si="1"/>
        <v/>
      </c>
      <c r="H66" s="6" t="str">
        <f>IF(A66="","",IF('Live Capture'!O66&lt;&gt;"",'Live Capture'!O66,"Leave-behind + infographic"))</f>
        <v/>
      </c>
      <c r="I66" s="6" t="str">
        <f>IF(A66="","",IF('Live Capture'!T66&lt;&gt;"",'Live Capture'!T66,IF(E66="HOT","Post-meeting strong interest",IF(E66="WARM","Post-meeting standard","Post-meeting light"))))</f>
        <v/>
      </c>
      <c r="J66" s="6" t="str">
        <f>IF(A66="","",'Live Capture'!R66)</f>
        <v/>
      </c>
      <c r="K66" s="6" t="str">
        <f>IF(A66="","",IF('Live Capture'!X66&lt;&gt;"",'Live Capture'!X66,"Open"))</f>
        <v/>
      </c>
      <c r="L66" s="6" t="str">
        <f>IF(A66="","",'Live Capture'!Q66)</f>
        <v/>
      </c>
      <c r="M66" s="6" t="str">
        <f>IF(A66="","",'Live Capture'!Y66)</f>
        <v/>
      </c>
    </row>
    <row r="67" ht="15.75" customHeight="1">
      <c r="A67" s="6" t="str">
        <f>IF('Live Capture'!A67="","",'Live Capture'!A67)</f>
        <v/>
      </c>
      <c r="B67" s="6" t="str">
        <f>IF(A67="","",'Live Capture'!E67)</f>
        <v/>
      </c>
      <c r="C67" s="6" t="str">
        <f>IF(A67="","",'Live Capture'!F67)</f>
        <v/>
      </c>
      <c r="D67" s="6" t="str">
        <f>IF(A67="","",'Live Capture'!B67)</f>
        <v/>
      </c>
      <c r="E67" s="6" t="str">
        <f>IF(A67="","",'Live Capture'!W67)</f>
        <v/>
      </c>
      <c r="F67" s="6" t="str">
        <f>IF(A67="","",'Live Capture'!S67)</f>
        <v/>
      </c>
      <c r="G67" s="6" t="str">
        <f t="shared" si="1"/>
        <v/>
      </c>
      <c r="H67" s="6" t="str">
        <f>IF(A67="","",IF('Live Capture'!O67&lt;&gt;"",'Live Capture'!O67,"Leave-behind + infographic"))</f>
        <v/>
      </c>
      <c r="I67" s="6" t="str">
        <f>IF(A67="","",IF('Live Capture'!T67&lt;&gt;"",'Live Capture'!T67,IF(E67="HOT","Post-meeting strong interest",IF(E67="WARM","Post-meeting standard","Post-meeting light"))))</f>
        <v/>
      </c>
      <c r="J67" s="6" t="str">
        <f>IF(A67="","",'Live Capture'!R67)</f>
        <v/>
      </c>
      <c r="K67" s="6" t="str">
        <f>IF(A67="","",IF('Live Capture'!X67&lt;&gt;"",'Live Capture'!X67,"Open"))</f>
        <v/>
      </c>
      <c r="L67" s="6" t="str">
        <f>IF(A67="","",'Live Capture'!Q67)</f>
        <v/>
      </c>
      <c r="M67" s="6" t="str">
        <f>IF(A67="","",'Live Capture'!Y67)</f>
        <v/>
      </c>
    </row>
    <row r="68" ht="15.75" customHeight="1">
      <c r="A68" s="6" t="str">
        <f>IF('Live Capture'!A68="","",'Live Capture'!A68)</f>
        <v/>
      </c>
      <c r="B68" s="6" t="str">
        <f>IF(A68="","",'Live Capture'!E68)</f>
        <v/>
      </c>
      <c r="C68" s="6" t="str">
        <f>IF(A68="","",'Live Capture'!F68)</f>
        <v/>
      </c>
      <c r="D68" s="6" t="str">
        <f>IF(A68="","",'Live Capture'!B68)</f>
        <v/>
      </c>
      <c r="E68" s="6" t="str">
        <f>IF(A68="","",'Live Capture'!W68)</f>
        <v/>
      </c>
      <c r="F68" s="6" t="str">
        <f>IF(A68="","",'Live Capture'!S68)</f>
        <v/>
      </c>
      <c r="G68" s="6" t="str">
        <f t="shared" si="1"/>
        <v/>
      </c>
      <c r="H68" s="6" t="str">
        <f>IF(A68="","",IF('Live Capture'!O68&lt;&gt;"",'Live Capture'!O68,"Leave-behind + infographic"))</f>
        <v/>
      </c>
      <c r="I68" s="6" t="str">
        <f>IF(A68="","",IF('Live Capture'!T68&lt;&gt;"",'Live Capture'!T68,IF(E68="HOT","Post-meeting strong interest",IF(E68="WARM","Post-meeting standard","Post-meeting light"))))</f>
        <v/>
      </c>
      <c r="J68" s="6" t="str">
        <f>IF(A68="","",'Live Capture'!R68)</f>
        <v/>
      </c>
      <c r="K68" s="6" t="str">
        <f>IF(A68="","",IF('Live Capture'!X68&lt;&gt;"",'Live Capture'!X68,"Open"))</f>
        <v/>
      </c>
      <c r="L68" s="6" t="str">
        <f>IF(A68="","",'Live Capture'!Q68)</f>
        <v/>
      </c>
      <c r="M68" s="6" t="str">
        <f>IF(A68="","",'Live Capture'!Y68)</f>
        <v/>
      </c>
    </row>
    <row r="69" ht="15.75" customHeight="1">
      <c r="A69" s="6" t="str">
        <f>IF('Live Capture'!A69="","",'Live Capture'!A69)</f>
        <v/>
      </c>
      <c r="B69" s="6" t="str">
        <f>IF(A69="","",'Live Capture'!E69)</f>
        <v/>
      </c>
      <c r="C69" s="6" t="str">
        <f>IF(A69="","",'Live Capture'!F69)</f>
        <v/>
      </c>
      <c r="D69" s="6" t="str">
        <f>IF(A69="","",'Live Capture'!B69)</f>
        <v/>
      </c>
      <c r="E69" s="6" t="str">
        <f>IF(A69="","",'Live Capture'!W69)</f>
        <v/>
      </c>
      <c r="F69" s="6" t="str">
        <f>IF(A69="","",'Live Capture'!S69)</f>
        <v/>
      </c>
      <c r="G69" s="6" t="str">
        <f t="shared" si="1"/>
        <v/>
      </c>
      <c r="H69" s="6" t="str">
        <f>IF(A69="","",IF('Live Capture'!O69&lt;&gt;"",'Live Capture'!O69,"Leave-behind + infographic"))</f>
        <v/>
      </c>
      <c r="I69" s="6" t="str">
        <f>IF(A69="","",IF('Live Capture'!T69&lt;&gt;"",'Live Capture'!T69,IF(E69="HOT","Post-meeting strong interest",IF(E69="WARM","Post-meeting standard","Post-meeting light"))))</f>
        <v/>
      </c>
      <c r="J69" s="6" t="str">
        <f>IF(A69="","",'Live Capture'!R69)</f>
        <v/>
      </c>
      <c r="K69" s="6" t="str">
        <f>IF(A69="","",IF('Live Capture'!X69&lt;&gt;"",'Live Capture'!X69,"Open"))</f>
        <v/>
      </c>
      <c r="L69" s="6" t="str">
        <f>IF(A69="","",'Live Capture'!Q69)</f>
        <v/>
      </c>
      <c r="M69" s="6" t="str">
        <f>IF(A69="","",'Live Capture'!Y69)</f>
        <v/>
      </c>
    </row>
    <row r="70" ht="15.75" customHeight="1">
      <c r="A70" s="6" t="str">
        <f>IF('Live Capture'!A70="","",'Live Capture'!A70)</f>
        <v/>
      </c>
      <c r="B70" s="6" t="str">
        <f>IF(A70="","",'Live Capture'!E70)</f>
        <v/>
      </c>
      <c r="C70" s="6" t="str">
        <f>IF(A70="","",'Live Capture'!F70)</f>
        <v/>
      </c>
      <c r="D70" s="6" t="str">
        <f>IF(A70="","",'Live Capture'!B70)</f>
        <v/>
      </c>
      <c r="E70" s="6" t="str">
        <f>IF(A70="","",'Live Capture'!W70)</f>
        <v/>
      </c>
      <c r="F70" s="6" t="str">
        <f>IF(A70="","",'Live Capture'!S70)</f>
        <v/>
      </c>
      <c r="G70" s="6" t="str">
        <f t="shared" si="1"/>
        <v/>
      </c>
      <c r="H70" s="6" t="str">
        <f>IF(A70="","",IF('Live Capture'!O70&lt;&gt;"",'Live Capture'!O70,"Leave-behind + infographic"))</f>
        <v/>
      </c>
      <c r="I70" s="6" t="str">
        <f>IF(A70="","",IF('Live Capture'!T70&lt;&gt;"",'Live Capture'!T70,IF(E70="HOT","Post-meeting strong interest",IF(E70="WARM","Post-meeting standard","Post-meeting light"))))</f>
        <v/>
      </c>
      <c r="J70" s="6" t="str">
        <f>IF(A70="","",'Live Capture'!R70)</f>
        <v/>
      </c>
      <c r="K70" s="6" t="str">
        <f>IF(A70="","",IF('Live Capture'!X70&lt;&gt;"",'Live Capture'!X70,"Open"))</f>
        <v/>
      </c>
      <c r="L70" s="6" t="str">
        <f>IF(A70="","",'Live Capture'!Q70)</f>
        <v/>
      </c>
      <c r="M70" s="6" t="str">
        <f>IF(A70="","",'Live Capture'!Y70)</f>
        <v/>
      </c>
    </row>
    <row r="71" ht="15.75" customHeight="1">
      <c r="A71" s="6" t="str">
        <f>IF('Live Capture'!A71="","",'Live Capture'!A71)</f>
        <v/>
      </c>
      <c r="B71" s="6" t="str">
        <f>IF(A71="","",'Live Capture'!E71)</f>
        <v/>
      </c>
      <c r="C71" s="6" t="str">
        <f>IF(A71="","",'Live Capture'!F71)</f>
        <v/>
      </c>
      <c r="D71" s="6" t="str">
        <f>IF(A71="","",'Live Capture'!B71)</f>
        <v/>
      </c>
      <c r="E71" s="6" t="str">
        <f>IF(A71="","",'Live Capture'!W71)</f>
        <v/>
      </c>
      <c r="F71" s="6" t="str">
        <f>IF(A71="","",'Live Capture'!S71)</f>
        <v/>
      </c>
      <c r="G71" s="6" t="str">
        <f t="shared" si="1"/>
        <v/>
      </c>
      <c r="H71" s="6" t="str">
        <f>IF(A71="","",IF('Live Capture'!O71&lt;&gt;"",'Live Capture'!O71,"Leave-behind + infographic"))</f>
        <v/>
      </c>
      <c r="I71" s="6" t="str">
        <f>IF(A71="","",IF('Live Capture'!T71&lt;&gt;"",'Live Capture'!T71,IF(E71="HOT","Post-meeting strong interest",IF(E71="WARM","Post-meeting standard","Post-meeting light"))))</f>
        <v/>
      </c>
      <c r="J71" s="6" t="str">
        <f>IF(A71="","",'Live Capture'!R71)</f>
        <v/>
      </c>
      <c r="K71" s="6" t="str">
        <f>IF(A71="","",IF('Live Capture'!X71&lt;&gt;"",'Live Capture'!X71,"Open"))</f>
        <v/>
      </c>
      <c r="L71" s="6" t="str">
        <f>IF(A71="","",'Live Capture'!Q71)</f>
        <v/>
      </c>
      <c r="M71" s="6" t="str">
        <f>IF(A71="","",'Live Capture'!Y71)</f>
        <v/>
      </c>
    </row>
    <row r="72" ht="15.75" customHeight="1">
      <c r="A72" s="6" t="str">
        <f>IF('Live Capture'!A72="","",'Live Capture'!A72)</f>
        <v/>
      </c>
      <c r="B72" s="6" t="str">
        <f>IF(A72="","",'Live Capture'!E72)</f>
        <v/>
      </c>
      <c r="C72" s="6" t="str">
        <f>IF(A72="","",'Live Capture'!F72)</f>
        <v/>
      </c>
      <c r="D72" s="6" t="str">
        <f>IF(A72="","",'Live Capture'!B72)</f>
        <v/>
      </c>
      <c r="E72" s="6" t="str">
        <f>IF(A72="","",'Live Capture'!W72)</f>
        <v/>
      </c>
      <c r="F72" s="6" t="str">
        <f>IF(A72="","",'Live Capture'!S72)</f>
        <v/>
      </c>
      <c r="G72" s="6" t="str">
        <f t="shared" si="1"/>
        <v/>
      </c>
      <c r="H72" s="6" t="str">
        <f>IF(A72="","",IF('Live Capture'!O72&lt;&gt;"",'Live Capture'!O72,"Leave-behind + infographic"))</f>
        <v/>
      </c>
      <c r="I72" s="6" t="str">
        <f>IF(A72="","",IF('Live Capture'!T72&lt;&gt;"",'Live Capture'!T72,IF(E72="HOT","Post-meeting strong interest",IF(E72="WARM","Post-meeting standard","Post-meeting light"))))</f>
        <v/>
      </c>
      <c r="J72" s="6" t="str">
        <f>IF(A72="","",'Live Capture'!R72)</f>
        <v/>
      </c>
      <c r="K72" s="6" t="str">
        <f>IF(A72="","",IF('Live Capture'!X72&lt;&gt;"",'Live Capture'!X72,"Open"))</f>
        <v/>
      </c>
      <c r="L72" s="6" t="str">
        <f>IF(A72="","",'Live Capture'!Q72)</f>
        <v/>
      </c>
      <c r="M72" s="6" t="str">
        <f>IF(A72="","",'Live Capture'!Y72)</f>
        <v/>
      </c>
    </row>
    <row r="73" ht="15.75" customHeight="1">
      <c r="A73" s="6" t="str">
        <f>IF('Live Capture'!A73="","",'Live Capture'!A73)</f>
        <v/>
      </c>
      <c r="B73" s="6" t="str">
        <f>IF(A73="","",'Live Capture'!E73)</f>
        <v/>
      </c>
      <c r="C73" s="6" t="str">
        <f>IF(A73="","",'Live Capture'!F73)</f>
        <v/>
      </c>
      <c r="D73" s="6" t="str">
        <f>IF(A73="","",'Live Capture'!B73)</f>
        <v/>
      </c>
      <c r="E73" s="6" t="str">
        <f>IF(A73="","",'Live Capture'!W73)</f>
        <v/>
      </c>
      <c r="F73" s="6" t="str">
        <f>IF(A73="","",'Live Capture'!S73)</f>
        <v/>
      </c>
      <c r="G73" s="6" t="str">
        <f t="shared" si="1"/>
        <v/>
      </c>
      <c r="H73" s="6" t="str">
        <f>IF(A73="","",IF('Live Capture'!O73&lt;&gt;"",'Live Capture'!O73,"Leave-behind + infographic"))</f>
        <v/>
      </c>
      <c r="I73" s="6" t="str">
        <f>IF(A73="","",IF('Live Capture'!T73&lt;&gt;"",'Live Capture'!T73,IF(E73="HOT","Post-meeting strong interest",IF(E73="WARM","Post-meeting standard","Post-meeting light"))))</f>
        <v/>
      </c>
      <c r="J73" s="6" t="str">
        <f>IF(A73="","",'Live Capture'!R73)</f>
        <v/>
      </c>
      <c r="K73" s="6" t="str">
        <f>IF(A73="","",IF('Live Capture'!X73&lt;&gt;"",'Live Capture'!X73,"Open"))</f>
        <v/>
      </c>
      <c r="L73" s="6" t="str">
        <f>IF(A73="","",'Live Capture'!Q73)</f>
        <v/>
      </c>
      <c r="M73" s="6" t="str">
        <f>IF(A73="","",'Live Capture'!Y73)</f>
        <v/>
      </c>
    </row>
    <row r="74" ht="15.75" customHeight="1">
      <c r="A74" s="6" t="str">
        <f>IF('Live Capture'!A74="","",'Live Capture'!A74)</f>
        <v/>
      </c>
      <c r="B74" s="6" t="str">
        <f>IF(A74="","",'Live Capture'!E74)</f>
        <v/>
      </c>
      <c r="C74" s="6" t="str">
        <f>IF(A74="","",'Live Capture'!F74)</f>
        <v/>
      </c>
      <c r="D74" s="6" t="str">
        <f>IF(A74="","",'Live Capture'!B74)</f>
        <v/>
      </c>
      <c r="E74" s="6" t="str">
        <f>IF(A74="","",'Live Capture'!W74)</f>
        <v/>
      </c>
      <c r="F74" s="6" t="str">
        <f>IF(A74="","",'Live Capture'!S74)</f>
        <v/>
      </c>
      <c r="G74" s="6" t="str">
        <f t="shared" si="1"/>
        <v/>
      </c>
      <c r="H74" s="6" t="str">
        <f>IF(A74="","",IF('Live Capture'!O74&lt;&gt;"",'Live Capture'!O74,"Leave-behind + infographic"))</f>
        <v/>
      </c>
      <c r="I74" s="6" t="str">
        <f>IF(A74="","",IF('Live Capture'!T74&lt;&gt;"",'Live Capture'!T74,IF(E74="HOT","Post-meeting strong interest",IF(E74="WARM","Post-meeting standard","Post-meeting light"))))</f>
        <v/>
      </c>
      <c r="J74" s="6" t="str">
        <f>IF(A74="","",'Live Capture'!R74)</f>
        <v/>
      </c>
      <c r="K74" s="6" t="str">
        <f>IF(A74="","",IF('Live Capture'!X74&lt;&gt;"",'Live Capture'!X74,"Open"))</f>
        <v/>
      </c>
      <c r="L74" s="6" t="str">
        <f>IF(A74="","",'Live Capture'!Q74)</f>
        <v/>
      </c>
      <c r="M74" s="6" t="str">
        <f>IF(A74="","",'Live Capture'!Y74)</f>
        <v/>
      </c>
    </row>
    <row r="75" ht="15.75" customHeight="1">
      <c r="A75" s="6" t="str">
        <f>IF('Live Capture'!A75="","",'Live Capture'!A75)</f>
        <v/>
      </c>
      <c r="B75" s="6" t="str">
        <f>IF(A75="","",'Live Capture'!E75)</f>
        <v/>
      </c>
      <c r="C75" s="6" t="str">
        <f>IF(A75="","",'Live Capture'!F75)</f>
        <v/>
      </c>
      <c r="D75" s="6" t="str">
        <f>IF(A75="","",'Live Capture'!B75)</f>
        <v/>
      </c>
      <c r="E75" s="6" t="str">
        <f>IF(A75="","",'Live Capture'!W75)</f>
        <v/>
      </c>
      <c r="F75" s="6" t="str">
        <f>IF(A75="","",'Live Capture'!S75)</f>
        <v/>
      </c>
      <c r="G75" s="6" t="str">
        <f t="shared" si="1"/>
        <v/>
      </c>
      <c r="H75" s="6" t="str">
        <f>IF(A75="","",IF('Live Capture'!O75&lt;&gt;"",'Live Capture'!O75,"Leave-behind + infographic"))</f>
        <v/>
      </c>
      <c r="I75" s="6" t="str">
        <f>IF(A75="","",IF('Live Capture'!T75&lt;&gt;"",'Live Capture'!T75,IF(E75="HOT","Post-meeting strong interest",IF(E75="WARM","Post-meeting standard","Post-meeting light"))))</f>
        <v/>
      </c>
      <c r="J75" s="6" t="str">
        <f>IF(A75="","",'Live Capture'!R75)</f>
        <v/>
      </c>
      <c r="K75" s="6" t="str">
        <f>IF(A75="","",IF('Live Capture'!X75&lt;&gt;"",'Live Capture'!X75,"Open"))</f>
        <v/>
      </c>
      <c r="L75" s="6" t="str">
        <f>IF(A75="","",'Live Capture'!Q75)</f>
        <v/>
      </c>
      <c r="M75" s="6" t="str">
        <f>IF(A75="","",'Live Capture'!Y75)</f>
        <v/>
      </c>
    </row>
    <row r="76" ht="15.75" customHeight="1">
      <c r="A76" s="6" t="str">
        <f>IF('Live Capture'!A76="","",'Live Capture'!A76)</f>
        <v/>
      </c>
      <c r="B76" s="6" t="str">
        <f>IF(A76="","",'Live Capture'!E76)</f>
        <v/>
      </c>
      <c r="C76" s="6" t="str">
        <f>IF(A76="","",'Live Capture'!F76)</f>
        <v/>
      </c>
      <c r="D76" s="6" t="str">
        <f>IF(A76="","",'Live Capture'!B76)</f>
        <v/>
      </c>
      <c r="E76" s="6" t="str">
        <f>IF(A76="","",'Live Capture'!W76)</f>
        <v/>
      </c>
      <c r="F76" s="6" t="str">
        <f>IF(A76="","",'Live Capture'!S76)</f>
        <v/>
      </c>
      <c r="G76" s="6" t="str">
        <f t="shared" si="1"/>
        <v/>
      </c>
      <c r="H76" s="6" t="str">
        <f>IF(A76="","",IF('Live Capture'!O76&lt;&gt;"",'Live Capture'!O76,"Leave-behind + infographic"))</f>
        <v/>
      </c>
      <c r="I76" s="6" t="str">
        <f>IF(A76="","",IF('Live Capture'!T76&lt;&gt;"",'Live Capture'!T76,IF(E76="HOT","Post-meeting strong interest",IF(E76="WARM","Post-meeting standard","Post-meeting light"))))</f>
        <v/>
      </c>
      <c r="J76" s="6" t="str">
        <f>IF(A76="","",'Live Capture'!R76)</f>
        <v/>
      </c>
      <c r="K76" s="6" t="str">
        <f>IF(A76="","",IF('Live Capture'!X76&lt;&gt;"",'Live Capture'!X76,"Open"))</f>
        <v/>
      </c>
      <c r="L76" s="6" t="str">
        <f>IF(A76="","",'Live Capture'!Q76)</f>
        <v/>
      </c>
      <c r="M76" s="6" t="str">
        <f>IF(A76="","",'Live Capture'!Y76)</f>
        <v/>
      </c>
    </row>
    <row r="77" ht="15.75" customHeight="1">
      <c r="A77" s="6" t="str">
        <f>IF('Live Capture'!A77="","",'Live Capture'!A77)</f>
        <v/>
      </c>
      <c r="B77" s="6" t="str">
        <f>IF(A77="","",'Live Capture'!E77)</f>
        <v/>
      </c>
      <c r="C77" s="6" t="str">
        <f>IF(A77="","",'Live Capture'!F77)</f>
        <v/>
      </c>
      <c r="D77" s="6" t="str">
        <f>IF(A77="","",'Live Capture'!B77)</f>
        <v/>
      </c>
      <c r="E77" s="6" t="str">
        <f>IF(A77="","",'Live Capture'!W77)</f>
        <v/>
      </c>
      <c r="F77" s="6" t="str">
        <f>IF(A77="","",'Live Capture'!S77)</f>
        <v/>
      </c>
      <c r="G77" s="6" t="str">
        <f t="shared" si="1"/>
        <v/>
      </c>
      <c r="H77" s="6" t="str">
        <f>IF(A77="","",IF('Live Capture'!O77&lt;&gt;"",'Live Capture'!O77,"Leave-behind + infographic"))</f>
        <v/>
      </c>
      <c r="I77" s="6" t="str">
        <f>IF(A77="","",IF('Live Capture'!T77&lt;&gt;"",'Live Capture'!T77,IF(E77="HOT","Post-meeting strong interest",IF(E77="WARM","Post-meeting standard","Post-meeting light"))))</f>
        <v/>
      </c>
      <c r="J77" s="6" t="str">
        <f>IF(A77="","",'Live Capture'!R77)</f>
        <v/>
      </c>
      <c r="K77" s="6" t="str">
        <f>IF(A77="","",IF('Live Capture'!X77&lt;&gt;"",'Live Capture'!X77,"Open"))</f>
        <v/>
      </c>
      <c r="L77" s="6" t="str">
        <f>IF(A77="","",'Live Capture'!Q77)</f>
        <v/>
      </c>
      <c r="M77" s="6" t="str">
        <f>IF(A77="","",'Live Capture'!Y77)</f>
        <v/>
      </c>
    </row>
    <row r="78" ht="15.75" customHeight="1">
      <c r="A78" s="6" t="str">
        <f>IF('Live Capture'!A78="","",'Live Capture'!A78)</f>
        <v/>
      </c>
      <c r="B78" s="6" t="str">
        <f>IF(A78="","",'Live Capture'!E78)</f>
        <v/>
      </c>
      <c r="C78" s="6" t="str">
        <f>IF(A78="","",'Live Capture'!F78)</f>
        <v/>
      </c>
      <c r="D78" s="6" t="str">
        <f>IF(A78="","",'Live Capture'!B78)</f>
        <v/>
      </c>
      <c r="E78" s="6" t="str">
        <f>IF(A78="","",'Live Capture'!W78)</f>
        <v/>
      </c>
      <c r="F78" s="6" t="str">
        <f>IF(A78="","",'Live Capture'!S78)</f>
        <v/>
      </c>
      <c r="G78" s="6" t="str">
        <f t="shared" si="1"/>
        <v/>
      </c>
      <c r="H78" s="6" t="str">
        <f>IF(A78="","",IF('Live Capture'!O78&lt;&gt;"",'Live Capture'!O78,"Leave-behind + infographic"))</f>
        <v/>
      </c>
      <c r="I78" s="6" t="str">
        <f>IF(A78="","",IF('Live Capture'!T78&lt;&gt;"",'Live Capture'!T78,IF(E78="HOT","Post-meeting strong interest",IF(E78="WARM","Post-meeting standard","Post-meeting light"))))</f>
        <v/>
      </c>
      <c r="J78" s="6" t="str">
        <f>IF(A78="","",'Live Capture'!R78)</f>
        <v/>
      </c>
      <c r="K78" s="6" t="str">
        <f>IF(A78="","",IF('Live Capture'!X78&lt;&gt;"",'Live Capture'!X78,"Open"))</f>
        <v/>
      </c>
      <c r="L78" s="6" t="str">
        <f>IF(A78="","",'Live Capture'!Q78)</f>
        <v/>
      </c>
      <c r="M78" s="6" t="str">
        <f>IF(A78="","",'Live Capture'!Y78)</f>
        <v/>
      </c>
    </row>
    <row r="79" ht="15.75" customHeight="1">
      <c r="A79" s="6" t="str">
        <f>IF('Live Capture'!A79="","",'Live Capture'!A79)</f>
        <v/>
      </c>
      <c r="B79" s="6" t="str">
        <f>IF(A79="","",'Live Capture'!E79)</f>
        <v/>
      </c>
      <c r="C79" s="6" t="str">
        <f>IF(A79="","",'Live Capture'!F79)</f>
        <v/>
      </c>
      <c r="D79" s="6" t="str">
        <f>IF(A79="","",'Live Capture'!B79)</f>
        <v/>
      </c>
      <c r="E79" s="6" t="str">
        <f>IF(A79="","",'Live Capture'!W79)</f>
        <v/>
      </c>
      <c r="F79" s="6" t="str">
        <f>IF(A79="","",'Live Capture'!S79)</f>
        <v/>
      </c>
      <c r="G79" s="6" t="str">
        <f t="shared" si="1"/>
        <v/>
      </c>
      <c r="H79" s="6" t="str">
        <f>IF(A79="","",IF('Live Capture'!O79&lt;&gt;"",'Live Capture'!O79,"Leave-behind + infographic"))</f>
        <v/>
      </c>
      <c r="I79" s="6" t="str">
        <f>IF(A79="","",IF('Live Capture'!T79&lt;&gt;"",'Live Capture'!T79,IF(E79="HOT","Post-meeting strong interest",IF(E79="WARM","Post-meeting standard","Post-meeting light"))))</f>
        <v/>
      </c>
      <c r="J79" s="6" t="str">
        <f>IF(A79="","",'Live Capture'!R79)</f>
        <v/>
      </c>
      <c r="K79" s="6" t="str">
        <f>IF(A79="","",IF('Live Capture'!X79&lt;&gt;"",'Live Capture'!X79,"Open"))</f>
        <v/>
      </c>
      <c r="L79" s="6" t="str">
        <f>IF(A79="","",'Live Capture'!Q79)</f>
        <v/>
      </c>
      <c r="M79" s="6" t="str">
        <f>IF(A79="","",'Live Capture'!Y79)</f>
        <v/>
      </c>
    </row>
    <row r="80" ht="15.75" customHeight="1">
      <c r="A80" s="6" t="str">
        <f>IF('Live Capture'!A80="","",'Live Capture'!A80)</f>
        <v/>
      </c>
      <c r="B80" s="6" t="str">
        <f>IF(A80="","",'Live Capture'!E80)</f>
        <v/>
      </c>
      <c r="C80" s="6" t="str">
        <f>IF(A80="","",'Live Capture'!F80)</f>
        <v/>
      </c>
      <c r="D80" s="6" t="str">
        <f>IF(A80="","",'Live Capture'!B80)</f>
        <v/>
      </c>
      <c r="E80" s="6" t="str">
        <f>IF(A80="","",'Live Capture'!W80)</f>
        <v/>
      </c>
      <c r="F80" s="6" t="str">
        <f>IF(A80="","",'Live Capture'!S80)</f>
        <v/>
      </c>
      <c r="G80" s="6" t="str">
        <f t="shared" si="1"/>
        <v/>
      </c>
      <c r="H80" s="6" t="str">
        <f>IF(A80="","",IF('Live Capture'!O80&lt;&gt;"",'Live Capture'!O80,"Leave-behind + infographic"))</f>
        <v/>
      </c>
      <c r="I80" s="6" t="str">
        <f>IF(A80="","",IF('Live Capture'!T80&lt;&gt;"",'Live Capture'!T80,IF(E80="HOT","Post-meeting strong interest",IF(E80="WARM","Post-meeting standard","Post-meeting light"))))</f>
        <v/>
      </c>
      <c r="J80" s="6" t="str">
        <f>IF(A80="","",'Live Capture'!R80)</f>
        <v/>
      </c>
      <c r="K80" s="6" t="str">
        <f>IF(A80="","",IF('Live Capture'!X80&lt;&gt;"",'Live Capture'!X80,"Open"))</f>
        <v/>
      </c>
      <c r="L80" s="6" t="str">
        <f>IF(A80="","",'Live Capture'!Q80)</f>
        <v/>
      </c>
      <c r="M80" s="6" t="str">
        <f>IF(A80="","",'Live Capture'!Y80)</f>
        <v/>
      </c>
    </row>
    <row r="81" ht="15.75" customHeight="1">
      <c r="A81" s="6" t="str">
        <f>IF('Live Capture'!A81="","",'Live Capture'!A81)</f>
        <v/>
      </c>
      <c r="B81" s="6" t="str">
        <f>IF(A81="","",'Live Capture'!E81)</f>
        <v/>
      </c>
      <c r="C81" s="6" t="str">
        <f>IF(A81="","",'Live Capture'!F81)</f>
        <v/>
      </c>
      <c r="D81" s="6" t="str">
        <f>IF(A81="","",'Live Capture'!B81)</f>
        <v/>
      </c>
      <c r="E81" s="6" t="str">
        <f>IF(A81="","",'Live Capture'!W81)</f>
        <v/>
      </c>
      <c r="F81" s="6" t="str">
        <f>IF(A81="","",'Live Capture'!S81)</f>
        <v/>
      </c>
      <c r="G81" s="6" t="str">
        <f t="shared" si="1"/>
        <v/>
      </c>
      <c r="H81" s="6" t="str">
        <f>IF(A81="","",IF('Live Capture'!O81&lt;&gt;"",'Live Capture'!O81,"Leave-behind + infographic"))</f>
        <v/>
      </c>
      <c r="I81" s="6" t="str">
        <f>IF(A81="","",IF('Live Capture'!T81&lt;&gt;"",'Live Capture'!T81,IF(E81="HOT","Post-meeting strong interest",IF(E81="WARM","Post-meeting standard","Post-meeting light"))))</f>
        <v/>
      </c>
      <c r="J81" s="6" t="str">
        <f>IF(A81="","",'Live Capture'!R81)</f>
        <v/>
      </c>
      <c r="K81" s="6" t="str">
        <f>IF(A81="","",IF('Live Capture'!X81&lt;&gt;"",'Live Capture'!X81,"Open"))</f>
        <v/>
      </c>
      <c r="L81" s="6" t="str">
        <f>IF(A81="","",'Live Capture'!Q81)</f>
        <v/>
      </c>
      <c r="M81" s="6" t="str">
        <f>IF(A81="","",'Live Capture'!Y81)</f>
        <v/>
      </c>
    </row>
    <row r="82" ht="15.75" customHeight="1">
      <c r="A82" s="6" t="str">
        <f>IF('Live Capture'!A82="","",'Live Capture'!A82)</f>
        <v/>
      </c>
      <c r="B82" s="6" t="str">
        <f>IF(A82="","",'Live Capture'!E82)</f>
        <v/>
      </c>
      <c r="C82" s="6" t="str">
        <f>IF(A82="","",'Live Capture'!F82)</f>
        <v/>
      </c>
      <c r="D82" s="6" t="str">
        <f>IF(A82="","",'Live Capture'!B82)</f>
        <v/>
      </c>
      <c r="E82" s="6" t="str">
        <f>IF(A82="","",'Live Capture'!W82)</f>
        <v/>
      </c>
      <c r="F82" s="6" t="str">
        <f>IF(A82="","",'Live Capture'!S82)</f>
        <v/>
      </c>
      <c r="G82" s="6" t="str">
        <f t="shared" si="1"/>
        <v/>
      </c>
      <c r="H82" s="6" t="str">
        <f>IF(A82="","",IF('Live Capture'!O82&lt;&gt;"",'Live Capture'!O82,"Leave-behind + infographic"))</f>
        <v/>
      </c>
      <c r="I82" s="6" t="str">
        <f>IF(A82="","",IF('Live Capture'!T82&lt;&gt;"",'Live Capture'!T82,IF(E82="HOT","Post-meeting strong interest",IF(E82="WARM","Post-meeting standard","Post-meeting light"))))</f>
        <v/>
      </c>
      <c r="J82" s="6" t="str">
        <f>IF(A82="","",'Live Capture'!R82)</f>
        <v/>
      </c>
      <c r="K82" s="6" t="str">
        <f>IF(A82="","",IF('Live Capture'!X82&lt;&gt;"",'Live Capture'!X82,"Open"))</f>
        <v/>
      </c>
      <c r="L82" s="6" t="str">
        <f>IF(A82="","",'Live Capture'!Q82)</f>
        <v/>
      </c>
      <c r="M82" s="6" t="str">
        <f>IF(A82="","",'Live Capture'!Y82)</f>
        <v/>
      </c>
    </row>
    <row r="83" ht="15.75" customHeight="1">
      <c r="A83" s="6" t="str">
        <f>IF('Live Capture'!A83="","",'Live Capture'!A83)</f>
        <v/>
      </c>
      <c r="B83" s="6" t="str">
        <f>IF(A83="","",'Live Capture'!E83)</f>
        <v/>
      </c>
      <c r="C83" s="6" t="str">
        <f>IF(A83="","",'Live Capture'!F83)</f>
        <v/>
      </c>
      <c r="D83" s="6" t="str">
        <f>IF(A83="","",'Live Capture'!B83)</f>
        <v/>
      </c>
      <c r="E83" s="6" t="str">
        <f>IF(A83="","",'Live Capture'!W83)</f>
        <v/>
      </c>
      <c r="F83" s="6" t="str">
        <f>IF(A83="","",'Live Capture'!S83)</f>
        <v/>
      </c>
      <c r="G83" s="6" t="str">
        <f t="shared" si="1"/>
        <v/>
      </c>
      <c r="H83" s="6" t="str">
        <f>IF(A83="","",IF('Live Capture'!O83&lt;&gt;"",'Live Capture'!O83,"Leave-behind + infographic"))</f>
        <v/>
      </c>
      <c r="I83" s="6" t="str">
        <f>IF(A83="","",IF('Live Capture'!T83&lt;&gt;"",'Live Capture'!T83,IF(E83="HOT","Post-meeting strong interest",IF(E83="WARM","Post-meeting standard","Post-meeting light"))))</f>
        <v/>
      </c>
      <c r="J83" s="6" t="str">
        <f>IF(A83="","",'Live Capture'!R83)</f>
        <v/>
      </c>
      <c r="K83" s="6" t="str">
        <f>IF(A83="","",IF('Live Capture'!X83&lt;&gt;"",'Live Capture'!X83,"Open"))</f>
        <v/>
      </c>
      <c r="L83" s="6" t="str">
        <f>IF(A83="","",'Live Capture'!Q83)</f>
        <v/>
      </c>
      <c r="M83" s="6" t="str">
        <f>IF(A83="","",'Live Capture'!Y83)</f>
        <v/>
      </c>
    </row>
    <row r="84" ht="15.75" customHeight="1">
      <c r="A84" s="6" t="str">
        <f>IF('Live Capture'!A84="","",'Live Capture'!A84)</f>
        <v/>
      </c>
      <c r="B84" s="6" t="str">
        <f>IF(A84="","",'Live Capture'!E84)</f>
        <v/>
      </c>
      <c r="C84" s="6" t="str">
        <f>IF(A84="","",'Live Capture'!F84)</f>
        <v/>
      </c>
      <c r="D84" s="6" t="str">
        <f>IF(A84="","",'Live Capture'!B84)</f>
        <v/>
      </c>
      <c r="E84" s="6" t="str">
        <f>IF(A84="","",'Live Capture'!W84)</f>
        <v/>
      </c>
      <c r="F84" s="6" t="str">
        <f>IF(A84="","",'Live Capture'!S84)</f>
        <v/>
      </c>
      <c r="G84" s="6" t="str">
        <f t="shared" si="1"/>
        <v/>
      </c>
      <c r="H84" s="6" t="str">
        <f>IF(A84="","",IF('Live Capture'!O84&lt;&gt;"",'Live Capture'!O84,"Leave-behind + infographic"))</f>
        <v/>
      </c>
      <c r="I84" s="6" t="str">
        <f>IF(A84="","",IF('Live Capture'!T84&lt;&gt;"",'Live Capture'!T84,IF(E84="HOT","Post-meeting strong interest",IF(E84="WARM","Post-meeting standard","Post-meeting light"))))</f>
        <v/>
      </c>
      <c r="J84" s="6" t="str">
        <f>IF(A84="","",'Live Capture'!R84)</f>
        <v/>
      </c>
      <c r="K84" s="6" t="str">
        <f>IF(A84="","",IF('Live Capture'!X84&lt;&gt;"",'Live Capture'!X84,"Open"))</f>
        <v/>
      </c>
      <c r="L84" s="6" t="str">
        <f>IF(A84="","",'Live Capture'!Q84)</f>
        <v/>
      </c>
      <c r="M84" s="6" t="str">
        <f>IF(A84="","",'Live Capture'!Y84)</f>
        <v/>
      </c>
    </row>
    <row r="85" ht="15.75" customHeight="1">
      <c r="A85" s="6" t="str">
        <f>IF('Live Capture'!A85="","",'Live Capture'!A85)</f>
        <v/>
      </c>
      <c r="B85" s="6" t="str">
        <f>IF(A85="","",'Live Capture'!E85)</f>
        <v/>
      </c>
      <c r="C85" s="6" t="str">
        <f>IF(A85="","",'Live Capture'!F85)</f>
        <v/>
      </c>
      <c r="D85" s="6" t="str">
        <f>IF(A85="","",'Live Capture'!B85)</f>
        <v/>
      </c>
      <c r="E85" s="6" t="str">
        <f>IF(A85="","",'Live Capture'!W85)</f>
        <v/>
      </c>
      <c r="F85" s="6" t="str">
        <f>IF(A85="","",'Live Capture'!S85)</f>
        <v/>
      </c>
      <c r="G85" s="6" t="str">
        <f t="shared" si="1"/>
        <v/>
      </c>
      <c r="H85" s="6" t="str">
        <f>IF(A85="","",IF('Live Capture'!O85&lt;&gt;"",'Live Capture'!O85,"Leave-behind + infographic"))</f>
        <v/>
      </c>
      <c r="I85" s="6" t="str">
        <f>IF(A85="","",IF('Live Capture'!T85&lt;&gt;"",'Live Capture'!T85,IF(E85="HOT","Post-meeting strong interest",IF(E85="WARM","Post-meeting standard","Post-meeting light"))))</f>
        <v/>
      </c>
      <c r="J85" s="6" t="str">
        <f>IF(A85="","",'Live Capture'!R85)</f>
        <v/>
      </c>
      <c r="K85" s="6" t="str">
        <f>IF(A85="","",IF('Live Capture'!X85&lt;&gt;"",'Live Capture'!X85,"Open"))</f>
        <v/>
      </c>
      <c r="L85" s="6" t="str">
        <f>IF(A85="","",'Live Capture'!Q85)</f>
        <v/>
      </c>
      <c r="M85" s="6" t="str">
        <f>IF(A85="","",'Live Capture'!Y85)</f>
        <v/>
      </c>
    </row>
    <row r="86" ht="15.75" customHeight="1">
      <c r="A86" s="6" t="str">
        <f>IF('Live Capture'!A86="","",'Live Capture'!A86)</f>
        <v/>
      </c>
      <c r="B86" s="6" t="str">
        <f>IF(A86="","",'Live Capture'!E86)</f>
        <v/>
      </c>
      <c r="C86" s="6" t="str">
        <f>IF(A86="","",'Live Capture'!F86)</f>
        <v/>
      </c>
      <c r="D86" s="6" t="str">
        <f>IF(A86="","",'Live Capture'!B86)</f>
        <v/>
      </c>
      <c r="E86" s="6" t="str">
        <f>IF(A86="","",'Live Capture'!W86)</f>
        <v/>
      </c>
      <c r="F86" s="6" t="str">
        <f>IF(A86="","",'Live Capture'!S86)</f>
        <v/>
      </c>
      <c r="G86" s="6" t="str">
        <f t="shared" si="1"/>
        <v/>
      </c>
      <c r="H86" s="6" t="str">
        <f>IF(A86="","",IF('Live Capture'!O86&lt;&gt;"",'Live Capture'!O86,"Leave-behind + infographic"))</f>
        <v/>
      </c>
      <c r="I86" s="6" t="str">
        <f>IF(A86="","",IF('Live Capture'!T86&lt;&gt;"",'Live Capture'!T86,IF(E86="HOT","Post-meeting strong interest",IF(E86="WARM","Post-meeting standard","Post-meeting light"))))</f>
        <v/>
      </c>
      <c r="J86" s="6" t="str">
        <f>IF(A86="","",'Live Capture'!R86)</f>
        <v/>
      </c>
      <c r="K86" s="6" t="str">
        <f>IF(A86="","",IF('Live Capture'!X86&lt;&gt;"",'Live Capture'!X86,"Open"))</f>
        <v/>
      </c>
      <c r="L86" s="6" t="str">
        <f>IF(A86="","",'Live Capture'!Q86)</f>
        <v/>
      </c>
      <c r="M86" s="6" t="str">
        <f>IF(A86="","",'Live Capture'!Y86)</f>
        <v/>
      </c>
    </row>
    <row r="87" ht="15.75" customHeight="1">
      <c r="A87" s="6" t="str">
        <f>IF('Live Capture'!A87="","",'Live Capture'!A87)</f>
        <v/>
      </c>
      <c r="B87" s="6" t="str">
        <f>IF(A87="","",'Live Capture'!E87)</f>
        <v/>
      </c>
      <c r="C87" s="6" t="str">
        <f>IF(A87="","",'Live Capture'!F87)</f>
        <v/>
      </c>
      <c r="D87" s="6" t="str">
        <f>IF(A87="","",'Live Capture'!B87)</f>
        <v/>
      </c>
      <c r="E87" s="6" t="str">
        <f>IF(A87="","",'Live Capture'!W87)</f>
        <v/>
      </c>
      <c r="F87" s="6" t="str">
        <f>IF(A87="","",'Live Capture'!S87)</f>
        <v/>
      </c>
      <c r="G87" s="6" t="str">
        <f t="shared" si="1"/>
        <v/>
      </c>
      <c r="H87" s="6" t="str">
        <f>IF(A87="","",IF('Live Capture'!O87&lt;&gt;"",'Live Capture'!O87,"Leave-behind + infographic"))</f>
        <v/>
      </c>
      <c r="I87" s="6" t="str">
        <f>IF(A87="","",IF('Live Capture'!T87&lt;&gt;"",'Live Capture'!T87,IF(E87="HOT","Post-meeting strong interest",IF(E87="WARM","Post-meeting standard","Post-meeting light"))))</f>
        <v/>
      </c>
      <c r="J87" s="6" t="str">
        <f>IF(A87="","",'Live Capture'!R87)</f>
        <v/>
      </c>
      <c r="K87" s="6" t="str">
        <f>IF(A87="","",IF('Live Capture'!X87&lt;&gt;"",'Live Capture'!X87,"Open"))</f>
        <v/>
      </c>
      <c r="L87" s="6" t="str">
        <f>IF(A87="","",'Live Capture'!Q87)</f>
        <v/>
      </c>
      <c r="M87" s="6" t="str">
        <f>IF(A87="","",'Live Capture'!Y87)</f>
        <v/>
      </c>
    </row>
    <row r="88" ht="15.75" customHeight="1">
      <c r="A88" s="6" t="str">
        <f>IF('Live Capture'!A88="","",'Live Capture'!A88)</f>
        <v/>
      </c>
      <c r="B88" s="6" t="str">
        <f>IF(A88="","",'Live Capture'!E88)</f>
        <v/>
      </c>
      <c r="C88" s="6" t="str">
        <f>IF(A88="","",'Live Capture'!F88)</f>
        <v/>
      </c>
      <c r="D88" s="6" t="str">
        <f>IF(A88="","",'Live Capture'!B88)</f>
        <v/>
      </c>
      <c r="E88" s="6" t="str">
        <f>IF(A88="","",'Live Capture'!W88)</f>
        <v/>
      </c>
      <c r="F88" s="6" t="str">
        <f>IF(A88="","",'Live Capture'!S88)</f>
        <v/>
      </c>
      <c r="G88" s="6" t="str">
        <f t="shared" si="1"/>
        <v/>
      </c>
      <c r="H88" s="6" t="str">
        <f>IF(A88="","",IF('Live Capture'!O88&lt;&gt;"",'Live Capture'!O88,"Leave-behind + infographic"))</f>
        <v/>
      </c>
      <c r="I88" s="6" t="str">
        <f>IF(A88="","",IF('Live Capture'!T88&lt;&gt;"",'Live Capture'!T88,IF(E88="HOT","Post-meeting strong interest",IF(E88="WARM","Post-meeting standard","Post-meeting light"))))</f>
        <v/>
      </c>
      <c r="J88" s="6" t="str">
        <f>IF(A88="","",'Live Capture'!R88)</f>
        <v/>
      </c>
      <c r="K88" s="6" t="str">
        <f>IF(A88="","",IF('Live Capture'!X88&lt;&gt;"",'Live Capture'!X88,"Open"))</f>
        <v/>
      </c>
      <c r="L88" s="6" t="str">
        <f>IF(A88="","",'Live Capture'!Q88)</f>
        <v/>
      </c>
      <c r="M88" s="6" t="str">
        <f>IF(A88="","",'Live Capture'!Y88)</f>
        <v/>
      </c>
    </row>
    <row r="89" ht="15.75" customHeight="1">
      <c r="A89" s="6" t="str">
        <f>IF('Live Capture'!A89="","",'Live Capture'!A89)</f>
        <v/>
      </c>
      <c r="B89" s="6" t="str">
        <f>IF(A89="","",'Live Capture'!E89)</f>
        <v/>
      </c>
      <c r="C89" s="6" t="str">
        <f>IF(A89="","",'Live Capture'!F89)</f>
        <v/>
      </c>
      <c r="D89" s="6" t="str">
        <f>IF(A89="","",'Live Capture'!B89)</f>
        <v/>
      </c>
      <c r="E89" s="6" t="str">
        <f>IF(A89="","",'Live Capture'!W89)</f>
        <v/>
      </c>
      <c r="F89" s="6" t="str">
        <f>IF(A89="","",'Live Capture'!S89)</f>
        <v/>
      </c>
      <c r="G89" s="6" t="str">
        <f t="shared" si="1"/>
        <v/>
      </c>
      <c r="H89" s="6" t="str">
        <f>IF(A89="","",IF('Live Capture'!O89&lt;&gt;"",'Live Capture'!O89,"Leave-behind + infographic"))</f>
        <v/>
      </c>
      <c r="I89" s="6" t="str">
        <f>IF(A89="","",IF('Live Capture'!T89&lt;&gt;"",'Live Capture'!T89,IF(E89="HOT","Post-meeting strong interest",IF(E89="WARM","Post-meeting standard","Post-meeting light"))))</f>
        <v/>
      </c>
      <c r="J89" s="6" t="str">
        <f>IF(A89="","",'Live Capture'!R89)</f>
        <v/>
      </c>
      <c r="K89" s="6" t="str">
        <f>IF(A89="","",IF('Live Capture'!X89&lt;&gt;"",'Live Capture'!X89,"Open"))</f>
        <v/>
      </c>
      <c r="L89" s="6" t="str">
        <f>IF(A89="","",'Live Capture'!Q89)</f>
        <v/>
      </c>
      <c r="M89" s="6" t="str">
        <f>IF(A89="","",'Live Capture'!Y89)</f>
        <v/>
      </c>
    </row>
    <row r="90" ht="15.75" customHeight="1">
      <c r="A90" s="6" t="str">
        <f>IF('Live Capture'!A90="","",'Live Capture'!A90)</f>
        <v/>
      </c>
      <c r="B90" s="6" t="str">
        <f>IF(A90="","",'Live Capture'!E90)</f>
        <v/>
      </c>
      <c r="C90" s="6" t="str">
        <f>IF(A90="","",'Live Capture'!F90)</f>
        <v/>
      </c>
      <c r="D90" s="6" t="str">
        <f>IF(A90="","",'Live Capture'!B90)</f>
        <v/>
      </c>
      <c r="E90" s="6" t="str">
        <f>IF(A90="","",'Live Capture'!W90)</f>
        <v/>
      </c>
      <c r="F90" s="6" t="str">
        <f>IF(A90="","",'Live Capture'!S90)</f>
        <v/>
      </c>
      <c r="G90" s="6" t="str">
        <f t="shared" si="1"/>
        <v/>
      </c>
      <c r="H90" s="6" t="str">
        <f>IF(A90="","",IF('Live Capture'!O90&lt;&gt;"",'Live Capture'!O90,"Leave-behind + infographic"))</f>
        <v/>
      </c>
      <c r="I90" s="6" t="str">
        <f>IF(A90="","",IF('Live Capture'!T90&lt;&gt;"",'Live Capture'!T90,IF(E90="HOT","Post-meeting strong interest",IF(E90="WARM","Post-meeting standard","Post-meeting light"))))</f>
        <v/>
      </c>
      <c r="J90" s="6" t="str">
        <f>IF(A90="","",'Live Capture'!R90)</f>
        <v/>
      </c>
      <c r="K90" s="6" t="str">
        <f>IF(A90="","",IF('Live Capture'!X90&lt;&gt;"",'Live Capture'!X90,"Open"))</f>
        <v/>
      </c>
      <c r="L90" s="6" t="str">
        <f>IF(A90="","",'Live Capture'!Q90)</f>
        <v/>
      </c>
      <c r="M90" s="6" t="str">
        <f>IF(A90="","",'Live Capture'!Y90)</f>
        <v/>
      </c>
    </row>
    <row r="91" ht="15.75" customHeight="1">
      <c r="A91" s="6" t="str">
        <f>IF('Live Capture'!A91="","",'Live Capture'!A91)</f>
        <v/>
      </c>
      <c r="B91" s="6" t="str">
        <f>IF(A91="","",'Live Capture'!E91)</f>
        <v/>
      </c>
      <c r="C91" s="6" t="str">
        <f>IF(A91="","",'Live Capture'!F91)</f>
        <v/>
      </c>
      <c r="D91" s="6" t="str">
        <f>IF(A91="","",'Live Capture'!B91)</f>
        <v/>
      </c>
      <c r="E91" s="6" t="str">
        <f>IF(A91="","",'Live Capture'!W91)</f>
        <v/>
      </c>
      <c r="F91" s="6" t="str">
        <f>IF(A91="","",'Live Capture'!S91)</f>
        <v/>
      </c>
      <c r="G91" s="6" t="str">
        <f t="shared" si="1"/>
        <v/>
      </c>
      <c r="H91" s="6" t="str">
        <f>IF(A91="","",IF('Live Capture'!O91&lt;&gt;"",'Live Capture'!O91,"Leave-behind + infographic"))</f>
        <v/>
      </c>
      <c r="I91" s="6" t="str">
        <f>IF(A91="","",IF('Live Capture'!T91&lt;&gt;"",'Live Capture'!T91,IF(E91="HOT","Post-meeting strong interest",IF(E91="WARM","Post-meeting standard","Post-meeting light"))))</f>
        <v/>
      </c>
      <c r="J91" s="6" t="str">
        <f>IF(A91="","",'Live Capture'!R91)</f>
        <v/>
      </c>
      <c r="K91" s="6" t="str">
        <f>IF(A91="","",IF('Live Capture'!X91&lt;&gt;"",'Live Capture'!X91,"Open"))</f>
        <v/>
      </c>
      <c r="L91" s="6" t="str">
        <f>IF(A91="","",'Live Capture'!Q91)</f>
        <v/>
      </c>
      <c r="M91" s="6" t="str">
        <f>IF(A91="","",'Live Capture'!Y91)</f>
        <v/>
      </c>
    </row>
    <row r="92" ht="15.75" customHeight="1">
      <c r="A92" s="6" t="str">
        <f>IF('Live Capture'!A92="","",'Live Capture'!A92)</f>
        <v/>
      </c>
      <c r="B92" s="6" t="str">
        <f>IF(A92="","",'Live Capture'!E92)</f>
        <v/>
      </c>
      <c r="C92" s="6" t="str">
        <f>IF(A92="","",'Live Capture'!F92)</f>
        <v/>
      </c>
      <c r="D92" s="6" t="str">
        <f>IF(A92="","",'Live Capture'!B92)</f>
        <v/>
      </c>
      <c r="E92" s="6" t="str">
        <f>IF(A92="","",'Live Capture'!W92)</f>
        <v/>
      </c>
      <c r="F92" s="6" t="str">
        <f>IF(A92="","",'Live Capture'!S92)</f>
        <v/>
      </c>
      <c r="G92" s="6" t="str">
        <f t="shared" si="1"/>
        <v/>
      </c>
      <c r="H92" s="6" t="str">
        <f>IF(A92="","",IF('Live Capture'!O92&lt;&gt;"",'Live Capture'!O92,"Leave-behind + infographic"))</f>
        <v/>
      </c>
      <c r="I92" s="6" t="str">
        <f>IF(A92="","",IF('Live Capture'!T92&lt;&gt;"",'Live Capture'!T92,IF(E92="HOT","Post-meeting strong interest",IF(E92="WARM","Post-meeting standard","Post-meeting light"))))</f>
        <v/>
      </c>
      <c r="J92" s="6" t="str">
        <f>IF(A92="","",'Live Capture'!R92)</f>
        <v/>
      </c>
      <c r="K92" s="6" t="str">
        <f>IF(A92="","",IF('Live Capture'!X92&lt;&gt;"",'Live Capture'!X92,"Open"))</f>
        <v/>
      </c>
      <c r="L92" s="6" t="str">
        <f>IF(A92="","",'Live Capture'!Q92)</f>
        <v/>
      </c>
      <c r="M92" s="6" t="str">
        <f>IF(A92="","",'Live Capture'!Y92)</f>
        <v/>
      </c>
    </row>
    <row r="93" ht="15.75" customHeight="1">
      <c r="A93" s="6" t="str">
        <f>IF('Live Capture'!A93="","",'Live Capture'!A93)</f>
        <v/>
      </c>
      <c r="B93" s="6" t="str">
        <f>IF(A93="","",'Live Capture'!E93)</f>
        <v/>
      </c>
      <c r="C93" s="6" t="str">
        <f>IF(A93="","",'Live Capture'!F93)</f>
        <v/>
      </c>
      <c r="D93" s="6" t="str">
        <f>IF(A93="","",'Live Capture'!B93)</f>
        <v/>
      </c>
      <c r="E93" s="6" t="str">
        <f>IF(A93="","",'Live Capture'!W93)</f>
        <v/>
      </c>
      <c r="F93" s="6" t="str">
        <f>IF(A93="","",'Live Capture'!S93)</f>
        <v/>
      </c>
      <c r="G93" s="6" t="str">
        <f t="shared" si="1"/>
        <v/>
      </c>
      <c r="H93" s="6" t="str">
        <f>IF(A93="","",IF('Live Capture'!O93&lt;&gt;"",'Live Capture'!O93,"Leave-behind + infographic"))</f>
        <v/>
      </c>
      <c r="I93" s="6" t="str">
        <f>IF(A93="","",IF('Live Capture'!T93&lt;&gt;"",'Live Capture'!T93,IF(E93="HOT","Post-meeting strong interest",IF(E93="WARM","Post-meeting standard","Post-meeting light"))))</f>
        <v/>
      </c>
      <c r="J93" s="6" t="str">
        <f>IF(A93="","",'Live Capture'!R93)</f>
        <v/>
      </c>
      <c r="K93" s="6" t="str">
        <f>IF(A93="","",IF('Live Capture'!X93&lt;&gt;"",'Live Capture'!X93,"Open"))</f>
        <v/>
      </c>
      <c r="L93" s="6" t="str">
        <f>IF(A93="","",'Live Capture'!Q93)</f>
        <v/>
      </c>
      <c r="M93" s="6" t="str">
        <f>IF(A93="","",'Live Capture'!Y93)</f>
        <v/>
      </c>
    </row>
    <row r="94" ht="15.75" customHeight="1">
      <c r="A94" s="6" t="str">
        <f>IF('Live Capture'!A94="","",'Live Capture'!A94)</f>
        <v/>
      </c>
      <c r="B94" s="6" t="str">
        <f>IF(A94="","",'Live Capture'!E94)</f>
        <v/>
      </c>
      <c r="C94" s="6" t="str">
        <f>IF(A94="","",'Live Capture'!F94)</f>
        <v/>
      </c>
      <c r="D94" s="6" t="str">
        <f>IF(A94="","",'Live Capture'!B94)</f>
        <v/>
      </c>
      <c r="E94" s="6" t="str">
        <f>IF(A94="","",'Live Capture'!W94)</f>
        <v/>
      </c>
      <c r="F94" s="6" t="str">
        <f>IF(A94="","",'Live Capture'!S94)</f>
        <v/>
      </c>
      <c r="G94" s="6" t="str">
        <f t="shared" si="1"/>
        <v/>
      </c>
      <c r="H94" s="6" t="str">
        <f>IF(A94="","",IF('Live Capture'!O94&lt;&gt;"",'Live Capture'!O94,"Leave-behind + infographic"))</f>
        <v/>
      </c>
      <c r="I94" s="6" t="str">
        <f>IF(A94="","",IF('Live Capture'!T94&lt;&gt;"",'Live Capture'!T94,IF(E94="HOT","Post-meeting strong interest",IF(E94="WARM","Post-meeting standard","Post-meeting light"))))</f>
        <v/>
      </c>
      <c r="J94" s="6" t="str">
        <f>IF(A94="","",'Live Capture'!R94)</f>
        <v/>
      </c>
      <c r="K94" s="6" t="str">
        <f>IF(A94="","",IF('Live Capture'!X94&lt;&gt;"",'Live Capture'!X94,"Open"))</f>
        <v/>
      </c>
      <c r="L94" s="6" t="str">
        <f>IF(A94="","",'Live Capture'!Q94)</f>
        <v/>
      </c>
      <c r="M94" s="6" t="str">
        <f>IF(A94="","",'Live Capture'!Y94)</f>
        <v/>
      </c>
    </row>
    <row r="95" ht="15.75" customHeight="1">
      <c r="A95" s="6" t="str">
        <f>IF('Live Capture'!A95="","",'Live Capture'!A95)</f>
        <v/>
      </c>
      <c r="B95" s="6" t="str">
        <f>IF(A95="","",'Live Capture'!E95)</f>
        <v/>
      </c>
      <c r="C95" s="6" t="str">
        <f>IF(A95="","",'Live Capture'!F95)</f>
        <v/>
      </c>
      <c r="D95" s="6" t="str">
        <f>IF(A95="","",'Live Capture'!B95)</f>
        <v/>
      </c>
      <c r="E95" s="6" t="str">
        <f>IF(A95="","",'Live Capture'!W95)</f>
        <v/>
      </c>
      <c r="F95" s="6" t="str">
        <f>IF(A95="","",'Live Capture'!S95)</f>
        <v/>
      </c>
      <c r="G95" s="6" t="str">
        <f t="shared" si="1"/>
        <v/>
      </c>
      <c r="H95" s="6" t="str">
        <f>IF(A95="","",IF('Live Capture'!O95&lt;&gt;"",'Live Capture'!O95,"Leave-behind + infographic"))</f>
        <v/>
      </c>
      <c r="I95" s="6" t="str">
        <f>IF(A95="","",IF('Live Capture'!T95&lt;&gt;"",'Live Capture'!T95,IF(E95="HOT","Post-meeting strong interest",IF(E95="WARM","Post-meeting standard","Post-meeting light"))))</f>
        <v/>
      </c>
      <c r="J95" s="6" t="str">
        <f>IF(A95="","",'Live Capture'!R95)</f>
        <v/>
      </c>
      <c r="K95" s="6" t="str">
        <f>IF(A95="","",IF('Live Capture'!X95&lt;&gt;"",'Live Capture'!X95,"Open"))</f>
        <v/>
      </c>
      <c r="L95" s="6" t="str">
        <f>IF(A95="","",'Live Capture'!Q95)</f>
        <v/>
      </c>
      <c r="M95" s="6" t="str">
        <f>IF(A95="","",'Live Capture'!Y95)</f>
        <v/>
      </c>
    </row>
    <row r="96" ht="15.75" customHeight="1">
      <c r="A96" s="6" t="str">
        <f>IF('Live Capture'!A96="","",'Live Capture'!A96)</f>
        <v/>
      </c>
      <c r="B96" s="6" t="str">
        <f>IF(A96="","",'Live Capture'!E96)</f>
        <v/>
      </c>
      <c r="C96" s="6" t="str">
        <f>IF(A96="","",'Live Capture'!F96)</f>
        <v/>
      </c>
      <c r="D96" s="6" t="str">
        <f>IF(A96="","",'Live Capture'!B96)</f>
        <v/>
      </c>
      <c r="E96" s="6" t="str">
        <f>IF(A96="","",'Live Capture'!W96)</f>
        <v/>
      </c>
      <c r="F96" s="6" t="str">
        <f>IF(A96="","",'Live Capture'!S96)</f>
        <v/>
      </c>
      <c r="G96" s="6" t="str">
        <f t="shared" si="1"/>
        <v/>
      </c>
      <c r="H96" s="6" t="str">
        <f>IF(A96="","",IF('Live Capture'!O96&lt;&gt;"",'Live Capture'!O96,"Leave-behind + infographic"))</f>
        <v/>
      </c>
      <c r="I96" s="6" t="str">
        <f>IF(A96="","",IF('Live Capture'!T96&lt;&gt;"",'Live Capture'!T96,IF(E96="HOT","Post-meeting strong interest",IF(E96="WARM","Post-meeting standard","Post-meeting light"))))</f>
        <v/>
      </c>
      <c r="J96" s="6" t="str">
        <f>IF(A96="","",'Live Capture'!R96)</f>
        <v/>
      </c>
      <c r="K96" s="6" t="str">
        <f>IF(A96="","",IF('Live Capture'!X96&lt;&gt;"",'Live Capture'!X96,"Open"))</f>
        <v/>
      </c>
      <c r="L96" s="6" t="str">
        <f>IF(A96="","",'Live Capture'!Q96)</f>
        <v/>
      </c>
      <c r="M96" s="6" t="str">
        <f>IF(A96="","",'Live Capture'!Y96)</f>
        <v/>
      </c>
    </row>
    <row r="97" ht="15.75" customHeight="1">
      <c r="A97" s="6" t="str">
        <f>IF('Live Capture'!A97="","",'Live Capture'!A97)</f>
        <v/>
      </c>
      <c r="B97" s="6" t="str">
        <f>IF(A97="","",'Live Capture'!E97)</f>
        <v/>
      </c>
      <c r="C97" s="6" t="str">
        <f>IF(A97="","",'Live Capture'!F97)</f>
        <v/>
      </c>
      <c r="D97" s="6" t="str">
        <f>IF(A97="","",'Live Capture'!B97)</f>
        <v/>
      </c>
      <c r="E97" s="6" t="str">
        <f>IF(A97="","",'Live Capture'!W97)</f>
        <v/>
      </c>
      <c r="F97" s="6" t="str">
        <f>IF(A97="","",'Live Capture'!S97)</f>
        <v/>
      </c>
      <c r="G97" s="6" t="str">
        <f t="shared" si="1"/>
        <v/>
      </c>
      <c r="H97" s="6" t="str">
        <f>IF(A97="","",IF('Live Capture'!O97&lt;&gt;"",'Live Capture'!O97,"Leave-behind + infographic"))</f>
        <v/>
      </c>
      <c r="I97" s="6" t="str">
        <f>IF(A97="","",IF('Live Capture'!T97&lt;&gt;"",'Live Capture'!T97,IF(E97="HOT","Post-meeting strong interest",IF(E97="WARM","Post-meeting standard","Post-meeting light"))))</f>
        <v/>
      </c>
      <c r="J97" s="6" t="str">
        <f>IF(A97="","",'Live Capture'!R97)</f>
        <v/>
      </c>
      <c r="K97" s="6" t="str">
        <f>IF(A97="","",IF('Live Capture'!X97&lt;&gt;"",'Live Capture'!X97,"Open"))</f>
        <v/>
      </c>
      <c r="L97" s="6" t="str">
        <f>IF(A97="","",'Live Capture'!Q97)</f>
        <v/>
      </c>
      <c r="M97" s="6" t="str">
        <f>IF(A97="","",'Live Capture'!Y97)</f>
        <v/>
      </c>
    </row>
    <row r="98" ht="15.75" customHeight="1">
      <c r="A98" s="6" t="str">
        <f>IF('Live Capture'!A98="","",'Live Capture'!A98)</f>
        <v/>
      </c>
      <c r="B98" s="6" t="str">
        <f>IF(A98="","",'Live Capture'!E98)</f>
        <v/>
      </c>
      <c r="C98" s="6" t="str">
        <f>IF(A98="","",'Live Capture'!F98)</f>
        <v/>
      </c>
      <c r="D98" s="6" t="str">
        <f>IF(A98="","",'Live Capture'!B98)</f>
        <v/>
      </c>
      <c r="E98" s="6" t="str">
        <f>IF(A98="","",'Live Capture'!W98)</f>
        <v/>
      </c>
      <c r="F98" s="6" t="str">
        <f>IF(A98="","",'Live Capture'!S98)</f>
        <v/>
      </c>
      <c r="G98" s="6" t="str">
        <f t="shared" si="1"/>
        <v/>
      </c>
      <c r="H98" s="6" t="str">
        <f>IF(A98="","",IF('Live Capture'!O98&lt;&gt;"",'Live Capture'!O98,"Leave-behind + infographic"))</f>
        <v/>
      </c>
      <c r="I98" s="6" t="str">
        <f>IF(A98="","",IF('Live Capture'!T98&lt;&gt;"",'Live Capture'!T98,IF(E98="HOT","Post-meeting strong interest",IF(E98="WARM","Post-meeting standard","Post-meeting light"))))</f>
        <v/>
      </c>
      <c r="J98" s="6" t="str">
        <f>IF(A98="","",'Live Capture'!R98)</f>
        <v/>
      </c>
      <c r="K98" s="6" t="str">
        <f>IF(A98="","",IF('Live Capture'!X98&lt;&gt;"",'Live Capture'!X98,"Open"))</f>
        <v/>
      </c>
      <c r="L98" s="6" t="str">
        <f>IF(A98="","",'Live Capture'!Q98)</f>
        <v/>
      </c>
      <c r="M98" s="6" t="str">
        <f>IF(A98="","",'Live Capture'!Y98)</f>
        <v/>
      </c>
    </row>
    <row r="99" ht="15.75" customHeight="1">
      <c r="A99" s="6" t="str">
        <f>IF('Live Capture'!A99="","",'Live Capture'!A99)</f>
        <v/>
      </c>
      <c r="B99" s="6" t="str">
        <f>IF(A99="","",'Live Capture'!E99)</f>
        <v/>
      </c>
      <c r="C99" s="6" t="str">
        <f>IF(A99="","",'Live Capture'!F99)</f>
        <v/>
      </c>
      <c r="D99" s="6" t="str">
        <f>IF(A99="","",'Live Capture'!B99)</f>
        <v/>
      </c>
      <c r="E99" s="6" t="str">
        <f>IF(A99="","",'Live Capture'!W99)</f>
        <v/>
      </c>
      <c r="F99" s="6" t="str">
        <f>IF(A99="","",'Live Capture'!S99)</f>
        <v/>
      </c>
      <c r="G99" s="6" t="str">
        <f t="shared" si="1"/>
        <v/>
      </c>
      <c r="H99" s="6" t="str">
        <f>IF(A99="","",IF('Live Capture'!O99&lt;&gt;"",'Live Capture'!O99,"Leave-behind + infographic"))</f>
        <v/>
      </c>
      <c r="I99" s="6" t="str">
        <f>IF(A99="","",IF('Live Capture'!T99&lt;&gt;"",'Live Capture'!T99,IF(E99="HOT","Post-meeting strong interest",IF(E99="WARM","Post-meeting standard","Post-meeting light"))))</f>
        <v/>
      </c>
      <c r="J99" s="6" t="str">
        <f>IF(A99="","",'Live Capture'!R99)</f>
        <v/>
      </c>
      <c r="K99" s="6" t="str">
        <f>IF(A99="","",IF('Live Capture'!X99&lt;&gt;"",'Live Capture'!X99,"Open"))</f>
        <v/>
      </c>
      <c r="L99" s="6" t="str">
        <f>IF(A99="","",'Live Capture'!Q99)</f>
        <v/>
      </c>
      <c r="M99" s="6" t="str">
        <f>IF(A99="","",'Live Capture'!Y99)</f>
        <v/>
      </c>
    </row>
    <row r="100" ht="15.75" customHeight="1">
      <c r="A100" s="6" t="str">
        <f>IF('Live Capture'!A100="","",'Live Capture'!A100)</f>
        <v/>
      </c>
      <c r="B100" s="6" t="str">
        <f>IF(A100="","",'Live Capture'!E100)</f>
        <v/>
      </c>
      <c r="C100" s="6" t="str">
        <f>IF(A100="","",'Live Capture'!F100)</f>
        <v/>
      </c>
      <c r="D100" s="6" t="str">
        <f>IF(A100="","",'Live Capture'!B100)</f>
        <v/>
      </c>
      <c r="E100" s="6" t="str">
        <f>IF(A100="","",'Live Capture'!W100)</f>
        <v/>
      </c>
      <c r="F100" s="6" t="str">
        <f>IF(A100="","",'Live Capture'!S100)</f>
        <v/>
      </c>
      <c r="G100" s="6" t="str">
        <f t="shared" si="1"/>
        <v/>
      </c>
      <c r="H100" s="6" t="str">
        <f>IF(A100="","",IF('Live Capture'!O100&lt;&gt;"",'Live Capture'!O100,"Leave-behind + infographic"))</f>
        <v/>
      </c>
      <c r="I100" s="6" t="str">
        <f>IF(A100="","",IF('Live Capture'!T100&lt;&gt;"",'Live Capture'!T100,IF(E100="HOT","Post-meeting strong interest",IF(E100="WARM","Post-meeting standard","Post-meeting light"))))</f>
        <v/>
      </c>
      <c r="J100" s="6" t="str">
        <f>IF(A100="","",'Live Capture'!R100)</f>
        <v/>
      </c>
      <c r="K100" s="6" t="str">
        <f>IF(A100="","",IF('Live Capture'!X100&lt;&gt;"",'Live Capture'!X100,"Open"))</f>
        <v/>
      </c>
      <c r="L100" s="6" t="str">
        <f>IF(A100="","",'Live Capture'!Q100)</f>
        <v/>
      </c>
      <c r="M100" s="6" t="str">
        <f>IF(A100="","",'Live Capture'!Y100)</f>
        <v/>
      </c>
    </row>
    <row r="101" ht="15.75" customHeight="1">
      <c r="A101" s="6" t="str">
        <f>IF('Live Capture'!A101="","",'Live Capture'!A101)</f>
        <v/>
      </c>
      <c r="B101" s="6" t="str">
        <f>IF(A101="","",'Live Capture'!E101)</f>
        <v/>
      </c>
      <c r="C101" s="6" t="str">
        <f>IF(A101="","",'Live Capture'!F101)</f>
        <v/>
      </c>
      <c r="D101" s="6" t="str">
        <f>IF(A101="","",'Live Capture'!B101)</f>
        <v/>
      </c>
      <c r="E101" s="6" t="str">
        <f>IF(A101="","",'Live Capture'!W101)</f>
        <v/>
      </c>
      <c r="F101" s="6" t="str">
        <f>IF(A101="","",'Live Capture'!S101)</f>
        <v/>
      </c>
      <c r="G101" s="6" t="str">
        <f t="shared" si="1"/>
        <v/>
      </c>
      <c r="H101" s="6" t="str">
        <f>IF(A101="","",IF('Live Capture'!O101&lt;&gt;"",'Live Capture'!O101,"Leave-behind + infographic"))</f>
        <v/>
      </c>
      <c r="I101" s="6" t="str">
        <f>IF(A101="","",IF('Live Capture'!T101&lt;&gt;"",'Live Capture'!T101,IF(E101="HOT","Post-meeting strong interest",IF(E101="WARM","Post-meeting standard","Post-meeting light"))))</f>
        <v/>
      </c>
      <c r="J101" s="6" t="str">
        <f>IF(A101="","",'Live Capture'!R101)</f>
        <v/>
      </c>
      <c r="K101" s="6" t="str">
        <f>IF(A101="","",IF('Live Capture'!X101&lt;&gt;"",'Live Capture'!X101,"Open"))</f>
        <v/>
      </c>
      <c r="L101" s="6" t="str">
        <f>IF(A101="","",'Live Capture'!Q101)</f>
        <v/>
      </c>
      <c r="M101" s="6" t="str">
        <f>IF(A101="","",'Live Capture'!Y101)</f>
        <v/>
      </c>
    </row>
    <row r="102" ht="15.75" customHeight="1">
      <c r="A102" s="6" t="str">
        <f>IF('Live Capture'!A102="","",'Live Capture'!A102)</f>
        <v/>
      </c>
      <c r="B102" s="6" t="str">
        <f>IF(A102="","",'Live Capture'!E102)</f>
        <v/>
      </c>
      <c r="C102" s="6" t="str">
        <f>IF(A102="","",'Live Capture'!F102)</f>
        <v/>
      </c>
      <c r="D102" s="6" t="str">
        <f>IF(A102="","",'Live Capture'!B102)</f>
        <v/>
      </c>
      <c r="E102" s="6" t="str">
        <f>IF(A102="","",'Live Capture'!W102)</f>
        <v/>
      </c>
      <c r="F102" s="6" t="str">
        <f>IF(A102="","",'Live Capture'!S102)</f>
        <v/>
      </c>
      <c r="G102" s="6" t="str">
        <f t="shared" si="1"/>
        <v/>
      </c>
      <c r="H102" s="6" t="str">
        <f>IF(A102="","",IF('Live Capture'!O102&lt;&gt;"",'Live Capture'!O102,"Leave-behind + infographic"))</f>
        <v/>
      </c>
      <c r="I102" s="6" t="str">
        <f>IF(A102="","",IF('Live Capture'!T102&lt;&gt;"",'Live Capture'!T102,IF(E102="HOT","Post-meeting strong interest",IF(E102="WARM","Post-meeting standard","Post-meeting light"))))</f>
        <v/>
      </c>
      <c r="J102" s="6" t="str">
        <f>IF(A102="","",'Live Capture'!R102)</f>
        <v/>
      </c>
      <c r="K102" s="6" t="str">
        <f>IF(A102="","",IF('Live Capture'!X102&lt;&gt;"",'Live Capture'!X102,"Open"))</f>
        <v/>
      </c>
      <c r="L102" s="6" t="str">
        <f>IF(A102="","",'Live Capture'!Q102)</f>
        <v/>
      </c>
      <c r="M102" s="6" t="str">
        <f>IF(A102="","",'Live Capture'!Y102)</f>
        <v/>
      </c>
    </row>
    <row r="103" ht="15.75" customHeight="1">
      <c r="A103" s="6" t="str">
        <f>IF('Live Capture'!A103="","",'Live Capture'!A103)</f>
        <v/>
      </c>
      <c r="B103" s="6" t="str">
        <f>IF(A103="","",'Live Capture'!E103)</f>
        <v/>
      </c>
      <c r="C103" s="6" t="str">
        <f>IF(A103="","",'Live Capture'!F103)</f>
        <v/>
      </c>
      <c r="D103" s="6" t="str">
        <f>IF(A103="","",'Live Capture'!B103)</f>
        <v/>
      </c>
      <c r="E103" s="6" t="str">
        <f>IF(A103="","",'Live Capture'!W103)</f>
        <v/>
      </c>
      <c r="F103" s="6" t="str">
        <f>IF(A103="","",'Live Capture'!S103)</f>
        <v/>
      </c>
      <c r="G103" s="6" t="str">
        <f t="shared" si="1"/>
        <v/>
      </c>
      <c r="H103" s="6" t="str">
        <f>IF(A103="","",IF('Live Capture'!O103&lt;&gt;"",'Live Capture'!O103,"Leave-behind + infographic"))</f>
        <v/>
      </c>
      <c r="I103" s="6" t="str">
        <f>IF(A103="","",IF('Live Capture'!T103&lt;&gt;"",'Live Capture'!T103,IF(E103="HOT","Post-meeting strong interest",IF(E103="WARM","Post-meeting standard","Post-meeting light"))))</f>
        <v/>
      </c>
      <c r="J103" s="6" t="str">
        <f>IF(A103="","",'Live Capture'!R103)</f>
        <v/>
      </c>
      <c r="K103" s="6" t="str">
        <f>IF(A103="","",IF('Live Capture'!X103&lt;&gt;"",'Live Capture'!X103,"Open"))</f>
        <v/>
      </c>
      <c r="L103" s="6" t="str">
        <f>IF(A103="","",'Live Capture'!Q103)</f>
        <v/>
      </c>
      <c r="M103" s="6" t="str">
        <f>IF(A103="","",'Live Capture'!Y103)</f>
        <v/>
      </c>
    </row>
    <row r="104" ht="15.75" customHeight="1">
      <c r="A104" s="6" t="str">
        <f>IF('Live Capture'!A104="","",'Live Capture'!A104)</f>
        <v/>
      </c>
      <c r="B104" s="6" t="str">
        <f>IF(A104="","",'Live Capture'!E104)</f>
        <v/>
      </c>
      <c r="C104" s="6" t="str">
        <f>IF(A104="","",'Live Capture'!F104)</f>
        <v/>
      </c>
      <c r="D104" s="6" t="str">
        <f>IF(A104="","",'Live Capture'!B104)</f>
        <v/>
      </c>
      <c r="E104" s="6" t="str">
        <f>IF(A104="","",'Live Capture'!W104)</f>
        <v/>
      </c>
      <c r="F104" s="6" t="str">
        <f>IF(A104="","",'Live Capture'!S104)</f>
        <v/>
      </c>
      <c r="G104" s="6" t="str">
        <f t="shared" si="1"/>
        <v/>
      </c>
      <c r="H104" s="6" t="str">
        <f>IF(A104="","",IF('Live Capture'!O104&lt;&gt;"",'Live Capture'!O104,"Leave-behind + infographic"))</f>
        <v/>
      </c>
      <c r="I104" s="6" t="str">
        <f>IF(A104="","",IF('Live Capture'!T104&lt;&gt;"",'Live Capture'!T104,IF(E104="HOT","Post-meeting strong interest",IF(E104="WARM","Post-meeting standard","Post-meeting light"))))</f>
        <v/>
      </c>
      <c r="J104" s="6" t="str">
        <f>IF(A104="","",'Live Capture'!R104)</f>
        <v/>
      </c>
      <c r="K104" s="6" t="str">
        <f>IF(A104="","",IF('Live Capture'!X104&lt;&gt;"",'Live Capture'!X104,"Open"))</f>
        <v/>
      </c>
      <c r="L104" s="6" t="str">
        <f>IF(A104="","",'Live Capture'!Q104)</f>
        <v/>
      </c>
      <c r="M104" s="6" t="str">
        <f>IF(A104="","",'Live Capture'!Y104)</f>
        <v/>
      </c>
    </row>
    <row r="105" ht="15.75" customHeight="1">
      <c r="A105" s="6" t="str">
        <f>IF('Live Capture'!A105="","",'Live Capture'!A105)</f>
        <v/>
      </c>
      <c r="B105" s="6" t="str">
        <f>IF(A105="","",'Live Capture'!E105)</f>
        <v/>
      </c>
      <c r="C105" s="6" t="str">
        <f>IF(A105="","",'Live Capture'!F105)</f>
        <v/>
      </c>
      <c r="D105" s="6" t="str">
        <f>IF(A105="","",'Live Capture'!B105)</f>
        <v/>
      </c>
      <c r="E105" s="6" t="str">
        <f>IF(A105="","",'Live Capture'!W105)</f>
        <v/>
      </c>
      <c r="F105" s="6" t="str">
        <f>IF(A105="","",'Live Capture'!S105)</f>
        <v/>
      </c>
      <c r="G105" s="6" t="str">
        <f t="shared" si="1"/>
        <v/>
      </c>
      <c r="H105" s="6" t="str">
        <f>IF(A105="","",IF('Live Capture'!O105&lt;&gt;"",'Live Capture'!O105,"Leave-behind + infographic"))</f>
        <v/>
      </c>
      <c r="I105" s="6" t="str">
        <f>IF(A105="","",IF('Live Capture'!T105&lt;&gt;"",'Live Capture'!T105,IF(E105="HOT","Post-meeting strong interest",IF(E105="WARM","Post-meeting standard","Post-meeting light"))))</f>
        <v/>
      </c>
      <c r="J105" s="6" t="str">
        <f>IF(A105="","",'Live Capture'!R105)</f>
        <v/>
      </c>
      <c r="K105" s="6" t="str">
        <f>IF(A105="","",IF('Live Capture'!X105&lt;&gt;"",'Live Capture'!X105,"Open"))</f>
        <v/>
      </c>
      <c r="L105" s="6" t="str">
        <f>IF(A105="","",'Live Capture'!Q105)</f>
        <v/>
      </c>
      <c r="M105" s="6" t="str">
        <f>IF(A105="","",'Live Capture'!Y105)</f>
        <v/>
      </c>
    </row>
    <row r="106" ht="15.75" customHeight="1">
      <c r="A106" s="6" t="str">
        <f>IF('Live Capture'!A106="","",'Live Capture'!A106)</f>
        <v/>
      </c>
      <c r="B106" s="6" t="str">
        <f>IF(A106="","",'Live Capture'!E106)</f>
        <v/>
      </c>
      <c r="C106" s="6" t="str">
        <f>IF(A106="","",'Live Capture'!F106)</f>
        <v/>
      </c>
      <c r="D106" s="6" t="str">
        <f>IF(A106="","",'Live Capture'!B106)</f>
        <v/>
      </c>
      <c r="E106" s="6" t="str">
        <f>IF(A106="","",'Live Capture'!W106)</f>
        <v/>
      </c>
      <c r="F106" s="6" t="str">
        <f>IF(A106="","",'Live Capture'!S106)</f>
        <v/>
      </c>
      <c r="G106" s="6" t="str">
        <f t="shared" si="1"/>
        <v/>
      </c>
      <c r="H106" s="6" t="str">
        <f>IF(A106="","",IF('Live Capture'!O106&lt;&gt;"",'Live Capture'!O106,"Leave-behind + infographic"))</f>
        <v/>
      </c>
      <c r="I106" s="6" t="str">
        <f>IF(A106="","",IF('Live Capture'!T106&lt;&gt;"",'Live Capture'!T106,IF(E106="HOT","Post-meeting strong interest",IF(E106="WARM","Post-meeting standard","Post-meeting light"))))</f>
        <v/>
      </c>
      <c r="J106" s="6" t="str">
        <f>IF(A106="","",'Live Capture'!R106)</f>
        <v/>
      </c>
      <c r="K106" s="6" t="str">
        <f>IF(A106="","",IF('Live Capture'!X106&lt;&gt;"",'Live Capture'!X106,"Open"))</f>
        <v/>
      </c>
      <c r="L106" s="6" t="str">
        <f>IF(A106="","",'Live Capture'!Q106)</f>
        <v/>
      </c>
      <c r="M106" s="6" t="str">
        <f>IF(A106="","",'Live Capture'!Y106)</f>
        <v/>
      </c>
    </row>
    <row r="107" ht="15.75" customHeight="1">
      <c r="A107" s="6" t="str">
        <f>IF('Live Capture'!A107="","",'Live Capture'!A107)</f>
        <v/>
      </c>
      <c r="B107" s="6" t="str">
        <f>IF(A107="","",'Live Capture'!E107)</f>
        <v/>
      </c>
      <c r="C107" s="6" t="str">
        <f>IF(A107="","",'Live Capture'!F107)</f>
        <v/>
      </c>
      <c r="D107" s="6" t="str">
        <f>IF(A107="","",'Live Capture'!B107)</f>
        <v/>
      </c>
      <c r="E107" s="6" t="str">
        <f>IF(A107="","",'Live Capture'!W107)</f>
        <v/>
      </c>
      <c r="F107" s="6" t="str">
        <f>IF(A107="","",'Live Capture'!S107)</f>
        <v/>
      </c>
      <c r="G107" s="6" t="str">
        <f t="shared" si="1"/>
        <v/>
      </c>
      <c r="H107" s="6" t="str">
        <f>IF(A107="","",IF('Live Capture'!O107&lt;&gt;"",'Live Capture'!O107,"Leave-behind + infographic"))</f>
        <v/>
      </c>
      <c r="I107" s="6" t="str">
        <f>IF(A107="","",IF('Live Capture'!T107&lt;&gt;"",'Live Capture'!T107,IF(E107="HOT","Post-meeting strong interest",IF(E107="WARM","Post-meeting standard","Post-meeting light"))))</f>
        <v/>
      </c>
      <c r="J107" s="6" t="str">
        <f>IF(A107="","",'Live Capture'!R107)</f>
        <v/>
      </c>
      <c r="K107" s="6" t="str">
        <f>IF(A107="","",IF('Live Capture'!X107&lt;&gt;"",'Live Capture'!X107,"Open"))</f>
        <v/>
      </c>
      <c r="L107" s="6" t="str">
        <f>IF(A107="","",'Live Capture'!Q107)</f>
        <v/>
      </c>
      <c r="M107" s="6" t="str">
        <f>IF(A107="","",'Live Capture'!Y107)</f>
        <v/>
      </c>
    </row>
    <row r="108" ht="15.75" customHeight="1">
      <c r="A108" s="6" t="str">
        <f>IF('Live Capture'!A108="","",'Live Capture'!A108)</f>
        <v/>
      </c>
      <c r="B108" s="6" t="str">
        <f>IF(A108="","",'Live Capture'!E108)</f>
        <v/>
      </c>
      <c r="C108" s="6" t="str">
        <f>IF(A108="","",'Live Capture'!F108)</f>
        <v/>
      </c>
      <c r="D108" s="6" t="str">
        <f>IF(A108="","",'Live Capture'!B108)</f>
        <v/>
      </c>
      <c r="E108" s="6" t="str">
        <f>IF(A108="","",'Live Capture'!W108)</f>
        <v/>
      </c>
      <c r="F108" s="6" t="str">
        <f>IF(A108="","",'Live Capture'!S108)</f>
        <v/>
      </c>
      <c r="G108" s="6" t="str">
        <f t="shared" si="1"/>
        <v/>
      </c>
      <c r="H108" s="6" t="str">
        <f>IF(A108="","",IF('Live Capture'!O108&lt;&gt;"",'Live Capture'!O108,"Leave-behind + infographic"))</f>
        <v/>
      </c>
      <c r="I108" s="6" t="str">
        <f>IF(A108="","",IF('Live Capture'!T108&lt;&gt;"",'Live Capture'!T108,IF(E108="HOT","Post-meeting strong interest",IF(E108="WARM","Post-meeting standard","Post-meeting light"))))</f>
        <v/>
      </c>
      <c r="J108" s="6" t="str">
        <f>IF(A108="","",'Live Capture'!R108)</f>
        <v/>
      </c>
      <c r="K108" s="6" t="str">
        <f>IF(A108="","",IF('Live Capture'!X108&lt;&gt;"",'Live Capture'!X108,"Open"))</f>
        <v/>
      </c>
      <c r="L108" s="6" t="str">
        <f>IF(A108="","",'Live Capture'!Q108)</f>
        <v/>
      </c>
      <c r="M108" s="6" t="str">
        <f>IF(A108="","",'Live Capture'!Y108)</f>
        <v/>
      </c>
    </row>
    <row r="109" ht="15.75" customHeight="1">
      <c r="A109" s="6" t="str">
        <f>IF('Live Capture'!A109="","",'Live Capture'!A109)</f>
        <v/>
      </c>
      <c r="B109" s="6" t="str">
        <f>IF(A109="","",'Live Capture'!E109)</f>
        <v/>
      </c>
      <c r="C109" s="6" t="str">
        <f>IF(A109="","",'Live Capture'!F109)</f>
        <v/>
      </c>
      <c r="D109" s="6" t="str">
        <f>IF(A109="","",'Live Capture'!B109)</f>
        <v/>
      </c>
      <c r="E109" s="6" t="str">
        <f>IF(A109="","",'Live Capture'!W109)</f>
        <v/>
      </c>
      <c r="F109" s="6" t="str">
        <f>IF(A109="","",'Live Capture'!S109)</f>
        <v/>
      </c>
      <c r="G109" s="6" t="str">
        <f t="shared" si="1"/>
        <v/>
      </c>
      <c r="H109" s="6" t="str">
        <f>IF(A109="","",IF('Live Capture'!O109&lt;&gt;"",'Live Capture'!O109,"Leave-behind + infographic"))</f>
        <v/>
      </c>
      <c r="I109" s="6" t="str">
        <f>IF(A109="","",IF('Live Capture'!T109&lt;&gt;"",'Live Capture'!T109,IF(E109="HOT","Post-meeting strong interest",IF(E109="WARM","Post-meeting standard","Post-meeting light"))))</f>
        <v/>
      </c>
      <c r="J109" s="6" t="str">
        <f>IF(A109="","",'Live Capture'!R109)</f>
        <v/>
      </c>
      <c r="K109" s="6" t="str">
        <f>IF(A109="","",IF('Live Capture'!X109&lt;&gt;"",'Live Capture'!X109,"Open"))</f>
        <v/>
      </c>
      <c r="L109" s="6" t="str">
        <f>IF(A109="","",'Live Capture'!Q109)</f>
        <v/>
      </c>
      <c r="M109" s="6" t="str">
        <f>IF(A109="","",'Live Capture'!Y109)</f>
        <v/>
      </c>
    </row>
    <row r="110" ht="15.75" customHeight="1">
      <c r="A110" s="6" t="str">
        <f>IF('Live Capture'!A110="","",'Live Capture'!A110)</f>
        <v/>
      </c>
      <c r="B110" s="6" t="str">
        <f>IF(A110="","",'Live Capture'!E110)</f>
        <v/>
      </c>
      <c r="C110" s="6" t="str">
        <f>IF(A110="","",'Live Capture'!F110)</f>
        <v/>
      </c>
      <c r="D110" s="6" t="str">
        <f>IF(A110="","",'Live Capture'!B110)</f>
        <v/>
      </c>
      <c r="E110" s="6" t="str">
        <f>IF(A110="","",'Live Capture'!W110)</f>
        <v/>
      </c>
      <c r="F110" s="6" t="str">
        <f>IF(A110="","",'Live Capture'!S110)</f>
        <v/>
      </c>
      <c r="G110" s="6" t="str">
        <f t="shared" si="1"/>
        <v/>
      </c>
      <c r="H110" s="6" t="str">
        <f>IF(A110="","",IF('Live Capture'!O110&lt;&gt;"",'Live Capture'!O110,"Leave-behind + infographic"))</f>
        <v/>
      </c>
      <c r="I110" s="6" t="str">
        <f>IF(A110="","",IF('Live Capture'!T110&lt;&gt;"",'Live Capture'!T110,IF(E110="HOT","Post-meeting strong interest",IF(E110="WARM","Post-meeting standard","Post-meeting light"))))</f>
        <v/>
      </c>
      <c r="J110" s="6" t="str">
        <f>IF(A110="","",'Live Capture'!R110)</f>
        <v/>
      </c>
      <c r="K110" s="6" t="str">
        <f>IF(A110="","",IF('Live Capture'!X110&lt;&gt;"",'Live Capture'!X110,"Open"))</f>
        <v/>
      </c>
      <c r="L110" s="6" t="str">
        <f>IF(A110="","",'Live Capture'!Q110)</f>
        <v/>
      </c>
      <c r="M110" s="6" t="str">
        <f>IF(A110="","",'Live Capture'!Y110)</f>
        <v/>
      </c>
    </row>
    <row r="111" ht="15.75" customHeight="1">
      <c r="A111" s="6" t="str">
        <f>IF('Live Capture'!A111="","",'Live Capture'!A111)</f>
        <v/>
      </c>
      <c r="B111" s="6" t="str">
        <f>IF(A111="","",'Live Capture'!E111)</f>
        <v/>
      </c>
      <c r="C111" s="6" t="str">
        <f>IF(A111="","",'Live Capture'!F111)</f>
        <v/>
      </c>
      <c r="D111" s="6" t="str">
        <f>IF(A111="","",'Live Capture'!B111)</f>
        <v/>
      </c>
      <c r="E111" s="6" t="str">
        <f>IF(A111="","",'Live Capture'!W111)</f>
        <v/>
      </c>
      <c r="F111" s="6" t="str">
        <f>IF(A111="","",'Live Capture'!S111)</f>
        <v/>
      </c>
      <c r="G111" s="6" t="str">
        <f t="shared" si="1"/>
        <v/>
      </c>
      <c r="H111" s="6" t="str">
        <f>IF(A111="","",IF('Live Capture'!O111&lt;&gt;"",'Live Capture'!O111,"Leave-behind + infographic"))</f>
        <v/>
      </c>
      <c r="I111" s="6" t="str">
        <f>IF(A111="","",IF('Live Capture'!T111&lt;&gt;"",'Live Capture'!T111,IF(E111="HOT","Post-meeting strong interest",IF(E111="WARM","Post-meeting standard","Post-meeting light"))))</f>
        <v/>
      </c>
      <c r="J111" s="6" t="str">
        <f>IF(A111="","",'Live Capture'!R111)</f>
        <v/>
      </c>
      <c r="K111" s="6" t="str">
        <f>IF(A111="","",IF('Live Capture'!X111&lt;&gt;"",'Live Capture'!X111,"Open"))</f>
        <v/>
      </c>
      <c r="L111" s="6" t="str">
        <f>IF(A111="","",'Live Capture'!Q111)</f>
        <v/>
      </c>
      <c r="M111" s="6" t="str">
        <f>IF(A111="","",'Live Capture'!Y111)</f>
        <v/>
      </c>
    </row>
    <row r="112" ht="15.75" customHeight="1">
      <c r="A112" s="6" t="str">
        <f>IF('Live Capture'!A112="","",'Live Capture'!A112)</f>
        <v/>
      </c>
      <c r="B112" s="6" t="str">
        <f>IF(A112="","",'Live Capture'!E112)</f>
        <v/>
      </c>
      <c r="C112" s="6" t="str">
        <f>IF(A112="","",'Live Capture'!F112)</f>
        <v/>
      </c>
      <c r="D112" s="6" t="str">
        <f>IF(A112="","",'Live Capture'!B112)</f>
        <v/>
      </c>
      <c r="E112" s="6" t="str">
        <f>IF(A112="","",'Live Capture'!W112)</f>
        <v/>
      </c>
      <c r="F112" s="6" t="str">
        <f>IF(A112="","",'Live Capture'!S112)</f>
        <v/>
      </c>
      <c r="G112" s="6" t="str">
        <f t="shared" si="1"/>
        <v/>
      </c>
      <c r="H112" s="6" t="str">
        <f>IF(A112="","",IF('Live Capture'!O112&lt;&gt;"",'Live Capture'!O112,"Leave-behind + infographic"))</f>
        <v/>
      </c>
      <c r="I112" s="6" t="str">
        <f>IF(A112="","",IF('Live Capture'!T112&lt;&gt;"",'Live Capture'!T112,IF(E112="HOT","Post-meeting strong interest",IF(E112="WARM","Post-meeting standard","Post-meeting light"))))</f>
        <v/>
      </c>
      <c r="J112" s="6" t="str">
        <f>IF(A112="","",'Live Capture'!R112)</f>
        <v/>
      </c>
      <c r="K112" s="6" t="str">
        <f>IF(A112="","",IF('Live Capture'!X112&lt;&gt;"",'Live Capture'!X112,"Open"))</f>
        <v/>
      </c>
      <c r="L112" s="6" t="str">
        <f>IF(A112="","",'Live Capture'!Q112)</f>
        <v/>
      </c>
      <c r="M112" s="6" t="str">
        <f>IF(A112="","",'Live Capture'!Y112)</f>
        <v/>
      </c>
    </row>
    <row r="113" ht="15.75" customHeight="1">
      <c r="A113" s="6" t="str">
        <f>IF('Live Capture'!A113="","",'Live Capture'!A113)</f>
        <v/>
      </c>
      <c r="B113" s="6" t="str">
        <f>IF(A113="","",'Live Capture'!E113)</f>
        <v/>
      </c>
      <c r="C113" s="6" t="str">
        <f>IF(A113="","",'Live Capture'!F113)</f>
        <v/>
      </c>
      <c r="D113" s="6" t="str">
        <f>IF(A113="","",'Live Capture'!B113)</f>
        <v/>
      </c>
      <c r="E113" s="6" t="str">
        <f>IF(A113="","",'Live Capture'!W113)</f>
        <v/>
      </c>
      <c r="F113" s="6" t="str">
        <f>IF(A113="","",'Live Capture'!S113)</f>
        <v/>
      </c>
      <c r="G113" s="6" t="str">
        <f t="shared" si="1"/>
        <v/>
      </c>
      <c r="H113" s="6" t="str">
        <f>IF(A113="","",IF('Live Capture'!O113&lt;&gt;"",'Live Capture'!O113,"Leave-behind + infographic"))</f>
        <v/>
      </c>
      <c r="I113" s="6" t="str">
        <f>IF(A113="","",IF('Live Capture'!T113&lt;&gt;"",'Live Capture'!T113,IF(E113="HOT","Post-meeting strong interest",IF(E113="WARM","Post-meeting standard","Post-meeting light"))))</f>
        <v/>
      </c>
      <c r="J113" s="6" t="str">
        <f>IF(A113="","",'Live Capture'!R113)</f>
        <v/>
      </c>
      <c r="K113" s="6" t="str">
        <f>IF(A113="","",IF('Live Capture'!X113&lt;&gt;"",'Live Capture'!X113,"Open"))</f>
        <v/>
      </c>
      <c r="L113" s="6" t="str">
        <f>IF(A113="","",'Live Capture'!Q113)</f>
        <v/>
      </c>
      <c r="M113" s="6" t="str">
        <f>IF(A113="","",'Live Capture'!Y113)</f>
        <v/>
      </c>
    </row>
    <row r="114" ht="15.75" customHeight="1">
      <c r="A114" s="6" t="str">
        <f>IF('Live Capture'!A114="","",'Live Capture'!A114)</f>
        <v/>
      </c>
      <c r="B114" s="6" t="str">
        <f>IF(A114="","",'Live Capture'!E114)</f>
        <v/>
      </c>
      <c r="C114" s="6" t="str">
        <f>IF(A114="","",'Live Capture'!F114)</f>
        <v/>
      </c>
      <c r="D114" s="6" t="str">
        <f>IF(A114="","",'Live Capture'!B114)</f>
        <v/>
      </c>
      <c r="E114" s="6" t="str">
        <f>IF(A114="","",'Live Capture'!W114)</f>
        <v/>
      </c>
      <c r="F114" s="6" t="str">
        <f>IF(A114="","",'Live Capture'!S114)</f>
        <v/>
      </c>
      <c r="G114" s="6" t="str">
        <f t="shared" si="1"/>
        <v/>
      </c>
      <c r="H114" s="6" t="str">
        <f>IF(A114="","",IF('Live Capture'!O114&lt;&gt;"",'Live Capture'!O114,"Leave-behind + infographic"))</f>
        <v/>
      </c>
      <c r="I114" s="6" t="str">
        <f>IF(A114="","",IF('Live Capture'!T114&lt;&gt;"",'Live Capture'!T114,IF(E114="HOT","Post-meeting strong interest",IF(E114="WARM","Post-meeting standard","Post-meeting light"))))</f>
        <v/>
      </c>
      <c r="J114" s="6" t="str">
        <f>IF(A114="","",'Live Capture'!R114)</f>
        <v/>
      </c>
      <c r="K114" s="6" t="str">
        <f>IF(A114="","",IF('Live Capture'!X114&lt;&gt;"",'Live Capture'!X114,"Open"))</f>
        <v/>
      </c>
      <c r="L114" s="6" t="str">
        <f>IF(A114="","",'Live Capture'!Q114)</f>
        <v/>
      </c>
      <c r="M114" s="6" t="str">
        <f>IF(A114="","",'Live Capture'!Y114)</f>
        <v/>
      </c>
    </row>
    <row r="115" ht="15.75" customHeight="1">
      <c r="A115" s="6" t="str">
        <f>IF('Live Capture'!A115="","",'Live Capture'!A115)</f>
        <v/>
      </c>
      <c r="B115" s="6" t="str">
        <f>IF(A115="","",'Live Capture'!E115)</f>
        <v/>
      </c>
      <c r="C115" s="6" t="str">
        <f>IF(A115="","",'Live Capture'!F115)</f>
        <v/>
      </c>
      <c r="D115" s="6" t="str">
        <f>IF(A115="","",'Live Capture'!B115)</f>
        <v/>
      </c>
      <c r="E115" s="6" t="str">
        <f>IF(A115="","",'Live Capture'!W115)</f>
        <v/>
      </c>
      <c r="F115" s="6" t="str">
        <f>IF(A115="","",'Live Capture'!S115)</f>
        <v/>
      </c>
      <c r="G115" s="6" t="str">
        <f t="shared" si="1"/>
        <v/>
      </c>
      <c r="H115" s="6" t="str">
        <f>IF(A115="","",IF('Live Capture'!O115&lt;&gt;"",'Live Capture'!O115,"Leave-behind + infographic"))</f>
        <v/>
      </c>
      <c r="I115" s="6" t="str">
        <f>IF(A115="","",IF('Live Capture'!T115&lt;&gt;"",'Live Capture'!T115,IF(E115="HOT","Post-meeting strong interest",IF(E115="WARM","Post-meeting standard","Post-meeting light"))))</f>
        <v/>
      </c>
      <c r="J115" s="6" t="str">
        <f>IF(A115="","",'Live Capture'!R115)</f>
        <v/>
      </c>
      <c r="K115" s="6" t="str">
        <f>IF(A115="","",IF('Live Capture'!X115&lt;&gt;"",'Live Capture'!X115,"Open"))</f>
        <v/>
      </c>
      <c r="L115" s="6" t="str">
        <f>IF(A115="","",'Live Capture'!Q115)</f>
        <v/>
      </c>
      <c r="M115" s="6" t="str">
        <f>IF(A115="","",'Live Capture'!Y115)</f>
        <v/>
      </c>
    </row>
    <row r="116" ht="15.75" customHeight="1">
      <c r="A116" s="6" t="str">
        <f>IF('Live Capture'!A116="","",'Live Capture'!A116)</f>
        <v/>
      </c>
      <c r="B116" s="6" t="str">
        <f>IF(A116="","",'Live Capture'!E116)</f>
        <v/>
      </c>
      <c r="C116" s="6" t="str">
        <f>IF(A116="","",'Live Capture'!F116)</f>
        <v/>
      </c>
      <c r="D116" s="6" t="str">
        <f>IF(A116="","",'Live Capture'!B116)</f>
        <v/>
      </c>
      <c r="E116" s="6" t="str">
        <f>IF(A116="","",'Live Capture'!W116)</f>
        <v/>
      </c>
      <c r="F116" s="6" t="str">
        <f>IF(A116="","",'Live Capture'!S116)</f>
        <v/>
      </c>
      <c r="G116" s="6" t="str">
        <f t="shared" si="1"/>
        <v/>
      </c>
      <c r="H116" s="6" t="str">
        <f>IF(A116="","",IF('Live Capture'!O116&lt;&gt;"",'Live Capture'!O116,"Leave-behind + infographic"))</f>
        <v/>
      </c>
      <c r="I116" s="6" t="str">
        <f>IF(A116="","",IF('Live Capture'!T116&lt;&gt;"",'Live Capture'!T116,IF(E116="HOT","Post-meeting strong interest",IF(E116="WARM","Post-meeting standard","Post-meeting light"))))</f>
        <v/>
      </c>
      <c r="J116" s="6" t="str">
        <f>IF(A116="","",'Live Capture'!R116)</f>
        <v/>
      </c>
      <c r="K116" s="6" t="str">
        <f>IF(A116="","",IF('Live Capture'!X116&lt;&gt;"",'Live Capture'!X116,"Open"))</f>
        <v/>
      </c>
      <c r="L116" s="6" t="str">
        <f>IF(A116="","",'Live Capture'!Q116)</f>
        <v/>
      </c>
      <c r="M116" s="6" t="str">
        <f>IF(A116="","",'Live Capture'!Y116)</f>
        <v/>
      </c>
    </row>
    <row r="117" ht="15.75" customHeight="1">
      <c r="A117" s="6" t="str">
        <f>IF('Live Capture'!A117="","",'Live Capture'!A117)</f>
        <v/>
      </c>
      <c r="B117" s="6" t="str">
        <f>IF(A117="","",'Live Capture'!E117)</f>
        <v/>
      </c>
      <c r="C117" s="6" t="str">
        <f>IF(A117="","",'Live Capture'!F117)</f>
        <v/>
      </c>
      <c r="D117" s="6" t="str">
        <f>IF(A117="","",'Live Capture'!B117)</f>
        <v/>
      </c>
      <c r="E117" s="6" t="str">
        <f>IF(A117="","",'Live Capture'!W117)</f>
        <v/>
      </c>
      <c r="F117" s="6" t="str">
        <f>IF(A117="","",'Live Capture'!S117)</f>
        <v/>
      </c>
      <c r="G117" s="6" t="str">
        <f t="shared" si="1"/>
        <v/>
      </c>
      <c r="H117" s="6" t="str">
        <f>IF(A117="","",IF('Live Capture'!O117&lt;&gt;"",'Live Capture'!O117,"Leave-behind + infographic"))</f>
        <v/>
      </c>
      <c r="I117" s="6" t="str">
        <f>IF(A117="","",IF('Live Capture'!T117&lt;&gt;"",'Live Capture'!T117,IF(E117="HOT","Post-meeting strong interest",IF(E117="WARM","Post-meeting standard","Post-meeting light"))))</f>
        <v/>
      </c>
      <c r="J117" s="6" t="str">
        <f>IF(A117="","",'Live Capture'!R117)</f>
        <v/>
      </c>
      <c r="K117" s="6" t="str">
        <f>IF(A117="","",IF('Live Capture'!X117&lt;&gt;"",'Live Capture'!X117,"Open"))</f>
        <v/>
      </c>
      <c r="L117" s="6" t="str">
        <f>IF(A117="","",'Live Capture'!Q117)</f>
        <v/>
      </c>
      <c r="M117" s="6" t="str">
        <f>IF(A117="","",'Live Capture'!Y117)</f>
        <v/>
      </c>
    </row>
    <row r="118" ht="15.75" customHeight="1">
      <c r="A118" s="6" t="str">
        <f>IF('Live Capture'!A118="","",'Live Capture'!A118)</f>
        <v/>
      </c>
      <c r="B118" s="6" t="str">
        <f>IF(A118="","",'Live Capture'!E118)</f>
        <v/>
      </c>
      <c r="C118" s="6" t="str">
        <f>IF(A118="","",'Live Capture'!F118)</f>
        <v/>
      </c>
      <c r="D118" s="6" t="str">
        <f>IF(A118="","",'Live Capture'!B118)</f>
        <v/>
      </c>
      <c r="E118" s="6" t="str">
        <f>IF(A118="","",'Live Capture'!W118)</f>
        <v/>
      </c>
      <c r="F118" s="6" t="str">
        <f>IF(A118="","",'Live Capture'!S118)</f>
        <v/>
      </c>
      <c r="G118" s="6" t="str">
        <f t="shared" si="1"/>
        <v/>
      </c>
      <c r="H118" s="6" t="str">
        <f>IF(A118="","",IF('Live Capture'!O118&lt;&gt;"",'Live Capture'!O118,"Leave-behind + infographic"))</f>
        <v/>
      </c>
      <c r="I118" s="6" t="str">
        <f>IF(A118="","",IF('Live Capture'!T118&lt;&gt;"",'Live Capture'!T118,IF(E118="HOT","Post-meeting strong interest",IF(E118="WARM","Post-meeting standard","Post-meeting light"))))</f>
        <v/>
      </c>
      <c r="J118" s="6" t="str">
        <f>IF(A118="","",'Live Capture'!R118)</f>
        <v/>
      </c>
      <c r="K118" s="6" t="str">
        <f>IF(A118="","",IF('Live Capture'!X118&lt;&gt;"",'Live Capture'!X118,"Open"))</f>
        <v/>
      </c>
      <c r="L118" s="6" t="str">
        <f>IF(A118="","",'Live Capture'!Q118)</f>
        <v/>
      </c>
      <c r="M118" s="6" t="str">
        <f>IF(A118="","",'Live Capture'!Y118)</f>
        <v/>
      </c>
    </row>
    <row r="119" ht="15.75" customHeight="1">
      <c r="A119" s="6" t="str">
        <f>IF('Live Capture'!A119="","",'Live Capture'!A119)</f>
        <v/>
      </c>
      <c r="B119" s="6" t="str">
        <f>IF(A119="","",'Live Capture'!E119)</f>
        <v/>
      </c>
      <c r="C119" s="6" t="str">
        <f>IF(A119="","",'Live Capture'!F119)</f>
        <v/>
      </c>
      <c r="D119" s="6" t="str">
        <f>IF(A119="","",'Live Capture'!B119)</f>
        <v/>
      </c>
      <c r="E119" s="6" t="str">
        <f>IF(A119="","",'Live Capture'!W119)</f>
        <v/>
      </c>
      <c r="F119" s="6" t="str">
        <f>IF(A119="","",'Live Capture'!S119)</f>
        <v/>
      </c>
      <c r="G119" s="6" t="str">
        <f t="shared" si="1"/>
        <v/>
      </c>
      <c r="H119" s="6" t="str">
        <f>IF(A119="","",IF('Live Capture'!O119&lt;&gt;"",'Live Capture'!O119,"Leave-behind + infographic"))</f>
        <v/>
      </c>
      <c r="I119" s="6" t="str">
        <f>IF(A119="","",IF('Live Capture'!T119&lt;&gt;"",'Live Capture'!T119,IF(E119="HOT","Post-meeting strong interest",IF(E119="WARM","Post-meeting standard","Post-meeting light"))))</f>
        <v/>
      </c>
      <c r="J119" s="6" t="str">
        <f>IF(A119="","",'Live Capture'!R119)</f>
        <v/>
      </c>
      <c r="K119" s="6" t="str">
        <f>IF(A119="","",IF('Live Capture'!X119&lt;&gt;"",'Live Capture'!X119,"Open"))</f>
        <v/>
      </c>
      <c r="L119" s="6" t="str">
        <f>IF(A119="","",'Live Capture'!Q119)</f>
        <v/>
      </c>
      <c r="M119" s="6" t="str">
        <f>IF(A119="","",'Live Capture'!Y119)</f>
        <v/>
      </c>
    </row>
    <row r="120" ht="15.75" customHeight="1">
      <c r="A120" s="6" t="str">
        <f>IF('Live Capture'!A120="","",'Live Capture'!A120)</f>
        <v/>
      </c>
      <c r="B120" s="6" t="str">
        <f>IF(A120="","",'Live Capture'!E120)</f>
        <v/>
      </c>
      <c r="C120" s="6" t="str">
        <f>IF(A120="","",'Live Capture'!F120)</f>
        <v/>
      </c>
      <c r="D120" s="6" t="str">
        <f>IF(A120="","",'Live Capture'!B120)</f>
        <v/>
      </c>
      <c r="E120" s="6" t="str">
        <f>IF(A120="","",'Live Capture'!W120)</f>
        <v/>
      </c>
      <c r="F120" s="6" t="str">
        <f>IF(A120="","",'Live Capture'!S120)</f>
        <v/>
      </c>
      <c r="G120" s="6" t="str">
        <f t="shared" si="1"/>
        <v/>
      </c>
      <c r="H120" s="6" t="str">
        <f>IF(A120="","",IF('Live Capture'!O120&lt;&gt;"",'Live Capture'!O120,"Leave-behind + infographic"))</f>
        <v/>
      </c>
      <c r="I120" s="6" t="str">
        <f>IF(A120="","",IF('Live Capture'!T120&lt;&gt;"",'Live Capture'!T120,IF(E120="HOT","Post-meeting strong interest",IF(E120="WARM","Post-meeting standard","Post-meeting light"))))</f>
        <v/>
      </c>
      <c r="J120" s="6" t="str">
        <f>IF(A120="","",'Live Capture'!R120)</f>
        <v/>
      </c>
      <c r="K120" s="6" t="str">
        <f>IF(A120="","",IF('Live Capture'!X120&lt;&gt;"",'Live Capture'!X120,"Open"))</f>
        <v/>
      </c>
      <c r="L120" s="6" t="str">
        <f>IF(A120="","",'Live Capture'!Q120)</f>
        <v/>
      </c>
      <c r="M120" s="6" t="str">
        <f>IF(A120="","",'Live Capture'!Y120)</f>
        <v/>
      </c>
    </row>
    <row r="121" ht="15.75" customHeight="1">
      <c r="A121" s="6" t="str">
        <f>IF('Live Capture'!A121="","",'Live Capture'!A121)</f>
        <v/>
      </c>
      <c r="B121" s="6" t="str">
        <f>IF(A121="","",'Live Capture'!E121)</f>
        <v/>
      </c>
      <c r="C121" s="6" t="str">
        <f>IF(A121="","",'Live Capture'!F121)</f>
        <v/>
      </c>
      <c r="D121" s="6" t="str">
        <f>IF(A121="","",'Live Capture'!B121)</f>
        <v/>
      </c>
      <c r="E121" s="6" t="str">
        <f>IF(A121="","",'Live Capture'!W121)</f>
        <v/>
      </c>
      <c r="F121" s="6" t="str">
        <f>IF(A121="","",'Live Capture'!S121)</f>
        <v/>
      </c>
      <c r="G121" s="6" t="str">
        <f t="shared" si="1"/>
        <v/>
      </c>
      <c r="H121" s="6" t="str">
        <f>IF(A121="","",IF('Live Capture'!O121&lt;&gt;"",'Live Capture'!O121,"Leave-behind + infographic"))</f>
        <v/>
      </c>
      <c r="I121" s="6" t="str">
        <f>IF(A121="","",IF('Live Capture'!T121&lt;&gt;"",'Live Capture'!T121,IF(E121="HOT","Post-meeting strong interest",IF(E121="WARM","Post-meeting standard","Post-meeting light"))))</f>
        <v/>
      </c>
      <c r="J121" s="6" t="str">
        <f>IF(A121="","",'Live Capture'!R121)</f>
        <v/>
      </c>
      <c r="K121" s="6" t="str">
        <f>IF(A121="","",IF('Live Capture'!X121&lt;&gt;"",'Live Capture'!X121,"Open"))</f>
        <v/>
      </c>
      <c r="L121" s="6" t="str">
        <f>IF(A121="","",'Live Capture'!Q121)</f>
        <v/>
      </c>
      <c r="M121" s="6" t="str">
        <f>IF(A121="","",'Live Capture'!Y121)</f>
        <v/>
      </c>
    </row>
    <row r="122" ht="15.75" customHeight="1">
      <c r="A122" s="6" t="str">
        <f>IF('Live Capture'!A122="","",'Live Capture'!A122)</f>
        <v/>
      </c>
      <c r="B122" s="6" t="str">
        <f>IF(A122="","",'Live Capture'!E122)</f>
        <v/>
      </c>
      <c r="C122" s="6" t="str">
        <f>IF(A122="","",'Live Capture'!F122)</f>
        <v/>
      </c>
      <c r="D122" s="6" t="str">
        <f>IF(A122="","",'Live Capture'!B122)</f>
        <v/>
      </c>
      <c r="E122" s="6" t="str">
        <f>IF(A122="","",'Live Capture'!W122)</f>
        <v/>
      </c>
      <c r="F122" s="6" t="str">
        <f>IF(A122="","",'Live Capture'!S122)</f>
        <v/>
      </c>
      <c r="G122" s="6" t="str">
        <f t="shared" si="1"/>
        <v/>
      </c>
      <c r="H122" s="6" t="str">
        <f>IF(A122="","",IF('Live Capture'!O122&lt;&gt;"",'Live Capture'!O122,"Leave-behind + infographic"))</f>
        <v/>
      </c>
      <c r="I122" s="6" t="str">
        <f>IF(A122="","",IF('Live Capture'!T122&lt;&gt;"",'Live Capture'!T122,IF(E122="HOT","Post-meeting strong interest",IF(E122="WARM","Post-meeting standard","Post-meeting light"))))</f>
        <v/>
      </c>
      <c r="J122" s="6" t="str">
        <f>IF(A122="","",'Live Capture'!R122)</f>
        <v/>
      </c>
      <c r="K122" s="6" t="str">
        <f>IF(A122="","",IF('Live Capture'!X122&lt;&gt;"",'Live Capture'!X122,"Open"))</f>
        <v/>
      </c>
      <c r="L122" s="6" t="str">
        <f>IF(A122="","",'Live Capture'!Q122)</f>
        <v/>
      </c>
      <c r="M122" s="6" t="str">
        <f>IF(A122="","",'Live Capture'!Y122)</f>
        <v/>
      </c>
    </row>
    <row r="123" ht="15.75" customHeight="1">
      <c r="A123" s="6" t="str">
        <f>IF('Live Capture'!A123="","",'Live Capture'!A123)</f>
        <v/>
      </c>
      <c r="B123" s="6" t="str">
        <f>IF(A123="","",'Live Capture'!E123)</f>
        <v/>
      </c>
      <c r="C123" s="6" t="str">
        <f>IF(A123="","",'Live Capture'!F123)</f>
        <v/>
      </c>
      <c r="D123" s="6" t="str">
        <f>IF(A123="","",'Live Capture'!B123)</f>
        <v/>
      </c>
      <c r="E123" s="6" t="str">
        <f>IF(A123="","",'Live Capture'!W123)</f>
        <v/>
      </c>
      <c r="F123" s="6" t="str">
        <f>IF(A123="","",'Live Capture'!S123)</f>
        <v/>
      </c>
      <c r="G123" s="6" t="str">
        <f t="shared" si="1"/>
        <v/>
      </c>
      <c r="H123" s="6" t="str">
        <f>IF(A123="","",IF('Live Capture'!O123&lt;&gt;"",'Live Capture'!O123,"Leave-behind + infographic"))</f>
        <v/>
      </c>
      <c r="I123" s="6" t="str">
        <f>IF(A123="","",IF('Live Capture'!T123&lt;&gt;"",'Live Capture'!T123,IF(E123="HOT","Post-meeting strong interest",IF(E123="WARM","Post-meeting standard","Post-meeting light"))))</f>
        <v/>
      </c>
      <c r="J123" s="6" t="str">
        <f>IF(A123="","",'Live Capture'!R123)</f>
        <v/>
      </c>
      <c r="K123" s="6" t="str">
        <f>IF(A123="","",IF('Live Capture'!X123&lt;&gt;"",'Live Capture'!X123,"Open"))</f>
        <v/>
      </c>
      <c r="L123" s="6" t="str">
        <f>IF(A123="","",'Live Capture'!Q123)</f>
        <v/>
      </c>
      <c r="M123" s="6" t="str">
        <f>IF(A123="","",'Live Capture'!Y123)</f>
        <v/>
      </c>
    </row>
    <row r="124" ht="15.75" customHeight="1">
      <c r="A124" s="6" t="str">
        <f>IF('Live Capture'!A124="","",'Live Capture'!A124)</f>
        <v/>
      </c>
      <c r="B124" s="6" t="str">
        <f>IF(A124="","",'Live Capture'!E124)</f>
        <v/>
      </c>
      <c r="C124" s="6" t="str">
        <f>IF(A124="","",'Live Capture'!F124)</f>
        <v/>
      </c>
      <c r="D124" s="6" t="str">
        <f>IF(A124="","",'Live Capture'!B124)</f>
        <v/>
      </c>
      <c r="E124" s="6" t="str">
        <f>IF(A124="","",'Live Capture'!W124)</f>
        <v/>
      </c>
      <c r="F124" s="6" t="str">
        <f>IF(A124="","",'Live Capture'!S124)</f>
        <v/>
      </c>
      <c r="G124" s="6" t="str">
        <f t="shared" si="1"/>
        <v/>
      </c>
      <c r="H124" s="6" t="str">
        <f>IF(A124="","",IF('Live Capture'!O124&lt;&gt;"",'Live Capture'!O124,"Leave-behind + infographic"))</f>
        <v/>
      </c>
      <c r="I124" s="6" t="str">
        <f>IF(A124="","",IF('Live Capture'!T124&lt;&gt;"",'Live Capture'!T124,IF(E124="HOT","Post-meeting strong interest",IF(E124="WARM","Post-meeting standard","Post-meeting light"))))</f>
        <v/>
      </c>
      <c r="J124" s="6" t="str">
        <f>IF(A124="","",'Live Capture'!R124)</f>
        <v/>
      </c>
      <c r="K124" s="6" t="str">
        <f>IF(A124="","",IF('Live Capture'!X124&lt;&gt;"",'Live Capture'!X124,"Open"))</f>
        <v/>
      </c>
      <c r="L124" s="6" t="str">
        <f>IF(A124="","",'Live Capture'!Q124)</f>
        <v/>
      </c>
      <c r="M124" s="6" t="str">
        <f>IF(A124="","",'Live Capture'!Y124)</f>
        <v/>
      </c>
    </row>
    <row r="125" ht="15.75" customHeight="1">
      <c r="A125" s="6" t="str">
        <f>IF('Live Capture'!A125="","",'Live Capture'!A125)</f>
        <v/>
      </c>
      <c r="B125" s="6" t="str">
        <f>IF(A125="","",'Live Capture'!E125)</f>
        <v/>
      </c>
      <c r="C125" s="6" t="str">
        <f>IF(A125="","",'Live Capture'!F125)</f>
        <v/>
      </c>
      <c r="D125" s="6" t="str">
        <f>IF(A125="","",'Live Capture'!B125)</f>
        <v/>
      </c>
      <c r="E125" s="6" t="str">
        <f>IF(A125="","",'Live Capture'!W125)</f>
        <v/>
      </c>
      <c r="F125" s="6" t="str">
        <f>IF(A125="","",'Live Capture'!S125)</f>
        <v/>
      </c>
      <c r="G125" s="6" t="str">
        <f t="shared" si="1"/>
        <v/>
      </c>
      <c r="H125" s="6" t="str">
        <f>IF(A125="","",IF('Live Capture'!O125&lt;&gt;"",'Live Capture'!O125,"Leave-behind + infographic"))</f>
        <v/>
      </c>
      <c r="I125" s="6" t="str">
        <f>IF(A125="","",IF('Live Capture'!T125&lt;&gt;"",'Live Capture'!T125,IF(E125="HOT","Post-meeting strong interest",IF(E125="WARM","Post-meeting standard","Post-meeting light"))))</f>
        <v/>
      </c>
      <c r="J125" s="6" t="str">
        <f>IF(A125="","",'Live Capture'!R125)</f>
        <v/>
      </c>
      <c r="K125" s="6" t="str">
        <f>IF(A125="","",IF('Live Capture'!X125&lt;&gt;"",'Live Capture'!X125,"Open"))</f>
        <v/>
      </c>
      <c r="L125" s="6" t="str">
        <f>IF(A125="","",'Live Capture'!Q125)</f>
        <v/>
      </c>
      <c r="M125" s="6" t="str">
        <f>IF(A125="","",'Live Capture'!Y125)</f>
        <v/>
      </c>
    </row>
    <row r="126" ht="15.75" customHeight="1">
      <c r="A126" s="6" t="str">
        <f>IF('Live Capture'!A126="","",'Live Capture'!A126)</f>
        <v/>
      </c>
      <c r="B126" s="6" t="str">
        <f>IF(A126="","",'Live Capture'!E126)</f>
        <v/>
      </c>
      <c r="C126" s="6" t="str">
        <f>IF(A126="","",'Live Capture'!F126)</f>
        <v/>
      </c>
      <c r="D126" s="6" t="str">
        <f>IF(A126="","",'Live Capture'!B126)</f>
        <v/>
      </c>
      <c r="E126" s="6" t="str">
        <f>IF(A126="","",'Live Capture'!W126)</f>
        <v/>
      </c>
      <c r="F126" s="6" t="str">
        <f>IF(A126="","",'Live Capture'!S126)</f>
        <v/>
      </c>
      <c r="G126" s="6" t="str">
        <f t="shared" si="1"/>
        <v/>
      </c>
      <c r="H126" s="6" t="str">
        <f>IF(A126="","",IF('Live Capture'!O126&lt;&gt;"",'Live Capture'!O126,"Leave-behind + infographic"))</f>
        <v/>
      </c>
      <c r="I126" s="6" t="str">
        <f>IF(A126="","",IF('Live Capture'!T126&lt;&gt;"",'Live Capture'!T126,IF(E126="HOT","Post-meeting strong interest",IF(E126="WARM","Post-meeting standard","Post-meeting light"))))</f>
        <v/>
      </c>
      <c r="J126" s="6" t="str">
        <f>IF(A126="","",'Live Capture'!R126)</f>
        <v/>
      </c>
      <c r="K126" s="6" t="str">
        <f>IF(A126="","",IF('Live Capture'!X126&lt;&gt;"",'Live Capture'!X126,"Open"))</f>
        <v/>
      </c>
      <c r="L126" s="6" t="str">
        <f>IF(A126="","",'Live Capture'!Q126)</f>
        <v/>
      </c>
      <c r="M126" s="6" t="str">
        <f>IF(A126="","",'Live Capture'!Y126)</f>
        <v/>
      </c>
    </row>
    <row r="127" ht="15.75" customHeight="1">
      <c r="A127" s="6" t="str">
        <f>IF('Live Capture'!A127="","",'Live Capture'!A127)</f>
        <v/>
      </c>
      <c r="B127" s="6" t="str">
        <f>IF(A127="","",'Live Capture'!E127)</f>
        <v/>
      </c>
      <c r="C127" s="6" t="str">
        <f>IF(A127="","",'Live Capture'!F127)</f>
        <v/>
      </c>
      <c r="D127" s="6" t="str">
        <f>IF(A127="","",'Live Capture'!B127)</f>
        <v/>
      </c>
      <c r="E127" s="6" t="str">
        <f>IF(A127="","",'Live Capture'!W127)</f>
        <v/>
      </c>
      <c r="F127" s="6" t="str">
        <f>IF(A127="","",'Live Capture'!S127)</f>
        <v/>
      </c>
      <c r="G127" s="6" t="str">
        <f t="shared" si="1"/>
        <v/>
      </c>
      <c r="H127" s="6" t="str">
        <f>IF(A127="","",IF('Live Capture'!O127&lt;&gt;"",'Live Capture'!O127,"Leave-behind + infographic"))</f>
        <v/>
      </c>
      <c r="I127" s="6" t="str">
        <f>IF(A127="","",IF('Live Capture'!T127&lt;&gt;"",'Live Capture'!T127,IF(E127="HOT","Post-meeting strong interest",IF(E127="WARM","Post-meeting standard","Post-meeting light"))))</f>
        <v/>
      </c>
      <c r="J127" s="6" t="str">
        <f>IF(A127="","",'Live Capture'!R127)</f>
        <v/>
      </c>
      <c r="K127" s="6" t="str">
        <f>IF(A127="","",IF('Live Capture'!X127&lt;&gt;"",'Live Capture'!X127,"Open"))</f>
        <v/>
      </c>
      <c r="L127" s="6" t="str">
        <f>IF(A127="","",'Live Capture'!Q127)</f>
        <v/>
      </c>
      <c r="M127" s="6" t="str">
        <f>IF(A127="","",'Live Capture'!Y127)</f>
        <v/>
      </c>
    </row>
    <row r="128" ht="15.75" customHeight="1">
      <c r="A128" s="6" t="str">
        <f>IF('Live Capture'!A128="","",'Live Capture'!A128)</f>
        <v/>
      </c>
      <c r="B128" s="6" t="str">
        <f>IF(A128="","",'Live Capture'!E128)</f>
        <v/>
      </c>
      <c r="C128" s="6" t="str">
        <f>IF(A128="","",'Live Capture'!F128)</f>
        <v/>
      </c>
      <c r="D128" s="6" t="str">
        <f>IF(A128="","",'Live Capture'!B128)</f>
        <v/>
      </c>
      <c r="E128" s="6" t="str">
        <f>IF(A128="","",'Live Capture'!W128)</f>
        <v/>
      </c>
      <c r="F128" s="6" t="str">
        <f>IF(A128="","",'Live Capture'!S128)</f>
        <v/>
      </c>
      <c r="G128" s="6" t="str">
        <f t="shared" si="1"/>
        <v/>
      </c>
      <c r="H128" s="6" t="str">
        <f>IF(A128="","",IF('Live Capture'!O128&lt;&gt;"",'Live Capture'!O128,"Leave-behind + infographic"))</f>
        <v/>
      </c>
      <c r="I128" s="6" t="str">
        <f>IF(A128="","",IF('Live Capture'!T128&lt;&gt;"",'Live Capture'!T128,IF(E128="HOT","Post-meeting strong interest",IF(E128="WARM","Post-meeting standard","Post-meeting light"))))</f>
        <v/>
      </c>
      <c r="J128" s="6" t="str">
        <f>IF(A128="","",'Live Capture'!R128)</f>
        <v/>
      </c>
      <c r="K128" s="6" t="str">
        <f>IF(A128="","",IF('Live Capture'!X128&lt;&gt;"",'Live Capture'!X128,"Open"))</f>
        <v/>
      </c>
      <c r="L128" s="6" t="str">
        <f>IF(A128="","",'Live Capture'!Q128)</f>
        <v/>
      </c>
      <c r="M128" s="6" t="str">
        <f>IF(A128="","",'Live Capture'!Y128)</f>
        <v/>
      </c>
    </row>
    <row r="129" ht="15.75" customHeight="1">
      <c r="A129" s="6" t="str">
        <f>IF('Live Capture'!A129="","",'Live Capture'!A129)</f>
        <v/>
      </c>
      <c r="B129" s="6" t="str">
        <f>IF(A129="","",'Live Capture'!E129)</f>
        <v/>
      </c>
      <c r="C129" s="6" t="str">
        <f>IF(A129="","",'Live Capture'!F129)</f>
        <v/>
      </c>
      <c r="D129" s="6" t="str">
        <f>IF(A129="","",'Live Capture'!B129)</f>
        <v/>
      </c>
      <c r="E129" s="6" t="str">
        <f>IF(A129="","",'Live Capture'!W129)</f>
        <v/>
      </c>
      <c r="F129" s="6" t="str">
        <f>IF(A129="","",'Live Capture'!S129)</f>
        <v/>
      </c>
      <c r="G129" s="6" t="str">
        <f t="shared" si="1"/>
        <v/>
      </c>
      <c r="H129" s="6" t="str">
        <f>IF(A129="","",IF('Live Capture'!O129&lt;&gt;"",'Live Capture'!O129,"Leave-behind + infographic"))</f>
        <v/>
      </c>
      <c r="I129" s="6" t="str">
        <f>IF(A129="","",IF('Live Capture'!T129&lt;&gt;"",'Live Capture'!T129,IF(E129="HOT","Post-meeting strong interest",IF(E129="WARM","Post-meeting standard","Post-meeting light"))))</f>
        <v/>
      </c>
      <c r="J129" s="6" t="str">
        <f>IF(A129="","",'Live Capture'!R129)</f>
        <v/>
      </c>
      <c r="K129" s="6" t="str">
        <f>IF(A129="","",IF('Live Capture'!X129&lt;&gt;"",'Live Capture'!X129,"Open"))</f>
        <v/>
      </c>
      <c r="L129" s="6" t="str">
        <f>IF(A129="","",'Live Capture'!Q129)</f>
        <v/>
      </c>
      <c r="M129" s="6" t="str">
        <f>IF(A129="","",'Live Capture'!Y129)</f>
        <v/>
      </c>
    </row>
    <row r="130" ht="15.75" customHeight="1">
      <c r="A130" s="6" t="str">
        <f>IF('Live Capture'!A130="","",'Live Capture'!A130)</f>
        <v/>
      </c>
      <c r="B130" s="6" t="str">
        <f>IF(A130="","",'Live Capture'!E130)</f>
        <v/>
      </c>
      <c r="C130" s="6" t="str">
        <f>IF(A130="","",'Live Capture'!F130)</f>
        <v/>
      </c>
      <c r="D130" s="6" t="str">
        <f>IF(A130="","",'Live Capture'!B130)</f>
        <v/>
      </c>
      <c r="E130" s="6" t="str">
        <f>IF(A130="","",'Live Capture'!W130)</f>
        <v/>
      </c>
      <c r="F130" s="6" t="str">
        <f>IF(A130="","",'Live Capture'!S130)</f>
        <v/>
      </c>
      <c r="G130" s="6" t="str">
        <f t="shared" si="1"/>
        <v/>
      </c>
      <c r="H130" s="6" t="str">
        <f>IF(A130="","",IF('Live Capture'!O130&lt;&gt;"",'Live Capture'!O130,"Leave-behind + infographic"))</f>
        <v/>
      </c>
      <c r="I130" s="6" t="str">
        <f>IF(A130="","",IF('Live Capture'!T130&lt;&gt;"",'Live Capture'!T130,IF(E130="HOT","Post-meeting strong interest",IF(E130="WARM","Post-meeting standard","Post-meeting light"))))</f>
        <v/>
      </c>
      <c r="J130" s="6" t="str">
        <f>IF(A130="","",'Live Capture'!R130)</f>
        <v/>
      </c>
      <c r="K130" s="6" t="str">
        <f>IF(A130="","",IF('Live Capture'!X130&lt;&gt;"",'Live Capture'!X130,"Open"))</f>
        <v/>
      </c>
      <c r="L130" s="6" t="str">
        <f>IF(A130="","",'Live Capture'!Q130)</f>
        <v/>
      </c>
      <c r="M130" s="6" t="str">
        <f>IF(A130="","",'Live Capture'!Y130)</f>
        <v/>
      </c>
    </row>
    <row r="131" ht="15.75" customHeight="1">
      <c r="A131" s="6" t="str">
        <f>IF('Live Capture'!A131="","",'Live Capture'!A131)</f>
        <v/>
      </c>
      <c r="B131" s="6" t="str">
        <f>IF(A131="","",'Live Capture'!E131)</f>
        <v/>
      </c>
      <c r="C131" s="6" t="str">
        <f>IF(A131="","",'Live Capture'!F131)</f>
        <v/>
      </c>
      <c r="D131" s="6" t="str">
        <f>IF(A131="","",'Live Capture'!B131)</f>
        <v/>
      </c>
      <c r="E131" s="6" t="str">
        <f>IF(A131="","",'Live Capture'!W131)</f>
        <v/>
      </c>
      <c r="F131" s="6" t="str">
        <f>IF(A131="","",'Live Capture'!S131)</f>
        <v/>
      </c>
      <c r="G131" s="6" t="str">
        <f t="shared" si="1"/>
        <v/>
      </c>
      <c r="H131" s="6" t="str">
        <f>IF(A131="","",IF('Live Capture'!O131&lt;&gt;"",'Live Capture'!O131,"Leave-behind + infographic"))</f>
        <v/>
      </c>
      <c r="I131" s="6" t="str">
        <f>IF(A131="","",IF('Live Capture'!T131&lt;&gt;"",'Live Capture'!T131,IF(E131="HOT","Post-meeting strong interest",IF(E131="WARM","Post-meeting standard","Post-meeting light"))))</f>
        <v/>
      </c>
      <c r="J131" s="6" t="str">
        <f>IF(A131="","",'Live Capture'!R131)</f>
        <v/>
      </c>
      <c r="K131" s="6" t="str">
        <f>IF(A131="","",IF('Live Capture'!X131&lt;&gt;"",'Live Capture'!X131,"Open"))</f>
        <v/>
      </c>
      <c r="L131" s="6" t="str">
        <f>IF(A131="","",'Live Capture'!Q131)</f>
        <v/>
      </c>
      <c r="M131" s="6" t="str">
        <f>IF(A131="","",'Live Capture'!Y131)</f>
        <v/>
      </c>
    </row>
    <row r="132" ht="15.75" customHeight="1">
      <c r="A132" s="6" t="str">
        <f>IF('Live Capture'!A132="","",'Live Capture'!A132)</f>
        <v/>
      </c>
      <c r="B132" s="6" t="str">
        <f>IF(A132="","",'Live Capture'!E132)</f>
        <v/>
      </c>
      <c r="C132" s="6" t="str">
        <f>IF(A132="","",'Live Capture'!F132)</f>
        <v/>
      </c>
      <c r="D132" s="6" t="str">
        <f>IF(A132="","",'Live Capture'!B132)</f>
        <v/>
      </c>
      <c r="E132" s="6" t="str">
        <f>IF(A132="","",'Live Capture'!W132)</f>
        <v/>
      </c>
      <c r="F132" s="6" t="str">
        <f>IF(A132="","",'Live Capture'!S132)</f>
        <v/>
      </c>
      <c r="G132" s="6" t="str">
        <f t="shared" si="1"/>
        <v/>
      </c>
      <c r="H132" s="6" t="str">
        <f>IF(A132="","",IF('Live Capture'!O132&lt;&gt;"",'Live Capture'!O132,"Leave-behind + infographic"))</f>
        <v/>
      </c>
      <c r="I132" s="6" t="str">
        <f>IF(A132="","",IF('Live Capture'!T132&lt;&gt;"",'Live Capture'!T132,IF(E132="HOT","Post-meeting strong interest",IF(E132="WARM","Post-meeting standard","Post-meeting light"))))</f>
        <v/>
      </c>
      <c r="J132" s="6" t="str">
        <f>IF(A132="","",'Live Capture'!R132)</f>
        <v/>
      </c>
      <c r="K132" s="6" t="str">
        <f>IF(A132="","",IF('Live Capture'!X132&lt;&gt;"",'Live Capture'!X132,"Open"))</f>
        <v/>
      </c>
      <c r="L132" s="6" t="str">
        <f>IF(A132="","",'Live Capture'!Q132)</f>
        <v/>
      </c>
      <c r="M132" s="6" t="str">
        <f>IF(A132="","",'Live Capture'!Y132)</f>
        <v/>
      </c>
    </row>
    <row r="133" ht="15.75" customHeight="1">
      <c r="A133" s="6" t="str">
        <f>IF('Live Capture'!A133="","",'Live Capture'!A133)</f>
        <v/>
      </c>
      <c r="B133" s="6" t="str">
        <f>IF(A133="","",'Live Capture'!E133)</f>
        <v/>
      </c>
      <c r="C133" s="6" t="str">
        <f>IF(A133="","",'Live Capture'!F133)</f>
        <v/>
      </c>
      <c r="D133" s="6" t="str">
        <f>IF(A133="","",'Live Capture'!B133)</f>
        <v/>
      </c>
      <c r="E133" s="6" t="str">
        <f>IF(A133="","",'Live Capture'!W133)</f>
        <v/>
      </c>
      <c r="F133" s="6" t="str">
        <f>IF(A133="","",'Live Capture'!S133)</f>
        <v/>
      </c>
      <c r="G133" s="6" t="str">
        <f t="shared" si="1"/>
        <v/>
      </c>
      <c r="H133" s="6" t="str">
        <f>IF(A133="","",IF('Live Capture'!O133&lt;&gt;"",'Live Capture'!O133,"Leave-behind + infographic"))</f>
        <v/>
      </c>
      <c r="I133" s="6" t="str">
        <f>IF(A133="","",IF('Live Capture'!T133&lt;&gt;"",'Live Capture'!T133,IF(E133="HOT","Post-meeting strong interest",IF(E133="WARM","Post-meeting standard","Post-meeting light"))))</f>
        <v/>
      </c>
      <c r="J133" s="6" t="str">
        <f>IF(A133="","",'Live Capture'!R133)</f>
        <v/>
      </c>
      <c r="K133" s="6" t="str">
        <f>IF(A133="","",IF('Live Capture'!X133&lt;&gt;"",'Live Capture'!X133,"Open"))</f>
        <v/>
      </c>
      <c r="L133" s="6" t="str">
        <f>IF(A133="","",'Live Capture'!Q133)</f>
        <v/>
      </c>
      <c r="M133" s="6" t="str">
        <f>IF(A133="","",'Live Capture'!Y133)</f>
        <v/>
      </c>
    </row>
    <row r="134" ht="15.75" customHeight="1">
      <c r="A134" s="6" t="str">
        <f>IF('Live Capture'!A134="","",'Live Capture'!A134)</f>
        <v/>
      </c>
      <c r="B134" s="6" t="str">
        <f>IF(A134="","",'Live Capture'!E134)</f>
        <v/>
      </c>
      <c r="C134" s="6" t="str">
        <f>IF(A134="","",'Live Capture'!F134)</f>
        <v/>
      </c>
      <c r="D134" s="6" t="str">
        <f>IF(A134="","",'Live Capture'!B134)</f>
        <v/>
      </c>
      <c r="E134" s="6" t="str">
        <f>IF(A134="","",'Live Capture'!W134)</f>
        <v/>
      </c>
      <c r="F134" s="6" t="str">
        <f>IF(A134="","",'Live Capture'!S134)</f>
        <v/>
      </c>
      <c r="G134" s="6" t="str">
        <f t="shared" si="1"/>
        <v/>
      </c>
      <c r="H134" s="6" t="str">
        <f>IF(A134="","",IF('Live Capture'!O134&lt;&gt;"",'Live Capture'!O134,"Leave-behind + infographic"))</f>
        <v/>
      </c>
      <c r="I134" s="6" t="str">
        <f>IF(A134="","",IF('Live Capture'!T134&lt;&gt;"",'Live Capture'!T134,IF(E134="HOT","Post-meeting strong interest",IF(E134="WARM","Post-meeting standard","Post-meeting light"))))</f>
        <v/>
      </c>
      <c r="J134" s="6" t="str">
        <f>IF(A134="","",'Live Capture'!R134)</f>
        <v/>
      </c>
      <c r="K134" s="6" t="str">
        <f>IF(A134="","",IF('Live Capture'!X134&lt;&gt;"",'Live Capture'!X134,"Open"))</f>
        <v/>
      </c>
      <c r="L134" s="6" t="str">
        <f>IF(A134="","",'Live Capture'!Q134)</f>
        <v/>
      </c>
      <c r="M134" s="6" t="str">
        <f>IF(A134="","",'Live Capture'!Y134)</f>
        <v/>
      </c>
    </row>
    <row r="135" ht="15.75" customHeight="1">
      <c r="A135" s="6" t="str">
        <f>IF('Live Capture'!A135="","",'Live Capture'!A135)</f>
        <v/>
      </c>
      <c r="B135" s="6" t="str">
        <f>IF(A135="","",'Live Capture'!E135)</f>
        <v/>
      </c>
      <c r="C135" s="6" t="str">
        <f>IF(A135="","",'Live Capture'!F135)</f>
        <v/>
      </c>
      <c r="D135" s="6" t="str">
        <f>IF(A135="","",'Live Capture'!B135)</f>
        <v/>
      </c>
      <c r="E135" s="6" t="str">
        <f>IF(A135="","",'Live Capture'!W135)</f>
        <v/>
      </c>
      <c r="F135" s="6" t="str">
        <f>IF(A135="","",'Live Capture'!S135)</f>
        <v/>
      </c>
      <c r="G135" s="6" t="str">
        <f t="shared" si="1"/>
        <v/>
      </c>
      <c r="H135" s="6" t="str">
        <f>IF(A135="","",IF('Live Capture'!O135&lt;&gt;"",'Live Capture'!O135,"Leave-behind + infographic"))</f>
        <v/>
      </c>
      <c r="I135" s="6" t="str">
        <f>IF(A135="","",IF('Live Capture'!T135&lt;&gt;"",'Live Capture'!T135,IF(E135="HOT","Post-meeting strong interest",IF(E135="WARM","Post-meeting standard","Post-meeting light"))))</f>
        <v/>
      </c>
      <c r="J135" s="6" t="str">
        <f>IF(A135="","",'Live Capture'!R135)</f>
        <v/>
      </c>
      <c r="K135" s="6" t="str">
        <f>IF(A135="","",IF('Live Capture'!X135&lt;&gt;"",'Live Capture'!X135,"Open"))</f>
        <v/>
      </c>
      <c r="L135" s="6" t="str">
        <f>IF(A135="","",'Live Capture'!Q135)</f>
        <v/>
      </c>
      <c r="M135" s="6" t="str">
        <f>IF(A135="","",'Live Capture'!Y135)</f>
        <v/>
      </c>
    </row>
    <row r="136" ht="15.75" customHeight="1">
      <c r="A136" s="6" t="str">
        <f>IF('Live Capture'!A136="","",'Live Capture'!A136)</f>
        <v/>
      </c>
      <c r="B136" s="6" t="str">
        <f>IF(A136="","",'Live Capture'!E136)</f>
        <v/>
      </c>
      <c r="C136" s="6" t="str">
        <f>IF(A136="","",'Live Capture'!F136)</f>
        <v/>
      </c>
      <c r="D136" s="6" t="str">
        <f>IF(A136="","",'Live Capture'!B136)</f>
        <v/>
      </c>
      <c r="E136" s="6" t="str">
        <f>IF(A136="","",'Live Capture'!W136)</f>
        <v/>
      </c>
      <c r="F136" s="6" t="str">
        <f>IF(A136="","",'Live Capture'!S136)</f>
        <v/>
      </c>
      <c r="G136" s="6" t="str">
        <f t="shared" si="1"/>
        <v/>
      </c>
      <c r="H136" s="6" t="str">
        <f>IF(A136="","",IF('Live Capture'!O136&lt;&gt;"",'Live Capture'!O136,"Leave-behind + infographic"))</f>
        <v/>
      </c>
      <c r="I136" s="6" t="str">
        <f>IF(A136="","",IF('Live Capture'!T136&lt;&gt;"",'Live Capture'!T136,IF(E136="HOT","Post-meeting strong interest",IF(E136="WARM","Post-meeting standard","Post-meeting light"))))</f>
        <v/>
      </c>
      <c r="J136" s="6" t="str">
        <f>IF(A136="","",'Live Capture'!R136)</f>
        <v/>
      </c>
      <c r="K136" s="6" t="str">
        <f>IF(A136="","",IF('Live Capture'!X136&lt;&gt;"",'Live Capture'!X136,"Open"))</f>
        <v/>
      </c>
      <c r="L136" s="6" t="str">
        <f>IF(A136="","",'Live Capture'!Q136)</f>
        <v/>
      </c>
      <c r="M136" s="6" t="str">
        <f>IF(A136="","",'Live Capture'!Y136)</f>
        <v/>
      </c>
    </row>
    <row r="137" ht="15.75" customHeight="1">
      <c r="A137" s="6" t="str">
        <f>IF('Live Capture'!A137="","",'Live Capture'!A137)</f>
        <v/>
      </c>
      <c r="B137" s="6" t="str">
        <f>IF(A137="","",'Live Capture'!E137)</f>
        <v/>
      </c>
      <c r="C137" s="6" t="str">
        <f>IF(A137="","",'Live Capture'!F137)</f>
        <v/>
      </c>
      <c r="D137" s="6" t="str">
        <f>IF(A137="","",'Live Capture'!B137)</f>
        <v/>
      </c>
      <c r="E137" s="6" t="str">
        <f>IF(A137="","",'Live Capture'!W137)</f>
        <v/>
      </c>
      <c r="F137" s="6" t="str">
        <f>IF(A137="","",'Live Capture'!S137)</f>
        <v/>
      </c>
      <c r="G137" s="6" t="str">
        <f t="shared" si="1"/>
        <v/>
      </c>
      <c r="H137" s="6" t="str">
        <f>IF(A137="","",IF('Live Capture'!O137&lt;&gt;"",'Live Capture'!O137,"Leave-behind + infographic"))</f>
        <v/>
      </c>
      <c r="I137" s="6" t="str">
        <f>IF(A137="","",IF('Live Capture'!T137&lt;&gt;"",'Live Capture'!T137,IF(E137="HOT","Post-meeting strong interest",IF(E137="WARM","Post-meeting standard","Post-meeting light"))))</f>
        <v/>
      </c>
      <c r="J137" s="6" t="str">
        <f>IF(A137="","",'Live Capture'!R137)</f>
        <v/>
      </c>
      <c r="K137" s="6" t="str">
        <f>IF(A137="","",IF('Live Capture'!X137&lt;&gt;"",'Live Capture'!X137,"Open"))</f>
        <v/>
      </c>
      <c r="L137" s="6" t="str">
        <f>IF(A137="","",'Live Capture'!Q137)</f>
        <v/>
      </c>
      <c r="M137" s="6" t="str">
        <f>IF(A137="","",'Live Capture'!Y137)</f>
        <v/>
      </c>
    </row>
    <row r="138" ht="15.75" customHeight="1">
      <c r="A138" s="6" t="str">
        <f>IF('Live Capture'!A138="","",'Live Capture'!A138)</f>
        <v/>
      </c>
      <c r="B138" s="6" t="str">
        <f>IF(A138="","",'Live Capture'!E138)</f>
        <v/>
      </c>
      <c r="C138" s="6" t="str">
        <f>IF(A138="","",'Live Capture'!F138)</f>
        <v/>
      </c>
      <c r="D138" s="6" t="str">
        <f>IF(A138="","",'Live Capture'!B138)</f>
        <v/>
      </c>
      <c r="E138" s="6" t="str">
        <f>IF(A138="","",'Live Capture'!W138)</f>
        <v/>
      </c>
      <c r="F138" s="6" t="str">
        <f>IF(A138="","",'Live Capture'!S138)</f>
        <v/>
      </c>
      <c r="G138" s="6" t="str">
        <f t="shared" si="1"/>
        <v/>
      </c>
      <c r="H138" s="6" t="str">
        <f>IF(A138="","",IF('Live Capture'!O138&lt;&gt;"",'Live Capture'!O138,"Leave-behind + infographic"))</f>
        <v/>
      </c>
      <c r="I138" s="6" t="str">
        <f>IF(A138="","",IF('Live Capture'!T138&lt;&gt;"",'Live Capture'!T138,IF(E138="HOT","Post-meeting strong interest",IF(E138="WARM","Post-meeting standard","Post-meeting light"))))</f>
        <v/>
      </c>
      <c r="J138" s="6" t="str">
        <f>IF(A138="","",'Live Capture'!R138)</f>
        <v/>
      </c>
      <c r="K138" s="6" t="str">
        <f>IF(A138="","",IF('Live Capture'!X138&lt;&gt;"",'Live Capture'!X138,"Open"))</f>
        <v/>
      </c>
      <c r="L138" s="6" t="str">
        <f>IF(A138="","",'Live Capture'!Q138)</f>
        <v/>
      </c>
      <c r="M138" s="6" t="str">
        <f>IF(A138="","",'Live Capture'!Y138)</f>
        <v/>
      </c>
    </row>
    <row r="139" ht="15.75" customHeight="1">
      <c r="A139" s="6" t="str">
        <f>IF('Live Capture'!A139="","",'Live Capture'!A139)</f>
        <v/>
      </c>
      <c r="B139" s="6" t="str">
        <f>IF(A139="","",'Live Capture'!E139)</f>
        <v/>
      </c>
      <c r="C139" s="6" t="str">
        <f>IF(A139="","",'Live Capture'!F139)</f>
        <v/>
      </c>
      <c r="D139" s="6" t="str">
        <f>IF(A139="","",'Live Capture'!B139)</f>
        <v/>
      </c>
      <c r="E139" s="6" t="str">
        <f>IF(A139="","",'Live Capture'!W139)</f>
        <v/>
      </c>
      <c r="F139" s="6" t="str">
        <f>IF(A139="","",'Live Capture'!S139)</f>
        <v/>
      </c>
      <c r="G139" s="6" t="str">
        <f t="shared" si="1"/>
        <v/>
      </c>
      <c r="H139" s="6" t="str">
        <f>IF(A139="","",IF('Live Capture'!O139&lt;&gt;"",'Live Capture'!O139,"Leave-behind + infographic"))</f>
        <v/>
      </c>
      <c r="I139" s="6" t="str">
        <f>IF(A139="","",IF('Live Capture'!T139&lt;&gt;"",'Live Capture'!T139,IF(E139="HOT","Post-meeting strong interest",IF(E139="WARM","Post-meeting standard","Post-meeting light"))))</f>
        <v/>
      </c>
      <c r="J139" s="6" t="str">
        <f>IF(A139="","",'Live Capture'!R139)</f>
        <v/>
      </c>
      <c r="K139" s="6" t="str">
        <f>IF(A139="","",IF('Live Capture'!X139&lt;&gt;"",'Live Capture'!X139,"Open"))</f>
        <v/>
      </c>
      <c r="L139" s="6" t="str">
        <f>IF(A139="","",'Live Capture'!Q139)</f>
        <v/>
      </c>
      <c r="M139" s="6" t="str">
        <f>IF(A139="","",'Live Capture'!Y139)</f>
        <v/>
      </c>
    </row>
    <row r="140" ht="15.75" customHeight="1">
      <c r="A140" s="6" t="str">
        <f>IF('Live Capture'!A140="","",'Live Capture'!A140)</f>
        <v/>
      </c>
      <c r="B140" s="6" t="str">
        <f>IF(A140="","",'Live Capture'!E140)</f>
        <v/>
      </c>
      <c r="C140" s="6" t="str">
        <f>IF(A140="","",'Live Capture'!F140)</f>
        <v/>
      </c>
      <c r="D140" s="6" t="str">
        <f>IF(A140="","",'Live Capture'!B140)</f>
        <v/>
      </c>
      <c r="E140" s="6" t="str">
        <f>IF(A140="","",'Live Capture'!W140)</f>
        <v/>
      </c>
      <c r="F140" s="6" t="str">
        <f>IF(A140="","",'Live Capture'!S140)</f>
        <v/>
      </c>
      <c r="G140" s="6" t="str">
        <f t="shared" si="1"/>
        <v/>
      </c>
      <c r="H140" s="6" t="str">
        <f>IF(A140="","",IF('Live Capture'!O140&lt;&gt;"",'Live Capture'!O140,"Leave-behind + infographic"))</f>
        <v/>
      </c>
      <c r="I140" s="6" t="str">
        <f>IF(A140="","",IF('Live Capture'!T140&lt;&gt;"",'Live Capture'!T140,IF(E140="HOT","Post-meeting strong interest",IF(E140="WARM","Post-meeting standard","Post-meeting light"))))</f>
        <v/>
      </c>
      <c r="J140" s="6" t="str">
        <f>IF(A140="","",'Live Capture'!R140)</f>
        <v/>
      </c>
      <c r="K140" s="6" t="str">
        <f>IF(A140="","",IF('Live Capture'!X140&lt;&gt;"",'Live Capture'!X140,"Open"))</f>
        <v/>
      </c>
      <c r="L140" s="6" t="str">
        <f>IF(A140="","",'Live Capture'!Q140)</f>
        <v/>
      </c>
      <c r="M140" s="6" t="str">
        <f>IF(A140="","",'Live Capture'!Y140)</f>
        <v/>
      </c>
    </row>
    <row r="141" ht="15.75" customHeight="1">
      <c r="A141" s="6" t="str">
        <f>IF('Live Capture'!A141="","",'Live Capture'!A141)</f>
        <v/>
      </c>
      <c r="B141" s="6" t="str">
        <f>IF(A141="","",'Live Capture'!E141)</f>
        <v/>
      </c>
      <c r="C141" s="6" t="str">
        <f>IF(A141="","",'Live Capture'!F141)</f>
        <v/>
      </c>
      <c r="D141" s="6" t="str">
        <f>IF(A141="","",'Live Capture'!B141)</f>
        <v/>
      </c>
      <c r="E141" s="6" t="str">
        <f>IF(A141="","",'Live Capture'!W141)</f>
        <v/>
      </c>
      <c r="F141" s="6" t="str">
        <f>IF(A141="","",'Live Capture'!S141)</f>
        <v/>
      </c>
      <c r="G141" s="6" t="str">
        <f t="shared" si="1"/>
        <v/>
      </c>
      <c r="H141" s="6" t="str">
        <f>IF(A141="","",IF('Live Capture'!O141&lt;&gt;"",'Live Capture'!O141,"Leave-behind + infographic"))</f>
        <v/>
      </c>
      <c r="I141" s="6" t="str">
        <f>IF(A141="","",IF('Live Capture'!T141&lt;&gt;"",'Live Capture'!T141,IF(E141="HOT","Post-meeting strong interest",IF(E141="WARM","Post-meeting standard","Post-meeting light"))))</f>
        <v/>
      </c>
      <c r="J141" s="6" t="str">
        <f>IF(A141="","",'Live Capture'!R141)</f>
        <v/>
      </c>
      <c r="K141" s="6" t="str">
        <f>IF(A141="","",IF('Live Capture'!X141&lt;&gt;"",'Live Capture'!X141,"Open"))</f>
        <v/>
      </c>
      <c r="L141" s="6" t="str">
        <f>IF(A141="","",'Live Capture'!Q141)</f>
        <v/>
      </c>
      <c r="M141" s="6" t="str">
        <f>IF(A141="","",'Live Capture'!Y141)</f>
        <v/>
      </c>
    </row>
    <row r="142" ht="15.75" customHeight="1">
      <c r="A142" s="6" t="str">
        <f>IF('Live Capture'!A142="","",'Live Capture'!A142)</f>
        <v/>
      </c>
      <c r="B142" s="6" t="str">
        <f>IF(A142="","",'Live Capture'!E142)</f>
        <v/>
      </c>
      <c r="C142" s="6" t="str">
        <f>IF(A142="","",'Live Capture'!F142)</f>
        <v/>
      </c>
      <c r="D142" s="6" t="str">
        <f>IF(A142="","",'Live Capture'!B142)</f>
        <v/>
      </c>
      <c r="E142" s="6" t="str">
        <f>IF(A142="","",'Live Capture'!W142)</f>
        <v/>
      </c>
      <c r="F142" s="6" t="str">
        <f>IF(A142="","",'Live Capture'!S142)</f>
        <v/>
      </c>
      <c r="G142" s="6" t="str">
        <f t="shared" si="1"/>
        <v/>
      </c>
      <c r="H142" s="6" t="str">
        <f>IF(A142="","",IF('Live Capture'!O142&lt;&gt;"",'Live Capture'!O142,"Leave-behind + infographic"))</f>
        <v/>
      </c>
      <c r="I142" s="6" t="str">
        <f>IF(A142="","",IF('Live Capture'!T142&lt;&gt;"",'Live Capture'!T142,IF(E142="HOT","Post-meeting strong interest",IF(E142="WARM","Post-meeting standard","Post-meeting light"))))</f>
        <v/>
      </c>
      <c r="J142" s="6" t="str">
        <f>IF(A142="","",'Live Capture'!R142)</f>
        <v/>
      </c>
      <c r="K142" s="6" t="str">
        <f>IF(A142="","",IF('Live Capture'!X142&lt;&gt;"",'Live Capture'!X142,"Open"))</f>
        <v/>
      </c>
      <c r="L142" s="6" t="str">
        <f>IF(A142="","",'Live Capture'!Q142)</f>
        <v/>
      </c>
      <c r="M142" s="6" t="str">
        <f>IF(A142="","",'Live Capture'!Y142)</f>
        <v/>
      </c>
    </row>
    <row r="143" ht="15.75" customHeight="1">
      <c r="A143" s="6" t="str">
        <f>IF('Live Capture'!A143="","",'Live Capture'!A143)</f>
        <v/>
      </c>
      <c r="B143" s="6" t="str">
        <f>IF(A143="","",'Live Capture'!E143)</f>
        <v/>
      </c>
      <c r="C143" s="6" t="str">
        <f>IF(A143="","",'Live Capture'!F143)</f>
        <v/>
      </c>
      <c r="D143" s="6" t="str">
        <f>IF(A143="","",'Live Capture'!B143)</f>
        <v/>
      </c>
      <c r="E143" s="6" t="str">
        <f>IF(A143="","",'Live Capture'!W143)</f>
        <v/>
      </c>
      <c r="F143" s="6" t="str">
        <f>IF(A143="","",'Live Capture'!S143)</f>
        <v/>
      </c>
      <c r="G143" s="6" t="str">
        <f t="shared" si="1"/>
        <v/>
      </c>
      <c r="H143" s="6" t="str">
        <f>IF(A143="","",IF('Live Capture'!O143&lt;&gt;"",'Live Capture'!O143,"Leave-behind + infographic"))</f>
        <v/>
      </c>
      <c r="I143" s="6" t="str">
        <f>IF(A143="","",IF('Live Capture'!T143&lt;&gt;"",'Live Capture'!T143,IF(E143="HOT","Post-meeting strong interest",IF(E143="WARM","Post-meeting standard","Post-meeting light"))))</f>
        <v/>
      </c>
      <c r="J143" s="6" t="str">
        <f>IF(A143="","",'Live Capture'!R143)</f>
        <v/>
      </c>
      <c r="K143" s="6" t="str">
        <f>IF(A143="","",IF('Live Capture'!X143&lt;&gt;"",'Live Capture'!X143,"Open"))</f>
        <v/>
      </c>
      <c r="L143" s="6" t="str">
        <f>IF(A143="","",'Live Capture'!Q143)</f>
        <v/>
      </c>
      <c r="M143" s="6" t="str">
        <f>IF(A143="","",'Live Capture'!Y143)</f>
        <v/>
      </c>
    </row>
    <row r="144" ht="15.75" customHeight="1">
      <c r="A144" s="6" t="str">
        <f>IF('Live Capture'!A144="","",'Live Capture'!A144)</f>
        <v/>
      </c>
      <c r="B144" s="6" t="str">
        <f>IF(A144="","",'Live Capture'!E144)</f>
        <v/>
      </c>
      <c r="C144" s="6" t="str">
        <f>IF(A144="","",'Live Capture'!F144)</f>
        <v/>
      </c>
      <c r="D144" s="6" t="str">
        <f>IF(A144="","",'Live Capture'!B144)</f>
        <v/>
      </c>
      <c r="E144" s="6" t="str">
        <f>IF(A144="","",'Live Capture'!W144)</f>
        <v/>
      </c>
      <c r="F144" s="6" t="str">
        <f>IF(A144="","",'Live Capture'!S144)</f>
        <v/>
      </c>
      <c r="G144" s="6" t="str">
        <f t="shared" si="1"/>
        <v/>
      </c>
      <c r="H144" s="6" t="str">
        <f>IF(A144="","",IF('Live Capture'!O144&lt;&gt;"",'Live Capture'!O144,"Leave-behind + infographic"))</f>
        <v/>
      </c>
      <c r="I144" s="6" t="str">
        <f>IF(A144="","",IF('Live Capture'!T144&lt;&gt;"",'Live Capture'!T144,IF(E144="HOT","Post-meeting strong interest",IF(E144="WARM","Post-meeting standard","Post-meeting light"))))</f>
        <v/>
      </c>
      <c r="J144" s="6" t="str">
        <f>IF(A144="","",'Live Capture'!R144)</f>
        <v/>
      </c>
      <c r="K144" s="6" t="str">
        <f>IF(A144="","",IF('Live Capture'!X144&lt;&gt;"",'Live Capture'!X144,"Open"))</f>
        <v/>
      </c>
      <c r="L144" s="6" t="str">
        <f>IF(A144="","",'Live Capture'!Q144)</f>
        <v/>
      </c>
      <c r="M144" s="6" t="str">
        <f>IF(A144="","",'Live Capture'!Y144)</f>
        <v/>
      </c>
    </row>
    <row r="145" ht="15.75" customHeight="1">
      <c r="A145" s="6" t="str">
        <f>IF('Live Capture'!A145="","",'Live Capture'!A145)</f>
        <v/>
      </c>
      <c r="B145" s="6" t="str">
        <f>IF(A145="","",'Live Capture'!E145)</f>
        <v/>
      </c>
      <c r="C145" s="6" t="str">
        <f>IF(A145="","",'Live Capture'!F145)</f>
        <v/>
      </c>
      <c r="D145" s="6" t="str">
        <f>IF(A145="","",'Live Capture'!B145)</f>
        <v/>
      </c>
      <c r="E145" s="6" t="str">
        <f>IF(A145="","",'Live Capture'!W145)</f>
        <v/>
      </c>
      <c r="F145" s="6" t="str">
        <f>IF(A145="","",'Live Capture'!S145)</f>
        <v/>
      </c>
      <c r="G145" s="6" t="str">
        <f t="shared" si="1"/>
        <v/>
      </c>
      <c r="H145" s="6" t="str">
        <f>IF(A145="","",IF('Live Capture'!O145&lt;&gt;"",'Live Capture'!O145,"Leave-behind + infographic"))</f>
        <v/>
      </c>
      <c r="I145" s="6" t="str">
        <f>IF(A145="","",IF('Live Capture'!T145&lt;&gt;"",'Live Capture'!T145,IF(E145="HOT","Post-meeting strong interest",IF(E145="WARM","Post-meeting standard","Post-meeting light"))))</f>
        <v/>
      </c>
      <c r="J145" s="6" t="str">
        <f>IF(A145="","",'Live Capture'!R145)</f>
        <v/>
      </c>
      <c r="K145" s="6" t="str">
        <f>IF(A145="","",IF('Live Capture'!X145&lt;&gt;"",'Live Capture'!X145,"Open"))</f>
        <v/>
      </c>
      <c r="L145" s="6" t="str">
        <f>IF(A145="","",'Live Capture'!Q145)</f>
        <v/>
      </c>
      <c r="M145" s="6" t="str">
        <f>IF(A145="","",'Live Capture'!Y145)</f>
        <v/>
      </c>
    </row>
    <row r="146" ht="15.75" customHeight="1">
      <c r="A146" s="6" t="str">
        <f>IF('Live Capture'!A146="","",'Live Capture'!A146)</f>
        <v/>
      </c>
      <c r="B146" s="6" t="str">
        <f>IF(A146="","",'Live Capture'!E146)</f>
        <v/>
      </c>
      <c r="C146" s="6" t="str">
        <f>IF(A146="","",'Live Capture'!F146)</f>
        <v/>
      </c>
      <c r="D146" s="6" t="str">
        <f>IF(A146="","",'Live Capture'!B146)</f>
        <v/>
      </c>
      <c r="E146" s="6" t="str">
        <f>IF(A146="","",'Live Capture'!W146)</f>
        <v/>
      </c>
      <c r="F146" s="6" t="str">
        <f>IF(A146="","",'Live Capture'!S146)</f>
        <v/>
      </c>
      <c r="G146" s="6" t="str">
        <f t="shared" si="1"/>
        <v/>
      </c>
      <c r="H146" s="6" t="str">
        <f>IF(A146="","",IF('Live Capture'!O146&lt;&gt;"",'Live Capture'!O146,"Leave-behind + infographic"))</f>
        <v/>
      </c>
      <c r="I146" s="6" t="str">
        <f>IF(A146="","",IF('Live Capture'!T146&lt;&gt;"",'Live Capture'!T146,IF(E146="HOT","Post-meeting strong interest",IF(E146="WARM","Post-meeting standard","Post-meeting light"))))</f>
        <v/>
      </c>
      <c r="J146" s="6" t="str">
        <f>IF(A146="","",'Live Capture'!R146)</f>
        <v/>
      </c>
      <c r="K146" s="6" t="str">
        <f>IF(A146="","",IF('Live Capture'!X146&lt;&gt;"",'Live Capture'!X146,"Open"))</f>
        <v/>
      </c>
      <c r="L146" s="6" t="str">
        <f>IF(A146="","",'Live Capture'!Q146)</f>
        <v/>
      </c>
      <c r="M146" s="6" t="str">
        <f>IF(A146="","",'Live Capture'!Y146)</f>
        <v/>
      </c>
    </row>
    <row r="147" ht="15.75" customHeight="1">
      <c r="A147" s="6" t="str">
        <f>IF('Live Capture'!A147="","",'Live Capture'!A147)</f>
        <v/>
      </c>
      <c r="B147" s="6" t="str">
        <f>IF(A147="","",'Live Capture'!E147)</f>
        <v/>
      </c>
      <c r="C147" s="6" t="str">
        <f>IF(A147="","",'Live Capture'!F147)</f>
        <v/>
      </c>
      <c r="D147" s="6" t="str">
        <f>IF(A147="","",'Live Capture'!B147)</f>
        <v/>
      </c>
      <c r="E147" s="6" t="str">
        <f>IF(A147="","",'Live Capture'!W147)</f>
        <v/>
      </c>
      <c r="F147" s="6" t="str">
        <f>IF(A147="","",'Live Capture'!S147)</f>
        <v/>
      </c>
      <c r="G147" s="6" t="str">
        <f t="shared" si="1"/>
        <v/>
      </c>
      <c r="H147" s="6" t="str">
        <f>IF(A147="","",IF('Live Capture'!O147&lt;&gt;"",'Live Capture'!O147,"Leave-behind + infographic"))</f>
        <v/>
      </c>
      <c r="I147" s="6" t="str">
        <f>IF(A147="","",IF('Live Capture'!T147&lt;&gt;"",'Live Capture'!T147,IF(E147="HOT","Post-meeting strong interest",IF(E147="WARM","Post-meeting standard","Post-meeting light"))))</f>
        <v/>
      </c>
      <c r="J147" s="6" t="str">
        <f>IF(A147="","",'Live Capture'!R147)</f>
        <v/>
      </c>
      <c r="K147" s="6" t="str">
        <f>IF(A147="","",IF('Live Capture'!X147&lt;&gt;"",'Live Capture'!X147,"Open"))</f>
        <v/>
      </c>
      <c r="L147" s="6" t="str">
        <f>IF(A147="","",'Live Capture'!Q147)</f>
        <v/>
      </c>
      <c r="M147" s="6" t="str">
        <f>IF(A147="","",'Live Capture'!Y147)</f>
        <v/>
      </c>
    </row>
    <row r="148" ht="15.75" customHeight="1">
      <c r="A148" s="6" t="str">
        <f>IF('Live Capture'!A148="","",'Live Capture'!A148)</f>
        <v/>
      </c>
      <c r="B148" s="6" t="str">
        <f>IF(A148="","",'Live Capture'!E148)</f>
        <v/>
      </c>
      <c r="C148" s="6" t="str">
        <f>IF(A148="","",'Live Capture'!F148)</f>
        <v/>
      </c>
      <c r="D148" s="6" t="str">
        <f>IF(A148="","",'Live Capture'!B148)</f>
        <v/>
      </c>
      <c r="E148" s="6" t="str">
        <f>IF(A148="","",'Live Capture'!W148)</f>
        <v/>
      </c>
      <c r="F148" s="6" t="str">
        <f>IF(A148="","",'Live Capture'!S148)</f>
        <v/>
      </c>
      <c r="G148" s="6" t="str">
        <f t="shared" si="1"/>
        <v/>
      </c>
      <c r="H148" s="6" t="str">
        <f>IF(A148="","",IF('Live Capture'!O148&lt;&gt;"",'Live Capture'!O148,"Leave-behind + infographic"))</f>
        <v/>
      </c>
      <c r="I148" s="6" t="str">
        <f>IF(A148="","",IF('Live Capture'!T148&lt;&gt;"",'Live Capture'!T148,IF(E148="HOT","Post-meeting strong interest",IF(E148="WARM","Post-meeting standard","Post-meeting light"))))</f>
        <v/>
      </c>
      <c r="J148" s="6" t="str">
        <f>IF(A148="","",'Live Capture'!R148)</f>
        <v/>
      </c>
      <c r="K148" s="6" t="str">
        <f>IF(A148="","",IF('Live Capture'!X148&lt;&gt;"",'Live Capture'!X148,"Open"))</f>
        <v/>
      </c>
      <c r="L148" s="6" t="str">
        <f>IF(A148="","",'Live Capture'!Q148)</f>
        <v/>
      </c>
      <c r="M148" s="6" t="str">
        <f>IF(A148="","",'Live Capture'!Y148)</f>
        <v/>
      </c>
    </row>
    <row r="149" ht="15.75" customHeight="1">
      <c r="A149" s="6" t="str">
        <f>IF('Live Capture'!A149="","",'Live Capture'!A149)</f>
        <v/>
      </c>
      <c r="B149" s="6" t="str">
        <f>IF(A149="","",'Live Capture'!E149)</f>
        <v/>
      </c>
      <c r="C149" s="6" t="str">
        <f>IF(A149="","",'Live Capture'!F149)</f>
        <v/>
      </c>
      <c r="D149" s="6" t="str">
        <f>IF(A149="","",'Live Capture'!B149)</f>
        <v/>
      </c>
      <c r="E149" s="6" t="str">
        <f>IF(A149="","",'Live Capture'!W149)</f>
        <v/>
      </c>
      <c r="F149" s="6" t="str">
        <f>IF(A149="","",'Live Capture'!S149)</f>
        <v/>
      </c>
      <c r="G149" s="6" t="str">
        <f t="shared" si="1"/>
        <v/>
      </c>
      <c r="H149" s="6" t="str">
        <f>IF(A149="","",IF('Live Capture'!O149&lt;&gt;"",'Live Capture'!O149,"Leave-behind + infographic"))</f>
        <v/>
      </c>
      <c r="I149" s="6" t="str">
        <f>IF(A149="","",IF('Live Capture'!T149&lt;&gt;"",'Live Capture'!T149,IF(E149="HOT","Post-meeting strong interest",IF(E149="WARM","Post-meeting standard","Post-meeting light"))))</f>
        <v/>
      </c>
      <c r="J149" s="6" t="str">
        <f>IF(A149="","",'Live Capture'!R149)</f>
        <v/>
      </c>
      <c r="K149" s="6" t="str">
        <f>IF(A149="","",IF('Live Capture'!X149&lt;&gt;"",'Live Capture'!X149,"Open"))</f>
        <v/>
      </c>
      <c r="L149" s="6" t="str">
        <f>IF(A149="","",'Live Capture'!Q149)</f>
        <v/>
      </c>
      <c r="M149" s="6" t="str">
        <f>IF(A149="","",'Live Capture'!Y149)</f>
        <v/>
      </c>
    </row>
    <row r="150" ht="15.75" customHeight="1">
      <c r="A150" s="6" t="str">
        <f>IF('Live Capture'!A150="","",'Live Capture'!A150)</f>
        <v/>
      </c>
      <c r="B150" s="6" t="str">
        <f>IF(A150="","",'Live Capture'!E150)</f>
        <v/>
      </c>
      <c r="C150" s="6" t="str">
        <f>IF(A150="","",'Live Capture'!F150)</f>
        <v/>
      </c>
      <c r="D150" s="6" t="str">
        <f>IF(A150="","",'Live Capture'!B150)</f>
        <v/>
      </c>
      <c r="E150" s="6" t="str">
        <f>IF(A150="","",'Live Capture'!W150)</f>
        <v/>
      </c>
      <c r="F150" s="6" t="str">
        <f>IF(A150="","",'Live Capture'!S150)</f>
        <v/>
      </c>
      <c r="G150" s="6" t="str">
        <f t="shared" si="1"/>
        <v/>
      </c>
      <c r="H150" s="6" t="str">
        <f>IF(A150="","",IF('Live Capture'!O150&lt;&gt;"",'Live Capture'!O150,"Leave-behind + infographic"))</f>
        <v/>
      </c>
      <c r="I150" s="6" t="str">
        <f>IF(A150="","",IF('Live Capture'!T150&lt;&gt;"",'Live Capture'!T150,IF(E150="HOT","Post-meeting strong interest",IF(E150="WARM","Post-meeting standard","Post-meeting light"))))</f>
        <v/>
      </c>
      <c r="J150" s="6" t="str">
        <f>IF(A150="","",'Live Capture'!R150)</f>
        <v/>
      </c>
      <c r="K150" s="6" t="str">
        <f>IF(A150="","",IF('Live Capture'!X150&lt;&gt;"",'Live Capture'!X150,"Open"))</f>
        <v/>
      </c>
      <c r="L150" s="6" t="str">
        <f>IF(A150="","",'Live Capture'!Q150)</f>
        <v/>
      </c>
      <c r="M150" s="6" t="str">
        <f>IF(A150="","",'Live Capture'!Y150)</f>
        <v/>
      </c>
    </row>
    <row r="151" ht="15.75" customHeight="1">
      <c r="A151" s="6" t="str">
        <f>IF('Live Capture'!A151="","",'Live Capture'!A151)</f>
        <v/>
      </c>
      <c r="B151" s="6" t="str">
        <f>IF(A151="","",'Live Capture'!E151)</f>
        <v/>
      </c>
      <c r="C151" s="6" t="str">
        <f>IF(A151="","",'Live Capture'!F151)</f>
        <v/>
      </c>
      <c r="D151" s="6" t="str">
        <f>IF(A151="","",'Live Capture'!B151)</f>
        <v/>
      </c>
      <c r="E151" s="6" t="str">
        <f>IF(A151="","",'Live Capture'!W151)</f>
        <v/>
      </c>
      <c r="F151" s="6" t="str">
        <f>IF(A151="","",'Live Capture'!S151)</f>
        <v/>
      </c>
      <c r="G151" s="6" t="str">
        <f t="shared" si="1"/>
        <v/>
      </c>
      <c r="H151" s="6" t="str">
        <f>IF(A151="","",IF('Live Capture'!O151&lt;&gt;"",'Live Capture'!O151,"Leave-behind + infographic"))</f>
        <v/>
      </c>
      <c r="I151" s="6" t="str">
        <f>IF(A151="","",IF('Live Capture'!T151&lt;&gt;"",'Live Capture'!T151,IF(E151="HOT","Post-meeting strong interest",IF(E151="WARM","Post-meeting standard","Post-meeting light"))))</f>
        <v/>
      </c>
      <c r="J151" s="6" t="str">
        <f>IF(A151="","",'Live Capture'!R151)</f>
        <v/>
      </c>
      <c r="K151" s="6" t="str">
        <f>IF(A151="","",IF('Live Capture'!X151&lt;&gt;"",'Live Capture'!X151,"Open"))</f>
        <v/>
      </c>
      <c r="L151" s="6" t="str">
        <f>IF(A151="","",'Live Capture'!Q151)</f>
        <v/>
      </c>
      <c r="M151" s="6" t="str">
        <f>IF(A151="","",'Live Capture'!Y151)</f>
        <v/>
      </c>
    </row>
    <row r="152" ht="15.75" customHeight="1">
      <c r="A152" s="6" t="str">
        <f>IF('Live Capture'!A152="","",'Live Capture'!A152)</f>
        <v/>
      </c>
      <c r="B152" s="6" t="str">
        <f>IF(A152="","",'Live Capture'!E152)</f>
        <v/>
      </c>
      <c r="C152" s="6" t="str">
        <f>IF(A152="","",'Live Capture'!F152)</f>
        <v/>
      </c>
      <c r="D152" s="6" t="str">
        <f>IF(A152="","",'Live Capture'!B152)</f>
        <v/>
      </c>
      <c r="E152" s="6" t="str">
        <f>IF(A152="","",'Live Capture'!W152)</f>
        <v/>
      </c>
      <c r="F152" s="6" t="str">
        <f>IF(A152="","",'Live Capture'!S152)</f>
        <v/>
      </c>
      <c r="G152" s="6" t="str">
        <f t="shared" si="1"/>
        <v/>
      </c>
      <c r="H152" s="6" t="str">
        <f>IF(A152="","",IF('Live Capture'!O152&lt;&gt;"",'Live Capture'!O152,"Leave-behind + infographic"))</f>
        <v/>
      </c>
      <c r="I152" s="6" t="str">
        <f>IF(A152="","",IF('Live Capture'!T152&lt;&gt;"",'Live Capture'!T152,IF(E152="HOT","Post-meeting strong interest",IF(E152="WARM","Post-meeting standard","Post-meeting light"))))</f>
        <v/>
      </c>
      <c r="J152" s="6" t="str">
        <f>IF(A152="","",'Live Capture'!R152)</f>
        <v/>
      </c>
      <c r="K152" s="6" t="str">
        <f>IF(A152="","",IF('Live Capture'!X152&lt;&gt;"",'Live Capture'!X152,"Open"))</f>
        <v/>
      </c>
      <c r="L152" s="6" t="str">
        <f>IF(A152="","",'Live Capture'!Q152)</f>
        <v/>
      </c>
      <c r="M152" s="6" t="str">
        <f>IF(A152="","",'Live Capture'!Y152)</f>
        <v/>
      </c>
    </row>
    <row r="153" ht="15.75" customHeight="1">
      <c r="A153" s="6" t="str">
        <f>IF('Live Capture'!A153="","",'Live Capture'!A153)</f>
        <v/>
      </c>
      <c r="B153" s="6" t="str">
        <f>IF(A153="","",'Live Capture'!E153)</f>
        <v/>
      </c>
      <c r="C153" s="6" t="str">
        <f>IF(A153="","",'Live Capture'!F153)</f>
        <v/>
      </c>
      <c r="D153" s="6" t="str">
        <f>IF(A153="","",'Live Capture'!B153)</f>
        <v/>
      </c>
      <c r="E153" s="6" t="str">
        <f>IF(A153="","",'Live Capture'!W153)</f>
        <v/>
      </c>
      <c r="F153" s="6" t="str">
        <f>IF(A153="","",'Live Capture'!S153)</f>
        <v/>
      </c>
      <c r="G153" s="6" t="str">
        <f t="shared" si="1"/>
        <v/>
      </c>
      <c r="H153" s="6" t="str">
        <f>IF(A153="","",IF('Live Capture'!O153&lt;&gt;"",'Live Capture'!O153,"Leave-behind + infographic"))</f>
        <v/>
      </c>
      <c r="I153" s="6" t="str">
        <f>IF(A153="","",IF('Live Capture'!T153&lt;&gt;"",'Live Capture'!T153,IF(E153="HOT","Post-meeting strong interest",IF(E153="WARM","Post-meeting standard","Post-meeting light"))))</f>
        <v/>
      </c>
      <c r="J153" s="6" t="str">
        <f>IF(A153="","",'Live Capture'!R153)</f>
        <v/>
      </c>
      <c r="K153" s="6" t="str">
        <f>IF(A153="","",IF('Live Capture'!X153&lt;&gt;"",'Live Capture'!X153,"Open"))</f>
        <v/>
      </c>
      <c r="L153" s="6" t="str">
        <f>IF(A153="","",'Live Capture'!Q153)</f>
        <v/>
      </c>
      <c r="M153" s="6" t="str">
        <f>IF(A153="","",'Live Capture'!Y153)</f>
        <v/>
      </c>
    </row>
    <row r="154" ht="15.75" customHeight="1">
      <c r="A154" s="6" t="str">
        <f>IF('Live Capture'!A154="","",'Live Capture'!A154)</f>
        <v/>
      </c>
      <c r="B154" s="6" t="str">
        <f>IF(A154="","",'Live Capture'!E154)</f>
        <v/>
      </c>
      <c r="C154" s="6" t="str">
        <f>IF(A154="","",'Live Capture'!F154)</f>
        <v/>
      </c>
      <c r="D154" s="6" t="str">
        <f>IF(A154="","",'Live Capture'!B154)</f>
        <v/>
      </c>
      <c r="E154" s="6" t="str">
        <f>IF(A154="","",'Live Capture'!W154)</f>
        <v/>
      </c>
      <c r="F154" s="6" t="str">
        <f>IF(A154="","",'Live Capture'!S154)</f>
        <v/>
      </c>
      <c r="G154" s="6" t="str">
        <f t="shared" si="1"/>
        <v/>
      </c>
      <c r="H154" s="6" t="str">
        <f>IF(A154="","",IF('Live Capture'!O154&lt;&gt;"",'Live Capture'!O154,"Leave-behind + infographic"))</f>
        <v/>
      </c>
      <c r="I154" s="6" t="str">
        <f>IF(A154="","",IF('Live Capture'!T154&lt;&gt;"",'Live Capture'!T154,IF(E154="HOT","Post-meeting strong interest",IF(E154="WARM","Post-meeting standard","Post-meeting light"))))</f>
        <v/>
      </c>
      <c r="J154" s="6" t="str">
        <f>IF(A154="","",'Live Capture'!R154)</f>
        <v/>
      </c>
      <c r="K154" s="6" t="str">
        <f>IF(A154="","",IF('Live Capture'!X154&lt;&gt;"",'Live Capture'!X154,"Open"))</f>
        <v/>
      </c>
      <c r="L154" s="6" t="str">
        <f>IF(A154="","",'Live Capture'!Q154)</f>
        <v/>
      </c>
      <c r="M154" s="6" t="str">
        <f>IF(A154="","",'Live Capture'!Y154)</f>
        <v/>
      </c>
    </row>
    <row r="155" ht="15.75" customHeight="1">
      <c r="A155" s="6" t="str">
        <f>IF('Live Capture'!A155="","",'Live Capture'!A155)</f>
        <v/>
      </c>
      <c r="B155" s="6" t="str">
        <f>IF(A155="","",'Live Capture'!E155)</f>
        <v/>
      </c>
      <c r="C155" s="6" t="str">
        <f>IF(A155="","",'Live Capture'!F155)</f>
        <v/>
      </c>
      <c r="D155" s="6" t="str">
        <f>IF(A155="","",'Live Capture'!B155)</f>
        <v/>
      </c>
      <c r="E155" s="6" t="str">
        <f>IF(A155="","",'Live Capture'!W155)</f>
        <v/>
      </c>
      <c r="F155" s="6" t="str">
        <f>IF(A155="","",'Live Capture'!S155)</f>
        <v/>
      </c>
      <c r="G155" s="6" t="str">
        <f t="shared" si="1"/>
        <v/>
      </c>
      <c r="H155" s="6" t="str">
        <f>IF(A155="","",IF('Live Capture'!O155&lt;&gt;"",'Live Capture'!O155,"Leave-behind + infographic"))</f>
        <v/>
      </c>
      <c r="I155" s="6" t="str">
        <f>IF(A155="","",IF('Live Capture'!T155&lt;&gt;"",'Live Capture'!T155,IF(E155="HOT","Post-meeting strong interest",IF(E155="WARM","Post-meeting standard","Post-meeting light"))))</f>
        <v/>
      </c>
      <c r="J155" s="6" t="str">
        <f>IF(A155="","",'Live Capture'!R155)</f>
        <v/>
      </c>
      <c r="K155" s="6" t="str">
        <f>IF(A155="","",IF('Live Capture'!X155&lt;&gt;"",'Live Capture'!X155,"Open"))</f>
        <v/>
      </c>
      <c r="L155" s="6" t="str">
        <f>IF(A155="","",'Live Capture'!Q155)</f>
        <v/>
      </c>
      <c r="M155" s="6" t="str">
        <f>IF(A155="","",'Live Capture'!Y155)</f>
        <v/>
      </c>
    </row>
    <row r="156" ht="15.75" customHeight="1">
      <c r="A156" s="6" t="str">
        <f>IF('Live Capture'!A156="","",'Live Capture'!A156)</f>
        <v/>
      </c>
      <c r="B156" s="6" t="str">
        <f>IF(A156="","",'Live Capture'!E156)</f>
        <v/>
      </c>
      <c r="C156" s="6" t="str">
        <f>IF(A156="","",'Live Capture'!F156)</f>
        <v/>
      </c>
      <c r="D156" s="6" t="str">
        <f>IF(A156="","",'Live Capture'!B156)</f>
        <v/>
      </c>
      <c r="E156" s="6" t="str">
        <f>IF(A156="","",'Live Capture'!W156)</f>
        <v/>
      </c>
      <c r="F156" s="6" t="str">
        <f>IF(A156="","",'Live Capture'!S156)</f>
        <v/>
      </c>
      <c r="G156" s="6" t="str">
        <f t="shared" si="1"/>
        <v/>
      </c>
      <c r="H156" s="6" t="str">
        <f>IF(A156="","",IF('Live Capture'!O156&lt;&gt;"",'Live Capture'!O156,"Leave-behind + infographic"))</f>
        <v/>
      </c>
      <c r="I156" s="6" t="str">
        <f>IF(A156="","",IF('Live Capture'!T156&lt;&gt;"",'Live Capture'!T156,IF(E156="HOT","Post-meeting strong interest",IF(E156="WARM","Post-meeting standard","Post-meeting light"))))</f>
        <v/>
      </c>
      <c r="J156" s="6" t="str">
        <f>IF(A156="","",'Live Capture'!R156)</f>
        <v/>
      </c>
      <c r="K156" s="6" t="str">
        <f>IF(A156="","",IF('Live Capture'!X156&lt;&gt;"",'Live Capture'!X156,"Open"))</f>
        <v/>
      </c>
      <c r="L156" s="6" t="str">
        <f>IF(A156="","",'Live Capture'!Q156)</f>
        <v/>
      </c>
      <c r="M156" s="6" t="str">
        <f>IF(A156="","",'Live Capture'!Y156)</f>
        <v/>
      </c>
    </row>
    <row r="157" ht="15.75" customHeight="1">
      <c r="A157" s="6" t="str">
        <f>IF('Live Capture'!A157="","",'Live Capture'!A157)</f>
        <v/>
      </c>
      <c r="B157" s="6" t="str">
        <f>IF(A157="","",'Live Capture'!E157)</f>
        <v/>
      </c>
      <c r="C157" s="6" t="str">
        <f>IF(A157="","",'Live Capture'!F157)</f>
        <v/>
      </c>
      <c r="D157" s="6" t="str">
        <f>IF(A157="","",'Live Capture'!B157)</f>
        <v/>
      </c>
      <c r="E157" s="6" t="str">
        <f>IF(A157="","",'Live Capture'!W157)</f>
        <v/>
      </c>
      <c r="F157" s="6" t="str">
        <f>IF(A157="","",'Live Capture'!S157)</f>
        <v/>
      </c>
      <c r="G157" s="6" t="str">
        <f t="shared" si="1"/>
        <v/>
      </c>
      <c r="H157" s="6" t="str">
        <f>IF(A157="","",IF('Live Capture'!O157&lt;&gt;"",'Live Capture'!O157,"Leave-behind + infographic"))</f>
        <v/>
      </c>
      <c r="I157" s="6" t="str">
        <f>IF(A157="","",IF('Live Capture'!T157&lt;&gt;"",'Live Capture'!T157,IF(E157="HOT","Post-meeting strong interest",IF(E157="WARM","Post-meeting standard","Post-meeting light"))))</f>
        <v/>
      </c>
      <c r="J157" s="6" t="str">
        <f>IF(A157="","",'Live Capture'!R157)</f>
        <v/>
      </c>
      <c r="K157" s="6" t="str">
        <f>IF(A157="","",IF('Live Capture'!X157&lt;&gt;"",'Live Capture'!X157,"Open"))</f>
        <v/>
      </c>
      <c r="L157" s="6" t="str">
        <f>IF(A157="","",'Live Capture'!Q157)</f>
        <v/>
      </c>
      <c r="M157" s="6" t="str">
        <f>IF(A157="","",'Live Capture'!Y157)</f>
        <v/>
      </c>
    </row>
    <row r="158" ht="15.75" customHeight="1">
      <c r="A158" s="6" t="str">
        <f>IF('Live Capture'!A158="","",'Live Capture'!A158)</f>
        <v/>
      </c>
      <c r="B158" s="6" t="str">
        <f>IF(A158="","",'Live Capture'!E158)</f>
        <v/>
      </c>
      <c r="C158" s="6" t="str">
        <f>IF(A158="","",'Live Capture'!F158)</f>
        <v/>
      </c>
      <c r="D158" s="6" t="str">
        <f>IF(A158="","",'Live Capture'!B158)</f>
        <v/>
      </c>
      <c r="E158" s="6" t="str">
        <f>IF(A158="","",'Live Capture'!W158)</f>
        <v/>
      </c>
      <c r="F158" s="6" t="str">
        <f>IF(A158="","",'Live Capture'!S158)</f>
        <v/>
      </c>
      <c r="G158" s="6" t="str">
        <f t="shared" si="1"/>
        <v/>
      </c>
      <c r="H158" s="6" t="str">
        <f>IF(A158="","",IF('Live Capture'!O158&lt;&gt;"",'Live Capture'!O158,"Leave-behind + infographic"))</f>
        <v/>
      </c>
      <c r="I158" s="6" t="str">
        <f>IF(A158="","",IF('Live Capture'!T158&lt;&gt;"",'Live Capture'!T158,IF(E158="HOT","Post-meeting strong interest",IF(E158="WARM","Post-meeting standard","Post-meeting light"))))</f>
        <v/>
      </c>
      <c r="J158" s="6" t="str">
        <f>IF(A158="","",'Live Capture'!R158)</f>
        <v/>
      </c>
      <c r="K158" s="6" t="str">
        <f>IF(A158="","",IF('Live Capture'!X158&lt;&gt;"",'Live Capture'!X158,"Open"))</f>
        <v/>
      </c>
      <c r="L158" s="6" t="str">
        <f>IF(A158="","",'Live Capture'!Q158)</f>
        <v/>
      </c>
      <c r="M158" s="6" t="str">
        <f>IF(A158="","",'Live Capture'!Y158)</f>
        <v/>
      </c>
    </row>
    <row r="159" ht="15.75" customHeight="1">
      <c r="A159" s="6" t="str">
        <f>IF('Live Capture'!A159="","",'Live Capture'!A159)</f>
        <v/>
      </c>
      <c r="B159" s="6" t="str">
        <f>IF(A159="","",'Live Capture'!E159)</f>
        <v/>
      </c>
      <c r="C159" s="6" t="str">
        <f>IF(A159="","",'Live Capture'!F159)</f>
        <v/>
      </c>
      <c r="D159" s="6" t="str">
        <f>IF(A159="","",'Live Capture'!B159)</f>
        <v/>
      </c>
      <c r="E159" s="6" t="str">
        <f>IF(A159="","",'Live Capture'!W159)</f>
        <v/>
      </c>
      <c r="F159" s="6" t="str">
        <f>IF(A159="","",'Live Capture'!S159)</f>
        <v/>
      </c>
      <c r="G159" s="6" t="str">
        <f t="shared" si="1"/>
        <v/>
      </c>
      <c r="H159" s="6" t="str">
        <f>IF(A159="","",IF('Live Capture'!O159&lt;&gt;"",'Live Capture'!O159,"Leave-behind + infographic"))</f>
        <v/>
      </c>
      <c r="I159" s="6" t="str">
        <f>IF(A159="","",IF('Live Capture'!T159&lt;&gt;"",'Live Capture'!T159,IF(E159="HOT","Post-meeting strong interest",IF(E159="WARM","Post-meeting standard","Post-meeting light"))))</f>
        <v/>
      </c>
      <c r="J159" s="6" t="str">
        <f>IF(A159="","",'Live Capture'!R159)</f>
        <v/>
      </c>
      <c r="K159" s="6" t="str">
        <f>IF(A159="","",IF('Live Capture'!X159&lt;&gt;"",'Live Capture'!X159,"Open"))</f>
        <v/>
      </c>
      <c r="L159" s="6" t="str">
        <f>IF(A159="","",'Live Capture'!Q159)</f>
        <v/>
      </c>
      <c r="M159" s="6" t="str">
        <f>IF(A159="","",'Live Capture'!Y159)</f>
        <v/>
      </c>
    </row>
    <row r="160" ht="15.75" customHeight="1">
      <c r="A160" s="6" t="str">
        <f>IF('Live Capture'!A160="","",'Live Capture'!A160)</f>
        <v/>
      </c>
      <c r="B160" s="6" t="str">
        <f>IF(A160="","",'Live Capture'!E160)</f>
        <v/>
      </c>
      <c r="C160" s="6" t="str">
        <f>IF(A160="","",'Live Capture'!F160)</f>
        <v/>
      </c>
      <c r="D160" s="6" t="str">
        <f>IF(A160="","",'Live Capture'!B160)</f>
        <v/>
      </c>
      <c r="E160" s="6" t="str">
        <f>IF(A160="","",'Live Capture'!W160)</f>
        <v/>
      </c>
      <c r="F160" s="6" t="str">
        <f>IF(A160="","",'Live Capture'!S160)</f>
        <v/>
      </c>
      <c r="G160" s="6" t="str">
        <f t="shared" si="1"/>
        <v/>
      </c>
      <c r="H160" s="6" t="str">
        <f>IF(A160="","",IF('Live Capture'!O160&lt;&gt;"",'Live Capture'!O160,"Leave-behind + infographic"))</f>
        <v/>
      </c>
      <c r="I160" s="6" t="str">
        <f>IF(A160="","",IF('Live Capture'!T160&lt;&gt;"",'Live Capture'!T160,IF(E160="HOT","Post-meeting strong interest",IF(E160="WARM","Post-meeting standard","Post-meeting light"))))</f>
        <v/>
      </c>
      <c r="J160" s="6" t="str">
        <f>IF(A160="","",'Live Capture'!R160)</f>
        <v/>
      </c>
      <c r="K160" s="6" t="str">
        <f>IF(A160="","",IF('Live Capture'!X160&lt;&gt;"",'Live Capture'!X160,"Open"))</f>
        <v/>
      </c>
      <c r="L160" s="6" t="str">
        <f>IF(A160="","",'Live Capture'!Q160)</f>
        <v/>
      </c>
      <c r="M160" s="6" t="str">
        <f>IF(A160="","",'Live Capture'!Y160)</f>
        <v/>
      </c>
    </row>
    <row r="161" ht="15.75" customHeight="1">
      <c r="A161" s="6" t="str">
        <f>IF('Live Capture'!A161="","",'Live Capture'!A161)</f>
        <v/>
      </c>
      <c r="B161" s="6" t="str">
        <f>IF(A161="","",'Live Capture'!E161)</f>
        <v/>
      </c>
      <c r="C161" s="6" t="str">
        <f>IF(A161="","",'Live Capture'!F161)</f>
        <v/>
      </c>
      <c r="D161" s="6" t="str">
        <f>IF(A161="","",'Live Capture'!B161)</f>
        <v/>
      </c>
      <c r="E161" s="6" t="str">
        <f>IF(A161="","",'Live Capture'!W161)</f>
        <v/>
      </c>
      <c r="F161" s="6" t="str">
        <f>IF(A161="","",'Live Capture'!S161)</f>
        <v/>
      </c>
      <c r="G161" s="6" t="str">
        <f t="shared" si="1"/>
        <v/>
      </c>
      <c r="H161" s="6" t="str">
        <f>IF(A161="","",IF('Live Capture'!O161&lt;&gt;"",'Live Capture'!O161,"Leave-behind + infographic"))</f>
        <v/>
      </c>
      <c r="I161" s="6" t="str">
        <f>IF(A161="","",IF('Live Capture'!T161&lt;&gt;"",'Live Capture'!T161,IF(E161="HOT","Post-meeting strong interest",IF(E161="WARM","Post-meeting standard","Post-meeting light"))))</f>
        <v/>
      </c>
      <c r="J161" s="6" t="str">
        <f>IF(A161="","",'Live Capture'!R161)</f>
        <v/>
      </c>
      <c r="K161" s="6" t="str">
        <f>IF(A161="","",IF('Live Capture'!X161&lt;&gt;"",'Live Capture'!X161,"Open"))</f>
        <v/>
      </c>
      <c r="L161" s="6" t="str">
        <f>IF(A161="","",'Live Capture'!Q161)</f>
        <v/>
      </c>
      <c r="M161" s="6" t="str">
        <f>IF(A161="","",'Live Capture'!Y161)</f>
        <v/>
      </c>
    </row>
    <row r="162" ht="15.75" customHeight="1">
      <c r="A162" s="6" t="str">
        <f>IF('Live Capture'!A162="","",'Live Capture'!A162)</f>
        <v/>
      </c>
      <c r="B162" s="6" t="str">
        <f>IF(A162="","",'Live Capture'!E162)</f>
        <v/>
      </c>
      <c r="C162" s="6" t="str">
        <f>IF(A162="","",'Live Capture'!F162)</f>
        <v/>
      </c>
      <c r="D162" s="6" t="str">
        <f>IF(A162="","",'Live Capture'!B162)</f>
        <v/>
      </c>
      <c r="E162" s="6" t="str">
        <f>IF(A162="","",'Live Capture'!W162)</f>
        <v/>
      </c>
      <c r="F162" s="6" t="str">
        <f>IF(A162="","",'Live Capture'!S162)</f>
        <v/>
      </c>
      <c r="G162" s="6" t="str">
        <f t="shared" si="1"/>
        <v/>
      </c>
      <c r="H162" s="6" t="str">
        <f>IF(A162="","",IF('Live Capture'!O162&lt;&gt;"",'Live Capture'!O162,"Leave-behind + infographic"))</f>
        <v/>
      </c>
      <c r="I162" s="6" t="str">
        <f>IF(A162="","",IF('Live Capture'!T162&lt;&gt;"",'Live Capture'!T162,IF(E162="HOT","Post-meeting strong interest",IF(E162="WARM","Post-meeting standard","Post-meeting light"))))</f>
        <v/>
      </c>
      <c r="J162" s="6" t="str">
        <f>IF(A162="","",'Live Capture'!R162)</f>
        <v/>
      </c>
      <c r="K162" s="6" t="str">
        <f>IF(A162="","",IF('Live Capture'!X162&lt;&gt;"",'Live Capture'!X162,"Open"))</f>
        <v/>
      </c>
      <c r="L162" s="6" t="str">
        <f>IF(A162="","",'Live Capture'!Q162)</f>
        <v/>
      </c>
      <c r="M162" s="6" t="str">
        <f>IF(A162="","",'Live Capture'!Y162)</f>
        <v/>
      </c>
    </row>
    <row r="163" ht="15.75" customHeight="1">
      <c r="A163" s="6" t="str">
        <f>IF('Live Capture'!A163="","",'Live Capture'!A163)</f>
        <v/>
      </c>
      <c r="B163" s="6" t="str">
        <f>IF(A163="","",'Live Capture'!E163)</f>
        <v/>
      </c>
      <c r="C163" s="6" t="str">
        <f>IF(A163="","",'Live Capture'!F163)</f>
        <v/>
      </c>
      <c r="D163" s="6" t="str">
        <f>IF(A163="","",'Live Capture'!B163)</f>
        <v/>
      </c>
      <c r="E163" s="6" t="str">
        <f>IF(A163="","",'Live Capture'!W163)</f>
        <v/>
      </c>
      <c r="F163" s="6" t="str">
        <f>IF(A163="","",'Live Capture'!S163)</f>
        <v/>
      </c>
      <c r="G163" s="6" t="str">
        <f t="shared" si="1"/>
        <v/>
      </c>
      <c r="H163" s="6" t="str">
        <f>IF(A163="","",IF('Live Capture'!O163&lt;&gt;"",'Live Capture'!O163,"Leave-behind + infographic"))</f>
        <v/>
      </c>
      <c r="I163" s="6" t="str">
        <f>IF(A163="","",IF('Live Capture'!T163&lt;&gt;"",'Live Capture'!T163,IF(E163="HOT","Post-meeting strong interest",IF(E163="WARM","Post-meeting standard","Post-meeting light"))))</f>
        <v/>
      </c>
      <c r="J163" s="6" t="str">
        <f>IF(A163="","",'Live Capture'!R163)</f>
        <v/>
      </c>
      <c r="K163" s="6" t="str">
        <f>IF(A163="","",IF('Live Capture'!X163&lt;&gt;"",'Live Capture'!X163,"Open"))</f>
        <v/>
      </c>
      <c r="L163" s="6" t="str">
        <f>IF(A163="","",'Live Capture'!Q163)</f>
        <v/>
      </c>
      <c r="M163" s="6" t="str">
        <f>IF(A163="","",'Live Capture'!Y163)</f>
        <v/>
      </c>
    </row>
    <row r="164" ht="15.75" customHeight="1">
      <c r="A164" s="6" t="str">
        <f>IF('Live Capture'!A164="","",'Live Capture'!A164)</f>
        <v/>
      </c>
      <c r="B164" s="6" t="str">
        <f>IF(A164="","",'Live Capture'!E164)</f>
        <v/>
      </c>
      <c r="C164" s="6" t="str">
        <f>IF(A164="","",'Live Capture'!F164)</f>
        <v/>
      </c>
      <c r="D164" s="6" t="str">
        <f>IF(A164="","",'Live Capture'!B164)</f>
        <v/>
      </c>
      <c r="E164" s="6" t="str">
        <f>IF(A164="","",'Live Capture'!W164)</f>
        <v/>
      </c>
      <c r="F164" s="6" t="str">
        <f>IF(A164="","",'Live Capture'!S164)</f>
        <v/>
      </c>
      <c r="G164" s="6" t="str">
        <f t="shared" si="1"/>
        <v/>
      </c>
      <c r="H164" s="6" t="str">
        <f>IF(A164="","",IF('Live Capture'!O164&lt;&gt;"",'Live Capture'!O164,"Leave-behind + infographic"))</f>
        <v/>
      </c>
      <c r="I164" s="6" t="str">
        <f>IF(A164="","",IF('Live Capture'!T164&lt;&gt;"",'Live Capture'!T164,IF(E164="HOT","Post-meeting strong interest",IF(E164="WARM","Post-meeting standard","Post-meeting light"))))</f>
        <v/>
      </c>
      <c r="J164" s="6" t="str">
        <f>IF(A164="","",'Live Capture'!R164)</f>
        <v/>
      </c>
      <c r="K164" s="6" t="str">
        <f>IF(A164="","",IF('Live Capture'!X164&lt;&gt;"",'Live Capture'!X164,"Open"))</f>
        <v/>
      </c>
      <c r="L164" s="6" t="str">
        <f>IF(A164="","",'Live Capture'!Q164)</f>
        <v/>
      </c>
      <c r="M164" s="6" t="str">
        <f>IF(A164="","",'Live Capture'!Y164)</f>
        <v/>
      </c>
    </row>
    <row r="165" ht="15.75" customHeight="1">
      <c r="A165" s="6" t="str">
        <f>IF('Live Capture'!A165="","",'Live Capture'!A165)</f>
        <v/>
      </c>
      <c r="B165" s="6" t="str">
        <f>IF(A165="","",'Live Capture'!E165)</f>
        <v/>
      </c>
      <c r="C165" s="6" t="str">
        <f>IF(A165="","",'Live Capture'!F165)</f>
        <v/>
      </c>
      <c r="D165" s="6" t="str">
        <f>IF(A165="","",'Live Capture'!B165)</f>
        <v/>
      </c>
      <c r="E165" s="6" t="str">
        <f>IF(A165="","",'Live Capture'!W165)</f>
        <v/>
      </c>
      <c r="F165" s="6" t="str">
        <f>IF(A165="","",'Live Capture'!S165)</f>
        <v/>
      </c>
      <c r="G165" s="6" t="str">
        <f t="shared" si="1"/>
        <v/>
      </c>
      <c r="H165" s="6" t="str">
        <f>IF(A165="","",IF('Live Capture'!O165&lt;&gt;"",'Live Capture'!O165,"Leave-behind + infographic"))</f>
        <v/>
      </c>
      <c r="I165" s="6" t="str">
        <f>IF(A165="","",IF('Live Capture'!T165&lt;&gt;"",'Live Capture'!T165,IF(E165="HOT","Post-meeting strong interest",IF(E165="WARM","Post-meeting standard","Post-meeting light"))))</f>
        <v/>
      </c>
      <c r="J165" s="6" t="str">
        <f>IF(A165="","",'Live Capture'!R165)</f>
        <v/>
      </c>
      <c r="K165" s="6" t="str">
        <f>IF(A165="","",IF('Live Capture'!X165&lt;&gt;"",'Live Capture'!X165,"Open"))</f>
        <v/>
      </c>
      <c r="L165" s="6" t="str">
        <f>IF(A165="","",'Live Capture'!Q165)</f>
        <v/>
      </c>
      <c r="M165" s="6" t="str">
        <f>IF(A165="","",'Live Capture'!Y165)</f>
        <v/>
      </c>
    </row>
    <row r="166" ht="15.75" customHeight="1">
      <c r="A166" s="6" t="str">
        <f>IF('Live Capture'!A166="","",'Live Capture'!A166)</f>
        <v/>
      </c>
      <c r="B166" s="6" t="str">
        <f>IF(A166="","",'Live Capture'!E166)</f>
        <v/>
      </c>
      <c r="C166" s="6" t="str">
        <f>IF(A166="","",'Live Capture'!F166)</f>
        <v/>
      </c>
      <c r="D166" s="6" t="str">
        <f>IF(A166="","",'Live Capture'!B166)</f>
        <v/>
      </c>
      <c r="E166" s="6" t="str">
        <f>IF(A166="","",'Live Capture'!W166)</f>
        <v/>
      </c>
      <c r="F166" s="6" t="str">
        <f>IF(A166="","",'Live Capture'!S166)</f>
        <v/>
      </c>
      <c r="G166" s="6" t="str">
        <f t="shared" si="1"/>
        <v/>
      </c>
      <c r="H166" s="6" t="str">
        <f>IF(A166="","",IF('Live Capture'!O166&lt;&gt;"",'Live Capture'!O166,"Leave-behind + infographic"))</f>
        <v/>
      </c>
      <c r="I166" s="6" t="str">
        <f>IF(A166="","",IF('Live Capture'!T166&lt;&gt;"",'Live Capture'!T166,IF(E166="HOT","Post-meeting strong interest",IF(E166="WARM","Post-meeting standard","Post-meeting light"))))</f>
        <v/>
      </c>
      <c r="J166" s="6" t="str">
        <f>IF(A166="","",'Live Capture'!R166)</f>
        <v/>
      </c>
      <c r="K166" s="6" t="str">
        <f>IF(A166="","",IF('Live Capture'!X166&lt;&gt;"",'Live Capture'!X166,"Open"))</f>
        <v/>
      </c>
      <c r="L166" s="6" t="str">
        <f>IF(A166="","",'Live Capture'!Q166)</f>
        <v/>
      </c>
      <c r="M166" s="6" t="str">
        <f>IF(A166="","",'Live Capture'!Y166)</f>
        <v/>
      </c>
    </row>
    <row r="167" ht="15.75" customHeight="1">
      <c r="A167" s="6" t="str">
        <f>IF('Live Capture'!A167="","",'Live Capture'!A167)</f>
        <v/>
      </c>
      <c r="B167" s="6" t="str">
        <f>IF(A167="","",'Live Capture'!E167)</f>
        <v/>
      </c>
      <c r="C167" s="6" t="str">
        <f>IF(A167="","",'Live Capture'!F167)</f>
        <v/>
      </c>
      <c r="D167" s="6" t="str">
        <f>IF(A167="","",'Live Capture'!B167)</f>
        <v/>
      </c>
      <c r="E167" s="6" t="str">
        <f>IF(A167="","",'Live Capture'!W167)</f>
        <v/>
      </c>
      <c r="F167" s="6" t="str">
        <f>IF(A167="","",'Live Capture'!S167)</f>
        <v/>
      </c>
      <c r="G167" s="6" t="str">
        <f t="shared" si="1"/>
        <v/>
      </c>
      <c r="H167" s="6" t="str">
        <f>IF(A167="","",IF('Live Capture'!O167&lt;&gt;"",'Live Capture'!O167,"Leave-behind + infographic"))</f>
        <v/>
      </c>
      <c r="I167" s="6" t="str">
        <f>IF(A167="","",IF('Live Capture'!T167&lt;&gt;"",'Live Capture'!T167,IF(E167="HOT","Post-meeting strong interest",IF(E167="WARM","Post-meeting standard","Post-meeting light"))))</f>
        <v/>
      </c>
      <c r="J167" s="6" t="str">
        <f>IF(A167="","",'Live Capture'!R167)</f>
        <v/>
      </c>
      <c r="K167" s="6" t="str">
        <f>IF(A167="","",IF('Live Capture'!X167&lt;&gt;"",'Live Capture'!X167,"Open"))</f>
        <v/>
      </c>
      <c r="L167" s="6" t="str">
        <f>IF(A167="","",'Live Capture'!Q167)</f>
        <v/>
      </c>
      <c r="M167" s="6" t="str">
        <f>IF(A167="","",'Live Capture'!Y167)</f>
        <v/>
      </c>
    </row>
    <row r="168" ht="15.75" customHeight="1">
      <c r="A168" s="6" t="str">
        <f>IF('Live Capture'!A168="","",'Live Capture'!A168)</f>
        <v/>
      </c>
      <c r="B168" s="6" t="str">
        <f>IF(A168="","",'Live Capture'!E168)</f>
        <v/>
      </c>
      <c r="C168" s="6" t="str">
        <f>IF(A168="","",'Live Capture'!F168)</f>
        <v/>
      </c>
      <c r="D168" s="6" t="str">
        <f>IF(A168="","",'Live Capture'!B168)</f>
        <v/>
      </c>
      <c r="E168" s="6" t="str">
        <f>IF(A168="","",'Live Capture'!W168)</f>
        <v/>
      </c>
      <c r="F168" s="6" t="str">
        <f>IF(A168="","",'Live Capture'!S168)</f>
        <v/>
      </c>
      <c r="G168" s="6" t="str">
        <f t="shared" si="1"/>
        <v/>
      </c>
      <c r="H168" s="6" t="str">
        <f>IF(A168="","",IF('Live Capture'!O168&lt;&gt;"",'Live Capture'!O168,"Leave-behind + infographic"))</f>
        <v/>
      </c>
      <c r="I168" s="6" t="str">
        <f>IF(A168="","",IF('Live Capture'!T168&lt;&gt;"",'Live Capture'!T168,IF(E168="HOT","Post-meeting strong interest",IF(E168="WARM","Post-meeting standard","Post-meeting light"))))</f>
        <v/>
      </c>
      <c r="J168" s="6" t="str">
        <f>IF(A168="","",'Live Capture'!R168)</f>
        <v/>
      </c>
      <c r="K168" s="6" t="str">
        <f>IF(A168="","",IF('Live Capture'!X168&lt;&gt;"",'Live Capture'!X168,"Open"))</f>
        <v/>
      </c>
      <c r="L168" s="6" t="str">
        <f>IF(A168="","",'Live Capture'!Q168)</f>
        <v/>
      </c>
      <c r="M168" s="6" t="str">
        <f>IF(A168="","",'Live Capture'!Y168)</f>
        <v/>
      </c>
    </row>
    <row r="169" ht="15.75" customHeight="1">
      <c r="A169" s="6" t="str">
        <f>IF('Live Capture'!A169="","",'Live Capture'!A169)</f>
        <v/>
      </c>
      <c r="B169" s="6" t="str">
        <f>IF(A169="","",'Live Capture'!E169)</f>
        <v/>
      </c>
      <c r="C169" s="6" t="str">
        <f>IF(A169="","",'Live Capture'!F169)</f>
        <v/>
      </c>
      <c r="D169" s="6" t="str">
        <f>IF(A169="","",'Live Capture'!B169)</f>
        <v/>
      </c>
      <c r="E169" s="6" t="str">
        <f>IF(A169="","",'Live Capture'!W169)</f>
        <v/>
      </c>
      <c r="F169" s="6" t="str">
        <f>IF(A169="","",'Live Capture'!S169)</f>
        <v/>
      </c>
      <c r="G169" s="6" t="str">
        <f t="shared" si="1"/>
        <v/>
      </c>
      <c r="H169" s="6" t="str">
        <f>IF(A169="","",IF('Live Capture'!O169&lt;&gt;"",'Live Capture'!O169,"Leave-behind + infographic"))</f>
        <v/>
      </c>
      <c r="I169" s="6" t="str">
        <f>IF(A169="","",IF('Live Capture'!T169&lt;&gt;"",'Live Capture'!T169,IF(E169="HOT","Post-meeting strong interest",IF(E169="WARM","Post-meeting standard","Post-meeting light"))))</f>
        <v/>
      </c>
      <c r="J169" s="6" t="str">
        <f>IF(A169="","",'Live Capture'!R169)</f>
        <v/>
      </c>
      <c r="K169" s="6" t="str">
        <f>IF(A169="","",IF('Live Capture'!X169&lt;&gt;"",'Live Capture'!X169,"Open"))</f>
        <v/>
      </c>
      <c r="L169" s="6" t="str">
        <f>IF(A169="","",'Live Capture'!Q169)</f>
        <v/>
      </c>
      <c r="M169" s="6" t="str">
        <f>IF(A169="","",'Live Capture'!Y169)</f>
        <v/>
      </c>
    </row>
    <row r="170" ht="15.75" customHeight="1">
      <c r="A170" s="6" t="str">
        <f>IF('Live Capture'!A170="","",'Live Capture'!A170)</f>
        <v/>
      </c>
      <c r="B170" s="6" t="str">
        <f>IF(A170="","",'Live Capture'!E170)</f>
        <v/>
      </c>
      <c r="C170" s="6" t="str">
        <f>IF(A170="","",'Live Capture'!F170)</f>
        <v/>
      </c>
      <c r="D170" s="6" t="str">
        <f>IF(A170="","",'Live Capture'!B170)</f>
        <v/>
      </c>
      <c r="E170" s="6" t="str">
        <f>IF(A170="","",'Live Capture'!W170)</f>
        <v/>
      </c>
      <c r="F170" s="6" t="str">
        <f>IF(A170="","",'Live Capture'!S170)</f>
        <v/>
      </c>
      <c r="G170" s="6" t="str">
        <f t="shared" si="1"/>
        <v/>
      </c>
      <c r="H170" s="6" t="str">
        <f>IF(A170="","",IF('Live Capture'!O170&lt;&gt;"",'Live Capture'!O170,"Leave-behind + infographic"))</f>
        <v/>
      </c>
      <c r="I170" s="6" t="str">
        <f>IF(A170="","",IF('Live Capture'!T170&lt;&gt;"",'Live Capture'!T170,IF(E170="HOT","Post-meeting strong interest",IF(E170="WARM","Post-meeting standard","Post-meeting light"))))</f>
        <v/>
      </c>
      <c r="J170" s="6" t="str">
        <f>IF(A170="","",'Live Capture'!R170)</f>
        <v/>
      </c>
      <c r="K170" s="6" t="str">
        <f>IF(A170="","",IF('Live Capture'!X170&lt;&gt;"",'Live Capture'!X170,"Open"))</f>
        <v/>
      </c>
      <c r="L170" s="6" t="str">
        <f>IF(A170="","",'Live Capture'!Q170)</f>
        <v/>
      </c>
      <c r="M170" s="6" t="str">
        <f>IF(A170="","",'Live Capture'!Y170)</f>
        <v/>
      </c>
    </row>
    <row r="171" ht="15.75" customHeight="1">
      <c r="A171" s="6" t="str">
        <f>IF('Live Capture'!A171="","",'Live Capture'!A171)</f>
        <v/>
      </c>
      <c r="B171" s="6" t="str">
        <f>IF(A171="","",'Live Capture'!E171)</f>
        <v/>
      </c>
      <c r="C171" s="6" t="str">
        <f>IF(A171="","",'Live Capture'!F171)</f>
        <v/>
      </c>
      <c r="D171" s="6" t="str">
        <f>IF(A171="","",'Live Capture'!B171)</f>
        <v/>
      </c>
      <c r="E171" s="6" t="str">
        <f>IF(A171="","",'Live Capture'!W171)</f>
        <v/>
      </c>
      <c r="F171" s="6" t="str">
        <f>IF(A171="","",'Live Capture'!S171)</f>
        <v/>
      </c>
      <c r="G171" s="6" t="str">
        <f t="shared" si="1"/>
        <v/>
      </c>
      <c r="H171" s="6" t="str">
        <f>IF(A171="","",IF('Live Capture'!O171&lt;&gt;"",'Live Capture'!O171,"Leave-behind + infographic"))</f>
        <v/>
      </c>
      <c r="I171" s="6" t="str">
        <f>IF(A171="","",IF('Live Capture'!T171&lt;&gt;"",'Live Capture'!T171,IF(E171="HOT","Post-meeting strong interest",IF(E171="WARM","Post-meeting standard","Post-meeting light"))))</f>
        <v/>
      </c>
      <c r="J171" s="6" t="str">
        <f>IF(A171="","",'Live Capture'!R171)</f>
        <v/>
      </c>
      <c r="K171" s="6" t="str">
        <f>IF(A171="","",IF('Live Capture'!X171&lt;&gt;"",'Live Capture'!X171,"Open"))</f>
        <v/>
      </c>
      <c r="L171" s="6" t="str">
        <f>IF(A171="","",'Live Capture'!Q171)</f>
        <v/>
      </c>
      <c r="M171" s="6" t="str">
        <f>IF(A171="","",'Live Capture'!Y171)</f>
        <v/>
      </c>
    </row>
    <row r="172" ht="15.75" customHeight="1">
      <c r="A172" s="6" t="str">
        <f>IF('Live Capture'!A172="","",'Live Capture'!A172)</f>
        <v/>
      </c>
      <c r="B172" s="6" t="str">
        <f>IF(A172="","",'Live Capture'!E172)</f>
        <v/>
      </c>
      <c r="C172" s="6" t="str">
        <f>IF(A172="","",'Live Capture'!F172)</f>
        <v/>
      </c>
      <c r="D172" s="6" t="str">
        <f>IF(A172="","",'Live Capture'!B172)</f>
        <v/>
      </c>
      <c r="E172" s="6" t="str">
        <f>IF(A172="","",'Live Capture'!W172)</f>
        <v/>
      </c>
      <c r="F172" s="6" t="str">
        <f>IF(A172="","",'Live Capture'!S172)</f>
        <v/>
      </c>
      <c r="G172" s="6" t="str">
        <f t="shared" si="1"/>
        <v/>
      </c>
      <c r="H172" s="6" t="str">
        <f>IF(A172="","",IF('Live Capture'!O172&lt;&gt;"",'Live Capture'!O172,"Leave-behind + infographic"))</f>
        <v/>
      </c>
      <c r="I172" s="6" t="str">
        <f>IF(A172="","",IF('Live Capture'!T172&lt;&gt;"",'Live Capture'!T172,IF(E172="HOT","Post-meeting strong interest",IF(E172="WARM","Post-meeting standard","Post-meeting light"))))</f>
        <v/>
      </c>
      <c r="J172" s="6" t="str">
        <f>IF(A172="","",'Live Capture'!R172)</f>
        <v/>
      </c>
      <c r="K172" s="6" t="str">
        <f>IF(A172="","",IF('Live Capture'!X172&lt;&gt;"",'Live Capture'!X172,"Open"))</f>
        <v/>
      </c>
      <c r="L172" s="6" t="str">
        <f>IF(A172="","",'Live Capture'!Q172)</f>
        <v/>
      </c>
      <c r="M172" s="6" t="str">
        <f>IF(A172="","",'Live Capture'!Y172)</f>
        <v/>
      </c>
    </row>
    <row r="173" ht="15.75" customHeight="1">
      <c r="A173" s="6" t="str">
        <f>IF('Live Capture'!A173="","",'Live Capture'!A173)</f>
        <v/>
      </c>
      <c r="B173" s="6" t="str">
        <f>IF(A173="","",'Live Capture'!E173)</f>
        <v/>
      </c>
      <c r="C173" s="6" t="str">
        <f>IF(A173="","",'Live Capture'!F173)</f>
        <v/>
      </c>
      <c r="D173" s="6" t="str">
        <f>IF(A173="","",'Live Capture'!B173)</f>
        <v/>
      </c>
      <c r="E173" s="6" t="str">
        <f>IF(A173="","",'Live Capture'!W173)</f>
        <v/>
      </c>
      <c r="F173" s="6" t="str">
        <f>IF(A173="","",'Live Capture'!S173)</f>
        <v/>
      </c>
      <c r="G173" s="6" t="str">
        <f t="shared" si="1"/>
        <v/>
      </c>
      <c r="H173" s="6" t="str">
        <f>IF(A173="","",IF('Live Capture'!O173&lt;&gt;"",'Live Capture'!O173,"Leave-behind + infographic"))</f>
        <v/>
      </c>
      <c r="I173" s="6" t="str">
        <f>IF(A173="","",IF('Live Capture'!T173&lt;&gt;"",'Live Capture'!T173,IF(E173="HOT","Post-meeting strong interest",IF(E173="WARM","Post-meeting standard","Post-meeting light"))))</f>
        <v/>
      </c>
      <c r="J173" s="6" t="str">
        <f>IF(A173="","",'Live Capture'!R173)</f>
        <v/>
      </c>
      <c r="K173" s="6" t="str">
        <f>IF(A173="","",IF('Live Capture'!X173&lt;&gt;"",'Live Capture'!X173,"Open"))</f>
        <v/>
      </c>
      <c r="L173" s="6" t="str">
        <f>IF(A173="","",'Live Capture'!Q173)</f>
        <v/>
      </c>
      <c r="M173" s="6" t="str">
        <f>IF(A173="","",'Live Capture'!Y173)</f>
        <v/>
      </c>
    </row>
    <row r="174" ht="15.75" customHeight="1">
      <c r="A174" s="6" t="str">
        <f>IF('Live Capture'!A174="","",'Live Capture'!A174)</f>
        <v/>
      </c>
      <c r="B174" s="6" t="str">
        <f>IF(A174="","",'Live Capture'!E174)</f>
        <v/>
      </c>
      <c r="C174" s="6" t="str">
        <f>IF(A174="","",'Live Capture'!F174)</f>
        <v/>
      </c>
      <c r="D174" s="6" t="str">
        <f>IF(A174="","",'Live Capture'!B174)</f>
        <v/>
      </c>
      <c r="E174" s="6" t="str">
        <f>IF(A174="","",'Live Capture'!W174)</f>
        <v/>
      </c>
      <c r="F174" s="6" t="str">
        <f>IF(A174="","",'Live Capture'!S174)</f>
        <v/>
      </c>
      <c r="G174" s="6" t="str">
        <f t="shared" si="1"/>
        <v/>
      </c>
      <c r="H174" s="6" t="str">
        <f>IF(A174="","",IF('Live Capture'!O174&lt;&gt;"",'Live Capture'!O174,"Leave-behind + infographic"))</f>
        <v/>
      </c>
      <c r="I174" s="6" t="str">
        <f>IF(A174="","",IF('Live Capture'!T174&lt;&gt;"",'Live Capture'!T174,IF(E174="HOT","Post-meeting strong interest",IF(E174="WARM","Post-meeting standard","Post-meeting light"))))</f>
        <v/>
      </c>
      <c r="J174" s="6" t="str">
        <f>IF(A174="","",'Live Capture'!R174)</f>
        <v/>
      </c>
      <c r="K174" s="6" t="str">
        <f>IF(A174="","",IF('Live Capture'!X174&lt;&gt;"",'Live Capture'!X174,"Open"))</f>
        <v/>
      </c>
      <c r="L174" s="6" t="str">
        <f>IF(A174="","",'Live Capture'!Q174)</f>
        <v/>
      </c>
      <c r="M174" s="6" t="str">
        <f>IF(A174="","",'Live Capture'!Y174)</f>
        <v/>
      </c>
    </row>
    <row r="175" ht="15.75" customHeight="1">
      <c r="A175" s="6" t="str">
        <f>IF('Live Capture'!A175="","",'Live Capture'!A175)</f>
        <v/>
      </c>
      <c r="B175" s="6" t="str">
        <f>IF(A175="","",'Live Capture'!E175)</f>
        <v/>
      </c>
      <c r="C175" s="6" t="str">
        <f>IF(A175="","",'Live Capture'!F175)</f>
        <v/>
      </c>
      <c r="D175" s="6" t="str">
        <f>IF(A175="","",'Live Capture'!B175)</f>
        <v/>
      </c>
      <c r="E175" s="6" t="str">
        <f>IF(A175="","",'Live Capture'!W175)</f>
        <v/>
      </c>
      <c r="F175" s="6" t="str">
        <f>IF(A175="","",'Live Capture'!S175)</f>
        <v/>
      </c>
      <c r="G175" s="6" t="str">
        <f t="shared" si="1"/>
        <v/>
      </c>
      <c r="H175" s="6" t="str">
        <f>IF(A175="","",IF('Live Capture'!O175&lt;&gt;"",'Live Capture'!O175,"Leave-behind + infographic"))</f>
        <v/>
      </c>
      <c r="I175" s="6" t="str">
        <f>IF(A175="","",IF('Live Capture'!T175&lt;&gt;"",'Live Capture'!T175,IF(E175="HOT","Post-meeting strong interest",IF(E175="WARM","Post-meeting standard","Post-meeting light"))))</f>
        <v/>
      </c>
      <c r="J175" s="6" t="str">
        <f>IF(A175="","",'Live Capture'!R175)</f>
        <v/>
      </c>
      <c r="K175" s="6" t="str">
        <f>IF(A175="","",IF('Live Capture'!X175&lt;&gt;"",'Live Capture'!X175,"Open"))</f>
        <v/>
      </c>
      <c r="L175" s="6" t="str">
        <f>IF(A175="","",'Live Capture'!Q175)</f>
        <v/>
      </c>
      <c r="M175" s="6" t="str">
        <f>IF(A175="","",'Live Capture'!Y175)</f>
        <v/>
      </c>
    </row>
    <row r="176" ht="15.75" customHeight="1">
      <c r="A176" s="6" t="str">
        <f>IF('Live Capture'!A176="","",'Live Capture'!A176)</f>
        <v/>
      </c>
      <c r="B176" s="6" t="str">
        <f>IF(A176="","",'Live Capture'!E176)</f>
        <v/>
      </c>
      <c r="C176" s="6" t="str">
        <f>IF(A176="","",'Live Capture'!F176)</f>
        <v/>
      </c>
      <c r="D176" s="6" t="str">
        <f>IF(A176="","",'Live Capture'!B176)</f>
        <v/>
      </c>
      <c r="E176" s="6" t="str">
        <f>IF(A176="","",'Live Capture'!W176)</f>
        <v/>
      </c>
      <c r="F176" s="6" t="str">
        <f>IF(A176="","",'Live Capture'!S176)</f>
        <v/>
      </c>
      <c r="G176" s="6" t="str">
        <f t="shared" si="1"/>
        <v/>
      </c>
      <c r="H176" s="6" t="str">
        <f>IF(A176="","",IF('Live Capture'!O176&lt;&gt;"",'Live Capture'!O176,"Leave-behind + infographic"))</f>
        <v/>
      </c>
      <c r="I176" s="6" t="str">
        <f>IF(A176="","",IF('Live Capture'!T176&lt;&gt;"",'Live Capture'!T176,IF(E176="HOT","Post-meeting strong interest",IF(E176="WARM","Post-meeting standard","Post-meeting light"))))</f>
        <v/>
      </c>
      <c r="J176" s="6" t="str">
        <f>IF(A176="","",'Live Capture'!R176)</f>
        <v/>
      </c>
      <c r="K176" s="6" t="str">
        <f>IF(A176="","",IF('Live Capture'!X176&lt;&gt;"",'Live Capture'!X176,"Open"))</f>
        <v/>
      </c>
      <c r="L176" s="6" t="str">
        <f>IF(A176="","",'Live Capture'!Q176)</f>
        <v/>
      </c>
      <c r="M176" s="6" t="str">
        <f>IF(A176="","",'Live Capture'!Y176)</f>
        <v/>
      </c>
    </row>
    <row r="177" ht="15.75" customHeight="1">
      <c r="A177" s="6" t="str">
        <f>IF('Live Capture'!A177="","",'Live Capture'!A177)</f>
        <v/>
      </c>
      <c r="B177" s="6" t="str">
        <f>IF(A177="","",'Live Capture'!E177)</f>
        <v/>
      </c>
      <c r="C177" s="6" t="str">
        <f>IF(A177="","",'Live Capture'!F177)</f>
        <v/>
      </c>
      <c r="D177" s="6" t="str">
        <f>IF(A177="","",'Live Capture'!B177)</f>
        <v/>
      </c>
      <c r="E177" s="6" t="str">
        <f>IF(A177="","",'Live Capture'!W177)</f>
        <v/>
      </c>
      <c r="F177" s="6" t="str">
        <f>IF(A177="","",'Live Capture'!S177)</f>
        <v/>
      </c>
      <c r="G177" s="6" t="str">
        <f t="shared" si="1"/>
        <v/>
      </c>
      <c r="H177" s="6" t="str">
        <f>IF(A177="","",IF('Live Capture'!O177&lt;&gt;"",'Live Capture'!O177,"Leave-behind + infographic"))</f>
        <v/>
      </c>
      <c r="I177" s="6" t="str">
        <f>IF(A177="","",IF('Live Capture'!T177&lt;&gt;"",'Live Capture'!T177,IF(E177="HOT","Post-meeting strong interest",IF(E177="WARM","Post-meeting standard","Post-meeting light"))))</f>
        <v/>
      </c>
      <c r="J177" s="6" t="str">
        <f>IF(A177="","",'Live Capture'!R177)</f>
        <v/>
      </c>
      <c r="K177" s="6" t="str">
        <f>IF(A177="","",IF('Live Capture'!X177&lt;&gt;"",'Live Capture'!X177,"Open"))</f>
        <v/>
      </c>
      <c r="L177" s="6" t="str">
        <f>IF(A177="","",'Live Capture'!Q177)</f>
        <v/>
      </c>
      <c r="M177" s="6" t="str">
        <f>IF(A177="","",'Live Capture'!Y177)</f>
        <v/>
      </c>
    </row>
    <row r="178" ht="15.75" customHeight="1">
      <c r="A178" s="6" t="str">
        <f>IF('Live Capture'!A178="","",'Live Capture'!A178)</f>
        <v/>
      </c>
      <c r="B178" s="6" t="str">
        <f>IF(A178="","",'Live Capture'!E178)</f>
        <v/>
      </c>
      <c r="C178" s="6" t="str">
        <f>IF(A178="","",'Live Capture'!F178)</f>
        <v/>
      </c>
      <c r="D178" s="6" t="str">
        <f>IF(A178="","",'Live Capture'!B178)</f>
        <v/>
      </c>
      <c r="E178" s="6" t="str">
        <f>IF(A178="","",'Live Capture'!W178)</f>
        <v/>
      </c>
      <c r="F178" s="6" t="str">
        <f>IF(A178="","",'Live Capture'!S178)</f>
        <v/>
      </c>
      <c r="G178" s="6" t="str">
        <f t="shared" si="1"/>
        <v/>
      </c>
      <c r="H178" s="6" t="str">
        <f>IF(A178="","",IF('Live Capture'!O178&lt;&gt;"",'Live Capture'!O178,"Leave-behind + infographic"))</f>
        <v/>
      </c>
      <c r="I178" s="6" t="str">
        <f>IF(A178="","",IF('Live Capture'!T178&lt;&gt;"",'Live Capture'!T178,IF(E178="HOT","Post-meeting strong interest",IF(E178="WARM","Post-meeting standard","Post-meeting light"))))</f>
        <v/>
      </c>
      <c r="J178" s="6" t="str">
        <f>IF(A178="","",'Live Capture'!R178)</f>
        <v/>
      </c>
      <c r="K178" s="6" t="str">
        <f>IF(A178="","",IF('Live Capture'!X178&lt;&gt;"",'Live Capture'!X178,"Open"))</f>
        <v/>
      </c>
      <c r="L178" s="6" t="str">
        <f>IF(A178="","",'Live Capture'!Q178)</f>
        <v/>
      </c>
      <c r="M178" s="6" t="str">
        <f>IF(A178="","",'Live Capture'!Y178)</f>
        <v/>
      </c>
    </row>
    <row r="179" ht="15.75" customHeight="1">
      <c r="A179" s="6" t="str">
        <f>IF('Live Capture'!A179="","",'Live Capture'!A179)</f>
        <v/>
      </c>
      <c r="B179" s="6" t="str">
        <f>IF(A179="","",'Live Capture'!E179)</f>
        <v/>
      </c>
      <c r="C179" s="6" t="str">
        <f>IF(A179="","",'Live Capture'!F179)</f>
        <v/>
      </c>
      <c r="D179" s="6" t="str">
        <f>IF(A179="","",'Live Capture'!B179)</f>
        <v/>
      </c>
      <c r="E179" s="6" t="str">
        <f>IF(A179="","",'Live Capture'!W179)</f>
        <v/>
      </c>
      <c r="F179" s="6" t="str">
        <f>IF(A179="","",'Live Capture'!S179)</f>
        <v/>
      </c>
      <c r="G179" s="6" t="str">
        <f t="shared" si="1"/>
        <v/>
      </c>
      <c r="H179" s="6" t="str">
        <f>IF(A179="","",IF('Live Capture'!O179&lt;&gt;"",'Live Capture'!O179,"Leave-behind + infographic"))</f>
        <v/>
      </c>
      <c r="I179" s="6" t="str">
        <f>IF(A179="","",IF('Live Capture'!T179&lt;&gt;"",'Live Capture'!T179,IF(E179="HOT","Post-meeting strong interest",IF(E179="WARM","Post-meeting standard","Post-meeting light"))))</f>
        <v/>
      </c>
      <c r="J179" s="6" t="str">
        <f>IF(A179="","",'Live Capture'!R179)</f>
        <v/>
      </c>
      <c r="K179" s="6" t="str">
        <f>IF(A179="","",IF('Live Capture'!X179&lt;&gt;"",'Live Capture'!X179,"Open"))</f>
        <v/>
      </c>
      <c r="L179" s="6" t="str">
        <f>IF(A179="","",'Live Capture'!Q179)</f>
        <v/>
      </c>
      <c r="M179" s="6" t="str">
        <f>IF(A179="","",'Live Capture'!Y179)</f>
        <v/>
      </c>
    </row>
    <row r="180" ht="15.75" customHeight="1">
      <c r="A180" s="6" t="str">
        <f>IF('Live Capture'!A180="","",'Live Capture'!A180)</f>
        <v/>
      </c>
      <c r="B180" s="6" t="str">
        <f>IF(A180="","",'Live Capture'!E180)</f>
        <v/>
      </c>
      <c r="C180" s="6" t="str">
        <f>IF(A180="","",'Live Capture'!F180)</f>
        <v/>
      </c>
      <c r="D180" s="6" t="str">
        <f>IF(A180="","",'Live Capture'!B180)</f>
        <v/>
      </c>
      <c r="E180" s="6" t="str">
        <f>IF(A180="","",'Live Capture'!W180)</f>
        <v/>
      </c>
      <c r="F180" s="6" t="str">
        <f>IF(A180="","",'Live Capture'!S180)</f>
        <v/>
      </c>
      <c r="G180" s="6" t="str">
        <f t="shared" si="1"/>
        <v/>
      </c>
      <c r="H180" s="6" t="str">
        <f>IF(A180="","",IF('Live Capture'!O180&lt;&gt;"",'Live Capture'!O180,"Leave-behind + infographic"))</f>
        <v/>
      </c>
      <c r="I180" s="6" t="str">
        <f>IF(A180="","",IF('Live Capture'!T180&lt;&gt;"",'Live Capture'!T180,IF(E180="HOT","Post-meeting strong interest",IF(E180="WARM","Post-meeting standard","Post-meeting light"))))</f>
        <v/>
      </c>
      <c r="J180" s="6" t="str">
        <f>IF(A180="","",'Live Capture'!R180)</f>
        <v/>
      </c>
      <c r="K180" s="6" t="str">
        <f>IF(A180="","",IF('Live Capture'!X180&lt;&gt;"",'Live Capture'!X180,"Open"))</f>
        <v/>
      </c>
      <c r="L180" s="6" t="str">
        <f>IF(A180="","",'Live Capture'!Q180)</f>
        <v/>
      </c>
      <c r="M180" s="6" t="str">
        <f>IF(A180="","",'Live Capture'!Y180)</f>
        <v/>
      </c>
    </row>
    <row r="181" ht="15.75" customHeight="1">
      <c r="A181" s="6" t="str">
        <f>IF('Live Capture'!A181="","",'Live Capture'!A181)</f>
        <v/>
      </c>
      <c r="B181" s="6" t="str">
        <f>IF(A181="","",'Live Capture'!E181)</f>
        <v/>
      </c>
      <c r="C181" s="6" t="str">
        <f>IF(A181="","",'Live Capture'!F181)</f>
        <v/>
      </c>
      <c r="D181" s="6" t="str">
        <f>IF(A181="","",'Live Capture'!B181)</f>
        <v/>
      </c>
      <c r="E181" s="6" t="str">
        <f>IF(A181="","",'Live Capture'!W181)</f>
        <v/>
      </c>
      <c r="F181" s="6" t="str">
        <f>IF(A181="","",'Live Capture'!S181)</f>
        <v/>
      </c>
      <c r="G181" s="6" t="str">
        <f t="shared" si="1"/>
        <v/>
      </c>
      <c r="H181" s="6" t="str">
        <f>IF(A181="","",IF('Live Capture'!O181&lt;&gt;"",'Live Capture'!O181,"Leave-behind + infographic"))</f>
        <v/>
      </c>
      <c r="I181" s="6" t="str">
        <f>IF(A181="","",IF('Live Capture'!T181&lt;&gt;"",'Live Capture'!T181,IF(E181="HOT","Post-meeting strong interest",IF(E181="WARM","Post-meeting standard","Post-meeting light"))))</f>
        <v/>
      </c>
      <c r="J181" s="6" t="str">
        <f>IF(A181="","",'Live Capture'!R181)</f>
        <v/>
      </c>
      <c r="K181" s="6" t="str">
        <f>IF(A181="","",IF('Live Capture'!X181&lt;&gt;"",'Live Capture'!X181,"Open"))</f>
        <v/>
      </c>
      <c r="L181" s="6" t="str">
        <f>IF(A181="","",'Live Capture'!Q181)</f>
        <v/>
      </c>
      <c r="M181" s="6" t="str">
        <f>IF(A181="","",'Live Capture'!Y181)</f>
        <v/>
      </c>
    </row>
    <row r="182" ht="15.75" customHeight="1">
      <c r="A182" s="6" t="str">
        <f>IF('Live Capture'!A182="","",'Live Capture'!A182)</f>
        <v/>
      </c>
      <c r="B182" s="6" t="str">
        <f>IF(A182="","",'Live Capture'!E182)</f>
        <v/>
      </c>
      <c r="C182" s="6" t="str">
        <f>IF(A182="","",'Live Capture'!F182)</f>
        <v/>
      </c>
      <c r="D182" s="6" t="str">
        <f>IF(A182="","",'Live Capture'!B182)</f>
        <v/>
      </c>
      <c r="E182" s="6" t="str">
        <f>IF(A182="","",'Live Capture'!W182)</f>
        <v/>
      </c>
      <c r="F182" s="6" t="str">
        <f>IF(A182="","",'Live Capture'!S182)</f>
        <v/>
      </c>
      <c r="G182" s="6" t="str">
        <f t="shared" si="1"/>
        <v/>
      </c>
      <c r="H182" s="6" t="str">
        <f>IF(A182="","",IF('Live Capture'!O182&lt;&gt;"",'Live Capture'!O182,"Leave-behind + infographic"))</f>
        <v/>
      </c>
      <c r="I182" s="6" t="str">
        <f>IF(A182="","",IF('Live Capture'!T182&lt;&gt;"",'Live Capture'!T182,IF(E182="HOT","Post-meeting strong interest",IF(E182="WARM","Post-meeting standard","Post-meeting light"))))</f>
        <v/>
      </c>
      <c r="J182" s="6" t="str">
        <f>IF(A182="","",'Live Capture'!R182)</f>
        <v/>
      </c>
      <c r="K182" s="6" t="str">
        <f>IF(A182="","",IF('Live Capture'!X182&lt;&gt;"",'Live Capture'!X182,"Open"))</f>
        <v/>
      </c>
      <c r="L182" s="6" t="str">
        <f>IF(A182="","",'Live Capture'!Q182)</f>
        <v/>
      </c>
      <c r="M182" s="6" t="str">
        <f>IF(A182="","",'Live Capture'!Y182)</f>
        <v/>
      </c>
    </row>
    <row r="183" ht="15.75" customHeight="1">
      <c r="A183" s="6" t="str">
        <f>IF('Live Capture'!A183="","",'Live Capture'!A183)</f>
        <v/>
      </c>
      <c r="B183" s="6" t="str">
        <f>IF(A183="","",'Live Capture'!E183)</f>
        <v/>
      </c>
      <c r="C183" s="6" t="str">
        <f>IF(A183="","",'Live Capture'!F183)</f>
        <v/>
      </c>
      <c r="D183" s="6" t="str">
        <f>IF(A183="","",'Live Capture'!B183)</f>
        <v/>
      </c>
      <c r="E183" s="6" t="str">
        <f>IF(A183="","",'Live Capture'!W183)</f>
        <v/>
      </c>
      <c r="F183" s="6" t="str">
        <f>IF(A183="","",'Live Capture'!S183)</f>
        <v/>
      </c>
      <c r="G183" s="6" t="str">
        <f t="shared" si="1"/>
        <v/>
      </c>
      <c r="H183" s="6" t="str">
        <f>IF(A183="","",IF('Live Capture'!O183&lt;&gt;"",'Live Capture'!O183,"Leave-behind + infographic"))</f>
        <v/>
      </c>
      <c r="I183" s="6" t="str">
        <f>IF(A183="","",IF('Live Capture'!T183&lt;&gt;"",'Live Capture'!T183,IF(E183="HOT","Post-meeting strong interest",IF(E183="WARM","Post-meeting standard","Post-meeting light"))))</f>
        <v/>
      </c>
      <c r="J183" s="6" t="str">
        <f>IF(A183="","",'Live Capture'!R183)</f>
        <v/>
      </c>
      <c r="K183" s="6" t="str">
        <f>IF(A183="","",IF('Live Capture'!X183&lt;&gt;"",'Live Capture'!X183,"Open"))</f>
        <v/>
      </c>
      <c r="L183" s="6" t="str">
        <f>IF(A183="","",'Live Capture'!Q183)</f>
        <v/>
      </c>
      <c r="M183" s="6" t="str">
        <f>IF(A183="","",'Live Capture'!Y183)</f>
        <v/>
      </c>
    </row>
    <row r="184" ht="15.75" customHeight="1">
      <c r="A184" s="6" t="str">
        <f>IF('Live Capture'!A184="","",'Live Capture'!A184)</f>
        <v/>
      </c>
      <c r="B184" s="6" t="str">
        <f>IF(A184="","",'Live Capture'!E184)</f>
        <v/>
      </c>
      <c r="C184" s="6" t="str">
        <f>IF(A184="","",'Live Capture'!F184)</f>
        <v/>
      </c>
      <c r="D184" s="6" t="str">
        <f>IF(A184="","",'Live Capture'!B184)</f>
        <v/>
      </c>
      <c r="E184" s="6" t="str">
        <f>IF(A184="","",'Live Capture'!W184)</f>
        <v/>
      </c>
      <c r="F184" s="6" t="str">
        <f>IF(A184="","",'Live Capture'!S184)</f>
        <v/>
      </c>
      <c r="G184" s="6" t="str">
        <f t="shared" si="1"/>
        <v/>
      </c>
      <c r="H184" s="6" t="str">
        <f>IF(A184="","",IF('Live Capture'!O184&lt;&gt;"",'Live Capture'!O184,"Leave-behind + infographic"))</f>
        <v/>
      </c>
      <c r="I184" s="6" t="str">
        <f>IF(A184="","",IF('Live Capture'!T184&lt;&gt;"",'Live Capture'!T184,IF(E184="HOT","Post-meeting strong interest",IF(E184="WARM","Post-meeting standard","Post-meeting light"))))</f>
        <v/>
      </c>
      <c r="J184" s="6" t="str">
        <f>IF(A184="","",'Live Capture'!R184)</f>
        <v/>
      </c>
      <c r="K184" s="6" t="str">
        <f>IF(A184="","",IF('Live Capture'!X184&lt;&gt;"",'Live Capture'!X184,"Open"))</f>
        <v/>
      </c>
      <c r="L184" s="6" t="str">
        <f>IF(A184="","",'Live Capture'!Q184)</f>
        <v/>
      </c>
      <c r="M184" s="6" t="str">
        <f>IF(A184="","",'Live Capture'!Y184)</f>
        <v/>
      </c>
    </row>
    <row r="185" ht="15.75" customHeight="1">
      <c r="A185" s="6" t="str">
        <f>IF('Live Capture'!A185="","",'Live Capture'!A185)</f>
        <v/>
      </c>
      <c r="B185" s="6" t="str">
        <f>IF(A185="","",'Live Capture'!E185)</f>
        <v/>
      </c>
      <c r="C185" s="6" t="str">
        <f>IF(A185="","",'Live Capture'!F185)</f>
        <v/>
      </c>
      <c r="D185" s="6" t="str">
        <f>IF(A185="","",'Live Capture'!B185)</f>
        <v/>
      </c>
      <c r="E185" s="6" t="str">
        <f>IF(A185="","",'Live Capture'!W185)</f>
        <v/>
      </c>
      <c r="F185" s="6" t="str">
        <f>IF(A185="","",'Live Capture'!S185)</f>
        <v/>
      </c>
      <c r="G185" s="6" t="str">
        <f t="shared" si="1"/>
        <v/>
      </c>
      <c r="H185" s="6" t="str">
        <f>IF(A185="","",IF('Live Capture'!O185&lt;&gt;"",'Live Capture'!O185,"Leave-behind + infographic"))</f>
        <v/>
      </c>
      <c r="I185" s="6" t="str">
        <f>IF(A185="","",IF('Live Capture'!T185&lt;&gt;"",'Live Capture'!T185,IF(E185="HOT","Post-meeting strong interest",IF(E185="WARM","Post-meeting standard","Post-meeting light"))))</f>
        <v/>
      </c>
      <c r="J185" s="6" t="str">
        <f>IF(A185="","",'Live Capture'!R185)</f>
        <v/>
      </c>
      <c r="K185" s="6" t="str">
        <f>IF(A185="","",IF('Live Capture'!X185&lt;&gt;"",'Live Capture'!X185,"Open"))</f>
        <v/>
      </c>
      <c r="L185" s="6" t="str">
        <f>IF(A185="","",'Live Capture'!Q185)</f>
        <v/>
      </c>
      <c r="M185" s="6" t="str">
        <f>IF(A185="","",'Live Capture'!Y185)</f>
        <v/>
      </c>
    </row>
    <row r="186" ht="15.75" customHeight="1">
      <c r="A186" s="6" t="str">
        <f>IF('Live Capture'!A186="","",'Live Capture'!A186)</f>
        <v/>
      </c>
      <c r="B186" s="6" t="str">
        <f>IF(A186="","",'Live Capture'!E186)</f>
        <v/>
      </c>
      <c r="C186" s="6" t="str">
        <f>IF(A186="","",'Live Capture'!F186)</f>
        <v/>
      </c>
      <c r="D186" s="6" t="str">
        <f>IF(A186="","",'Live Capture'!B186)</f>
        <v/>
      </c>
      <c r="E186" s="6" t="str">
        <f>IF(A186="","",'Live Capture'!W186)</f>
        <v/>
      </c>
      <c r="F186" s="6" t="str">
        <f>IF(A186="","",'Live Capture'!S186)</f>
        <v/>
      </c>
      <c r="G186" s="6" t="str">
        <f t="shared" si="1"/>
        <v/>
      </c>
      <c r="H186" s="6" t="str">
        <f>IF(A186="","",IF('Live Capture'!O186&lt;&gt;"",'Live Capture'!O186,"Leave-behind + infographic"))</f>
        <v/>
      </c>
      <c r="I186" s="6" t="str">
        <f>IF(A186="","",IF('Live Capture'!T186&lt;&gt;"",'Live Capture'!T186,IF(E186="HOT","Post-meeting strong interest",IF(E186="WARM","Post-meeting standard","Post-meeting light"))))</f>
        <v/>
      </c>
      <c r="J186" s="6" t="str">
        <f>IF(A186="","",'Live Capture'!R186)</f>
        <v/>
      </c>
      <c r="K186" s="6" t="str">
        <f>IF(A186="","",IF('Live Capture'!X186&lt;&gt;"",'Live Capture'!X186,"Open"))</f>
        <v/>
      </c>
      <c r="L186" s="6" t="str">
        <f>IF(A186="","",'Live Capture'!Q186)</f>
        <v/>
      </c>
      <c r="M186" s="6" t="str">
        <f>IF(A186="","",'Live Capture'!Y186)</f>
        <v/>
      </c>
    </row>
    <row r="187" ht="15.75" customHeight="1">
      <c r="A187" s="6" t="str">
        <f>IF('Live Capture'!A187="","",'Live Capture'!A187)</f>
        <v/>
      </c>
      <c r="B187" s="6" t="str">
        <f>IF(A187="","",'Live Capture'!E187)</f>
        <v/>
      </c>
      <c r="C187" s="6" t="str">
        <f>IF(A187="","",'Live Capture'!F187)</f>
        <v/>
      </c>
      <c r="D187" s="6" t="str">
        <f>IF(A187="","",'Live Capture'!B187)</f>
        <v/>
      </c>
      <c r="E187" s="6" t="str">
        <f>IF(A187="","",'Live Capture'!W187)</f>
        <v/>
      </c>
      <c r="F187" s="6" t="str">
        <f>IF(A187="","",'Live Capture'!S187)</f>
        <v/>
      </c>
      <c r="G187" s="6" t="str">
        <f t="shared" si="1"/>
        <v/>
      </c>
      <c r="H187" s="6" t="str">
        <f>IF(A187="","",IF('Live Capture'!O187&lt;&gt;"",'Live Capture'!O187,"Leave-behind + infographic"))</f>
        <v/>
      </c>
      <c r="I187" s="6" t="str">
        <f>IF(A187="","",IF('Live Capture'!T187&lt;&gt;"",'Live Capture'!T187,IF(E187="HOT","Post-meeting strong interest",IF(E187="WARM","Post-meeting standard","Post-meeting light"))))</f>
        <v/>
      </c>
      <c r="J187" s="6" t="str">
        <f>IF(A187="","",'Live Capture'!R187)</f>
        <v/>
      </c>
      <c r="K187" s="6" t="str">
        <f>IF(A187="","",IF('Live Capture'!X187&lt;&gt;"",'Live Capture'!X187,"Open"))</f>
        <v/>
      </c>
      <c r="L187" s="6" t="str">
        <f>IF(A187="","",'Live Capture'!Q187)</f>
        <v/>
      </c>
      <c r="M187" s="6" t="str">
        <f>IF(A187="","",'Live Capture'!Y187)</f>
        <v/>
      </c>
    </row>
    <row r="188" ht="15.75" customHeight="1">
      <c r="A188" s="6" t="str">
        <f>IF('Live Capture'!A188="","",'Live Capture'!A188)</f>
        <v/>
      </c>
      <c r="B188" s="6" t="str">
        <f>IF(A188="","",'Live Capture'!E188)</f>
        <v/>
      </c>
      <c r="C188" s="6" t="str">
        <f>IF(A188="","",'Live Capture'!F188)</f>
        <v/>
      </c>
      <c r="D188" s="6" t="str">
        <f>IF(A188="","",'Live Capture'!B188)</f>
        <v/>
      </c>
      <c r="E188" s="6" t="str">
        <f>IF(A188="","",'Live Capture'!W188)</f>
        <v/>
      </c>
      <c r="F188" s="6" t="str">
        <f>IF(A188="","",'Live Capture'!S188)</f>
        <v/>
      </c>
      <c r="G188" s="6" t="str">
        <f t="shared" si="1"/>
        <v/>
      </c>
      <c r="H188" s="6" t="str">
        <f>IF(A188="","",IF('Live Capture'!O188&lt;&gt;"",'Live Capture'!O188,"Leave-behind + infographic"))</f>
        <v/>
      </c>
      <c r="I188" s="6" t="str">
        <f>IF(A188="","",IF('Live Capture'!T188&lt;&gt;"",'Live Capture'!T188,IF(E188="HOT","Post-meeting strong interest",IF(E188="WARM","Post-meeting standard","Post-meeting light"))))</f>
        <v/>
      </c>
      <c r="J188" s="6" t="str">
        <f>IF(A188="","",'Live Capture'!R188)</f>
        <v/>
      </c>
      <c r="K188" s="6" t="str">
        <f>IF(A188="","",IF('Live Capture'!X188&lt;&gt;"",'Live Capture'!X188,"Open"))</f>
        <v/>
      </c>
      <c r="L188" s="6" t="str">
        <f>IF(A188="","",'Live Capture'!Q188)</f>
        <v/>
      </c>
      <c r="M188" s="6" t="str">
        <f>IF(A188="","",'Live Capture'!Y188)</f>
        <v/>
      </c>
    </row>
    <row r="189" ht="15.75" customHeight="1">
      <c r="A189" s="6" t="str">
        <f>IF('Live Capture'!A189="","",'Live Capture'!A189)</f>
        <v/>
      </c>
      <c r="B189" s="6" t="str">
        <f>IF(A189="","",'Live Capture'!E189)</f>
        <v/>
      </c>
      <c r="C189" s="6" t="str">
        <f>IF(A189="","",'Live Capture'!F189)</f>
        <v/>
      </c>
      <c r="D189" s="6" t="str">
        <f>IF(A189="","",'Live Capture'!B189)</f>
        <v/>
      </c>
      <c r="E189" s="6" t="str">
        <f>IF(A189="","",'Live Capture'!W189)</f>
        <v/>
      </c>
      <c r="F189" s="6" t="str">
        <f>IF(A189="","",'Live Capture'!S189)</f>
        <v/>
      </c>
      <c r="G189" s="6" t="str">
        <f t="shared" si="1"/>
        <v/>
      </c>
      <c r="H189" s="6" t="str">
        <f>IF(A189="","",IF('Live Capture'!O189&lt;&gt;"",'Live Capture'!O189,"Leave-behind + infographic"))</f>
        <v/>
      </c>
      <c r="I189" s="6" t="str">
        <f>IF(A189="","",IF('Live Capture'!T189&lt;&gt;"",'Live Capture'!T189,IF(E189="HOT","Post-meeting strong interest",IF(E189="WARM","Post-meeting standard","Post-meeting light"))))</f>
        <v/>
      </c>
      <c r="J189" s="6" t="str">
        <f>IF(A189="","",'Live Capture'!R189)</f>
        <v/>
      </c>
      <c r="K189" s="6" t="str">
        <f>IF(A189="","",IF('Live Capture'!X189&lt;&gt;"",'Live Capture'!X189,"Open"))</f>
        <v/>
      </c>
      <c r="L189" s="6" t="str">
        <f>IF(A189="","",'Live Capture'!Q189)</f>
        <v/>
      </c>
      <c r="M189" s="6" t="str">
        <f>IF(A189="","",'Live Capture'!Y189)</f>
        <v/>
      </c>
    </row>
    <row r="190" ht="15.75" customHeight="1">
      <c r="A190" s="6" t="str">
        <f>IF('Live Capture'!A190="","",'Live Capture'!A190)</f>
        <v/>
      </c>
      <c r="B190" s="6" t="str">
        <f>IF(A190="","",'Live Capture'!E190)</f>
        <v/>
      </c>
      <c r="C190" s="6" t="str">
        <f>IF(A190="","",'Live Capture'!F190)</f>
        <v/>
      </c>
      <c r="D190" s="6" t="str">
        <f>IF(A190="","",'Live Capture'!B190)</f>
        <v/>
      </c>
      <c r="E190" s="6" t="str">
        <f>IF(A190="","",'Live Capture'!W190)</f>
        <v/>
      </c>
      <c r="F190" s="6" t="str">
        <f>IF(A190="","",'Live Capture'!S190)</f>
        <v/>
      </c>
      <c r="G190" s="6" t="str">
        <f t="shared" si="1"/>
        <v/>
      </c>
      <c r="H190" s="6" t="str">
        <f>IF(A190="","",IF('Live Capture'!O190&lt;&gt;"",'Live Capture'!O190,"Leave-behind + infographic"))</f>
        <v/>
      </c>
      <c r="I190" s="6" t="str">
        <f>IF(A190="","",IF('Live Capture'!T190&lt;&gt;"",'Live Capture'!T190,IF(E190="HOT","Post-meeting strong interest",IF(E190="WARM","Post-meeting standard","Post-meeting light"))))</f>
        <v/>
      </c>
      <c r="J190" s="6" t="str">
        <f>IF(A190="","",'Live Capture'!R190)</f>
        <v/>
      </c>
      <c r="K190" s="6" t="str">
        <f>IF(A190="","",IF('Live Capture'!X190&lt;&gt;"",'Live Capture'!X190,"Open"))</f>
        <v/>
      </c>
      <c r="L190" s="6" t="str">
        <f>IF(A190="","",'Live Capture'!Q190)</f>
        <v/>
      </c>
      <c r="M190" s="6" t="str">
        <f>IF(A190="","",'Live Capture'!Y190)</f>
        <v/>
      </c>
    </row>
    <row r="191" ht="15.75" customHeight="1">
      <c r="A191" s="6" t="str">
        <f>IF('Live Capture'!A191="","",'Live Capture'!A191)</f>
        <v/>
      </c>
      <c r="B191" s="6" t="str">
        <f>IF(A191="","",'Live Capture'!E191)</f>
        <v/>
      </c>
      <c r="C191" s="6" t="str">
        <f>IF(A191="","",'Live Capture'!F191)</f>
        <v/>
      </c>
      <c r="D191" s="6" t="str">
        <f>IF(A191="","",'Live Capture'!B191)</f>
        <v/>
      </c>
      <c r="E191" s="6" t="str">
        <f>IF(A191="","",'Live Capture'!W191)</f>
        <v/>
      </c>
      <c r="F191" s="6" t="str">
        <f>IF(A191="","",'Live Capture'!S191)</f>
        <v/>
      </c>
      <c r="G191" s="6" t="str">
        <f t="shared" si="1"/>
        <v/>
      </c>
      <c r="H191" s="6" t="str">
        <f>IF(A191="","",IF('Live Capture'!O191&lt;&gt;"",'Live Capture'!O191,"Leave-behind + infographic"))</f>
        <v/>
      </c>
      <c r="I191" s="6" t="str">
        <f>IF(A191="","",IF('Live Capture'!T191&lt;&gt;"",'Live Capture'!T191,IF(E191="HOT","Post-meeting strong interest",IF(E191="WARM","Post-meeting standard","Post-meeting light"))))</f>
        <v/>
      </c>
      <c r="J191" s="6" t="str">
        <f>IF(A191="","",'Live Capture'!R191)</f>
        <v/>
      </c>
      <c r="K191" s="6" t="str">
        <f>IF(A191="","",IF('Live Capture'!X191&lt;&gt;"",'Live Capture'!X191,"Open"))</f>
        <v/>
      </c>
      <c r="L191" s="6" t="str">
        <f>IF(A191="","",'Live Capture'!Q191)</f>
        <v/>
      </c>
      <c r="M191" s="6" t="str">
        <f>IF(A191="","",'Live Capture'!Y191)</f>
        <v/>
      </c>
    </row>
    <row r="192" ht="15.75" customHeight="1">
      <c r="A192" s="6" t="str">
        <f>IF('Live Capture'!A192="","",'Live Capture'!A192)</f>
        <v/>
      </c>
      <c r="B192" s="6" t="str">
        <f>IF(A192="","",'Live Capture'!E192)</f>
        <v/>
      </c>
      <c r="C192" s="6" t="str">
        <f>IF(A192="","",'Live Capture'!F192)</f>
        <v/>
      </c>
      <c r="D192" s="6" t="str">
        <f>IF(A192="","",'Live Capture'!B192)</f>
        <v/>
      </c>
      <c r="E192" s="6" t="str">
        <f>IF(A192="","",'Live Capture'!W192)</f>
        <v/>
      </c>
      <c r="F192" s="6" t="str">
        <f>IF(A192="","",'Live Capture'!S192)</f>
        <v/>
      </c>
      <c r="G192" s="6" t="str">
        <f t="shared" si="1"/>
        <v/>
      </c>
      <c r="H192" s="6" t="str">
        <f>IF(A192="","",IF('Live Capture'!O192&lt;&gt;"",'Live Capture'!O192,"Leave-behind + infographic"))</f>
        <v/>
      </c>
      <c r="I192" s="6" t="str">
        <f>IF(A192="","",IF('Live Capture'!T192&lt;&gt;"",'Live Capture'!T192,IF(E192="HOT","Post-meeting strong interest",IF(E192="WARM","Post-meeting standard","Post-meeting light"))))</f>
        <v/>
      </c>
      <c r="J192" s="6" t="str">
        <f>IF(A192="","",'Live Capture'!R192)</f>
        <v/>
      </c>
      <c r="K192" s="6" t="str">
        <f>IF(A192="","",IF('Live Capture'!X192&lt;&gt;"",'Live Capture'!X192,"Open"))</f>
        <v/>
      </c>
      <c r="L192" s="6" t="str">
        <f>IF(A192="","",'Live Capture'!Q192)</f>
        <v/>
      </c>
      <c r="M192" s="6" t="str">
        <f>IF(A192="","",'Live Capture'!Y192)</f>
        <v/>
      </c>
    </row>
    <row r="193" ht="15.75" customHeight="1">
      <c r="A193" s="6" t="str">
        <f>IF('Live Capture'!A193="","",'Live Capture'!A193)</f>
        <v/>
      </c>
      <c r="B193" s="6" t="str">
        <f>IF(A193="","",'Live Capture'!E193)</f>
        <v/>
      </c>
      <c r="C193" s="6" t="str">
        <f>IF(A193="","",'Live Capture'!F193)</f>
        <v/>
      </c>
      <c r="D193" s="6" t="str">
        <f>IF(A193="","",'Live Capture'!B193)</f>
        <v/>
      </c>
      <c r="E193" s="6" t="str">
        <f>IF(A193="","",'Live Capture'!W193)</f>
        <v/>
      </c>
      <c r="F193" s="6" t="str">
        <f>IF(A193="","",'Live Capture'!S193)</f>
        <v/>
      </c>
      <c r="G193" s="6" t="str">
        <f t="shared" si="1"/>
        <v/>
      </c>
      <c r="H193" s="6" t="str">
        <f>IF(A193="","",IF('Live Capture'!O193&lt;&gt;"",'Live Capture'!O193,"Leave-behind + infographic"))</f>
        <v/>
      </c>
      <c r="I193" s="6" t="str">
        <f>IF(A193="","",IF('Live Capture'!T193&lt;&gt;"",'Live Capture'!T193,IF(E193="HOT","Post-meeting strong interest",IF(E193="WARM","Post-meeting standard","Post-meeting light"))))</f>
        <v/>
      </c>
      <c r="J193" s="6" t="str">
        <f>IF(A193="","",'Live Capture'!R193)</f>
        <v/>
      </c>
      <c r="K193" s="6" t="str">
        <f>IF(A193="","",IF('Live Capture'!X193&lt;&gt;"",'Live Capture'!X193,"Open"))</f>
        <v/>
      </c>
      <c r="L193" s="6" t="str">
        <f>IF(A193="","",'Live Capture'!Q193)</f>
        <v/>
      </c>
      <c r="M193" s="6" t="str">
        <f>IF(A193="","",'Live Capture'!Y193)</f>
        <v/>
      </c>
    </row>
    <row r="194" ht="15.75" customHeight="1">
      <c r="A194" s="6" t="str">
        <f>IF('Live Capture'!A194="","",'Live Capture'!A194)</f>
        <v/>
      </c>
      <c r="B194" s="6" t="str">
        <f>IF(A194="","",'Live Capture'!E194)</f>
        <v/>
      </c>
      <c r="C194" s="6" t="str">
        <f>IF(A194="","",'Live Capture'!F194)</f>
        <v/>
      </c>
      <c r="D194" s="6" t="str">
        <f>IF(A194="","",'Live Capture'!B194)</f>
        <v/>
      </c>
      <c r="E194" s="6" t="str">
        <f>IF(A194="","",'Live Capture'!W194)</f>
        <v/>
      </c>
      <c r="F194" s="6" t="str">
        <f>IF(A194="","",'Live Capture'!S194)</f>
        <v/>
      </c>
      <c r="G194" s="6" t="str">
        <f t="shared" si="1"/>
        <v/>
      </c>
      <c r="H194" s="6" t="str">
        <f>IF(A194="","",IF('Live Capture'!O194&lt;&gt;"",'Live Capture'!O194,"Leave-behind + infographic"))</f>
        <v/>
      </c>
      <c r="I194" s="6" t="str">
        <f>IF(A194="","",IF('Live Capture'!T194&lt;&gt;"",'Live Capture'!T194,IF(E194="HOT","Post-meeting strong interest",IF(E194="WARM","Post-meeting standard","Post-meeting light"))))</f>
        <v/>
      </c>
      <c r="J194" s="6" t="str">
        <f>IF(A194="","",'Live Capture'!R194)</f>
        <v/>
      </c>
      <c r="K194" s="6" t="str">
        <f>IF(A194="","",IF('Live Capture'!X194&lt;&gt;"",'Live Capture'!X194,"Open"))</f>
        <v/>
      </c>
      <c r="L194" s="6" t="str">
        <f>IF(A194="","",'Live Capture'!Q194)</f>
        <v/>
      </c>
      <c r="M194" s="6" t="str">
        <f>IF(A194="","",'Live Capture'!Y194)</f>
        <v/>
      </c>
    </row>
    <row r="195" ht="15.75" customHeight="1">
      <c r="A195" s="6" t="str">
        <f>IF('Live Capture'!A195="","",'Live Capture'!A195)</f>
        <v/>
      </c>
      <c r="B195" s="6" t="str">
        <f>IF(A195="","",'Live Capture'!E195)</f>
        <v/>
      </c>
      <c r="C195" s="6" t="str">
        <f>IF(A195="","",'Live Capture'!F195)</f>
        <v/>
      </c>
      <c r="D195" s="6" t="str">
        <f>IF(A195="","",'Live Capture'!B195)</f>
        <v/>
      </c>
      <c r="E195" s="6" t="str">
        <f>IF(A195="","",'Live Capture'!W195)</f>
        <v/>
      </c>
      <c r="F195" s="6" t="str">
        <f>IF(A195="","",'Live Capture'!S195)</f>
        <v/>
      </c>
      <c r="G195" s="6" t="str">
        <f t="shared" si="1"/>
        <v/>
      </c>
      <c r="H195" s="6" t="str">
        <f>IF(A195="","",IF('Live Capture'!O195&lt;&gt;"",'Live Capture'!O195,"Leave-behind + infographic"))</f>
        <v/>
      </c>
      <c r="I195" s="6" t="str">
        <f>IF(A195="","",IF('Live Capture'!T195&lt;&gt;"",'Live Capture'!T195,IF(E195="HOT","Post-meeting strong interest",IF(E195="WARM","Post-meeting standard","Post-meeting light"))))</f>
        <v/>
      </c>
      <c r="J195" s="6" t="str">
        <f>IF(A195="","",'Live Capture'!R195)</f>
        <v/>
      </c>
      <c r="K195" s="6" t="str">
        <f>IF(A195="","",IF('Live Capture'!X195&lt;&gt;"",'Live Capture'!X195,"Open"))</f>
        <v/>
      </c>
      <c r="L195" s="6" t="str">
        <f>IF(A195="","",'Live Capture'!Q195)</f>
        <v/>
      </c>
      <c r="M195" s="6" t="str">
        <f>IF(A195="","",'Live Capture'!Y195)</f>
        <v/>
      </c>
    </row>
    <row r="196" ht="15.75" customHeight="1">
      <c r="A196" s="6" t="str">
        <f>IF('Live Capture'!A196="","",'Live Capture'!A196)</f>
        <v/>
      </c>
      <c r="B196" s="6" t="str">
        <f>IF(A196="","",'Live Capture'!E196)</f>
        <v/>
      </c>
      <c r="C196" s="6" t="str">
        <f>IF(A196="","",'Live Capture'!F196)</f>
        <v/>
      </c>
      <c r="D196" s="6" t="str">
        <f>IF(A196="","",'Live Capture'!B196)</f>
        <v/>
      </c>
      <c r="E196" s="6" t="str">
        <f>IF(A196="","",'Live Capture'!W196)</f>
        <v/>
      </c>
      <c r="F196" s="6" t="str">
        <f>IF(A196="","",'Live Capture'!S196)</f>
        <v/>
      </c>
      <c r="G196" s="6" t="str">
        <f t="shared" si="1"/>
        <v/>
      </c>
      <c r="H196" s="6" t="str">
        <f>IF(A196="","",IF('Live Capture'!O196&lt;&gt;"",'Live Capture'!O196,"Leave-behind + infographic"))</f>
        <v/>
      </c>
      <c r="I196" s="6" t="str">
        <f>IF(A196="","",IF('Live Capture'!T196&lt;&gt;"",'Live Capture'!T196,IF(E196="HOT","Post-meeting strong interest",IF(E196="WARM","Post-meeting standard","Post-meeting light"))))</f>
        <v/>
      </c>
      <c r="J196" s="6" t="str">
        <f>IF(A196="","",'Live Capture'!R196)</f>
        <v/>
      </c>
      <c r="K196" s="6" t="str">
        <f>IF(A196="","",IF('Live Capture'!X196&lt;&gt;"",'Live Capture'!X196,"Open"))</f>
        <v/>
      </c>
      <c r="L196" s="6" t="str">
        <f>IF(A196="","",'Live Capture'!Q196)</f>
        <v/>
      </c>
      <c r="M196" s="6" t="str">
        <f>IF(A196="","",'Live Capture'!Y196)</f>
        <v/>
      </c>
    </row>
    <row r="197" ht="15.75" customHeight="1">
      <c r="A197" s="6" t="str">
        <f>IF('Live Capture'!A197="","",'Live Capture'!A197)</f>
        <v/>
      </c>
      <c r="B197" s="6" t="str">
        <f>IF(A197="","",'Live Capture'!E197)</f>
        <v/>
      </c>
      <c r="C197" s="6" t="str">
        <f>IF(A197="","",'Live Capture'!F197)</f>
        <v/>
      </c>
      <c r="D197" s="6" t="str">
        <f>IF(A197="","",'Live Capture'!B197)</f>
        <v/>
      </c>
      <c r="E197" s="6" t="str">
        <f>IF(A197="","",'Live Capture'!W197)</f>
        <v/>
      </c>
      <c r="F197" s="6" t="str">
        <f>IF(A197="","",'Live Capture'!S197)</f>
        <v/>
      </c>
      <c r="G197" s="6" t="str">
        <f t="shared" si="1"/>
        <v/>
      </c>
      <c r="H197" s="6" t="str">
        <f>IF(A197="","",IF('Live Capture'!O197&lt;&gt;"",'Live Capture'!O197,"Leave-behind + infographic"))</f>
        <v/>
      </c>
      <c r="I197" s="6" t="str">
        <f>IF(A197="","",IF('Live Capture'!T197&lt;&gt;"",'Live Capture'!T197,IF(E197="HOT","Post-meeting strong interest",IF(E197="WARM","Post-meeting standard","Post-meeting light"))))</f>
        <v/>
      </c>
      <c r="J197" s="6" t="str">
        <f>IF(A197="","",'Live Capture'!R197)</f>
        <v/>
      </c>
      <c r="K197" s="6" t="str">
        <f>IF(A197="","",IF('Live Capture'!X197&lt;&gt;"",'Live Capture'!X197,"Open"))</f>
        <v/>
      </c>
      <c r="L197" s="6" t="str">
        <f>IF(A197="","",'Live Capture'!Q197)</f>
        <v/>
      </c>
      <c r="M197" s="6" t="str">
        <f>IF(A197="","",'Live Capture'!Y197)</f>
        <v/>
      </c>
    </row>
    <row r="198" ht="15.75" customHeight="1">
      <c r="A198" s="6" t="str">
        <f>IF('Live Capture'!A198="","",'Live Capture'!A198)</f>
        <v/>
      </c>
      <c r="B198" s="6" t="str">
        <f>IF(A198="","",'Live Capture'!E198)</f>
        <v/>
      </c>
      <c r="C198" s="6" t="str">
        <f>IF(A198="","",'Live Capture'!F198)</f>
        <v/>
      </c>
      <c r="D198" s="6" t="str">
        <f>IF(A198="","",'Live Capture'!B198)</f>
        <v/>
      </c>
      <c r="E198" s="6" t="str">
        <f>IF(A198="","",'Live Capture'!W198)</f>
        <v/>
      </c>
      <c r="F198" s="6" t="str">
        <f>IF(A198="","",'Live Capture'!S198)</f>
        <v/>
      </c>
      <c r="G198" s="6" t="str">
        <f t="shared" si="1"/>
        <v/>
      </c>
      <c r="H198" s="6" t="str">
        <f>IF(A198="","",IF('Live Capture'!O198&lt;&gt;"",'Live Capture'!O198,"Leave-behind + infographic"))</f>
        <v/>
      </c>
      <c r="I198" s="6" t="str">
        <f>IF(A198="","",IF('Live Capture'!T198&lt;&gt;"",'Live Capture'!T198,IF(E198="HOT","Post-meeting strong interest",IF(E198="WARM","Post-meeting standard","Post-meeting light"))))</f>
        <v/>
      </c>
      <c r="J198" s="6" t="str">
        <f>IF(A198="","",'Live Capture'!R198)</f>
        <v/>
      </c>
      <c r="K198" s="6" t="str">
        <f>IF(A198="","",IF('Live Capture'!X198&lt;&gt;"",'Live Capture'!X198,"Open"))</f>
        <v/>
      </c>
      <c r="L198" s="6" t="str">
        <f>IF(A198="","",'Live Capture'!Q198)</f>
        <v/>
      </c>
      <c r="M198" s="6" t="str">
        <f>IF(A198="","",'Live Capture'!Y198)</f>
        <v/>
      </c>
    </row>
    <row r="199" ht="15.75" customHeight="1">
      <c r="A199" s="6" t="str">
        <f>IF('Live Capture'!A199="","",'Live Capture'!A199)</f>
        <v/>
      </c>
      <c r="B199" s="6" t="str">
        <f>IF(A199="","",'Live Capture'!E199)</f>
        <v/>
      </c>
      <c r="C199" s="6" t="str">
        <f>IF(A199="","",'Live Capture'!F199)</f>
        <v/>
      </c>
      <c r="D199" s="6" t="str">
        <f>IF(A199="","",'Live Capture'!B199)</f>
        <v/>
      </c>
      <c r="E199" s="6" t="str">
        <f>IF(A199="","",'Live Capture'!W199)</f>
        <v/>
      </c>
      <c r="F199" s="6" t="str">
        <f>IF(A199="","",'Live Capture'!S199)</f>
        <v/>
      </c>
      <c r="G199" s="6" t="str">
        <f t="shared" si="1"/>
        <v/>
      </c>
      <c r="H199" s="6" t="str">
        <f>IF(A199="","",IF('Live Capture'!O199&lt;&gt;"",'Live Capture'!O199,"Leave-behind + infographic"))</f>
        <v/>
      </c>
      <c r="I199" s="6" t="str">
        <f>IF(A199="","",IF('Live Capture'!T199&lt;&gt;"",'Live Capture'!T199,IF(E199="HOT","Post-meeting strong interest",IF(E199="WARM","Post-meeting standard","Post-meeting light"))))</f>
        <v/>
      </c>
      <c r="J199" s="6" t="str">
        <f>IF(A199="","",'Live Capture'!R199)</f>
        <v/>
      </c>
      <c r="K199" s="6" t="str">
        <f>IF(A199="","",IF('Live Capture'!X199&lt;&gt;"",'Live Capture'!X199,"Open"))</f>
        <v/>
      </c>
      <c r="L199" s="6" t="str">
        <f>IF(A199="","",'Live Capture'!Q199)</f>
        <v/>
      </c>
      <c r="M199" s="6" t="str">
        <f>IF(A199="","",'Live Capture'!Y199)</f>
        <v/>
      </c>
    </row>
    <row r="200" ht="15.75" customHeight="1">
      <c r="A200" s="6" t="str">
        <f>IF('Live Capture'!A200="","",'Live Capture'!A200)</f>
        <v/>
      </c>
      <c r="B200" s="6" t="str">
        <f>IF(A200="","",'Live Capture'!E200)</f>
        <v/>
      </c>
      <c r="C200" s="6" t="str">
        <f>IF(A200="","",'Live Capture'!F200)</f>
        <v/>
      </c>
      <c r="D200" s="6" t="str">
        <f>IF(A200="","",'Live Capture'!B200)</f>
        <v/>
      </c>
      <c r="E200" s="6" t="str">
        <f>IF(A200="","",'Live Capture'!W200)</f>
        <v/>
      </c>
      <c r="F200" s="6" t="str">
        <f>IF(A200="","",'Live Capture'!S200)</f>
        <v/>
      </c>
      <c r="G200" s="6" t="str">
        <f t="shared" si="1"/>
        <v/>
      </c>
      <c r="H200" s="6" t="str">
        <f>IF(A200="","",IF('Live Capture'!O200&lt;&gt;"",'Live Capture'!O200,"Leave-behind + infographic"))</f>
        <v/>
      </c>
      <c r="I200" s="6" t="str">
        <f>IF(A200="","",IF('Live Capture'!T200&lt;&gt;"",'Live Capture'!T200,IF(E200="HOT","Post-meeting strong interest",IF(E200="WARM","Post-meeting standard","Post-meeting light"))))</f>
        <v/>
      </c>
      <c r="J200" s="6" t="str">
        <f>IF(A200="","",'Live Capture'!R200)</f>
        <v/>
      </c>
      <c r="K200" s="6" t="str">
        <f>IF(A200="","",IF('Live Capture'!X200&lt;&gt;"",'Live Capture'!X200,"Open"))</f>
        <v/>
      </c>
      <c r="L200" s="6" t="str">
        <f>IF(A200="","",'Live Capture'!Q200)</f>
        <v/>
      </c>
      <c r="M200" s="6" t="str">
        <f>IF(A200="","",'Live Capture'!Y200)</f>
        <v/>
      </c>
    </row>
    <row r="201" ht="15.75" customHeight="1">
      <c r="A201" s="6" t="str">
        <f>IF('Live Capture'!A201="","",'Live Capture'!A201)</f>
        <v/>
      </c>
      <c r="B201" s="6" t="str">
        <f>IF(A201="","",'Live Capture'!E201)</f>
        <v/>
      </c>
      <c r="C201" s="6" t="str">
        <f>IF(A201="","",'Live Capture'!F201)</f>
        <v/>
      </c>
      <c r="D201" s="6" t="str">
        <f>IF(A201="","",'Live Capture'!B201)</f>
        <v/>
      </c>
      <c r="E201" s="6" t="str">
        <f>IF(A201="","",'Live Capture'!W201)</f>
        <v/>
      </c>
      <c r="F201" s="6" t="str">
        <f>IF(A201="","",'Live Capture'!S201)</f>
        <v/>
      </c>
      <c r="G201" s="6" t="str">
        <f t="shared" si="1"/>
        <v/>
      </c>
      <c r="H201" s="6" t="str">
        <f>IF(A201="","",IF('Live Capture'!O201&lt;&gt;"",'Live Capture'!O201,"Leave-behind + infographic"))</f>
        <v/>
      </c>
      <c r="I201" s="6" t="str">
        <f>IF(A201="","",IF('Live Capture'!T201&lt;&gt;"",'Live Capture'!T201,IF(E201="HOT","Post-meeting strong interest",IF(E201="WARM","Post-meeting standard","Post-meeting light"))))</f>
        <v/>
      </c>
      <c r="J201" s="6" t="str">
        <f>IF(A201="","",'Live Capture'!R201)</f>
        <v/>
      </c>
      <c r="K201" s="6" t="str">
        <f>IF(A201="","",IF('Live Capture'!X201&lt;&gt;"",'Live Capture'!X201,"Open"))</f>
        <v/>
      </c>
      <c r="L201" s="6" t="str">
        <f>IF(A201="","",'Live Capture'!Q201)</f>
        <v/>
      </c>
      <c r="M201" s="6" t="str">
        <f>IF(A201="","",'Live Capture'!Y201)</f>
        <v/>
      </c>
    </row>
    <row r="202" ht="15.75" customHeight="1">
      <c r="A202" s="6" t="str">
        <f>IF('Live Capture'!A202="","",'Live Capture'!A202)</f>
        <v/>
      </c>
      <c r="B202" s="6" t="str">
        <f>IF(A202="","",'Live Capture'!E202)</f>
        <v/>
      </c>
      <c r="C202" s="6" t="str">
        <f>IF(A202="","",'Live Capture'!F202)</f>
        <v/>
      </c>
      <c r="D202" s="6" t="str">
        <f>IF(A202="","",'Live Capture'!B202)</f>
        <v/>
      </c>
      <c r="E202" s="6" t="str">
        <f>IF(A202="","",'Live Capture'!W202)</f>
        <v/>
      </c>
      <c r="F202" s="6" t="str">
        <f>IF(A202="","",'Live Capture'!S202)</f>
        <v/>
      </c>
      <c r="G202" s="6" t="str">
        <f t="shared" si="1"/>
        <v/>
      </c>
      <c r="H202" s="6" t="str">
        <f>IF(A202="","",IF('Live Capture'!O202&lt;&gt;"",'Live Capture'!O202,"Leave-behind + infographic"))</f>
        <v/>
      </c>
      <c r="I202" s="6" t="str">
        <f>IF(A202="","",IF('Live Capture'!T202&lt;&gt;"",'Live Capture'!T202,IF(E202="HOT","Post-meeting strong interest",IF(E202="WARM","Post-meeting standard","Post-meeting light"))))</f>
        <v/>
      </c>
      <c r="J202" s="6" t="str">
        <f>IF(A202="","",'Live Capture'!R202)</f>
        <v/>
      </c>
      <c r="K202" s="6" t="str">
        <f>IF(A202="","",IF('Live Capture'!X202&lt;&gt;"",'Live Capture'!X202,"Open"))</f>
        <v/>
      </c>
      <c r="L202" s="6" t="str">
        <f>IF(A202="","",'Live Capture'!Q202)</f>
        <v/>
      </c>
      <c r="M202" s="6" t="str">
        <f>IF(A202="","",'Live Capture'!Y202)</f>
        <v/>
      </c>
    </row>
    <row r="203" ht="15.75" customHeight="1">
      <c r="A203" s="6" t="str">
        <f>IF('Live Capture'!A203="","",'Live Capture'!A203)</f>
        <v/>
      </c>
      <c r="B203" s="6" t="str">
        <f>IF(A203="","",'Live Capture'!E203)</f>
        <v/>
      </c>
      <c r="C203" s="6" t="str">
        <f>IF(A203="","",'Live Capture'!F203)</f>
        <v/>
      </c>
      <c r="D203" s="6" t="str">
        <f>IF(A203="","",'Live Capture'!B203)</f>
        <v/>
      </c>
      <c r="E203" s="6" t="str">
        <f>IF(A203="","",'Live Capture'!W203)</f>
        <v/>
      </c>
      <c r="F203" s="6" t="str">
        <f>IF(A203="","",'Live Capture'!S203)</f>
        <v/>
      </c>
      <c r="G203" s="6" t="str">
        <f t="shared" si="1"/>
        <v/>
      </c>
      <c r="H203" s="6" t="str">
        <f>IF(A203="","",IF('Live Capture'!O203&lt;&gt;"",'Live Capture'!O203,"Leave-behind + infographic"))</f>
        <v/>
      </c>
      <c r="I203" s="6" t="str">
        <f>IF(A203="","",IF('Live Capture'!T203&lt;&gt;"",'Live Capture'!T203,IF(E203="HOT","Post-meeting strong interest",IF(E203="WARM","Post-meeting standard","Post-meeting light"))))</f>
        <v/>
      </c>
      <c r="J203" s="6" t="str">
        <f>IF(A203="","",'Live Capture'!R203)</f>
        <v/>
      </c>
      <c r="K203" s="6" t="str">
        <f>IF(A203="","",IF('Live Capture'!X203&lt;&gt;"",'Live Capture'!X203,"Open"))</f>
        <v/>
      </c>
      <c r="L203" s="6" t="str">
        <f>IF(A203="","",'Live Capture'!Q203)</f>
        <v/>
      </c>
      <c r="M203" s="6" t="str">
        <f>IF(A203="","",'Live Capture'!Y203)</f>
        <v/>
      </c>
    </row>
    <row r="204" ht="15.75" customHeight="1">
      <c r="A204" s="6" t="str">
        <f>IF('Live Capture'!A204="","",'Live Capture'!A204)</f>
        <v/>
      </c>
      <c r="B204" s="6" t="str">
        <f>IF(A204="","",'Live Capture'!E204)</f>
        <v/>
      </c>
      <c r="C204" s="6" t="str">
        <f>IF(A204="","",'Live Capture'!F204)</f>
        <v/>
      </c>
      <c r="D204" s="6" t="str">
        <f>IF(A204="","",'Live Capture'!B204)</f>
        <v/>
      </c>
      <c r="E204" s="6" t="str">
        <f>IF(A204="","",'Live Capture'!W204)</f>
        <v/>
      </c>
      <c r="F204" s="6" t="str">
        <f>IF(A204="","",'Live Capture'!S204)</f>
        <v/>
      </c>
      <c r="G204" s="6" t="str">
        <f t="shared" si="1"/>
        <v/>
      </c>
      <c r="H204" s="6" t="str">
        <f>IF(A204="","",IF('Live Capture'!O204&lt;&gt;"",'Live Capture'!O204,"Leave-behind + infographic"))</f>
        <v/>
      </c>
      <c r="I204" s="6" t="str">
        <f>IF(A204="","",IF('Live Capture'!T204&lt;&gt;"",'Live Capture'!T204,IF(E204="HOT","Post-meeting strong interest",IF(E204="WARM","Post-meeting standard","Post-meeting light"))))</f>
        <v/>
      </c>
      <c r="J204" s="6" t="str">
        <f>IF(A204="","",'Live Capture'!R204)</f>
        <v/>
      </c>
      <c r="K204" s="6" t="str">
        <f>IF(A204="","",IF('Live Capture'!X204&lt;&gt;"",'Live Capture'!X204,"Open"))</f>
        <v/>
      </c>
      <c r="L204" s="6" t="str">
        <f>IF(A204="","",'Live Capture'!Q204)</f>
        <v/>
      </c>
      <c r="M204" s="6" t="str">
        <f>IF(A204="","",'Live Capture'!Y204)</f>
        <v/>
      </c>
    </row>
    <row r="205" ht="15.75" customHeight="1">
      <c r="A205" s="6" t="str">
        <f>IF('Live Capture'!A205="","",'Live Capture'!A205)</f>
        <v/>
      </c>
      <c r="B205" s="6" t="str">
        <f>IF(A205="","",'Live Capture'!E205)</f>
        <v/>
      </c>
      <c r="C205" s="6" t="str">
        <f>IF(A205="","",'Live Capture'!F205)</f>
        <v/>
      </c>
      <c r="D205" s="6" t="str">
        <f>IF(A205="","",'Live Capture'!B205)</f>
        <v/>
      </c>
      <c r="E205" s="6" t="str">
        <f>IF(A205="","",'Live Capture'!W205)</f>
        <v/>
      </c>
      <c r="F205" s="6" t="str">
        <f>IF(A205="","",'Live Capture'!S205)</f>
        <v/>
      </c>
      <c r="G205" s="6" t="str">
        <f t="shared" si="1"/>
        <v/>
      </c>
      <c r="H205" s="6" t="str">
        <f>IF(A205="","",IF('Live Capture'!O205&lt;&gt;"",'Live Capture'!O205,"Leave-behind + infographic"))</f>
        <v/>
      </c>
      <c r="I205" s="6" t="str">
        <f>IF(A205="","",IF('Live Capture'!T205&lt;&gt;"",'Live Capture'!T205,IF(E205="HOT","Post-meeting strong interest",IF(E205="WARM","Post-meeting standard","Post-meeting light"))))</f>
        <v/>
      </c>
      <c r="J205" s="6" t="str">
        <f>IF(A205="","",'Live Capture'!R205)</f>
        <v/>
      </c>
      <c r="K205" s="6" t="str">
        <f>IF(A205="","",IF('Live Capture'!X205&lt;&gt;"",'Live Capture'!X205,"Open"))</f>
        <v/>
      </c>
      <c r="L205" s="6" t="str">
        <f>IF(A205="","",'Live Capture'!Q205)</f>
        <v/>
      </c>
      <c r="M205" s="6" t="str">
        <f>IF(A205="","",'Live Capture'!Y205)</f>
        <v/>
      </c>
    </row>
    <row r="206" ht="15.75" customHeight="1">
      <c r="A206" s="6" t="str">
        <f>IF('Live Capture'!A206="","",'Live Capture'!A206)</f>
        <v/>
      </c>
      <c r="B206" s="6" t="str">
        <f>IF(A206="","",'Live Capture'!E206)</f>
        <v/>
      </c>
      <c r="C206" s="6" t="str">
        <f>IF(A206="","",'Live Capture'!F206)</f>
        <v/>
      </c>
      <c r="D206" s="6" t="str">
        <f>IF(A206="","",'Live Capture'!B206)</f>
        <v/>
      </c>
      <c r="E206" s="6" t="str">
        <f>IF(A206="","",'Live Capture'!W206)</f>
        <v/>
      </c>
      <c r="F206" s="6" t="str">
        <f>IF(A206="","",'Live Capture'!S206)</f>
        <v/>
      </c>
      <c r="G206" s="6" t="str">
        <f t="shared" si="1"/>
        <v/>
      </c>
      <c r="H206" s="6" t="str">
        <f>IF(A206="","",IF('Live Capture'!O206&lt;&gt;"",'Live Capture'!O206,"Leave-behind + infographic"))</f>
        <v/>
      </c>
      <c r="I206" s="6" t="str">
        <f>IF(A206="","",IF('Live Capture'!T206&lt;&gt;"",'Live Capture'!T206,IF(E206="HOT","Post-meeting strong interest",IF(E206="WARM","Post-meeting standard","Post-meeting light"))))</f>
        <v/>
      </c>
      <c r="J206" s="6" t="str">
        <f>IF(A206="","",'Live Capture'!R206)</f>
        <v/>
      </c>
      <c r="K206" s="6" t="str">
        <f>IF(A206="","",IF('Live Capture'!X206&lt;&gt;"",'Live Capture'!X206,"Open"))</f>
        <v/>
      </c>
      <c r="L206" s="6" t="str">
        <f>IF(A206="","",'Live Capture'!Q206)</f>
        <v/>
      </c>
      <c r="M206" s="6" t="str">
        <f>IF(A206="","",'Live Capture'!Y206)</f>
        <v/>
      </c>
    </row>
    <row r="207" ht="15.75" customHeight="1">
      <c r="A207" s="6" t="str">
        <f>IF('Live Capture'!A207="","",'Live Capture'!A207)</f>
        <v/>
      </c>
      <c r="B207" s="6" t="str">
        <f>IF(A207="","",'Live Capture'!E207)</f>
        <v/>
      </c>
      <c r="C207" s="6" t="str">
        <f>IF(A207="","",'Live Capture'!F207)</f>
        <v/>
      </c>
      <c r="D207" s="6" t="str">
        <f>IF(A207="","",'Live Capture'!B207)</f>
        <v/>
      </c>
      <c r="E207" s="6" t="str">
        <f>IF(A207="","",'Live Capture'!W207)</f>
        <v/>
      </c>
      <c r="F207" s="6" t="str">
        <f>IF(A207="","",'Live Capture'!S207)</f>
        <v/>
      </c>
      <c r="G207" s="6" t="str">
        <f t="shared" si="1"/>
        <v/>
      </c>
      <c r="H207" s="6" t="str">
        <f>IF(A207="","",IF('Live Capture'!O207&lt;&gt;"",'Live Capture'!O207,"Leave-behind + infographic"))</f>
        <v/>
      </c>
      <c r="I207" s="6" t="str">
        <f>IF(A207="","",IF('Live Capture'!T207&lt;&gt;"",'Live Capture'!T207,IF(E207="HOT","Post-meeting strong interest",IF(E207="WARM","Post-meeting standard","Post-meeting light"))))</f>
        <v/>
      </c>
      <c r="J207" s="6" t="str">
        <f>IF(A207="","",'Live Capture'!R207)</f>
        <v/>
      </c>
      <c r="K207" s="6" t="str">
        <f>IF(A207="","",IF('Live Capture'!X207&lt;&gt;"",'Live Capture'!X207,"Open"))</f>
        <v/>
      </c>
      <c r="L207" s="6" t="str">
        <f>IF(A207="","",'Live Capture'!Q207)</f>
        <v/>
      </c>
      <c r="M207" s="6" t="str">
        <f>IF(A207="","",'Live Capture'!Y207)</f>
        <v/>
      </c>
    </row>
    <row r="208" ht="15.75" customHeight="1">
      <c r="A208" s="6" t="str">
        <f>IF('Live Capture'!A208="","",'Live Capture'!A208)</f>
        <v/>
      </c>
      <c r="B208" s="6" t="str">
        <f>IF(A208="","",'Live Capture'!E208)</f>
        <v/>
      </c>
      <c r="C208" s="6" t="str">
        <f>IF(A208="","",'Live Capture'!F208)</f>
        <v/>
      </c>
      <c r="D208" s="6" t="str">
        <f>IF(A208="","",'Live Capture'!B208)</f>
        <v/>
      </c>
      <c r="E208" s="6" t="str">
        <f>IF(A208="","",'Live Capture'!W208)</f>
        <v/>
      </c>
      <c r="F208" s="6" t="str">
        <f>IF(A208="","",'Live Capture'!S208)</f>
        <v/>
      </c>
      <c r="G208" s="6" t="str">
        <f t="shared" si="1"/>
        <v/>
      </c>
      <c r="H208" s="6" t="str">
        <f>IF(A208="","",IF('Live Capture'!O208&lt;&gt;"",'Live Capture'!O208,"Leave-behind + infographic"))</f>
        <v/>
      </c>
      <c r="I208" s="6" t="str">
        <f>IF(A208="","",IF('Live Capture'!T208&lt;&gt;"",'Live Capture'!T208,IF(E208="HOT","Post-meeting strong interest",IF(E208="WARM","Post-meeting standard","Post-meeting light"))))</f>
        <v/>
      </c>
      <c r="J208" s="6" t="str">
        <f>IF(A208="","",'Live Capture'!R208)</f>
        <v/>
      </c>
      <c r="K208" s="6" t="str">
        <f>IF(A208="","",IF('Live Capture'!X208&lt;&gt;"",'Live Capture'!X208,"Open"))</f>
        <v/>
      </c>
      <c r="L208" s="6" t="str">
        <f>IF(A208="","",'Live Capture'!Q208)</f>
        <v/>
      </c>
      <c r="M208" s="6" t="str">
        <f>IF(A208="","",'Live Capture'!Y208)</f>
        <v/>
      </c>
    </row>
    <row r="209" ht="15.75" customHeight="1">
      <c r="A209" s="6" t="str">
        <f>IF('Live Capture'!A209="","",'Live Capture'!A209)</f>
        <v/>
      </c>
      <c r="B209" s="6" t="str">
        <f>IF(A209="","",'Live Capture'!E209)</f>
        <v/>
      </c>
      <c r="C209" s="6" t="str">
        <f>IF(A209="","",'Live Capture'!F209)</f>
        <v/>
      </c>
      <c r="D209" s="6" t="str">
        <f>IF(A209="","",'Live Capture'!B209)</f>
        <v/>
      </c>
      <c r="E209" s="6" t="str">
        <f>IF(A209="","",'Live Capture'!W209)</f>
        <v/>
      </c>
      <c r="F209" s="6" t="str">
        <f>IF(A209="","",'Live Capture'!S209)</f>
        <v/>
      </c>
      <c r="G209" s="6" t="str">
        <f t="shared" si="1"/>
        <v/>
      </c>
      <c r="H209" s="6" t="str">
        <f>IF(A209="","",IF('Live Capture'!O209&lt;&gt;"",'Live Capture'!O209,"Leave-behind + infographic"))</f>
        <v/>
      </c>
      <c r="I209" s="6" t="str">
        <f>IF(A209="","",IF('Live Capture'!T209&lt;&gt;"",'Live Capture'!T209,IF(E209="HOT","Post-meeting strong interest",IF(E209="WARM","Post-meeting standard","Post-meeting light"))))</f>
        <v/>
      </c>
      <c r="J209" s="6" t="str">
        <f>IF(A209="","",'Live Capture'!R209)</f>
        <v/>
      </c>
      <c r="K209" s="6" t="str">
        <f>IF(A209="","",IF('Live Capture'!X209&lt;&gt;"",'Live Capture'!X209,"Open"))</f>
        <v/>
      </c>
      <c r="L209" s="6" t="str">
        <f>IF(A209="","",'Live Capture'!Q209)</f>
        <v/>
      </c>
      <c r="M209" s="6" t="str">
        <f>IF(A209="","",'Live Capture'!Y209)</f>
        <v/>
      </c>
    </row>
    <row r="210" ht="15.75" customHeight="1">
      <c r="A210" s="6" t="str">
        <f>IF('Live Capture'!A210="","",'Live Capture'!A210)</f>
        <v/>
      </c>
      <c r="B210" s="6" t="str">
        <f>IF(A210="","",'Live Capture'!E210)</f>
        <v/>
      </c>
      <c r="C210" s="6" t="str">
        <f>IF(A210="","",'Live Capture'!F210)</f>
        <v/>
      </c>
      <c r="D210" s="6" t="str">
        <f>IF(A210="","",'Live Capture'!B210)</f>
        <v/>
      </c>
      <c r="E210" s="6" t="str">
        <f>IF(A210="","",'Live Capture'!W210)</f>
        <v/>
      </c>
      <c r="F210" s="6" t="str">
        <f>IF(A210="","",'Live Capture'!S210)</f>
        <v/>
      </c>
      <c r="G210" s="6" t="str">
        <f t="shared" si="1"/>
        <v/>
      </c>
      <c r="H210" s="6" t="str">
        <f>IF(A210="","",IF('Live Capture'!O210&lt;&gt;"",'Live Capture'!O210,"Leave-behind + infographic"))</f>
        <v/>
      </c>
      <c r="I210" s="6" t="str">
        <f>IF(A210="","",IF('Live Capture'!T210&lt;&gt;"",'Live Capture'!T210,IF(E210="HOT","Post-meeting strong interest",IF(E210="WARM","Post-meeting standard","Post-meeting light"))))</f>
        <v/>
      </c>
      <c r="J210" s="6" t="str">
        <f>IF(A210="","",'Live Capture'!R210)</f>
        <v/>
      </c>
      <c r="K210" s="6" t="str">
        <f>IF(A210="","",IF('Live Capture'!X210&lt;&gt;"",'Live Capture'!X210,"Open"))</f>
        <v/>
      </c>
      <c r="L210" s="6" t="str">
        <f>IF(A210="","",'Live Capture'!Q210)</f>
        <v/>
      </c>
      <c r="M210" s="6" t="str">
        <f>IF(A210="","",'Live Capture'!Y210)</f>
        <v/>
      </c>
    </row>
    <row r="211" ht="15.75" customHeight="1">
      <c r="A211" s="6" t="str">
        <f>IF('Live Capture'!A211="","",'Live Capture'!A211)</f>
        <v/>
      </c>
      <c r="B211" s="6" t="str">
        <f>IF(A211="","",'Live Capture'!E211)</f>
        <v/>
      </c>
      <c r="C211" s="6" t="str">
        <f>IF(A211="","",'Live Capture'!F211)</f>
        <v/>
      </c>
      <c r="D211" s="6" t="str">
        <f>IF(A211="","",'Live Capture'!B211)</f>
        <v/>
      </c>
      <c r="E211" s="6" t="str">
        <f>IF(A211="","",'Live Capture'!W211)</f>
        <v/>
      </c>
      <c r="F211" s="6" t="str">
        <f>IF(A211="","",'Live Capture'!S211)</f>
        <v/>
      </c>
      <c r="G211" s="6" t="str">
        <f t="shared" si="1"/>
        <v/>
      </c>
      <c r="H211" s="6" t="str">
        <f>IF(A211="","",IF('Live Capture'!O211&lt;&gt;"",'Live Capture'!O211,"Leave-behind + infographic"))</f>
        <v/>
      </c>
      <c r="I211" s="6" t="str">
        <f>IF(A211="","",IF('Live Capture'!T211&lt;&gt;"",'Live Capture'!T211,IF(E211="HOT","Post-meeting strong interest",IF(E211="WARM","Post-meeting standard","Post-meeting light"))))</f>
        <v/>
      </c>
      <c r="J211" s="6" t="str">
        <f>IF(A211="","",'Live Capture'!R211)</f>
        <v/>
      </c>
      <c r="K211" s="6" t="str">
        <f>IF(A211="","",IF('Live Capture'!X211&lt;&gt;"",'Live Capture'!X211,"Open"))</f>
        <v/>
      </c>
      <c r="L211" s="6" t="str">
        <f>IF(A211="","",'Live Capture'!Q211)</f>
        <v/>
      </c>
      <c r="M211" s="6" t="str">
        <f>IF(A211="","",'Live Capture'!Y211)</f>
        <v/>
      </c>
    </row>
    <row r="212" ht="15.75" customHeight="1">
      <c r="A212" s="6" t="str">
        <f>IF('Live Capture'!A212="","",'Live Capture'!A212)</f>
        <v/>
      </c>
      <c r="B212" s="6" t="str">
        <f>IF(A212="","",'Live Capture'!E212)</f>
        <v/>
      </c>
      <c r="C212" s="6" t="str">
        <f>IF(A212="","",'Live Capture'!F212)</f>
        <v/>
      </c>
      <c r="D212" s="6" t="str">
        <f>IF(A212="","",'Live Capture'!B212)</f>
        <v/>
      </c>
      <c r="E212" s="6" t="str">
        <f>IF(A212="","",'Live Capture'!W212)</f>
        <v/>
      </c>
      <c r="F212" s="6" t="str">
        <f>IF(A212="","",'Live Capture'!S212)</f>
        <v/>
      </c>
      <c r="G212" s="6" t="str">
        <f t="shared" si="1"/>
        <v/>
      </c>
      <c r="H212" s="6" t="str">
        <f>IF(A212="","",IF('Live Capture'!O212&lt;&gt;"",'Live Capture'!O212,"Leave-behind + infographic"))</f>
        <v/>
      </c>
      <c r="I212" s="6" t="str">
        <f>IF(A212="","",IF('Live Capture'!T212&lt;&gt;"",'Live Capture'!T212,IF(E212="HOT","Post-meeting strong interest",IF(E212="WARM","Post-meeting standard","Post-meeting light"))))</f>
        <v/>
      </c>
      <c r="J212" s="6" t="str">
        <f>IF(A212="","",'Live Capture'!R212)</f>
        <v/>
      </c>
      <c r="K212" s="6" t="str">
        <f>IF(A212="","",IF('Live Capture'!X212&lt;&gt;"",'Live Capture'!X212,"Open"))</f>
        <v/>
      </c>
      <c r="L212" s="6" t="str">
        <f>IF(A212="","",'Live Capture'!Q212)</f>
        <v/>
      </c>
      <c r="M212" s="6" t="str">
        <f>IF(A212="","",'Live Capture'!Y212)</f>
        <v/>
      </c>
    </row>
    <row r="213" ht="15.75" customHeight="1">
      <c r="A213" s="6" t="str">
        <f>IF('Live Capture'!A213="","",'Live Capture'!A213)</f>
        <v/>
      </c>
      <c r="B213" s="6" t="str">
        <f>IF(A213="","",'Live Capture'!E213)</f>
        <v/>
      </c>
      <c r="C213" s="6" t="str">
        <f>IF(A213="","",'Live Capture'!F213)</f>
        <v/>
      </c>
      <c r="D213" s="6" t="str">
        <f>IF(A213="","",'Live Capture'!B213)</f>
        <v/>
      </c>
      <c r="E213" s="6" t="str">
        <f>IF(A213="","",'Live Capture'!W213)</f>
        <v/>
      </c>
      <c r="F213" s="6" t="str">
        <f>IF(A213="","",'Live Capture'!S213)</f>
        <v/>
      </c>
      <c r="G213" s="6" t="str">
        <f t="shared" si="1"/>
        <v/>
      </c>
      <c r="H213" s="6" t="str">
        <f>IF(A213="","",IF('Live Capture'!O213&lt;&gt;"",'Live Capture'!O213,"Leave-behind + infographic"))</f>
        <v/>
      </c>
      <c r="I213" s="6" t="str">
        <f>IF(A213="","",IF('Live Capture'!T213&lt;&gt;"",'Live Capture'!T213,IF(E213="HOT","Post-meeting strong interest",IF(E213="WARM","Post-meeting standard","Post-meeting light"))))</f>
        <v/>
      </c>
      <c r="J213" s="6" t="str">
        <f>IF(A213="","",'Live Capture'!R213)</f>
        <v/>
      </c>
      <c r="K213" s="6" t="str">
        <f>IF(A213="","",IF('Live Capture'!X213&lt;&gt;"",'Live Capture'!X213,"Open"))</f>
        <v/>
      </c>
      <c r="L213" s="6" t="str">
        <f>IF(A213="","",'Live Capture'!Q213)</f>
        <v/>
      </c>
      <c r="M213" s="6" t="str">
        <f>IF(A213="","",'Live Capture'!Y213)</f>
        <v/>
      </c>
    </row>
    <row r="214" ht="15.75" customHeight="1">
      <c r="A214" s="6" t="str">
        <f>IF('Live Capture'!A214="","",'Live Capture'!A214)</f>
        <v/>
      </c>
      <c r="B214" s="6" t="str">
        <f>IF(A214="","",'Live Capture'!E214)</f>
        <v/>
      </c>
      <c r="C214" s="6" t="str">
        <f>IF(A214="","",'Live Capture'!F214)</f>
        <v/>
      </c>
      <c r="D214" s="6" t="str">
        <f>IF(A214="","",'Live Capture'!B214)</f>
        <v/>
      </c>
      <c r="E214" s="6" t="str">
        <f>IF(A214="","",'Live Capture'!W214)</f>
        <v/>
      </c>
      <c r="F214" s="6" t="str">
        <f>IF(A214="","",'Live Capture'!S214)</f>
        <v/>
      </c>
      <c r="G214" s="6" t="str">
        <f t="shared" si="1"/>
        <v/>
      </c>
      <c r="H214" s="6" t="str">
        <f>IF(A214="","",IF('Live Capture'!O214&lt;&gt;"",'Live Capture'!O214,"Leave-behind + infographic"))</f>
        <v/>
      </c>
      <c r="I214" s="6" t="str">
        <f>IF(A214="","",IF('Live Capture'!T214&lt;&gt;"",'Live Capture'!T214,IF(E214="HOT","Post-meeting strong interest",IF(E214="WARM","Post-meeting standard","Post-meeting light"))))</f>
        <v/>
      </c>
      <c r="J214" s="6" t="str">
        <f>IF(A214="","",'Live Capture'!R214)</f>
        <v/>
      </c>
      <c r="K214" s="6" t="str">
        <f>IF(A214="","",IF('Live Capture'!X214&lt;&gt;"",'Live Capture'!X214,"Open"))</f>
        <v/>
      </c>
      <c r="L214" s="6" t="str">
        <f>IF(A214="","",'Live Capture'!Q214)</f>
        <v/>
      </c>
      <c r="M214" s="6" t="str">
        <f>IF(A214="","",'Live Capture'!Y214)</f>
        <v/>
      </c>
    </row>
    <row r="215" ht="15.75" customHeight="1">
      <c r="A215" s="6" t="str">
        <f>IF('Live Capture'!A215="","",'Live Capture'!A215)</f>
        <v/>
      </c>
      <c r="B215" s="6" t="str">
        <f>IF(A215="","",'Live Capture'!E215)</f>
        <v/>
      </c>
      <c r="C215" s="6" t="str">
        <f>IF(A215="","",'Live Capture'!F215)</f>
        <v/>
      </c>
      <c r="D215" s="6" t="str">
        <f>IF(A215="","",'Live Capture'!B215)</f>
        <v/>
      </c>
      <c r="E215" s="6" t="str">
        <f>IF(A215="","",'Live Capture'!W215)</f>
        <v/>
      </c>
      <c r="F215" s="6" t="str">
        <f>IF(A215="","",'Live Capture'!S215)</f>
        <v/>
      </c>
      <c r="G215" s="6" t="str">
        <f t="shared" si="1"/>
        <v/>
      </c>
      <c r="H215" s="6" t="str">
        <f>IF(A215="","",IF('Live Capture'!O215&lt;&gt;"",'Live Capture'!O215,"Leave-behind + infographic"))</f>
        <v/>
      </c>
      <c r="I215" s="6" t="str">
        <f>IF(A215="","",IF('Live Capture'!T215&lt;&gt;"",'Live Capture'!T215,IF(E215="HOT","Post-meeting strong interest",IF(E215="WARM","Post-meeting standard","Post-meeting light"))))</f>
        <v/>
      </c>
      <c r="J215" s="6" t="str">
        <f>IF(A215="","",'Live Capture'!R215)</f>
        <v/>
      </c>
      <c r="K215" s="6" t="str">
        <f>IF(A215="","",IF('Live Capture'!X215&lt;&gt;"",'Live Capture'!X215,"Open"))</f>
        <v/>
      </c>
      <c r="L215" s="6" t="str">
        <f>IF(A215="","",'Live Capture'!Q215)</f>
        <v/>
      </c>
      <c r="M215" s="6" t="str">
        <f>IF(A215="","",'Live Capture'!Y215)</f>
        <v/>
      </c>
    </row>
    <row r="216" ht="15.75" customHeight="1">
      <c r="A216" s="6" t="str">
        <f>IF('Live Capture'!A216="","",'Live Capture'!A216)</f>
        <v/>
      </c>
      <c r="B216" s="6" t="str">
        <f>IF(A216="","",'Live Capture'!E216)</f>
        <v/>
      </c>
      <c r="C216" s="6" t="str">
        <f>IF(A216="","",'Live Capture'!F216)</f>
        <v/>
      </c>
      <c r="D216" s="6" t="str">
        <f>IF(A216="","",'Live Capture'!B216)</f>
        <v/>
      </c>
      <c r="E216" s="6" t="str">
        <f>IF(A216="","",'Live Capture'!W216)</f>
        <v/>
      </c>
      <c r="F216" s="6" t="str">
        <f>IF(A216="","",'Live Capture'!S216)</f>
        <v/>
      </c>
      <c r="G216" s="6" t="str">
        <f t="shared" si="1"/>
        <v/>
      </c>
      <c r="H216" s="6" t="str">
        <f>IF(A216="","",IF('Live Capture'!O216&lt;&gt;"",'Live Capture'!O216,"Leave-behind + infographic"))</f>
        <v/>
      </c>
      <c r="I216" s="6" t="str">
        <f>IF(A216="","",IF('Live Capture'!T216&lt;&gt;"",'Live Capture'!T216,IF(E216="HOT","Post-meeting strong interest",IF(E216="WARM","Post-meeting standard","Post-meeting light"))))</f>
        <v/>
      </c>
      <c r="J216" s="6" t="str">
        <f>IF(A216="","",'Live Capture'!R216)</f>
        <v/>
      </c>
      <c r="K216" s="6" t="str">
        <f>IF(A216="","",IF('Live Capture'!X216&lt;&gt;"",'Live Capture'!X216,"Open"))</f>
        <v/>
      </c>
      <c r="L216" s="6" t="str">
        <f>IF(A216="","",'Live Capture'!Q216)</f>
        <v/>
      </c>
      <c r="M216" s="6" t="str">
        <f>IF(A216="","",'Live Capture'!Y216)</f>
        <v/>
      </c>
    </row>
    <row r="217" ht="15.75" customHeight="1">
      <c r="A217" s="6" t="str">
        <f>IF('Live Capture'!A217="","",'Live Capture'!A217)</f>
        <v/>
      </c>
      <c r="B217" s="6" t="str">
        <f>IF(A217="","",'Live Capture'!E217)</f>
        <v/>
      </c>
      <c r="C217" s="6" t="str">
        <f>IF(A217="","",'Live Capture'!F217)</f>
        <v/>
      </c>
      <c r="D217" s="6" t="str">
        <f>IF(A217="","",'Live Capture'!B217)</f>
        <v/>
      </c>
      <c r="E217" s="6" t="str">
        <f>IF(A217="","",'Live Capture'!W217)</f>
        <v/>
      </c>
      <c r="F217" s="6" t="str">
        <f>IF(A217="","",'Live Capture'!S217)</f>
        <v/>
      </c>
      <c r="G217" s="6" t="str">
        <f t="shared" si="1"/>
        <v/>
      </c>
      <c r="H217" s="6" t="str">
        <f>IF(A217="","",IF('Live Capture'!O217&lt;&gt;"",'Live Capture'!O217,"Leave-behind + infographic"))</f>
        <v/>
      </c>
      <c r="I217" s="6" t="str">
        <f>IF(A217="","",IF('Live Capture'!T217&lt;&gt;"",'Live Capture'!T217,IF(E217="HOT","Post-meeting strong interest",IF(E217="WARM","Post-meeting standard","Post-meeting light"))))</f>
        <v/>
      </c>
      <c r="J217" s="6" t="str">
        <f>IF(A217="","",'Live Capture'!R217)</f>
        <v/>
      </c>
      <c r="K217" s="6" t="str">
        <f>IF(A217="","",IF('Live Capture'!X217&lt;&gt;"",'Live Capture'!X217,"Open"))</f>
        <v/>
      </c>
      <c r="L217" s="6" t="str">
        <f>IF(A217="","",'Live Capture'!Q217)</f>
        <v/>
      </c>
      <c r="M217" s="6" t="str">
        <f>IF(A217="","",'Live Capture'!Y217)</f>
        <v/>
      </c>
    </row>
    <row r="218" ht="15.75" customHeight="1">
      <c r="A218" s="6" t="str">
        <f>IF('Live Capture'!A218="","",'Live Capture'!A218)</f>
        <v/>
      </c>
      <c r="B218" s="6" t="str">
        <f>IF(A218="","",'Live Capture'!E218)</f>
        <v/>
      </c>
      <c r="C218" s="6" t="str">
        <f>IF(A218="","",'Live Capture'!F218)</f>
        <v/>
      </c>
      <c r="D218" s="6" t="str">
        <f>IF(A218="","",'Live Capture'!B218)</f>
        <v/>
      </c>
      <c r="E218" s="6" t="str">
        <f>IF(A218="","",'Live Capture'!W218)</f>
        <v/>
      </c>
      <c r="F218" s="6" t="str">
        <f>IF(A218="","",'Live Capture'!S218)</f>
        <v/>
      </c>
      <c r="G218" s="6" t="str">
        <f t="shared" si="1"/>
        <v/>
      </c>
      <c r="H218" s="6" t="str">
        <f>IF(A218="","",IF('Live Capture'!O218&lt;&gt;"",'Live Capture'!O218,"Leave-behind + infographic"))</f>
        <v/>
      </c>
      <c r="I218" s="6" t="str">
        <f>IF(A218="","",IF('Live Capture'!T218&lt;&gt;"",'Live Capture'!T218,IF(E218="HOT","Post-meeting strong interest",IF(E218="WARM","Post-meeting standard","Post-meeting light"))))</f>
        <v/>
      </c>
      <c r="J218" s="6" t="str">
        <f>IF(A218="","",'Live Capture'!R218)</f>
        <v/>
      </c>
      <c r="K218" s="6" t="str">
        <f>IF(A218="","",IF('Live Capture'!X218&lt;&gt;"",'Live Capture'!X218,"Open"))</f>
        <v/>
      </c>
      <c r="L218" s="6" t="str">
        <f>IF(A218="","",'Live Capture'!Q218)</f>
        <v/>
      </c>
      <c r="M218" s="6" t="str">
        <f>IF(A218="","",'Live Capture'!Y218)</f>
        <v/>
      </c>
    </row>
    <row r="219" ht="15.75" customHeight="1">
      <c r="A219" s="6" t="str">
        <f>IF('Live Capture'!A219="","",'Live Capture'!A219)</f>
        <v/>
      </c>
      <c r="B219" s="6" t="str">
        <f>IF(A219="","",'Live Capture'!E219)</f>
        <v/>
      </c>
      <c r="C219" s="6" t="str">
        <f>IF(A219="","",'Live Capture'!F219)</f>
        <v/>
      </c>
      <c r="D219" s="6" t="str">
        <f>IF(A219="","",'Live Capture'!B219)</f>
        <v/>
      </c>
      <c r="E219" s="6" t="str">
        <f>IF(A219="","",'Live Capture'!W219)</f>
        <v/>
      </c>
      <c r="F219" s="6" t="str">
        <f>IF(A219="","",'Live Capture'!S219)</f>
        <v/>
      </c>
      <c r="G219" s="6" t="str">
        <f t="shared" si="1"/>
        <v/>
      </c>
      <c r="H219" s="6" t="str">
        <f>IF(A219="","",IF('Live Capture'!O219&lt;&gt;"",'Live Capture'!O219,"Leave-behind + infographic"))</f>
        <v/>
      </c>
      <c r="I219" s="6" t="str">
        <f>IF(A219="","",IF('Live Capture'!T219&lt;&gt;"",'Live Capture'!T219,IF(E219="HOT","Post-meeting strong interest",IF(E219="WARM","Post-meeting standard","Post-meeting light"))))</f>
        <v/>
      </c>
      <c r="J219" s="6" t="str">
        <f>IF(A219="","",'Live Capture'!R219)</f>
        <v/>
      </c>
      <c r="K219" s="6" t="str">
        <f>IF(A219="","",IF('Live Capture'!X219&lt;&gt;"",'Live Capture'!X219,"Open"))</f>
        <v/>
      </c>
      <c r="L219" s="6" t="str">
        <f>IF(A219="","",'Live Capture'!Q219)</f>
        <v/>
      </c>
      <c r="M219" s="6" t="str">
        <f>IF(A219="","",'Live Capture'!Y219)</f>
        <v/>
      </c>
    </row>
    <row r="220" ht="15.75" customHeight="1">
      <c r="A220" s="6" t="str">
        <f>IF('Live Capture'!A220="","",'Live Capture'!A220)</f>
        <v/>
      </c>
      <c r="B220" s="6" t="str">
        <f>IF(A220="","",'Live Capture'!E220)</f>
        <v/>
      </c>
      <c r="C220" s="6" t="str">
        <f>IF(A220="","",'Live Capture'!F220)</f>
        <v/>
      </c>
      <c r="D220" s="6" t="str">
        <f>IF(A220="","",'Live Capture'!B220)</f>
        <v/>
      </c>
      <c r="E220" s="6" t="str">
        <f>IF(A220="","",'Live Capture'!W220)</f>
        <v/>
      </c>
      <c r="F220" s="6" t="str">
        <f>IF(A220="","",'Live Capture'!S220)</f>
        <v/>
      </c>
      <c r="G220" s="6" t="str">
        <f t="shared" si="1"/>
        <v/>
      </c>
      <c r="H220" s="6" t="str">
        <f>IF(A220="","",IF('Live Capture'!O220&lt;&gt;"",'Live Capture'!O220,"Leave-behind + infographic"))</f>
        <v/>
      </c>
      <c r="I220" s="6" t="str">
        <f>IF(A220="","",IF('Live Capture'!T220&lt;&gt;"",'Live Capture'!T220,IF(E220="HOT","Post-meeting strong interest",IF(E220="WARM","Post-meeting standard","Post-meeting light"))))</f>
        <v/>
      </c>
      <c r="J220" s="6" t="str">
        <f>IF(A220="","",'Live Capture'!R220)</f>
        <v/>
      </c>
      <c r="K220" s="6" t="str">
        <f>IF(A220="","",IF('Live Capture'!X220&lt;&gt;"",'Live Capture'!X220,"Open"))</f>
        <v/>
      </c>
      <c r="L220" s="6" t="str">
        <f>IF(A220="","",'Live Capture'!Q220)</f>
        <v/>
      </c>
      <c r="M220" s="6" t="str">
        <f>IF(A220="","",'Live Capture'!Y220)</f>
        <v/>
      </c>
    </row>
    <row r="221" ht="15.75" customHeight="1">
      <c r="A221" s="6" t="str">
        <f>IF('Live Capture'!A221="","",'Live Capture'!A221)</f>
        <v/>
      </c>
      <c r="B221" s="6" t="str">
        <f>IF(A221="","",'Live Capture'!E221)</f>
        <v/>
      </c>
      <c r="C221" s="6" t="str">
        <f>IF(A221="","",'Live Capture'!F221)</f>
        <v/>
      </c>
      <c r="D221" s="6" t="str">
        <f>IF(A221="","",'Live Capture'!B221)</f>
        <v/>
      </c>
      <c r="E221" s="6" t="str">
        <f>IF(A221="","",'Live Capture'!W221)</f>
        <v/>
      </c>
      <c r="F221" s="6" t="str">
        <f>IF(A221="","",'Live Capture'!S221)</f>
        <v/>
      </c>
      <c r="G221" s="6" t="str">
        <f t="shared" si="1"/>
        <v/>
      </c>
      <c r="H221" s="6" t="str">
        <f>IF(A221="","",IF('Live Capture'!O221&lt;&gt;"",'Live Capture'!O221,"Leave-behind + infographic"))</f>
        <v/>
      </c>
      <c r="I221" s="6" t="str">
        <f>IF(A221="","",IF('Live Capture'!T221&lt;&gt;"",'Live Capture'!T221,IF(E221="HOT","Post-meeting strong interest",IF(E221="WARM","Post-meeting standard","Post-meeting light"))))</f>
        <v/>
      </c>
      <c r="J221" s="6" t="str">
        <f>IF(A221="","",'Live Capture'!R221)</f>
        <v/>
      </c>
      <c r="K221" s="6" t="str">
        <f>IF(A221="","",IF('Live Capture'!X221&lt;&gt;"",'Live Capture'!X221,"Open"))</f>
        <v/>
      </c>
      <c r="L221" s="6" t="str">
        <f>IF(A221="","",'Live Capture'!Q221)</f>
        <v/>
      </c>
      <c r="M221" s="6" t="str">
        <f>IF(A221="","",'Live Capture'!Y221)</f>
        <v/>
      </c>
    </row>
    <row r="222" ht="15.75" customHeight="1">
      <c r="A222" s="6" t="str">
        <f>IF('Live Capture'!A222="","",'Live Capture'!A222)</f>
        <v/>
      </c>
      <c r="B222" s="6" t="str">
        <f>IF(A222="","",'Live Capture'!E222)</f>
        <v/>
      </c>
      <c r="C222" s="6" t="str">
        <f>IF(A222="","",'Live Capture'!F222)</f>
        <v/>
      </c>
      <c r="D222" s="6" t="str">
        <f>IF(A222="","",'Live Capture'!B222)</f>
        <v/>
      </c>
      <c r="E222" s="6" t="str">
        <f>IF(A222="","",'Live Capture'!W222)</f>
        <v/>
      </c>
      <c r="F222" s="6" t="str">
        <f>IF(A222="","",'Live Capture'!S222)</f>
        <v/>
      </c>
      <c r="G222" s="6" t="str">
        <f t="shared" si="1"/>
        <v/>
      </c>
      <c r="H222" s="6" t="str">
        <f>IF(A222="","",IF('Live Capture'!O222&lt;&gt;"",'Live Capture'!O222,"Leave-behind + infographic"))</f>
        <v/>
      </c>
      <c r="I222" s="6" t="str">
        <f>IF(A222="","",IF('Live Capture'!T222&lt;&gt;"",'Live Capture'!T222,IF(E222="HOT","Post-meeting strong interest",IF(E222="WARM","Post-meeting standard","Post-meeting light"))))</f>
        <v/>
      </c>
      <c r="J222" s="6" t="str">
        <f>IF(A222="","",'Live Capture'!R222)</f>
        <v/>
      </c>
      <c r="K222" s="6" t="str">
        <f>IF(A222="","",IF('Live Capture'!X222&lt;&gt;"",'Live Capture'!X222,"Open"))</f>
        <v/>
      </c>
      <c r="L222" s="6" t="str">
        <f>IF(A222="","",'Live Capture'!Q222)</f>
        <v/>
      </c>
      <c r="M222" s="6" t="str">
        <f>IF(A222="","",'Live Capture'!Y222)</f>
        <v/>
      </c>
    </row>
    <row r="223" ht="15.75" customHeight="1">
      <c r="A223" s="6" t="str">
        <f>IF('Live Capture'!A223="","",'Live Capture'!A223)</f>
        <v/>
      </c>
      <c r="B223" s="6" t="str">
        <f>IF(A223="","",'Live Capture'!E223)</f>
        <v/>
      </c>
      <c r="C223" s="6" t="str">
        <f>IF(A223="","",'Live Capture'!F223)</f>
        <v/>
      </c>
      <c r="D223" s="6" t="str">
        <f>IF(A223="","",'Live Capture'!B223)</f>
        <v/>
      </c>
      <c r="E223" s="6" t="str">
        <f>IF(A223="","",'Live Capture'!W223)</f>
        <v/>
      </c>
      <c r="F223" s="6" t="str">
        <f>IF(A223="","",'Live Capture'!S223)</f>
        <v/>
      </c>
      <c r="G223" s="6" t="str">
        <f t="shared" si="1"/>
        <v/>
      </c>
      <c r="H223" s="6" t="str">
        <f>IF(A223="","",IF('Live Capture'!O223&lt;&gt;"",'Live Capture'!O223,"Leave-behind + infographic"))</f>
        <v/>
      </c>
      <c r="I223" s="6" t="str">
        <f>IF(A223="","",IF('Live Capture'!T223&lt;&gt;"",'Live Capture'!T223,IF(E223="HOT","Post-meeting strong interest",IF(E223="WARM","Post-meeting standard","Post-meeting light"))))</f>
        <v/>
      </c>
      <c r="J223" s="6" t="str">
        <f>IF(A223="","",'Live Capture'!R223)</f>
        <v/>
      </c>
      <c r="K223" s="6" t="str">
        <f>IF(A223="","",IF('Live Capture'!X223&lt;&gt;"",'Live Capture'!X223,"Open"))</f>
        <v/>
      </c>
      <c r="L223" s="6" t="str">
        <f>IF(A223="","",'Live Capture'!Q223)</f>
        <v/>
      </c>
      <c r="M223" s="6" t="str">
        <f>IF(A223="","",'Live Capture'!Y223)</f>
        <v/>
      </c>
    </row>
    <row r="224" ht="15.75" customHeight="1">
      <c r="A224" s="6" t="str">
        <f>IF('Live Capture'!A224="","",'Live Capture'!A224)</f>
        <v/>
      </c>
      <c r="B224" s="6" t="str">
        <f>IF(A224="","",'Live Capture'!E224)</f>
        <v/>
      </c>
      <c r="C224" s="6" t="str">
        <f>IF(A224="","",'Live Capture'!F224)</f>
        <v/>
      </c>
      <c r="D224" s="6" t="str">
        <f>IF(A224="","",'Live Capture'!B224)</f>
        <v/>
      </c>
      <c r="E224" s="6" t="str">
        <f>IF(A224="","",'Live Capture'!W224)</f>
        <v/>
      </c>
      <c r="F224" s="6" t="str">
        <f>IF(A224="","",'Live Capture'!S224)</f>
        <v/>
      </c>
      <c r="G224" s="6" t="str">
        <f t="shared" si="1"/>
        <v/>
      </c>
      <c r="H224" s="6" t="str">
        <f>IF(A224="","",IF('Live Capture'!O224&lt;&gt;"",'Live Capture'!O224,"Leave-behind + infographic"))</f>
        <v/>
      </c>
      <c r="I224" s="6" t="str">
        <f>IF(A224="","",IF('Live Capture'!T224&lt;&gt;"",'Live Capture'!T224,IF(E224="HOT","Post-meeting strong interest",IF(E224="WARM","Post-meeting standard","Post-meeting light"))))</f>
        <v/>
      </c>
      <c r="J224" s="6" t="str">
        <f>IF(A224="","",'Live Capture'!R224)</f>
        <v/>
      </c>
      <c r="K224" s="6" t="str">
        <f>IF(A224="","",IF('Live Capture'!X224&lt;&gt;"",'Live Capture'!X224,"Open"))</f>
        <v/>
      </c>
      <c r="L224" s="6" t="str">
        <f>IF(A224="","",'Live Capture'!Q224)</f>
        <v/>
      </c>
      <c r="M224" s="6" t="str">
        <f>IF(A224="","",'Live Capture'!Y224)</f>
        <v/>
      </c>
    </row>
    <row r="225" ht="15.75" customHeight="1">
      <c r="A225" s="6" t="str">
        <f>IF('Live Capture'!A225="","",'Live Capture'!A225)</f>
        <v/>
      </c>
      <c r="B225" s="6" t="str">
        <f>IF(A225="","",'Live Capture'!E225)</f>
        <v/>
      </c>
      <c r="C225" s="6" t="str">
        <f>IF(A225="","",'Live Capture'!F225)</f>
        <v/>
      </c>
      <c r="D225" s="6" t="str">
        <f>IF(A225="","",'Live Capture'!B225)</f>
        <v/>
      </c>
      <c r="E225" s="6" t="str">
        <f>IF(A225="","",'Live Capture'!W225)</f>
        <v/>
      </c>
      <c r="F225" s="6" t="str">
        <f>IF(A225="","",'Live Capture'!S225)</f>
        <v/>
      </c>
      <c r="G225" s="6" t="str">
        <f t="shared" si="1"/>
        <v/>
      </c>
      <c r="H225" s="6" t="str">
        <f>IF(A225="","",IF('Live Capture'!O225&lt;&gt;"",'Live Capture'!O225,"Leave-behind + infographic"))</f>
        <v/>
      </c>
      <c r="I225" s="6" t="str">
        <f>IF(A225="","",IF('Live Capture'!T225&lt;&gt;"",'Live Capture'!T225,IF(E225="HOT","Post-meeting strong interest",IF(E225="WARM","Post-meeting standard","Post-meeting light"))))</f>
        <v/>
      </c>
      <c r="J225" s="6" t="str">
        <f>IF(A225="","",'Live Capture'!R225)</f>
        <v/>
      </c>
      <c r="K225" s="6" t="str">
        <f>IF(A225="","",IF('Live Capture'!X225&lt;&gt;"",'Live Capture'!X225,"Open"))</f>
        <v/>
      </c>
      <c r="L225" s="6" t="str">
        <f>IF(A225="","",'Live Capture'!Q225)</f>
        <v/>
      </c>
      <c r="M225" s="6" t="str">
        <f>IF(A225="","",'Live Capture'!Y225)</f>
        <v/>
      </c>
    </row>
    <row r="226" ht="15.75" customHeight="1">
      <c r="A226" s="6" t="str">
        <f>IF('Live Capture'!A226="","",'Live Capture'!A226)</f>
        <v/>
      </c>
      <c r="B226" s="6" t="str">
        <f>IF(A226="","",'Live Capture'!E226)</f>
        <v/>
      </c>
      <c r="C226" s="6" t="str">
        <f>IF(A226="","",'Live Capture'!F226)</f>
        <v/>
      </c>
      <c r="D226" s="6" t="str">
        <f>IF(A226="","",'Live Capture'!B226)</f>
        <v/>
      </c>
      <c r="E226" s="6" t="str">
        <f>IF(A226="","",'Live Capture'!W226)</f>
        <v/>
      </c>
      <c r="F226" s="6" t="str">
        <f>IF(A226="","",'Live Capture'!S226)</f>
        <v/>
      </c>
      <c r="G226" s="6" t="str">
        <f t="shared" si="1"/>
        <v/>
      </c>
      <c r="H226" s="6" t="str">
        <f>IF(A226="","",IF('Live Capture'!O226&lt;&gt;"",'Live Capture'!O226,"Leave-behind + infographic"))</f>
        <v/>
      </c>
      <c r="I226" s="6" t="str">
        <f>IF(A226="","",IF('Live Capture'!T226&lt;&gt;"",'Live Capture'!T226,IF(E226="HOT","Post-meeting strong interest",IF(E226="WARM","Post-meeting standard","Post-meeting light"))))</f>
        <v/>
      </c>
      <c r="J226" s="6" t="str">
        <f>IF(A226="","",'Live Capture'!R226)</f>
        <v/>
      </c>
      <c r="K226" s="6" t="str">
        <f>IF(A226="","",IF('Live Capture'!X226&lt;&gt;"",'Live Capture'!X226,"Open"))</f>
        <v/>
      </c>
      <c r="L226" s="6" t="str">
        <f>IF(A226="","",'Live Capture'!Q226)</f>
        <v/>
      </c>
      <c r="M226" s="6" t="str">
        <f>IF(A226="","",'Live Capture'!Y226)</f>
        <v/>
      </c>
    </row>
    <row r="227" ht="15.75" customHeight="1">
      <c r="A227" s="6" t="str">
        <f>IF('Live Capture'!A227="","",'Live Capture'!A227)</f>
        <v/>
      </c>
      <c r="B227" s="6" t="str">
        <f>IF(A227="","",'Live Capture'!E227)</f>
        <v/>
      </c>
      <c r="C227" s="6" t="str">
        <f>IF(A227="","",'Live Capture'!F227)</f>
        <v/>
      </c>
      <c r="D227" s="6" t="str">
        <f>IF(A227="","",'Live Capture'!B227)</f>
        <v/>
      </c>
      <c r="E227" s="6" t="str">
        <f>IF(A227="","",'Live Capture'!W227)</f>
        <v/>
      </c>
      <c r="F227" s="6" t="str">
        <f>IF(A227="","",'Live Capture'!S227)</f>
        <v/>
      </c>
      <c r="G227" s="6" t="str">
        <f t="shared" si="1"/>
        <v/>
      </c>
      <c r="H227" s="6" t="str">
        <f>IF(A227="","",IF('Live Capture'!O227&lt;&gt;"",'Live Capture'!O227,"Leave-behind + infographic"))</f>
        <v/>
      </c>
      <c r="I227" s="6" t="str">
        <f>IF(A227="","",IF('Live Capture'!T227&lt;&gt;"",'Live Capture'!T227,IF(E227="HOT","Post-meeting strong interest",IF(E227="WARM","Post-meeting standard","Post-meeting light"))))</f>
        <v/>
      </c>
      <c r="J227" s="6" t="str">
        <f>IF(A227="","",'Live Capture'!R227)</f>
        <v/>
      </c>
      <c r="K227" s="6" t="str">
        <f>IF(A227="","",IF('Live Capture'!X227&lt;&gt;"",'Live Capture'!X227,"Open"))</f>
        <v/>
      </c>
      <c r="L227" s="6" t="str">
        <f>IF(A227="","",'Live Capture'!Q227)</f>
        <v/>
      </c>
      <c r="M227" s="6" t="str">
        <f>IF(A227="","",'Live Capture'!Y227)</f>
        <v/>
      </c>
    </row>
    <row r="228" ht="15.75" customHeight="1">
      <c r="A228" s="6" t="str">
        <f>IF('Live Capture'!A228="","",'Live Capture'!A228)</f>
        <v/>
      </c>
      <c r="B228" s="6" t="str">
        <f>IF(A228="","",'Live Capture'!E228)</f>
        <v/>
      </c>
      <c r="C228" s="6" t="str">
        <f>IF(A228="","",'Live Capture'!F228)</f>
        <v/>
      </c>
      <c r="D228" s="6" t="str">
        <f>IF(A228="","",'Live Capture'!B228)</f>
        <v/>
      </c>
      <c r="E228" s="6" t="str">
        <f>IF(A228="","",'Live Capture'!W228)</f>
        <v/>
      </c>
      <c r="F228" s="6" t="str">
        <f>IF(A228="","",'Live Capture'!S228)</f>
        <v/>
      </c>
      <c r="G228" s="6" t="str">
        <f t="shared" si="1"/>
        <v/>
      </c>
      <c r="H228" s="6" t="str">
        <f>IF(A228="","",IF('Live Capture'!O228&lt;&gt;"",'Live Capture'!O228,"Leave-behind + infographic"))</f>
        <v/>
      </c>
      <c r="I228" s="6" t="str">
        <f>IF(A228="","",IF('Live Capture'!T228&lt;&gt;"",'Live Capture'!T228,IF(E228="HOT","Post-meeting strong interest",IF(E228="WARM","Post-meeting standard","Post-meeting light"))))</f>
        <v/>
      </c>
      <c r="J228" s="6" t="str">
        <f>IF(A228="","",'Live Capture'!R228)</f>
        <v/>
      </c>
      <c r="K228" s="6" t="str">
        <f>IF(A228="","",IF('Live Capture'!X228&lt;&gt;"",'Live Capture'!X228,"Open"))</f>
        <v/>
      </c>
      <c r="L228" s="6" t="str">
        <f>IF(A228="","",'Live Capture'!Q228)</f>
        <v/>
      </c>
      <c r="M228" s="6" t="str">
        <f>IF(A228="","",'Live Capture'!Y228)</f>
        <v/>
      </c>
    </row>
    <row r="229" ht="15.75" customHeight="1">
      <c r="A229" s="6" t="str">
        <f>IF('Live Capture'!A229="","",'Live Capture'!A229)</f>
        <v/>
      </c>
      <c r="B229" s="6" t="str">
        <f>IF(A229="","",'Live Capture'!E229)</f>
        <v/>
      </c>
      <c r="C229" s="6" t="str">
        <f>IF(A229="","",'Live Capture'!F229)</f>
        <v/>
      </c>
      <c r="D229" s="6" t="str">
        <f>IF(A229="","",'Live Capture'!B229)</f>
        <v/>
      </c>
      <c r="E229" s="6" t="str">
        <f>IF(A229="","",'Live Capture'!W229)</f>
        <v/>
      </c>
      <c r="F229" s="6" t="str">
        <f>IF(A229="","",'Live Capture'!S229)</f>
        <v/>
      </c>
      <c r="G229" s="6" t="str">
        <f t="shared" si="1"/>
        <v/>
      </c>
      <c r="H229" s="6" t="str">
        <f>IF(A229="","",IF('Live Capture'!O229&lt;&gt;"",'Live Capture'!O229,"Leave-behind + infographic"))</f>
        <v/>
      </c>
      <c r="I229" s="6" t="str">
        <f>IF(A229="","",IF('Live Capture'!T229&lt;&gt;"",'Live Capture'!T229,IF(E229="HOT","Post-meeting strong interest",IF(E229="WARM","Post-meeting standard","Post-meeting light"))))</f>
        <v/>
      </c>
      <c r="J229" s="6" t="str">
        <f>IF(A229="","",'Live Capture'!R229)</f>
        <v/>
      </c>
      <c r="K229" s="6" t="str">
        <f>IF(A229="","",IF('Live Capture'!X229&lt;&gt;"",'Live Capture'!X229,"Open"))</f>
        <v/>
      </c>
      <c r="L229" s="6" t="str">
        <f>IF(A229="","",'Live Capture'!Q229)</f>
        <v/>
      </c>
      <c r="M229" s="6" t="str">
        <f>IF(A229="","",'Live Capture'!Y229)</f>
        <v/>
      </c>
    </row>
    <row r="230" ht="15.75" customHeight="1">
      <c r="A230" s="6" t="str">
        <f>IF('Live Capture'!A230="","",'Live Capture'!A230)</f>
        <v/>
      </c>
      <c r="B230" s="6" t="str">
        <f>IF(A230="","",'Live Capture'!E230)</f>
        <v/>
      </c>
      <c r="C230" s="6" t="str">
        <f>IF(A230="","",'Live Capture'!F230)</f>
        <v/>
      </c>
      <c r="D230" s="6" t="str">
        <f>IF(A230="","",'Live Capture'!B230)</f>
        <v/>
      </c>
      <c r="E230" s="6" t="str">
        <f>IF(A230="","",'Live Capture'!W230)</f>
        <v/>
      </c>
      <c r="F230" s="6" t="str">
        <f>IF(A230="","",'Live Capture'!S230)</f>
        <v/>
      </c>
      <c r="G230" s="6" t="str">
        <f t="shared" si="1"/>
        <v/>
      </c>
      <c r="H230" s="6" t="str">
        <f>IF(A230="","",IF('Live Capture'!O230&lt;&gt;"",'Live Capture'!O230,"Leave-behind + infographic"))</f>
        <v/>
      </c>
      <c r="I230" s="6" t="str">
        <f>IF(A230="","",IF('Live Capture'!T230&lt;&gt;"",'Live Capture'!T230,IF(E230="HOT","Post-meeting strong interest",IF(E230="WARM","Post-meeting standard","Post-meeting light"))))</f>
        <v/>
      </c>
      <c r="J230" s="6" t="str">
        <f>IF(A230="","",'Live Capture'!R230)</f>
        <v/>
      </c>
      <c r="K230" s="6" t="str">
        <f>IF(A230="","",IF('Live Capture'!X230&lt;&gt;"",'Live Capture'!X230,"Open"))</f>
        <v/>
      </c>
      <c r="L230" s="6" t="str">
        <f>IF(A230="","",'Live Capture'!Q230)</f>
        <v/>
      </c>
      <c r="M230" s="6" t="str">
        <f>IF(A230="","",'Live Capture'!Y230)</f>
        <v/>
      </c>
    </row>
    <row r="231" ht="15.75" customHeight="1">
      <c r="A231" s="6" t="str">
        <f>IF('Live Capture'!A231="","",'Live Capture'!A231)</f>
        <v/>
      </c>
      <c r="B231" s="6" t="str">
        <f>IF(A231="","",'Live Capture'!E231)</f>
        <v/>
      </c>
      <c r="C231" s="6" t="str">
        <f>IF(A231="","",'Live Capture'!F231)</f>
        <v/>
      </c>
      <c r="D231" s="6" t="str">
        <f>IF(A231="","",'Live Capture'!B231)</f>
        <v/>
      </c>
      <c r="E231" s="6" t="str">
        <f>IF(A231="","",'Live Capture'!W231)</f>
        <v/>
      </c>
      <c r="F231" s="6" t="str">
        <f>IF(A231="","",'Live Capture'!S231)</f>
        <v/>
      </c>
      <c r="G231" s="6" t="str">
        <f t="shared" si="1"/>
        <v/>
      </c>
      <c r="H231" s="6" t="str">
        <f>IF(A231="","",IF('Live Capture'!O231&lt;&gt;"",'Live Capture'!O231,"Leave-behind + infographic"))</f>
        <v/>
      </c>
      <c r="I231" s="6" t="str">
        <f>IF(A231="","",IF('Live Capture'!T231&lt;&gt;"",'Live Capture'!T231,IF(E231="HOT","Post-meeting strong interest",IF(E231="WARM","Post-meeting standard","Post-meeting light"))))</f>
        <v/>
      </c>
      <c r="J231" s="6" t="str">
        <f>IF(A231="","",'Live Capture'!R231)</f>
        <v/>
      </c>
      <c r="K231" s="6" t="str">
        <f>IF(A231="","",IF('Live Capture'!X231&lt;&gt;"",'Live Capture'!X231,"Open"))</f>
        <v/>
      </c>
      <c r="L231" s="6" t="str">
        <f>IF(A231="","",'Live Capture'!Q231)</f>
        <v/>
      </c>
      <c r="M231" s="6" t="str">
        <f>IF(A231="","",'Live Capture'!Y231)</f>
        <v/>
      </c>
    </row>
    <row r="232" ht="15.75" customHeight="1">
      <c r="A232" s="6" t="str">
        <f>IF('Live Capture'!A232="","",'Live Capture'!A232)</f>
        <v/>
      </c>
      <c r="B232" s="6" t="str">
        <f>IF(A232="","",'Live Capture'!E232)</f>
        <v/>
      </c>
      <c r="C232" s="6" t="str">
        <f>IF(A232="","",'Live Capture'!F232)</f>
        <v/>
      </c>
      <c r="D232" s="6" t="str">
        <f>IF(A232="","",'Live Capture'!B232)</f>
        <v/>
      </c>
      <c r="E232" s="6" t="str">
        <f>IF(A232="","",'Live Capture'!W232)</f>
        <v/>
      </c>
      <c r="F232" s="6" t="str">
        <f>IF(A232="","",'Live Capture'!S232)</f>
        <v/>
      </c>
      <c r="G232" s="6" t="str">
        <f t="shared" si="1"/>
        <v/>
      </c>
      <c r="H232" s="6" t="str">
        <f>IF(A232="","",IF('Live Capture'!O232&lt;&gt;"",'Live Capture'!O232,"Leave-behind + infographic"))</f>
        <v/>
      </c>
      <c r="I232" s="6" t="str">
        <f>IF(A232="","",IF('Live Capture'!T232&lt;&gt;"",'Live Capture'!T232,IF(E232="HOT","Post-meeting strong interest",IF(E232="WARM","Post-meeting standard","Post-meeting light"))))</f>
        <v/>
      </c>
      <c r="J232" s="6" t="str">
        <f>IF(A232="","",'Live Capture'!R232)</f>
        <v/>
      </c>
      <c r="K232" s="6" t="str">
        <f>IF(A232="","",IF('Live Capture'!X232&lt;&gt;"",'Live Capture'!X232,"Open"))</f>
        <v/>
      </c>
      <c r="L232" s="6" t="str">
        <f>IF(A232="","",'Live Capture'!Q232)</f>
        <v/>
      </c>
      <c r="M232" s="6" t="str">
        <f>IF(A232="","",'Live Capture'!Y232)</f>
        <v/>
      </c>
    </row>
    <row r="233" ht="15.75" customHeight="1">
      <c r="A233" s="6" t="str">
        <f>IF('Live Capture'!A233="","",'Live Capture'!A233)</f>
        <v/>
      </c>
      <c r="B233" s="6" t="str">
        <f>IF(A233="","",'Live Capture'!E233)</f>
        <v/>
      </c>
      <c r="C233" s="6" t="str">
        <f>IF(A233="","",'Live Capture'!F233)</f>
        <v/>
      </c>
      <c r="D233" s="6" t="str">
        <f>IF(A233="","",'Live Capture'!B233)</f>
        <v/>
      </c>
      <c r="E233" s="6" t="str">
        <f>IF(A233="","",'Live Capture'!W233)</f>
        <v/>
      </c>
      <c r="F233" s="6" t="str">
        <f>IF(A233="","",'Live Capture'!S233)</f>
        <v/>
      </c>
      <c r="G233" s="6" t="str">
        <f t="shared" si="1"/>
        <v/>
      </c>
      <c r="H233" s="6" t="str">
        <f>IF(A233="","",IF('Live Capture'!O233&lt;&gt;"",'Live Capture'!O233,"Leave-behind + infographic"))</f>
        <v/>
      </c>
      <c r="I233" s="6" t="str">
        <f>IF(A233="","",IF('Live Capture'!T233&lt;&gt;"",'Live Capture'!T233,IF(E233="HOT","Post-meeting strong interest",IF(E233="WARM","Post-meeting standard","Post-meeting light"))))</f>
        <v/>
      </c>
      <c r="J233" s="6" t="str">
        <f>IF(A233="","",'Live Capture'!R233)</f>
        <v/>
      </c>
      <c r="K233" s="6" t="str">
        <f>IF(A233="","",IF('Live Capture'!X233&lt;&gt;"",'Live Capture'!X233,"Open"))</f>
        <v/>
      </c>
      <c r="L233" s="6" t="str">
        <f>IF(A233="","",'Live Capture'!Q233)</f>
        <v/>
      </c>
      <c r="M233" s="6" t="str">
        <f>IF(A233="","",'Live Capture'!Y233)</f>
        <v/>
      </c>
    </row>
    <row r="234" ht="15.75" customHeight="1">
      <c r="A234" s="6" t="str">
        <f>IF('Live Capture'!A234="","",'Live Capture'!A234)</f>
        <v/>
      </c>
      <c r="B234" s="6" t="str">
        <f>IF(A234="","",'Live Capture'!E234)</f>
        <v/>
      </c>
      <c r="C234" s="6" t="str">
        <f>IF(A234="","",'Live Capture'!F234)</f>
        <v/>
      </c>
      <c r="D234" s="6" t="str">
        <f>IF(A234="","",'Live Capture'!B234)</f>
        <v/>
      </c>
      <c r="E234" s="6" t="str">
        <f>IF(A234="","",'Live Capture'!W234)</f>
        <v/>
      </c>
      <c r="F234" s="6" t="str">
        <f>IF(A234="","",'Live Capture'!S234)</f>
        <v/>
      </c>
      <c r="G234" s="6" t="str">
        <f t="shared" si="1"/>
        <v/>
      </c>
      <c r="H234" s="6" t="str">
        <f>IF(A234="","",IF('Live Capture'!O234&lt;&gt;"",'Live Capture'!O234,"Leave-behind + infographic"))</f>
        <v/>
      </c>
      <c r="I234" s="6" t="str">
        <f>IF(A234="","",IF('Live Capture'!T234&lt;&gt;"",'Live Capture'!T234,IF(E234="HOT","Post-meeting strong interest",IF(E234="WARM","Post-meeting standard","Post-meeting light"))))</f>
        <v/>
      </c>
      <c r="J234" s="6" t="str">
        <f>IF(A234="","",'Live Capture'!R234)</f>
        <v/>
      </c>
      <c r="K234" s="6" t="str">
        <f>IF(A234="","",IF('Live Capture'!X234&lt;&gt;"",'Live Capture'!X234,"Open"))</f>
        <v/>
      </c>
      <c r="L234" s="6" t="str">
        <f>IF(A234="","",'Live Capture'!Q234)</f>
        <v/>
      </c>
      <c r="M234" s="6" t="str">
        <f>IF(A234="","",'Live Capture'!Y234)</f>
        <v/>
      </c>
    </row>
    <row r="235" ht="15.75" customHeight="1">
      <c r="A235" s="6" t="str">
        <f>IF('Live Capture'!A235="","",'Live Capture'!A235)</f>
        <v/>
      </c>
      <c r="B235" s="6" t="str">
        <f>IF(A235="","",'Live Capture'!E235)</f>
        <v/>
      </c>
      <c r="C235" s="6" t="str">
        <f>IF(A235="","",'Live Capture'!F235)</f>
        <v/>
      </c>
      <c r="D235" s="6" t="str">
        <f>IF(A235="","",'Live Capture'!B235)</f>
        <v/>
      </c>
      <c r="E235" s="6" t="str">
        <f>IF(A235="","",'Live Capture'!W235)</f>
        <v/>
      </c>
      <c r="F235" s="6" t="str">
        <f>IF(A235="","",'Live Capture'!S235)</f>
        <v/>
      </c>
      <c r="G235" s="6" t="str">
        <f t="shared" si="1"/>
        <v/>
      </c>
      <c r="H235" s="6" t="str">
        <f>IF(A235="","",IF('Live Capture'!O235&lt;&gt;"",'Live Capture'!O235,"Leave-behind + infographic"))</f>
        <v/>
      </c>
      <c r="I235" s="6" t="str">
        <f>IF(A235="","",IF('Live Capture'!T235&lt;&gt;"",'Live Capture'!T235,IF(E235="HOT","Post-meeting strong interest",IF(E235="WARM","Post-meeting standard","Post-meeting light"))))</f>
        <v/>
      </c>
      <c r="J235" s="6" t="str">
        <f>IF(A235="","",'Live Capture'!R235)</f>
        <v/>
      </c>
      <c r="K235" s="6" t="str">
        <f>IF(A235="","",IF('Live Capture'!X235&lt;&gt;"",'Live Capture'!X235,"Open"))</f>
        <v/>
      </c>
      <c r="L235" s="6" t="str">
        <f>IF(A235="","",'Live Capture'!Q235)</f>
        <v/>
      </c>
      <c r="M235" s="6" t="str">
        <f>IF(A235="","",'Live Capture'!Y235)</f>
        <v/>
      </c>
    </row>
    <row r="236" ht="15.75" customHeight="1">
      <c r="A236" s="6" t="str">
        <f>IF('Live Capture'!A236="","",'Live Capture'!A236)</f>
        <v/>
      </c>
      <c r="B236" s="6" t="str">
        <f>IF(A236="","",'Live Capture'!E236)</f>
        <v/>
      </c>
      <c r="C236" s="6" t="str">
        <f>IF(A236="","",'Live Capture'!F236)</f>
        <v/>
      </c>
      <c r="D236" s="6" t="str">
        <f>IF(A236="","",'Live Capture'!B236)</f>
        <v/>
      </c>
      <c r="E236" s="6" t="str">
        <f>IF(A236="","",'Live Capture'!W236)</f>
        <v/>
      </c>
      <c r="F236" s="6" t="str">
        <f>IF(A236="","",'Live Capture'!S236)</f>
        <v/>
      </c>
      <c r="G236" s="6" t="str">
        <f t="shared" si="1"/>
        <v/>
      </c>
      <c r="H236" s="6" t="str">
        <f>IF(A236="","",IF('Live Capture'!O236&lt;&gt;"",'Live Capture'!O236,"Leave-behind + infographic"))</f>
        <v/>
      </c>
      <c r="I236" s="6" t="str">
        <f>IF(A236="","",IF('Live Capture'!T236&lt;&gt;"",'Live Capture'!T236,IF(E236="HOT","Post-meeting strong interest",IF(E236="WARM","Post-meeting standard","Post-meeting light"))))</f>
        <v/>
      </c>
      <c r="J236" s="6" t="str">
        <f>IF(A236="","",'Live Capture'!R236)</f>
        <v/>
      </c>
      <c r="K236" s="6" t="str">
        <f>IF(A236="","",IF('Live Capture'!X236&lt;&gt;"",'Live Capture'!X236,"Open"))</f>
        <v/>
      </c>
      <c r="L236" s="6" t="str">
        <f>IF(A236="","",'Live Capture'!Q236)</f>
        <v/>
      </c>
      <c r="M236" s="6" t="str">
        <f>IF(A236="","",'Live Capture'!Y236)</f>
        <v/>
      </c>
    </row>
    <row r="237" ht="15.75" customHeight="1">
      <c r="A237" s="6" t="str">
        <f>IF('Live Capture'!A237="","",'Live Capture'!A237)</f>
        <v/>
      </c>
      <c r="B237" s="6" t="str">
        <f>IF(A237="","",'Live Capture'!E237)</f>
        <v/>
      </c>
      <c r="C237" s="6" t="str">
        <f>IF(A237="","",'Live Capture'!F237)</f>
        <v/>
      </c>
      <c r="D237" s="6" t="str">
        <f>IF(A237="","",'Live Capture'!B237)</f>
        <v/>
      </c>
      <c r="E237" s="6" t="str">
        <f>IF(A237="","",'Live Capture'!W237)</f>
        <v/>
      </c>
      <c r="F237" s="6" t="str">
        <f>IF(A237="","",'Live Capture'!S237)</f>
        <v/>
      </c>
      <c r="G237" s="6" t="str">
        <f t="shared" si="1"/>
        <v/>
      </c>
      <c r="H237" s="6" t="str">
        <f>IF(A237="","",IF('Live Capture'!O237&lt;&gt;"",'Live Capture'!O237,"Leave-behind + infographic"))</f>
        <v/>
      </c>
      <c r="I237" s="6" t="str">
        <f>IF(A237="","",IF('Live Capture'!T237&lt;&gt;"",'Live Capture'!T237,IF(E237="HOT","Post-meeting strong interest",IF(E237="WARM","Post-meeting standard","Post-meeting light"))))</f>
        <v/>
      </c>
      <c r="J237" s="6" t="str">
        <f>IF(A237="","",'Live Capture'!R237)</f>
        <v/>
      </c>
      <c r="K237" s="6" t="str">
        <f>IF(A237="","",IF('Live Capture'!X237&lt;&gt;"",'Live Capture'!X237,"Open"))</f>
        <v/>
      </c>
      <c r="L237" s="6" t="str">
        <f>IF(A237="","",'Live Capture'!Q237)</f>
        <v/>
      </c>
      <c r="M237" s="6" t="str">
        <f>IF(A237="","",'Live Capture'!Y237)</f>
        <v/>
      </c>
    </row>
    <row r="238" ht="15.75" customHeight="1">
      <c r="A238" s="6" t="str">
        <f>IF('Live Capture'!A238="","",'Live Capture'!A238)</f>
        <v/>
      </c>
      <c r="B238" s="6" t="str">
        <f>IF(A238="","",'Live Capture'!E238)</f>
        <v/>
      </c>
      <c r="C238" s="6" t="str">
        <f>IF(A238="","",'Live Capture'!F238)</f>
        <v/>
      </c>
      <c r="D238" s="6" t="str">
        <f>IF(A238="","",'Live Capture'!B238)</f>
        <v/>
      </c>
      <c r="E238" s="6" t="str">
        <f>IF(A238="","",'Live Capture'!W238)</f>
        <v/>
      </c>
      <c r="F238" s="6" t="str">
        <f>IF(A238="","",'Live Capture'!S238)</f>
        <v/>
      </c>
      <c r="G238" s="6" t="str">
        <f t="shared" si="1"/>
        <v/>
      </c>
      <c r="H238" s="6" t="str">
        <f>IF(A238="","",IF('Live Capture'!O238&lt;&gt;"",'Live Capture'!O238,"Leave-behind + infographic"))</f>
        <v/>
      </c>
      <c r="I238" s="6" t="str">
        <f>IF(A238="","",IF('Live Capture'!T238&lt;&gt;"",'Live Capture'!T238,IF(E238="HOT","Post-meeting strong interest",IF(E238="WARM","Post-meeting standard","Post-meeting light"))))</f>
        <v/>
      </c>
      <c r="J238" s="6" t="str">
        <f>IF(A238="","",'Live Capture'!R238)</f>
        <v/>
      </c>
      <c r="K238" s="6" t="str">
        <f>IF(A238="","",IF('Live Capture'!X238&lt;&gt;"",'Live Capture'!X238,"Open"))</f>
        <v/>
      </c>
      <c r="L238" s="6" t="str">
        <f>IF(A238="","",'Live Capture'!Q238)</f>
        <v/>
      </c>
      <c r="M238" s="6" t="str">
        <f>IF(A238="","",'Live Capture'!Y238)</f>
        <v/>
      </c>
    </row>
    <row r="239" ht="15.75" customHeight="1">
      <c r="A239" s="6" t="str">
        <f>IF('Live Capture'!A239="","",'Live Capture'!A239)</f>
        <v/>
      </c>
      <c r="B239" s="6" t="str">
        <f>IF(A239="","",'Live Capture'!E239)</f>
        <v/>
      </c>
      <c r="C239" s="6" t="str">
        <f>IF(A239="","",'Live Capture'!F239)</f>
        <v/>
      </c>
      <c r="D239" s="6" t="str">
        <f>IF(A239="","",'Live Capture'!B239)</f>
        <v/>
      </c>
      <c r="E239" s="6" t="str">
        <f>IF(A239="","",'Live Capture'!W239)</f>
        <v/>
      </c>
      <c r="F239" s="6" t="str">
        <f>IF(A239="","",'Live Capture'!S239)</f>
        <v/>
      </c>
      <c r="G239" s="6" t="str">
        <f t="shared" si="1"/>
        <v/>
      </c>
      <c r="H239" s="6" t="str">
        <f>IF(A239="","",IF('Live Capture'!O239&lt;&gt;"",'Live Capture'!O239,"Leave-behind + infographic"))</f>
        <v/>
      </c>
      <c r="I239" s="6" t="str">
        <f>IF(A239="","",IF('Live Capture'!T239&lt;&gt;"",'Live Capture'!T239,IF(E239="HOT","Post-meeting strong interest",IF(E239="WARM","Post-meeting standard","Post-meeting light"))))</f>
        <v/>
      </c>
      <c r="J239" s="6" t="str">
        <f>IF(A239="","",'Live Capture'!R239)</f>
        <v/>
      </c>
      <c r="K239" s="6" t="str">
        <f>IF(A239="","",IF('Live Capture'!X239&lt;&gt;"",'Live Capture'!X239,"Open"))</f>
        <v/>
      </c>
      <c r="L239" s="6" t="str">
        <f>IF(A239="","",'Live Capture'!Q239)</f>
        <v/>
      </c>
      <c r="M239" s="6" t="str">
        <f>IF(A239="","",'Live Capture'!Y239)</f>
        <v/>
      </c>
    </row>
    <row r="240" ht="15.75" customHeight="1">
      <c r="A240" s="6" t="str">
        <f>IF('Live Capture'!A240="","",'Live Capture'!A240)</f>
        <v/>
      </c>
      <c r="B240" s="6" t="str">
        <f>IF(A240="","",'Live Capture'!E240)</f>
        <v/>
      </c>
      <c r="C240" s="6" t="str">
        <f>IF(A240="","",'Live Capture'!F240)</f>
        <v/>
      </c>
      <c r="D240" s="6" t="str">
        <f>IF(A240="","",'Live Capture'!B240)</f>
        <v/>
      </c>
      <c r="E240" s="6" t="str">
        <f>IF(A240="","",'Live Capture'!W240)</f>
        <v/>
      </c>
      <c r="F240" s="6" t="str">
        <f>IF(A240="","",'Live Capture'!S240)</f>
        <v/>
      </c>
      <c r="G240" s="6" t="str">
        <f t="shared" si="1"/>
        <v/>
      </c>
      <c r="H240" s="6" t="str">
        <f>IF(A240="","",IF('Live Capture'!O240&lt;&gt;"",'Live Capture'!O240,"Leave-behind + infographic"))</f>
        <v/>
      </c>
      <c r="I240" s="6" t="str">
        <f>IF(A240="","",IF('Live Capture'!T240&lt;&gt;"",'Live Capture'!T240,IF(E240="HOT","Post-meeting strong interest",IF(E240="WARM","Post-meeting standard","Post-meeting light"))))</f>
        <v/>
      </c>
      <c r="J240" s="6" t="str">
        <f>IF(A240="","",'Live Capture'!R240)</f>
        <v/>
      </c>
      <c r="K240" s="6" t="str">
        <f>IF(A240="","",IF('Live Capture'!X240&lt;&gt;"",'Live Capture'!X240,"Open"))</f>
        <v/>
      </c>
      <c r="L240" s="6" t="str">
        <f>IF(A240="","",'Live Capture'!Q240)</f>
        <v/>
      </c>
      <c r="M240" s="6" t="str">
        <f>IF(A240="","",'Live Capture'!Y240)</f>
        <v/>
      </c>
    </row>
    <row r="241" ht="15.75" customHeight="1">
      <c r="A241" s="6" t="str">
        <f>IF('Live Capture'!A241="","",'Live Capture'!A241)</f>
        <v/>
      </c>
      <c r="B241" s="6" t="str">
        <f>IF(A241="","",'Live Capture'!E241)</f>
        <v/>
      </c>
      <c r="C241" s="6" t="str">
        <f>IF(A241="","",'Live Capture'!F241)</f>
        <v/>
      </c>
      <c r="D241" s="6" t="str">
        <f>IF(A241="","",'Live Capture'!B241)</f>
        <v/>
      </c>
      <c r="E241" s="6" t="str">
        <f>IF(A241="","",'Live Capture'!W241)</f>
        <v/>
      </c>
      <c r="F241" s="6" t="str">
        <f>IF(A241="","",'Live Capture'!S241)</f>
        <v/>
      </c>
      <c r="G241" s="6" t="str">
        <f t="shared" si="1"/>
        <v/>
      </c>
      <c r="H241" s="6" t="str">
        <f>IF(A241="","",IF('Live Capture'!O241&lt;&gt;"",'Live Capture'!O241,"Leave-behind + infographic"))</f>
        <v/>
      </c>
      <c r="I241" s="6" t="str">
        <f>IF(A241="","",IF('Live Capture'!T241&lt;&gt;"",'Live Capture'!T241,IF(E241="HOT","Post-meeting strong interest",IF(E241="WARM","Post-meeting standard","Post-meeting light"))))</f>
        <v/>
      </c>
      <c r="J241" s="6" t="str">
        <f>IF(A241="","",'Live Capture'!R241)</f>
        <v/>
      </c>
      <c r="K241" s="6" t="str">
        <f>IF(A241="","",IF('Live Capture'!X241&lt;&gt;"",'Live Capture'!X241,"Open"))</f>
        <v/>
      </c>
      <c r="L241" s="6" t="str">
        <f>IF(A241="","",'Live Capture'!Q241)</f>
        <v/>
      </c>
      <c r="M241" s="6" t="str">
        <f>IF(A241="","",'Live Capture'!Y241)</f>
        <v/>
      </c>
    </row>
    <row r="242" ht="15.75" customHeight="1">
      <c r="A242" s="6" t="str">
        <f>IF('Live Capture'!A242="","",'Live Capture'!A242)</f>
        <v/>
      </c>
      <c r="B242" s="6" t="str">
        <f>IF(A242="","",'Live Capture'!E242)</f>
        <v/>
      </c>
      <c r="C242" s="6" t="str">
        <f>IF(A242="","",'Live Capture'!F242)</f>
        <v/>
      </c>
      <c r="D242" s="6" t="str">
        <f>IF(A242="","",'Live Capture'!B242)</f>
        <v/>
      </c>
      <c r="E242" s="6" t="str">
        <f>IF(A242="","",'Live Capture'!W242)</f>
        <v/>
      </c>
      <c r="F242" s="6" t="str">
        <f>IF(A242="","",'Live Capture'!S242)</f>
        <v/>
      </c>
      <c r="G242" s="6" t="str">
        <f t="shared" si="1"/>
        <v/>
      </c>
      <c r="H242" s="6" t="str">
        <f>IF(A242="","",IF('Live Capture'!O242&lt;&gt;"",'Live Capture'!O242,"Leave-behind + infographic"))</f>
        <v/>
      </c>
      <c r="I242" s="6" t="str">
        <f>IF(A242="","",IF('Live Capture'!T242&lt;&gt;"",'Live Capture'!T242,IF(E242="HOT","Post-meeting strong interest",IF(E242="WARM","Post-meeting standard","Post-meeting light"))))</f>
        <v/>
      </c>
      <c r="J242" s="6" t="str">
        <f>IF(A242="","",'Live Capture'!R242)</f>
        <v/>
      </c>
      <c r="K242" s="6" t="str">
        <f>IF(A242="","",IF('Live Capture'!X242&lt;&gt;"",'Live Capture'!X242,"Open"))</f>
        <v/>
      </c>
      <c r="L242" s="6" t="str">
        <f>IF(A242="","",'Live Capture'!Q242)</f>
        <v/>
      </c>
      <c r="M242" s="6" t="str">
        <f>IF(A242="","",'Live Capture'!Y242)</f>
        <v/>
      </c>
    </row>
    <row r="243" ht="15.75" customHeight="1">
      <c r="A243" s="6" t="str">
        <f>IF('Live Capture'!A243="","",'Live Capture'!A243)</f>
        <v/>
      </c>
      <c r="B243" s="6" t="str">
        <f>IF(A243="","",'Live Capture'!E243)</f>
        <v/>
      </c>
      <c r="C243" s="6" t="str">
        <f>IF(A243="","",'Live Capture'!F243)</f>
        <v/>
      </c>
      <c r="D243" s="6" t="str">
        <f>IF(A243="","",'Live Capture'!B243)</f>
        <v/>
      </c>
      <c r="E243" s="6" t="str">
        <f>IF(A243="","",'Live Capture'!W243)</f>
        <v/>
      </c>
      <c r="F243" s="6" t="str">
        <f>IF(A243="","",'Live Capture'!S243)</f>
        <v/>
      </c>
      <c r="G243" s="6" t="str">
        <f t="shared" si="1"/>
        <v/>
      </c>
      <c r="H243" s="6" t="str">
        <f>IF(A243="","",IF('Live Capture'!O243&lt;&gt;"",'Live Capture'!O243,"Leave-behind + infographic"))</f>
        <v/>
      </c>
      <c r="I243" s="6" t="str">
        <f>IF(A243="","",IF('Live Capture'!T243&lt;&gt;"",'Live Capture'!T243,IF(E243="HOT","Post-meeting strong interest",IF(E243="WARM","Post-meeting standard","Post-meeting light"))))</f>
        <v/>
      </c>
      <c r="J243" s="6" t="str">
        <f>IF(A243="","",'Live Capture'!R243)</f>
        <v/>
      </c>
      <c r="K243" s="6" t="str">
        <f>IF(A243="","",IF('Live Capture'!X243&lt;&gt;"",'Live Capture'!X243,"Open"))</f>
        <v/>
      </c>
      <c r="L243" s="6" t="str">
        <f>IF(A243="","",'Live Capture'!Q243)</f>
        <v/>
      </c>
      <c r="M243" s="6" t="str">
        <f>IF(A243="","",'Live Capture'!Y243)</f>
        <v/>
      </c>
    </row>
    <row r="244" ht="15.75" customHeight="1">
      <c r="A244" s="6" t="str">
        <f>IF('Live Capture'!A244="","",'Live Capture'!A244)</f>
        <v/>
      </c>
      <c r="B244" s="6" t="str">
        <f>IF(A244="","",'Live Capture'!E244)</f>
        <v/>
      </c>
      <c r="C244" s="6" t="str">
        <f>IF(A244="","",'Live Capture'!F244)</f>
        <v/>
      </c>
      <c r="D244" s="6" t="str">
        <f>IF(A244="","",'Live Capture'!B244)</f>
        <v/>
      </c>
      <c r="E244" s="6" t="str">
        <f>IF(A244="","",'Live Capture'!W244)</f>
        <v/>
      </c>
      <c r="F244" s="6" t="str">
        <f>IF(A244="","",'Live Capture'!S244)</f>
        <v/>
      </c>
      <c r="G244" s="6" t="str">
        <f t="shared" si="1"/>
        <v/>
      </c>
      <c r="H244" s="6" t="str">
        <f>IF(A244="","",IF('Live Capture'!O244&lt;&gt;"",'Live Capture'!O244,"Leave-behind + infographic"))</f>
        <v/>
      </c>
      <c r="I244" s="6" t="str">
        <f>IF(A244="","",IF('Live Capture'!T244&lt;&gt;"",'Live Capture'!T244,IF(E244="HOT","Post-meeting strong interest",IF(E244="WARM","Post-meeting standard","Post-meeting light"))))</f>
        <v/>
      </c>
      <c r="J244" s="6" t="str">
        <f>IF(A244="","",'Live Capture'!R244)</f>
        <v/>
      </c>
      <c r="K244" s="6" t="str">
        <f>IF(A244="","",IF('Live Capture'!X244&lt;&gt;"",'Live Capture'!X244,"Open"))</f>
        <v/>
      </c>
      <c r="L244" s="6" t="str">
        <f>IF(A244="","",'Live Capture'!Q244)</f>
        <v/>
      </c>
      <c r="M244" s="6" t="str">
        <f>IF(A244="","",'Live Capture'!Y244)</f>
        <v/>
      </c>
    </row>
    <row r="245" ht="15.75" customHeight="1">
      <c r="A245" s="6" t="str">
        <f>IF('Live Capture'!A245="","",'Live Capture'!A245)</f>
        <v/>
      </c>
      <c r="B245" s="6" t="str">
        <f>IF(A245="","",'Live Capture'!E245)</f>
        <v/>
      </c>
      <c r="C245" s="6" t="str">
        <f>IF(A245="","",'Live Capture'!F245)</f>
        <v/>
      </c>
      <c r="D245" s="6" t="str">
        <f>IF(A245="","",'Live Capture'!B245)</f>
        <v/>
      </c>
      <c r="E245" s="6" t="str">
        <f>IF(A245="","",'Live Capture'!W245)</f>
        <v/>
      </c>
      <c r="F245" s="6" t="str">
        <f>IF(A245="","",'Live Capture'!S245)</f>
        <v/>
      </c>
      <c r="G245" s="6" t="str">
        <f t="shared" si="1"/>
        <v/>
      </c>
      <c r="H245" s="6" t="str">
        <f>IF(A245="","",IF('Live Capture'!O245&lt;&gt;"",'Live Capture'!O245,"Leave-behind + infographic"))</f>
        <v/>
      </c>
      <c r="I245" s="6" t="str">
        <f>IF(A245="","",IF('Live Capture'!T245&lt;&gt;"",'Live Capture'!T245,IF(E245="HOT","Post-meeting strong interest",IF(E245="WARM","Post-meeting standard","Post-meeting light"))))</f>
        <v/>
      </c>
      <c r="J245" s="6" t="str">
        <f>IF(A245="","",'Live Capture'!R245)</f>
        <v/>
      </c>
      <c r="K245" s="6" t="str">
        <f>IF(A245="","",IF('Live Capture'!X245&lt;&gt;"",'Live Capture'!X245,"Open"))</f>
        <v/>
      </c>
      <c r="L245" s="6" t="str">
        <f>IF(A245="","",'Live Capture'!Q245)</f>
        <v/>
      </c>
      <c r="M245" s="6" t="str">
        <f>IF(A245="","",'Live Capture'!Y245)</f>
        <v/>
      </c>
    </row>
    <row r="246" ht="15.75" customHeight="1">
      <c r="A246" s="6" t="str">
        <f>IF('Live Capture'!A246="","",'Live Capture'!A246)</f>
        <v/>
      </c>
      <c r="B246" s="6" t="str">
        <f>IF(A246="","",'Live Capture'!E246)</f>
        <v/>
      </c>
      <c r="C246" s="6" t="str">
        <f>IF(A246="","",'Live Capture'!F246)</f>
        <v/>
      </c>
      <c r="D246" s="6" t="str">
        <f>IF(A246="","",'Live Capture'!B246)</f>
        <v/>
      </c>
      <c r="E246" s="6" t="str">
        <f>IF(A246="","",'Live Capture'!W246)</f>
        <v/>
      </c>
      <c r="F246" s="6" t="str">
        <f>IF(A246="","",'Live Capture'!S246)</f>
        <v/>
      </c>
      <c r="G246" s="6" t="str">
        <f t="shared" si="1"/>
        <v/>
      </c>
      <c r="H246" s="6" t="str">
        <f>IF(A246="","",IF('Live Capture'!O246&lt;&gt;"",'Live Capture'!O246,"Leave-behind + infographic"))</f>
        <v/>
      </c>
      <c r="I246" s="6" t="str">
        <f>IF(A246="","",IF('Live Capture'!T246&lt;&gt;"",'Live Capture'!T246,IF(E246="HOT","Post-meeting strong interest",IF(E246="WARM","Post-meeting standard","Post-meeting light"))))</f>
        <v/>
      </c>
      <c r="J246" s="6" t="str">
        <f>IF(A246="","",'Live Capture'!R246)</f>
        <v/>
      </c>
      <c r="K246" s="6" t="str">
        <f>IF(A246="","",IF('Live Capture'!X246&lt;&gt;"",'Live Capture'!X246,"Open"))</f>
        <v/>
      </c>
      <c r="L246" s="6" t="str">
        <f>IF(A246="","",'Live Capture'!Q246)</f>
        <v/>
      </c>
      <c r="M246" s="6" t="str">
        <f>IF(A246="","",'Live Capture'!Y246)</f>
        <v/>
      </c>
    </row>
    <row r="247" ht="15.75" customHeight="1">
      <c r="A247" s="6" t="str">
        <f>IF('Live Capture'!A247="","",'Live Capture'!A247)</f>
        <v/>
      </c>
      <c r="B247" s="6" t="str">
        <f>IF(A247="","",'Live Capture'!E247)</f>
        <v/>
      </c>
      <c r="C247" s="6" t="str">
        <f>IF(A247="","",'Live Capture'!F247)</f>
        <v/>
      </c>
      <c r="D247" s="6" t="str">
        <f>IF(A247="","",'Live Capture'!B247)</f>
        <v/>
      </c>
      <c r="E247" s="6" t="str">
        <f>IF(A247="","",'Live Capture'!W247)</f>
        <v/>
      </c>
      <c r="F247" s="6" t="str">
        <f>IF(A247="","",'Live Capture'!S247)</f>
        <v/>
      </c>
      <c r="G247" s="6" t="str">
        <f t="shared" si="1"/>
        <v/>
      </c>
      <c r="H247" s="6" t="str">
        <f>IF(A247="","",IF('Live Capture'!O247&lt;&gt;"",'Live Capture'!O247,"Leave-behind + infographic"))</f>
        <v/>
      </c>
      <c r="I247" s="6" t="str">
        <f>IF(A247="","",IF('Live Capture'!T247&lt;&gt;"",'Live Capture'!T247,IF(E247="HOT","Post-meeting strong interest",IF(E247="WARM","Post-meeting standard","Post-meeting light"))))</f>
        <v/>
      </c>
      <c r="J247" s="6" t="str">
        <f>IF(A247="","",'Live Capture'!R247)</f>
        <v/>
      </c>
      <c r="K247" s="6" t="str">
        <f>IF(A247="","",IF('Live Capture'!X247&lt;&gt;"",'Live Capture'!X247,"Open"))</f>
        <v/>
      </c>
      <c r="L247" s="6" t="str">
        <f>IF(A247="","",'Live Capture'!Q247)</f>
        <v/>
      </c>
      <c r="M247" s="6" t="str">
        <f>IF(A247="","",'Live Capture'!Y247)</f>
        <v/>
      </c>
    </row>
    <row r="248" ht="15.75" customHeight="1">
      <c r="A248" s="6" t="str">
        <f>IF('Live Capture'!A248="","",'Live Capture'!A248)</f>
        <v/>
      </c>
      <c r="B248" s="6" t="str">
        <f>IF(A248="","",'Live Capture'!E248)</f>
        <v/>
      </c>
      <c r="C248" s="6" t="str">
        <f>IF(A248="","",'Live Capture'!F248)</f>
        <v/>
      </c>
      <c r="D248" s="6" t="str">
        <f>IF(A248="","",'Live Capture'!B248)</f>
        <v/>
      </c>
      <c r="E248" s="6" t="str">
        <f>IF(A248="","",'Live Capture'!W248)</f>
        <v/>
      </c>
      <c r="F248" s="6" t="str">
        <f>IF(A248="","",'Live Capture'!S248)</f>
        <v/>
      </c>
      <c r="G248" s="6" t="str">
        <f t="shared" si="1"/>
        <v/>
      </c>
      <c r="H248" s="6" t="str">
        <f>IF(A248="","",IF('Live Capture'!O248&lt;&gt;"",'Live Capture'!O248,"Leave-behind + infographic"))</f>
        <v/>
      </c>
      <c r="I248" s="6" t="str">
        <f>IF(A248="","",IF('Live Capture'!T248&lt;&gt;"",'Live Capture'!T248,IF(E248="HOT","Post-meeting strong interest",IF(E248="WARM","Post-meeting standard","Post-meeting light"))))</f>
        <v/>
      </c>
      <c r="J248" s="6" t="str">
        <f>IF(A248="","",'Live Capture'!R248)</f>
        <v/>
      </c>
      <c r="K248" s="6" t="str">
        <f>IF(A248="","",IF('Live Capture'!X248&lt;&gt;"",'Live Capture'!X248,"Open"))</f>
        <v/>
      </c>
      <c r="L248" s="6" t="str">
        <f>IF(A248="","",'Live Capture'!Q248)</f>
        <v/>
      </c>
      <c r="M248" s="6" t="str">
        <f>IF(A248="","",'Live Capture'!Y248)</f>
        <v/>
      </c>
    </row>
    <row r="249" ht="15.75" customHeight="1">
      <c r="A249" s="6" t="str">
        <f>IF('Live Capture'!A249="","",'Live Capture'!A249)</f>
        <v/>
      </c>
      <c r="B249" s="6" t="str">
        <f>IF(A249="","",'Live Capture'!E249)</f>
        <v/>
      </c>
      <c r="C249" s="6" t="str">
        <f>IF(A249="","",'Live Capture'!F249)</f>
        <v/>
      </c>
      <c r="D249" s="6" t="str">
        <f>IF(A249="","",'Live Capture'!B249)</f>
        <v/>
      </c>
      <c r="E249" s="6" t="str">
        <f>IF(A249="","",'Live Capture'!W249)</f>
        <v/>
      </c>
      <c r="F249" s="6" t="str">
        <f>IF(A249="","",'Live Capture'!S249)</f>
        <v/>
      </c>
      <c r="G249" s="6" t="str">
        <f t="shared" si="1"/>
        <v/>
      </c>
      <c r="H249" s="6" t="str">
        <f>IF(A249="","",IF('Live Capture'!O249&lt;&gt;"",'Live Capture'!O249,"Leave-behind + infographic"))</f>
        <v/>
      </c>
      <c r="I249" s="6" t="str">
        <f>IF(A249="","",IF('Live Capture'!T249&lt;&gt;"",'Live Capture'!T249,IF(E249="HOT","Post-meeting strong interest",IF(E249="WARM","Post-meeting standard","Post-meeting light"))))</f>
        <v/>
      </c>
      <c r="J249" s="6" t="str">
        <f>IF(A249="","",'Live Capture'!R249)</f>
        <v/>
      </c>
      <c r="K249" s="6" t="str">
        <f>IF(A249="","",IF('Live Capture'!X249&lt;&gt;"",'Live Capture'!X249,"Open"))</f>
        <v/>
      </c>
      <c r="L249" s="6" t="str">
        <f>IF(A249="","",'Live Capture'!Q249)</f>
        <v/>
      </c>
      <c r="M249" s="6" t="str">
        <f>IF(A249="","",'Live Capture'!Y249)</f>
        <v/>
      </c>
    </row>
    <row r="250" ht="15.75" customHeight="1">
      <c r="A250" s="6" t="str">
        <f>IF('Live Capture'!A250="","",'Live Capture'!A250)</f>
        <v/>
      </c>
      <c r="B250" s="6" t="str">
        <f>IF(A250="","",'Live Capture'!E250)</f>
        <v/>
      </c>
      <c r="C250" s="6" t="str">
        <f>IF(A250="","",'Live Capture'!F250)</f>
        <v/>
      </c>
      <c r="D250" s="6" t="str">
        <f>IF(A250="","",'Live Capture'!B250)</f>
        <v/>
      </c>
      <c r="E250" s="6" t="str">
        <f>IF(A250="","",'Live Capture'!W250)</f>
        <v/>
      </c>
      <c r="F250" s="6" t="str">
        <f>IF(A250="","",'Live Capture'!S250)</f>
        <v/>
      </c>
      <c r="G250" s="6" t="str">
        <f t="shared" si="1"/>
        <v/>
      </c>
      <c r="H250" s="6" t="str">
        <f>IF(A250="","",IF('Live Capture'!O250&lt;&gt;"",'Live Capture'!O250,"Leave-behind + infographic"))</f>
        <v/>
      </c>
      <c r="I250" s="6" t="str">
        <f>IF(A250="","",IF('Live Capture'!T250&lt;&gt;"",'Live Capture'!T250,IF(E250="HOT","Post-meeting strong interest",IF(E250="WARM","Post-meeting standard","Post-meeting light"))))</f>
        <v/>
      </c>
      <c r="J250" s="6" t="str">
        <f>IF(A250="","",'Live Capture'!R250)</f>
        <v/>
      </c>
      <c r="K250" s="6" t="str">
        <f>IF(A250="","",IF('Live Capture'!X250&lt;&gt;"",'Live Capture'!X250,"Open"))</f>
        <v/>
      </c>
      <c r="L250" s="6" t="str">
        <f>IF(A250="","",'Live Capture'!Q250)</f>
        <v/>
      </c>
      <c r="M250" s="6" t="str">
        <f>IF(A250="","",'Live Capture'!Y250)</f>
        <v/>
      </c>
    </row>
    <row r="251" ht="15.75" customHeight="1">
      <c r="A251" s="6" t="str">
        <f>IF('Live Capture'!A251="","",'Live Capture'!A251)</f>
        <v/>
      </c>
      <c r="B251" s="6" t="str">
        <f>IF(A251="","",'Live Capture'!E251)</f>
        <v/>
      </c>
      <c r="C251" s="6" t="str">
        <f>IF(A251="","",'Live Capture'!F251)</f>
        <v/>
      </c>
      <c r="D251" s="6" t="str">
        <f>IF(A251="","",'Live Capture'!B251)</f>
        <v/>
      </c>
      <c r="E251" s="6" t="str">
        <f>IF(A251="","",'Live Capture'!W251)</f>
        <v/>
      </c>
      <c r="F251" s="6" t="str">
        <f>IF(A251="","",'Live Capture'!S251)</f>
        <v/>
      </c>
      <c r="G251" s="6" t="str">
        <f t="shared" si="1"/>
        <v/>
      </c>
      <c r="H251" s="6" t="str">
        <f>IF(A251="","",IF('Live Capture'!O251&lt;&gt;"",'Live Capture'!O251,"Leave-behind + infographic"))</f>
        <v/>
      </c>
      <c r="I251" s="6" t="str">
        <f>IF(A251="","",IF('Live Capture'!T251&lt;&gt;"",'Live Capture'!T251,IF(E251="HOT","Post-meeting strong interest",IF(E251="WARM","Post-meeting standard","Post-meeting light"))))</f>
        <v/>
      </c>
      <c r="J251" s="6" t="str">
        <f>IF(A251="","",'Live Capture'!R251)</f>
        <v/>
      </c>
      <c r="K251" s="6" t="str">
        <f>IF(A251="","",IF('Live Capture'!X251&lt;&gt;"",'Live Capture'!X251,"Open"))</f>
        <v/>
      </c>
      <c r="L251" s="6" t="str">
        <f>IF(A251="","",'Live Capture'!Q251)</f>
        <v/>
      </c>
      <c r="M251" s="6" t="str">
        <f>IF(A251="","",'Live Capture'!Y251)</f>
        <v/>
      </c>
    </row>
    <row r="252" ht="15.75" customHeight="1">
      <c r="A252" s="6" t="str">
        <f>IF('Live Capture'!A252="","",'Live Capture'!A252)</f>
        <v/>
      </c>
      <c r="B252" s="6" t="str">
        <f>IF(A252="","",'Live Capture'!E252)</f>
        <v/>
      </c>
      <c r="C252" s="6" t="str">
        <f>IF(A252="","",'Live Capture'!F252)</f>
        <v/>
      </c>
      <c r="D252" s="6" t="str">
        <f>IF(A252="","",'Live Capture'!B252)</f>
        <v/>
      </c>
      <c r="E252" s="6" t="str">
        <f>IF(A252="","",'Live Capture'!W252)</f>
        <v/>
      </c>
      <c r="F252" s="6" t="str">
        <f>IF(A252="","",'Live Capture'!S252)</f>
        <v/>
      </c>
      <c r="G252" s="6" t="str">
        <f t="shared" si="1"/>
        <v/>
      </c>
      <c r="H252" s="6" t="str">
        <f>IF(A252="","",IF('Live Capture'!O252&lt;&gt;"",'Live Capture'!O252,"Leave-behind + infographic"))</f>
        <v/>
      </c>
      <c r="I252" s="6" t="str">
        <f>IF(A252="","",IF('Live Capture'!T252&lt;&gt;"",'Live Capture'!T252,IF(E252="HOT","Post-meeting strong interest",IF(E252="WARM","Post-meeting standard","Post-meeting light"))))</f>
        <v/>
      </c>
      <c r="J252" s="6" t="str">
        <f>IF(A252="","",'Live Capture'!R252)</f>
        <v/>
      </c>
      <c r="K252" s="6" t="str">
        <f>IF(A252="","",IF('Live Capture'!X252&lt;&gt;"",'Live Capture'!X252,"Open"))</f>
        <v/>
      </c>
      <c r="L252" s="6" t="str">
        <f>IF(A252="","",'Live Capture'!Q252)</f>
        <v/>
      </c>
      <c r="M252" s="6" t="str">
        <f>IF(A252="","",'Live Capture'!Y252)</f>
        <v/>
      </c>
    </row>
    <row r="253" ht="15.75" customHeight="1">
      <c r="A253" s="6" t="str">
        <f>IF('Live Capture'!A253="","",'Live Capture'!A253)</f>
        <v/>
      </c>
      <c r="B253" s="6" t="str">
        <f>IF(A253="","",'Live Capture'!E253)</f>
        <v/>
      </c>
      <c r="C253" s="6" t="str">
        <f>IF(A253="","",'Live Capture'!F253)</f>
        <v/>
      </c>
      <c r="D253" s="6" t="str">
        <f>IF(A253="","",'Live Capture'!B253)</f>
        <v/>
      </c>
      <c r="E253" s="6" t="str">
        <f>IF(A253="","",'Live Capture'!W253)</f>
        <v/>
      </c>
      <c r="F253" s="6" t="str">
        <f>IF(A253="","",'Live Capture'!S253)</f>
        <v/>
      </c>
      <c r="G253" s="6" t="str">
        <f t="shared" si="1"/>
        <v/>
      </c>
      <c r="H253" s="6" t="str">
        <f>IF(A253="","",IF('Live Capture'!O253&lt;&gt;"",'Live Capture'!O253,"Leave-behind + infographic"))</f>
        <v/>
      </c>
      <c r="I253" s="6" t="str">
        <f>IF(A253="","",IF('Live Capture'!T253&lt;&gt;"",'Live Capture'!T253,IF(E253="HOT","Post-meeting strong interest",IF(E253="WARM","Post-meeting standard","Post-meeting light"))))</f>
        <v/>
      </c>
      <c r="J253" s="6" t="str">
        <f>IF(A253="","",'Live Capture'!R253)</f>
        <v/>
      </c>
      <c r="K253" s="6" t="str">
        <f>IF(A253="","",IF('Live Capture'!X253&lt;&gt;"",'Live Capture'!X253,"Open"))</f>
        <v/>
      </c>
      <c r="L253" s="6" t="str">
        <f>IF(A253="","",'Live Capture'!Q253)</f>
        <v/>
      </c>
      <c r="M253" s="6" t="str">
        <f>IF(A253="","",'Live Capture'!Y253)</f>
        <v/>
      </c>
    </row>
    <row r="254" ht="15.75" customHeight="1">
      <c r="A254" s="6" t="str">
        <f>IF('Live Capture'!A254="","",'Live Capture'!A254)</f>
        <v/>
      </c>
      <c r="B254" s="6" t="str">
        <f>IF(A254="","",'Live Capture'!E254)</f>
        <v/>
      </c>
      <c r="C254" s="6" t="str">
        <f>IF(A254="","",'Live Capture'!F254)</f>
        <v/>
      </c>
      <c r="D254" s="6" t="str">
        <f>IF(A254="","",'Live Capture'!B254)</f>
        <v/>
      </c>
      <c r="E254" s="6" t="str">
        <f>IF(A254="","",'Live Capture'!W254)</f>
        <v/>
      </c>
      <c r="F254" s="6" t="str">
        <f>IF(A254="","",'Live Capture'!S254)</f>
        <v/>
      </c>
      <c r="G254" s="6" t="str">
        <f t="shared" si="1"/>
        <v/>
      </c>
      <c r="H254" s="6" t="str">
        <f>IF(A254="","",IF('Live Capture'!O254&lt;&gt;"",'Live Capture'!O254,"Leave-behind + infographic"))</f>
        <v/>
      </c>
      <c r="I254" s="6" t="str">
        <f>IF(A254="","",IF('Live Capture'!T254&lt;&gt;"",'Live Capture'!T254,IF(E254="HOT","Post-meeting strong interest",IF(E254="WARM","Post-meeting standard","Post-meeting light"))))</f>
        <v/>
      </c>
      <c r="J254" s="6" t="str">
        <f>IF(A254="","",'Live Capture'!R254)</f>
        <v/>
      </c>
      <c r="K254" s="6" t="str">
        <f>IF(A254="","",IF('Live Capture'!X254&lt;&gt;"",'Live Capture'!X254,"Open"))</f>
        <v/>
      </c>
      <c r="L254" s="6" t="str">
        <f>IF(A254="","",'Live Capture'!Q254)</f>
        <v/>
      </c>
      <c r="M254" s="6" t="str">
        <f>IF(A254="","",'Live Capture'!Y254)</f>
        <v/>
      </c>
    </row>
    <row r="255" ht="15.75" customHeight="1">
      <c r="A255" s="6" t="str">
        <f>IF('Live Capture'!A255="","",'Live Capture'!A255)</f>
        <v/>
      </c>
      <c r="B255" s="6" t="str">
        <f>IF(A255="","",'Live Capture'!E255)</f>
        <v/>
      </c>
      <c r="C255" s="6" t="str">
        <f>IF(A255="","",'Live Capture'!F255)</f>
        <v/>
      </c>
      <c r="D255" s="6" t="str">
        <f>IF(A255="","",'Live Capture'!B255)</f>
        <v/>
      </c>
      <c r="E255" s="6" t="str">
        <f>IF(A255="","",'Live Capture'!W255)</f>
        <v/>
      </c>
      <c r="F255" s="6" t="str">
        <f>IF(A255="","",'Live Capture'!S255)</f>
        <v/>
      </c>
      <c r="G255" s="6" t="str">
        <f t="shared" si="1"/>
        <v/>
      </c>
      <c r="H255" s="6" t="str">
        <f>IF(A255="","",IF('Live Capture'!O255&lt;&gt;"",'Live Capture'!O255,"Leave-behind + infographic"))</f>
        <v/>
      </c>
      <c r="I255" s="6" t="str">
        <f>IF(A255="","",IF('Live Capture'!T255&lt;&gt;"",'Live Capture'!T255,IF(E255="HOT","Post-meeting strong interest",IF(E255="WARM","Post-meeting standard","Post-meeting light"))))</f>
        <v/>
      </c>
      <c r="J255" s="6" t="str">
        <f>IF(A255="","",'Live Capture'!R255)</f>
        <v/>
      </c>
      <c r="K255" s="6" t="str">
        <f>IF(A255="","",IF('Live Capture'!X255&lt;&gt;"",'Live Capture'!X255,"Open"))</f>
        <v/>
      </c>
      <c r="L255" s="6" t="str">
        <f>IF(A255="","",'Live Capture'!Q255)</f>
        <v/>
      </c>
      <c r="M255" s="6" t="str">
        <f>IF(A255="","",'Live Capture'!Y255)</f>
        <v/>
      </c>
    </row>
    <row r="256" ht="15.75" customHeight="1">
      <c r="A256" s="6" t="str">
        <f>IF('Live Capture'!A256="","",'Live Capture'!A256)</f>
        <v/>
      </c>
      <c r="B256" s="6" t="str">
        <f>IF(A256="","",'Live Capture'!E256)</f>
        <v/>
      </c>
      <c r="C256" s="6" t="str">
        <f>IF(A256="","",'Live Capture'!F256)</f>
        <v/>
      </c>
      <c r="D256" s="6" t="str">
        <f>IF(A256="","",'Live Capture'!B256)</f>
        <v/>
      </c>
      <c r="E256" s="6" t="str">
        <f>IF(A256="","",'Live Capture'!W256)</f>
        <v/>
      </c>
      <c r="F256" s="6" t="str">
        <f>IF(A256="","",'Live Capture'!S256)</f>
        <v/>
      </c>
      <c r="G256" s="6" t="str">
        <f t="shared" si="1"/>
        <v/>
      </c>
      <c r="H256" s="6" t="str">
        <f>IF(A256="","",IF('Live Capture'!O256&lt;&gt;"",'Live Capture'!O256,"Leave-behind + infographic"))</f>
        <v/>
      </c>
      <c r="I256" s="6" t="str">
        <f>IF(A256="","",IF('Live Capture'!T256&lt;&gt;"",'Live Capture'!T256,IF(E256="HOT","Post-meeting strong interest",IF(E256="WARM","Post-meeting standard","Post-meeting light"))))</f>
        <v/>
      </c>
      <c r="J256" s="6" t="str">
        <f>IF(A256="","",'Live Capture'!R256)</f>
        <v/>
      </c>
      <c r="K256" s="6" t="str">
        <f>IF(A256="","",IF('Live Capture'!X256&lt;&gt;"",'Live Capture'!X256,"Open"))</f>
        <v/>
      </c>
      <c r="L256" s="6" t="str">
        <f>IF(A256="","",'Live Capture'!Q256)</f>
        <v/>
      </c>
      <c r="M256" s="6" t="str">
        <f>IF(A256="","",'Live Capture'!Y256)</f>
        <v/>
      </c>
    </row>
    <row r="257" ht="15.75" customHeight="1">
      <c r="A257" s="6" t="str">
        <f>IF('Live Capture'!A257="","",'Live Capture'!A257)</f>
        <v/>
      </c>
      <c r="B257" s="6" t="str">
        <f>IF(A257="","",'Live Capture'!E257)</f>
        <v/>
      </c>
      <c r="C257" s="6" t="str">
        <f>IF(A257="","",'Live Capture'!F257)</f>
        <v/>
      </c>
      <c r="D257" s="6" t="str">
        <f>IF(A257="","",'Live Capture'!B257)</f>
        <v/>
      </c>
      <c r="E257" s="6" t="str">
        <f>IF(A257="","",'Live Capture'!W257)</f>
        <v/>
      </c>
      <c r="F257" s="6" t="str">
        <f>IF(A257="","",'Live Capture'!S257)</f>
        <v/>
      </c>
      <c r="G257" s="6" t="str">
        <f t="shared" si="1"/>
        <v/>
      </c>
      <c r="H257" s="6" t="str">
        <f>IF(A257="","",IF('Live Capture'!O257&lt;&gt;"",'Live Capture'!O257,"Leave-behind + infographic"))</f>
        <v/>
      </c>
      <c r="I257" s="6" t="str">
        <f>IF(A257="","",IF('Live Capture'!T257&lt;&gt;"",'Live Capture'!T257,IF(E257="HOT","Post-meeting strong interest",IF(E257="WARM","Post-meeting standard","Post-meeting light"))))</f>
        <v/>
      </c>
      <c r="J257" s="6" t="str">
        <f>IF(A257="","",'Live Capture'!R257)</f>
        <v/>
      </c>
      <c r="K257" s="6" t="str">
        <f>IF(A257="","",IF('Live Capture'!X257&lt;&gt;"",'Live Capture'!X257,"Open"))</f>
        <v/>
      </c>
      <c r="L257" s="6" t="str">
        <f>IF(A257="","",'Live Capture'!Q257)</f>
        <v/>
      </c>
      <c r="M257" s="6" t="str">
        <f>IF(A257="","",'Live Capture'!Y257)</f>
        <v/>
      </c>
    </row>
    <row r="258" ht="15.75" customHeight="1">
      <c r="A258" s="6" t="str">
        <f>IF('Live Capture'!A258="","",'Live Capture'!A258)</f>
        <v/>
      </c>
      <c r="B258" s="6" t="str">
        <f>IF(A258="","",'Live Capture'!E258)</f>
        <v/>
      </c>
      <c r="C258" s="6" t="str">
        <f>IF(A258="","",'Live Capture'!F258)</f>
        <v/>
      </c>
      <c r="D258" s="6" t="str">
        <f>IF(A258="","",'Live Capture'!B258)</f>
        <v/>
      </c>
      <c r="E258" s="6" t="str">
        <f>IF(A258="","",'Live Capture'!W258)</f>
        <v/>
      </c>
      <c r="F258" s="6" t="str">
        <f>IF(A258="","",'Live Capture'!S258)</f>
        <v/>
      </c>
      <c r="G258" s="6" t="str">
        <f t="shared" si="1"/>
        <v/>
      </c>
      <c r="H258" s="6" t="str">
        <f>IF(A258="","",IF('Live Capture'!O258&lt;&gt;"",'Live Capture'!O258,"Leave-behind + infographic"))</f>
        <v/>
      </c>
      <c r="I258" s="6" t="str">
        <f>IF(A258="","",IF('Live Capture'!T258&lt;&gt;"",'Live Capture'!T258,IF(E258="HOT","Post-meeting strong interest",IF(E258="WARM","Post-meeting standard","Post-meeting light"))))</f>
        <v/>
      </c>
      <c r="J258" s="6" t="str">
        <f>IF(A258="","",'Live Capture'!R258)</f>
        <v/>
      </c>
      <c r="K258" s="6" t="str">
        <f>IF(A258="","",IF('Live Capture'!X258&lt;&gt;"",'Live Capture'!X258,"Open"))</f>
        <v/>
      </c>
      <c r="L258" s="6" t="str">
        <f>IF(A258="","",'Live Capture'!Q258)</f>
        <v/>
      </c>
      <c r="M258" s="6" t="str">
        <f>IF(A258="","",'Live Capture'!Y258)</f>
        <v/>
      </c>
    </row>
    <row r="259" ht="15.75" customHeight="1">
      <c r="A259" s="6" t="str">
        <f>IF('Live Capture'!A259="","",'Live Capture'!A259)</f>
        <v/>
      </c>
      <c r="B259" s="6" t="str">
        <f>IF(A259="","",'Live Capture'!E259)</f>
        <v/>
      </c>
      <c r="C259" s="6" t="str">
        <f>IF(A259="","",'Live Capture'!F259)</f>
        <v/>
      </c>
      <c r="D259" s="6" t="str">
        <f>IF(A259="","",'Live Capture'!B259)</f>
        <v/>
      </c>
      <c r="E259" s="6" t="str">
        <f>IF(A259="","",'Live Capture'!W259)</f>
        <v/>
      </c>
      <c r="F259" s="6" t="str">
        <f>IF(A259="","",'Live Capture'!S259)</f>
        <v/>
      </c>
      <c r="G259" s="6" t="str">
        <f t="shared" si="1"/>
        <v/>
      </c>
      <c r="H259" s="6" t="str">
        <f>IF(A259="","",IF('Live Capture'!O259&lt;&gt;"",'Live Capture'!O259,"Leave-behind + infographic"))</f>
        <v/>
      </c>
      <c r="I259" s="6" t="str">
        <f>IF(A259="","",IF('Live Capture'!T259&lt;&gt;"",'Live Capture'!T259,IF(E259="HOT","Post-meeting strong interest",IF(E259="WARM","Post-meeting standard","Post-meeting light"))))</f>
        <v/>
      </c>
      <c r="J259" s="6" t="str">
        <f>IF(A259="","",'Live Capture'!R259)</f>
        <v/>
      </c>
      <c r="K259" s="6" t="str">
        <f>IF(A259="","",IF('Live Capture'!X259&lt;&gt;"",'Live Capture'!X259,"Open"))</f>
        <v/>
      </c>
      <c r="L259" s="6" t="str">
        <f>IF(A259="","",'Live Capture'!Q259)</f>
        <v/>
      </c>
      <c r="M259" s="6" t="str">
        <f>IF(A259="","",'Live Capture'!Y259)</f>
        <v/>
      </c>
    </row>
    <row r="260" ht="15.75" customHeight="1">
      <c r="A260" s="6" t="str">
        <f>IF('Live Capture'!A260="","",'Live Capture'!A260)</f>
        <v/>
      </c>
      <c r="B260" s="6" t="str">
        <f>IF(A260="","",'Live Capture'!E260)</f>
        <v/>
      </c>
      <c r="C260" s="6" t="str">
        <f>IF(A260="","",'Live Capture'!F260)</f>
        <v/>
      </c>
      <c r="D260" s="6" t="str">
        <f>IF(A260="","",'Live Capture'!B260)</f>
        <v/>
      </c>
      <c r="E260" s="6" t="str">
        <f>IF(A260="","",'Live Capture'!W260)</f>
        <v/>
      </c>
      <c r="F260" s="6" t="str">
        <f>IF(A260="","",'Live Capture'!S260)</f>
        <v/>
      </c>
      <c r="G260" s="6" t="str">
        <f t="shared" si="1"/>
        <v/>
      </c>
      <c r="H260" s="6" t="str">
        <f>IF(A260="","",IF('Live Capture'!O260&lt;&gt;"",'Live Capture'!O260,"Leave-behind + infographic"))</f>
        <v/>
      </c>
      <c r="I260" s="6" t="str">
        <f>IF(A260="","",IF('Live Capture'!T260&lt;&gt;"",'Live Capture'!T260,IF(E260="HOT","Post-meeting strong interest",IF(E260="WARM","Post-meeting standard","Post-meeting light"))))</f>
        <v/>
      </c>
      <c r="J260" s="6" t="str">
        <f>IF(A260="","",'Live Capture'!R260)</f>
        <v/>
      </c>
      <c r="K260" s="6" t="str">
        <f>IF(A260="","",IF('Live Capture'!X260&lt;&gt;"",'Live Capture'!X260,"Open"))</f>
        <v/>
      </c>
      <c r="L260" s="6" t="str">
        <f>IF(A260="","",'Live Capture'!Q260)</f>
        <v/>
      </c>
      <c r="M260" s="6" t="str">
        <f>IF(A260="","",'Live Capture'!Y260)</f>
        <v/>
      </c>
    </row>
    <row r="261" ht="15.75" customHeight="1">
      <c r="A261" s="6" t="str">
        <f>IF('Live Capture'!A261="","",'Live Capture'!A261)</f>
        <v/>
      </c>
      <c r="B261" s="6" t="str">
        <f>IF(A261="","",'Live Capture'!E261)</f>
        <v/>
      </c>
      <c r="C261" s="6" t="str">
        <f>IF(A261="","",'Live Capture'!F261)</f>
        <v/>
      </c>
      <c r="D261" s="6" t="str">
        <f>IF(A261="","",'Live Capture'!B261)</f>
        <v/>
      </c>
      <c r="E261" s="6" t="str">
        <f>IF(A261="","",'Live Capture'!W261)</f>
        <v/>
      </c>
      <c r="F261" s="6" t="str">
        <f>IF(A261="","",'Live Capture'!S261)</f>
        <v/>
      </c>
      <c r="G261" s="6" t="str">
        <f t="shared" si="1"/>
        <v/>
      </c>
      <c r="H261" s="6" t="str">
        <f>IF(A261="","",IF('Live Capture'!O261&lt;&gt;"",'Live Capture'!O261,"Leave-behind + infographic"))</f>
        <v/>
      </c>
      <c r="I261" s="6" t="str">
        <f>IF(A261="","",IF('Live Capture'!T261&lt;&gt;"",'Live Capture'!T261,IF(E261="HOT","Post-meeting strong interest",IF(E261="WARM","Post-meeting standard","Post-meeting light"))))</f>
        <v/>
      </c>
      <c r="J261" s="6" t="str">
        <f>IF(A261="","",'Live Capture'!R261)</f>
        <v/>
      </c>
      <c r="K261" s="6" t="str">
        <f>IF(A261="","",IF('Live Capture'!X261&lt;&gt;"",'Live Capture'!X261,"Open"))</f>
        <v/>
      </c>
      <c r="L261" s="6" t="str">
        <f>IF(A261="","",'Live Capture'!Q261)</f>
        <v/>
      </c>
      <c r="M261" s="6" t="str">
        <f>IF(A261="","",'Live Capture'!Y261)</f>
        <v/>
      </c>
    </row>
    <row r="262" ht="15.75" customHeight="1">
      <c r="A262" s="6" t="str">
        <f>IF('Live Capture'!A262="","",'Live Capture'!A262)</f>
        <v/>
      </c>
      <c r="B262" s="6" t="str">
        <f>IF(A262="","",'Live Capture'!E262)</f>
        <v/>
      </c>
      <c r="C262" s="6" t="str">
        <f>IF(A262="","",'Live Capture'!F262)</f>
        <v/>
      </c>
      <c r="D262" s="6" t="str">
        <f>IF(A262="","",'Live Capture'!B262)</f>
        <v/>
      </c>
      <c r="E262" s="6" t="str">
        <f>IF(A262="","",'Live Capture'!W262)</f>
        <v/>
      </c>
      <c r="F262" s="6" t="str">
        <f>IF(A262="","",'Live Capture'!S262)</f>
        <v/>
      </c>
      <c r="G262" s="6" t="str">
        <f t="shared" si="1"/>
        <v/>
      </c>
      <c r="H262" s="6" t="str">
        <f>IF(A262="","",IF('Live Capture'!O262&lt;&gt;"",'Live Capture'!O262,"Leave-behind + infographic"))</f>
        <v/>
      </c>
      <c r="I262" s="6" t="str">
        <f>IF(A262="","",IF('Live Capture'!T262&lt;&gt;"",'Live Capture'!T262,IF(E262="HOT","Post-meeting strong interest",IF(E262="WARM","Post-meeting standard","Post-meeting light"))))</f>
        <v/>
      </c>
      <c r="J262" s="6" t="str">
        <f>IF(A262="","",'Live Capture'!R262)</f>
        <v/>
      </c>
      <c r="K262" s="6" t="str">
        <f>IF(A262="","",IF('Live Capture'!X262&lt;&gt;"",'Live Capture'!X262,"Open"))</f>
        <v/>
      </c>
      <c r="L262" s="6" t="str">
        <f>IF(A262="","",'Live Capture'!Q262)</f>
        <v/>
      </c>
      <c r="M262" s="6" t="str">
        <f>IF(A262="","",'Live Capture'!Y262)</f>
        <v/>
      </c>
    </row>
    <row r="263" ht="15.75" customHeight="1">
      <c r="A263" s="6" t="str">
        <f>IF('Live Capture'!A263="","",'Live Capture'!A263)</f>
        <v/>
      </c>
      <c r="B263" s="6" t="str">
        <f>IF(A263="","",'Live Capture'!E263)</f>
        <v/>
      </c>
      <c r="C263" s="6" t="str">
        <f>IF(A263="","",'Live Capture'!F263)</f>
        <v/>
      </c>
      <c r="D263" s="6" t="str">
        <f>IF(A263="","",'Live Capture'!B263)</f>
        <v/>
      </c>
      <c r="E263" s="6" t="str">
        <f>IF(A263="","",'Live Capture'!W263)</f>
        <v/>
      </c>
      <c r="F263" s="6" t="str">
        <f>IF(A263="","",'Live Capture'!S263)</f>
        <v/>
      </c>
      <c r="G263" s="6" t="str">
        <f t="shared" si="1"/>
        <v/>
      </c>
      <c r="H263" s="6" t="str">
        <f>IF(A263="","",IF('Live Capture'!O263&lt;&gt;"",'Live Capture'!O263,"Leave-behind + infographic"))</f>
        <v/>
      </c>
      <c r="I263" s="6" t="str">
        <f>IF(A263="","",IF('Live Capture'!T263&lt;&gt;"",'Live Capture'!T263,IF(E263="HOT","Post-meeting strong interest",IF(E263="WARM","Post-meeting standard","Post-meeting light"))))</f>
        <v/>
      </c>
      <c r="J263" s="6" t="str">
        <f>IF(A263="","",'Live Capture'!R263)</f>
        <v/>
      </c>
      <c r="K263" s="6" t="str">
        <f>IF(A263="","",IF('Live Capture'!X263&lt;&gt;"",'Live Capture'!X263,"Open"))</f>
        <v/>
      </c>
      <c r="L263" s="6" t="str">
        <f>IF(A263="","",'Live Capture'!Q263)</f>
        <v/>
      </c>
      <c r="M263" s="6" t="str">
        <f>IF(A263="","",'Live Capture'!Y263)</f>
        <v/>
      </c>
    </row>
    <row r="264" ht="15.75" customHeight="1">
      <c r="A264" s="6" t="str">
        <f>IF('Live Capture'!A264="","",'Live Capture'!A264)</f>
        <v/>
      </c>
      <c r="B264" s="6" t="str">
        <f>IF(A264="","",'Live Capture'!E264)</f>
        <v/>
      </c>
      <c r="C264" s="6" t="str">
        <f>IF(A264="","",'Live Capture'!F264)</f>
        <v/>
      </c>
      <c r="D264" s="6" t="str">
        <f>IF(A264="","",'Live Capture'!B264)</f>
        <v/>
      </c>
      <c r="E264" s="6" t="str">
        <f>IF(A264="","",'Live Capture'!W264)</f>
        <v/>
      </c>
      <c r="F264" s="6" t="str">
        <f>IF(A264="","",'Live Capture'!S264)</f>
        <v/>
      </c>
      <c r="G264" s="6" t="str">
        <f t="shared" si="1"/>
        <v/>
      </c>
      <c r="H264" s="6" t="str">
        <f>IF(A264="","",IF('Live Capture'!O264&lt;&gt;"",'Live Capture'!O264,"Leave-behind + infographic"))</f>
        <v/>
      </c>
      <c r="I264" s="6" t="str">
        <f>IF(A264="","",IF('Live Capture'!T264&lt;&gt;"",'Live Capture'!T264,IF(E264="HOT","Post-meeting strong interest",IF(E264="WARM","Post-meeting standard","Post-meeting light"))))</f>
        <v/>
      </c>
      <c r="J264" s="6" t="str">
        <f>IF(A264="","",'Live Capture'!R264)</f>
        <v/>
      </c>
      <c r="K264" s="6" t="str">
        <f>IF(A264="","",IF('Live Capture'!X264&lt;&gt;"",'Live Capture'!X264,"Open"))</f>
        <v/>
      </c>
      <c r="L264" s="6" t="str">
        <f>IF(A264="","",'Live Capture'!Q264)</f>
        <v/>
      </c>
      <c r="M264" s="6" t="str">
        <f>IF(A264="","",'Live Capture'!Y264)</f>
        <v/>
      </c>
    </row>
    <row r="265" ht="15.75" customHeight="1">
      <c r="A265" s="6" t="str">
        <f>IF('Live Capture'!A265="","",'Live Capture'!A265)</f>
        <v/>
      </c>
      <c r="B265" s="6" t="str">
        <f>IF(A265="","",'Live Capture'!E265)</f>
        <v/>
      </c>
      <c r="C265" s="6" t="str">
        <f>IF(A265="","",'Live Capture'!F265)</f>
        <v/>
      </c>
      <c r="D265" s="6" t="str">
        <f>IF(A265="","",'Live Capture'!B265)</f>
        <v/>
      </c>
      <c r="E265" s="6" t="str">
        <f>IF(A265="","",'Live Capture'!W265)</f>
        <v/>
      </c>
      <c r="F265" s="6" t="str">
        <f>IF(A265="","",'Live Capture'!S265)</f>
        <v/>
      </c>
      <c r="G265" s="6" t="str">
        <f t="shared" si="1"/>
        <v/>
      </c>
      <c r="H265" s="6" t="str">
        <f>IF(A265="","",IF('Live Capture'!O265&lt;&gt;"",'Live Capture'!O265,"Leave-behind + infographic"))</f>
        <v/>
      </c>
      <c r="I265" s="6" t="str">
        <f>IF(A265="","",IF('Live Capture'!T265&lt;&gt;"",'Live Capture'!T265,IF(E265="HOT","Post-meeting strong interest",IF(E265="WARM","Post-meeting standard","Post-meeting light"))))</f>
        <v/>
      </c>
      <c r="J265" s="6" t="str">
        <f>IF(A265="","",'Live Capture'!R265)</f>
        <v/>
      </c>
      <c r="K265" s="6" t="str">
        <f>IF(A265="","",IF('Live Capture'!X265&lt;&gt;"",'Live Capture'!X265,"Open"))</f>
        <v/>
      </c>
      <c r="L265" s="6" t="str">
        <f>IF(A265="","",'Live Capture'!Q265)</f>
        <v/>
      </c>
      <c r="M265" s="6" t="str">
        <f>IF(A265="","",'Live Capture'!Y265)</f>
        <v/>
      </c>
    </row>
    <row r="266" ht="15.75" customHeight="1">
      <c r="A266" s="6" t="str">
        <f>IF('Live Capture'!A266="","",'Live Capture'!A266)</f>
        <v/>
      </c>
      <c r="B266" s="6" t="str">
        <f>IF(A266="","",'Live Capture'!E266)</f>
        <v/>
      </c>
      <c r="C266" s="6" t="str">
        <f>IF(A266="","",'Live Capture'!F266)</f>
        <v/>
      </c>
      <c r="D266" s="6" t="str">
        <f>IF(A266="","",'Live Capture'!B266)</f>
        <v/>
      </c>
      <c r="E266" s="6" t="str">
        <f>IF(A266="","",'Live Capture'!W266)</f>
        <v/>
      </c>
      <c r="F266" s="6" t="str">
        <f>IF(A266="","",'Live Capture'!S266)</f>
        <v/>
      </c>
      <c r="G266" s="6" t="str">
        <f t="shared" si="1"/>
        <v/>
      </c>
      <c r="H266" s="6" t="str">
        <f>IF(A266="","",IF('Live Capture'!O266&lt;&gt;"",'Live Capture'!O266,"Leave-behind + infographic"))</f>
        <v/>
      </c>
      <c r="I266" s="6" t="str">
        <f>IF(A266="","",IF('Live Capture'!T266&lt;&gt;"",'Live Capture'!T266,IF(E266="HOT","Post-meeting strong interest",IF(E266="WARM","Post-meeting standard","Post-meeting light"))))</f>
        <v/>
      </c>
      <c r="J266" s="6" t="str">
        <f>IF(A266="","",'Live Capture'!R266)</f>
        <v/>
      </c>
      <c r="K266" s="6" t="str">
        <f>IF(A266="","",IF('Live Capture'!X266&lt;&gt;"",'Live Capture'!X266,"Open"))</f>
        <v/>
      </c>
      <c r="L266" s="6" t="str">
        <f>IF(A266="","",'Live Capture'!Q266)</f>
        <v/>
      </c>
      <c r="M266" s="6" t="str">
        <f>IF(A266="","",'Live Capture'!Y266)</f>
        <v/>
      </c>
    </row>
    <row r="267" ht="15.75" customHeight="1">
      <c r="A267" s="6" t="str">
        <f>IF('Live Capture'!A267="","",'Live Capture'!A267)</f>
        <v/>
      </c>
      <c r="B267" s="6" t="str">
        <f>IF(A267="","",'Live Capture'!E267)</f>
        <v/>
      </c>
      <c r="C267" s="6" t="str">
        <f>IF(A267="","",'Live Capture'!F267)</f>
        <v/>
      </c>
      <c r="D267" s="6" t="str">
        <f>IF(A267="","",'Live Capture'!B267)</f>
        <v/>
      </c>
      <c r="E267" s="6" t="str">
        <f>IF(A267="","",'Live Capture'!W267)</f>
        <v/>
      </c>
      <c r="F267" s="6" t="str">
        <f>IF(A267="","",'Live Capture'!S267)</f>
        <v/>
      </c>
      <c r="G267" s="6" t="str">
        <f t="shared" si="1"/>
        <v/>
      </c>
      <c r="H267" s="6" t="str">
        <f>IF(A267="","",IF('Live Capture'!O267&lt;&gt;"",'Live Capture'!O267,"Leave-behind + infographic"))</f>
        <v/>
      </c>
      <c r="I267" s="6" t="str">
        <f>IF(A267="","",IF('Live Capture'!T267&lt;&gt;"",'Live Capture'!T267,IF(E267="HOT","Post-meeting strong interest",IF(E267="WARM","Post-meeting standard","Post-meeting light"))))</f>
        <v/>
      </c>
      <c r="J267" s="6" t="str">
        <f>IF(A267="","",'Live Capture'!R267)</f>
        <v/>
      </c>
      <c r="K267" s="6" t="str">
        <f>IF(A267="","",IF('Live Capture'!X267&lt;&gt;"",'Live Capture'!X267,"Open"))</f>
        <v/>
      </c>
      <c r="L267" s="6" t="str">
        <f>IF(A267="","",'Live Capture'!Q267)</f>
        <v/>
      </c>
      <c r="M267" s="6" t="str">
        <f>IF(A267="","",'Live Capture'!Y267)</f>
        <v/>
      </c>
    </row>
    <row r="268" ht="15.75" customHeight="1">
      <c r="A268" s="6" t="str">
        <f>IF('Live Capture'!A268="","",'Live Capture'!A268)</f>
        <v/>
      </c>
      <c r="B268" s="6" t="str">
        <f>IF(A268="","",'Live Capture'!E268)</f>
        <v/>
      </c>
      <c r="C268" s="6" t="str">
        <f>IF(A268="","",'Live Capture'!F268)</f>
        <v/>
      </c>
      <c r="D268" s="6" t="str">
        <f>IF(A268="","",'Live Capture'!B268)</f>
        <v/>
      </c>
      <c r="E268" s="6" t="str">
        <f>IF(A268="","",'Live Capture'!W268)</f>
        <v/>
      </c>
      <c r="F268" s="6" t="str">
        <f>IF(A268="","",'Live Capture'!S268)</f>
        <v/>
      </c>
      <c r="G268" s="6" t="str">
        <f t="shared" si="1"/>
        <v/>
      </c>
      <c r="H268" s="6" t="str">
        <f>IF(A268="","",IF('Live Capture'!O268&lt;&gt;"",'Live Capture'!O268,"Leave-behind + infographic"))</f>
        <v/>
      </c>
      <c r="I268" s="6" t="str">
        <f>IF(A268="","",IF('Live Capture'!T268&lt;&gt;"",'Live Capture'!T268,IF(E268="HOT","Post-meeting strong interest",IF(E268="WARM","Post-meeting standard","Post-meeting light"))))</f>
        <v/>
      </c>
      <c r="J268" s="6" t="str">
        <f>IF(A268="","",'Live Capture'!R268)</f>
        <v/>
      </c>
      <c r="K268" s="6" t="str">
        <f>IF(A268="","",IF('Live Capture'!X268&lt;&gt;"",'Live Capture'!X268,"Open"))</f>
        <v/>
      </c>
      <c r="L268" s="6" t="str">
        <f>IF(A268="","",'Live Capture'!Q268)</f>
        <v/>
      </c>
      <c r="M268" s="6" t="str">
        <f>IF(A268="","",'Live Capture'!Y268)</f>
        <v/>
      </c>
    </row>
    <row r="269" ht="15.75" customHeight="1">
      <c r="A269" s="6" t="str">
        <f>IF('Live Capture'!A269="","",'Live Capture'!A269)</f>
        <v/>
      </c>
      <c r="B269" s="6" t="str">
        <f>IF(A269="","",'Live Capture'!E269)</f>
        <v/>
      </c>
      <c r="C269" s="6" t="str">
        <f>IF(A269="","",'Live Capture'!F269)</f>
        <v/>
      </c>
      <c r="D269" s="6" t="str">
        <f>IF(A269="","",'Live Capture'!B269)</f>
        <v/>
      </c>
      <c r="E269" s="6" t="str">
        <f>IF(A269="","",'Live Capture'!W269)</f>
        <v/>
      </c>
      <c r="F269" s="6" t="str">
        <f>IF(A269="","",'Live Capture'!S269)</f>
        <v/>
      </c>
      <c r="G269" s="6" t="str">
        <f t="shared" si="1"/>
        <v/>
      </c>
      <c r="H269" s="6" t="str">
        <f>IF(A269="","",IF('Live Capture'!O269&lt;&gt;"",'Live Capture'!O269,"Leave-behind + infographic"))</f>
        <v/>
      </c>
      <c r="I269" s="6" t="str">
        <f>IF(A269="","",IF('Live Capture'!T269&lt;&gt;"",'Live Capture'!T269,IF(E269="HOT","Post-meeting strong interest",IF(E269="WARM","Post-meeting standard","Post-meeting light"))))</f>
        <v/>
      </c>
      <c r="J269" s="6" t="str">
        <f>IF(A269="","",'Live Capture'!R269)</f>
        <v/>
      </c>
      <c r="K269" s="6" t="str">
        <f>IF(A269="","",IF('Live Capture'!X269&lt;&gt;"",'Live Capture'!X269,"Open"))</f>
        <v/>
      </c>
      <c r="L269" s="6" t="str">
        <f>IF(A269="","",'Live Capture'!Q269)</f>
        <v/>
      </c>
      <c r="M269" s="6" t="str">
        <f>IF(A269="","",'Live Capture'!Y269)</f>
        <v/>
      </c>
    </row>
    <row r="270" ht="15.75" customHeight="1">
      <c r="A270" s="6" t="str">
        <f>IF('Live Capture'!A270="","",'Live Capture'!A270)</f>
        <v/>
      </c>
      <c r="B270" s="6" t="str">
        <f>IF(A270="","",'Live Capture'!E270)</f>
        <v/>
      </c>
      <c r="C270" s="6" t="str">
        <f>IF(A270="","",'Live Capture'!F270)</f>
        <v/>
      </c>
      <c r="D270" s="6" t="str">
        <f>IF(A270="","",'Live Capture'!B270)</f>
        <v/>
      </c>
      <c r="E270" s="6" t="str">
        <f>IF(A270="","",'Live Capture'!W270)</f>
        <v/>
      </c>
      <c r="F270" s="6" t="str">
        <f>IF(A270="","",'Live Capture'!S270)</f>
        <v/>
      </c>
      <c r="G270" s="6" t="str">
        <f t="shared" si="1"/>
        <v/>
      </c>
      <c r="H270" s="6" t="str">
        <f>IF(A270="","",IF('Live Capture'!O270&lt;&gt;"",'Live Capture'!O270,"Leave-behind + infographic"))</f>
        <v/>
      </c>
      <c r="I270" s="6" t="str">
        <f>IF(A270="","",IF('Live Capture'!T270&lt;&gt;"",'Live Capture'!T270,IF(E270="HOT","Post-meeting strong interest",IF(E270="WARM","Post-meeting standard","Post-meeting light"))))</f>
        <v/>
      </c>
      <c r="J270" s="6" t="str">
        <f>IF(A270="","",'Live Capture'!R270)</f>
        <v/>
      </c>
      <c r="K270" s="6" t="str">
        <f>IF(A270="","",IF('Live Capture'!X270&lt;&gt;"",'Live Capture'!X270,"Open"))</f>
        <v/>
      </c>
      <c r="L270" s="6" t="str">
        <f>IF(A270="","",'Live Capture'!Q270)</f>
        <v/>
      </c>
      <c r="M270" s="6" t="str">
        <f>IF(A270="","",'Live Capture'!Y270)</f>
        <v/>
      </c>
    </row>
    <row r="271" ht="15.75" customHeight="1">
      <c r="A271" s="6" t="str">
        <f>IF('Live Capture'!A271="","",'Live Capture'!A271)</f>
        <v/>
      </c>
      <c r="B271" s="6" t="str">
        <f>IF(A271="","",'Live Capture'!E271)</f>
        <v/>
      </c>
      <c r="C271" s="6" t="str">
        <f>IF(A271="","",'Live Capture'!F271)</f>
        <v/>
      </c>
      <c r="D271" s="6" t="str">
        <f>IF(A271="","",'Live Capture'!B271)</f>
        <v/>
      </c>
      <c r="E271" s="6" t="str">
        <f>IF(A271="","",'Live Capture'!W271)</f>
        <v/>
      </c>
      <c r="F271" s="6" t="str">
        <f>IF(A271="","",'Live Capture'!S271)</f>
        <v/>
      </c>
      <c r="G271" s="6" t="str">
        <f t="shared" si="1"/>
        <v/>
      </c>
      <c r="H271" s="6" t="str">
        <f>IF(A271="","",IF('Live Capture'!O271&lt;&gt;"",'Live Capture'!O271,"Leave-behind + infographic"))</f>
        <v/>
      </c>
      <c r="I271" s="6" t="str">
        <f>IF(A271="","",IF('Live Capture'!T271&lt;&gt;"",'Live Capture'!T271,IF(E271="HOT","Post-meeting strong interest",IF(E271="WARM","Post-meeting standard","Post-meeting light"))))</f>
        <v/>
      </c>
      <c r="J271" s="6" t="str">
        <f>IF(A271="","",'Live Capture'!R271)</f>
        <v/>
      </c>
      <c r="K271" s="6" t="str">
        <f>IF(A271="","",IF('Live Capture'!X271&lt;&gt;"",'Live Capture'!X271,"Open"))</f>
        <v/>
      </c>
      <c r="L271" s="6" t="str">
        <f>IF(A271="","",'Live Capture'!Q271)</f>
        <v/>
      </c>
      <c r="M271" s="6" t="str">
        <f>IF(A271="","",'Live Capture'!Y271)</f>
        <v/>
      </c>
    </row>
    <row r="272" ht="15.75" customHeight="1">
      <c r="A272" s="6" t="str">
        <f>IF('Live Capture'!A272="","",'Live Capture'!A272)</f>
        <v/>
      </c>
      <c r="B272" s="6" t="str">
        <f>IF(A272="","",'Live Capture'!E272)</f>
        <v/>
      </c>
      <c r="C272" s="6" t="str">
        <f>IF(A272="","",'Live Capture'!F272)</f>
        <v/>
      </c>
      <c r="D272" s="6" t="str">
        <f>IF(A272="","",'Live Capture'!B272)</f>
        <v/>
      </c>
      <c r="E272" s="6" t="str">
        <f>IF(A272="","",'Live Capture'!W272)</f>
        <v/>
      </c>
      <c r="F272" s="6" t="str">
        <f>IF(A272="","",'Live Capture'!S272)</f>
        <v/>
      </c>
      <c r="G272" s="6" t="str">
        <f t="shared" si="1"/>
        <v/>
      </c>
      <c r="H272" s="6" t="str">
        <f>IF(A272="","",IF('Live Capture'!O272&lt;&gt;"",'Live Capture'!O272,"Leave-behind + infographic"))</f>
        <v/>
      </c>
      <c r="I272" s="6" t="str">
        <f>IF(A272="","",IF('Live Capture'!T272&lt;&gt;"",'Live Capture'!T272,IF(E272="HOT","Post-meeting strong interest",IF(E272="WARM","Post-meeting standard","Post-meeting light"))))</f>
        <v/>
      </c>
      <c r="J272" s="6" t="str">
        <f>IF(A272="","",'Live Capture'!R272)</f>
        <v/>
      </c>
      <c r="K272" s="6" t="str">
        <f>IF(A272="","",IF('Live Capture'!X272&lt;&gt;"",'Live Capture'!X272,"Open"))</f>
        <v/>
      </c>
      <c r="L272" s="6" t="str">
        <f>IF(A272="","",'Live Capture'!Q272)</f>
        <v/>
      </c>
      <c r="M272" s="6" t="str">
        <f>IF(A272="","",'Live Capture'!Y272)</f>
        <v/>
      </c>
    </row>
    <row r="273" ht="15.75" customHeight="1">
      <c r="A273" s="6" t="str">
        <f>IF('Live Capture'!A273="","",'Live Capture'!A273)</f>
        <v/>
      </c>
      <c r="B273" s="6" t="str">
        <f>IF(A273="","",'Live Capture'!E273)</f>
        <v/>
      </c>
      <c r="C273" s="6" t="str">
        <f>IF(A273="","",'Live Capture'!F273)</f>
        <v/>
      </c>
      <c r="D273" s="6" t="str">
        <f>IF(A273="","",'Live Capture'!B273)</f>
        <v/>
      </c>
      <c r="E273" s="6" t="str">
        <f>IF(A273="","",'Live Capture'!W273)</f>
        <v/>
      </c>
      <c r="F273" s="6" t="str">
        <f>IF(A273="","",'Live Capture'!S273)</f>
        <v/>
      </c>
      <c r="G273" s="6" t="str">
        <f t="shared" si="1"/>
        <v/>
      </c>
      <c r="H273" s="6" t="str">
        <f>IF(A273="","",IF('Live Capture'!O273&lt;&gt;"",'Live Capture'!O273,"Leave-behind + infographic"))</f>
        <v/>
      </c>
      <c r="I273" s="6" t="str">
        <f>IF(A273="","",IF('Live Capture'!T273&lt;&gt;"",'Live Capture'!T273,IF(E273="HOT","Post-meeting strong interest",IF(E273="WARM","Post-meeting standard","Post-meeting light"))))</f>
        <v/>
      </c>
      <c r="J273" s="6" t="str">
        <f>IF(A273="","",'Live Capture'!R273)</f>
        <v/>
      </c>
      <c r="K273" s="6" t="str">
        <f>IF(A273="","",IF('Live Capture'!X273&lt;&gt;"",'Live Capture'!X273,"Open"))</f>
        <v/>
      </c>
      <c r="L273" s="6" t="str">
        <f>IF(A273="","",'Live Capture'!Q273)</f>
        <v/>
      </c>
      <c r="M273" s="6" t="str">
        <f>IF(A273="","",'Live Capture'!Y273)</f>
        <v/>
      </c>
    </row>
    <row r="274" ht="15.75" customHeight="1">
      <c r="A274" s="6" t="str">
        <f>IF('Live Capture'!A274="","",'Live Capture'!A274)</f>
        <v/>
      </c>
      <c r="B274" s="6" t="str">
        <f>IF(A274="","",'Live Capture'!E274)</f>
        <v/>
      </c>
      <c r="C274" s="6" t="str">
        <f>IF(A274="","",'Live Capture'!F274)</f>
        <v/>
      </c>
      <c r="D274" s="6" t="str">
        <f>IF(A274="","",'Live Capture'!B274)</f>
        <v/>
      </c>
      <c r="E274" s="6" t="str">
        <f>IF(A274="","",'Live Capture'!W274)</f>
        <v/>
      </c>
      <c r="F274" s="6" t="str">
        <f>IF(A274="","",'Live Capture'!S274)</f>
        <v/>
      </c>
      <c r="G274" s="6" t="str">
        <f t="shared" si="1"/>
        <v/>
      </c>
      <c r="H274" s="6" t="str">
        <f>IF(A274="","",IF('Live Capture'!O274&lt;&gt;"",'Live Capture'!O274,"Leave-behind + infographic"))</f>
        <v/>
      </c>
      <c r="I274" s="6" t="str">
        <f>IF(A274="","",IF('Live Capture'!T274&lt;&gt;"",'Live Capture'!T274,IF(E274="HOT","Post-meeting strong interest",IF(E274="WARM","Post-meeting standard","Post-meeting light"))))</f>
        <v/>
      </c>
      <c r="J274" s="6" t="str">
        <f>IF(A274="","",'Live Capture'!R274)</f>
        <v/>
      </c>
      <c r="K274" s="6" t="str">
        <f>IF(A274="","",IF('Live Capture'!X274&lt;&gt;"",'Live Capture'!X274,"Open"))</f>
        <v/>
      </c>
      <c r="L274" s="6" t="str">
        <f>IF(A274="","",'Live Capture'!Q274)</f>
        <v/>
      </c>
      <c r="M274" s="6" t="str">
        <f>IF(A274="","",'Live Capture'!Y274)</f>
        <v/>
      </c>
    </row>
    <row r="275" ht="15.75" customHeight="1">
      <c r="A275" s="6" t="str">
        <f>IF('Live Capture'!A275="","",'Live Capture'!A275)</f>
        <v/>
      </c>
      <c r="B275" s="6" t="str">
        <f>IF(A275="","",'Live Capture'!E275)</f>
        <v/>
      </c>
      <c r="C275" s="6" t="str">
        <f>IF(A275="","",'Live Capture'!F275)</f>
        <v/>
      </c>
      <c r="D275" s="6" t="str">
        <f>IF(A275="","",'Live Capture'!B275)</f>
        <v/>
      </c>
      <c r="E275" s="6" t="str">
        <f>IF(A275="","",'Live Capture'!W275)</f>
        <v/>
      </c>
      <c r="F275" s="6" t="str">
        <f>IF(A275="","",'Live Capture'!S275)</f>
        <v/>
      </c>
      <c r="G275" s="6" t="str">
        <f t="shared" si="1"/>
        <v/>
      </c>
      <c r="H275" s="6" t="str">
        <f>IF(A275="","",IF('Live Capture'!O275&lt;&gt;"",'Live Capture'!O275,"Leave-behind + infographic"))</f>
        <v/>
      </c>
      <c r="I275" s="6" t="str">
        <f>IF(A275="","",IF('Live Capture'!T275&lt;&gt;"",'Live Capture'!T275,IF(E275="HOT","Post-meeting strong interest",IF(E275="WARM","Post-meeting standard","Post-meeting light"))))</f>
        <v/>
      </c>
      <c r="J275" s="6" t="str">
        <f>IF(A275="","",'Live Capture'!R275)</f>
        <v/>
      </c>
      <c r="K275" s="6" t="str">
        <f>IF(A275="","",IF('Live Capture'!X275&lt;&gt;"",'Live Capture'!X275,"Open"))</f>
        <v/>
      </c>
      <c r="L275" s="6" t="str">
        <f>IF(A275="","",'Live Capture'!Q275)</f>
        <v/>
      </c>
      <c r="M275" s="6" t="str">
        <f>IF(A275="","",'Live Capture'!Y275)</f>
        <v/>
      </c>
    </row>
    <row r="276" ht="15.75" customHeight="1">
      <c r="A276" s="6" t="str">
        <f>IF('Live Capture'!A276="","",'Live Capture'!A276)</f>
        <v/>
      </c>
      <c r="B276" s="6" t="str">
        <f>IF(A276="","",'Live Capture'!E276)</f>
        <v/>
      </c>
      <c r="C276" s="6" t="str">
        <f>IF(A276="","",'Live Capture'!F276)</f>
        <v/>
      </c>
      <c r="D276" s="6" t="str">
        <f>IF(A276="","",'Live Capture'!B276)</f>
        <v/>
      </c>
      <c r="E276" s="6" t="str">
        <f>IF(A276="","",'Live Capture'!W276)</f>
        <v/>
      </c>
      <c r="F276" s="6" t="str">
        <f>IF(A276="","",'Live Capture'!S276)</f>
        <v/>
      </c>
      <c r="G276" s="6" t="str">
        <f t="shared" si="1"/>
        <v/>
      </c>
      <c r="H276" s="6" t="str">
        <f>IF(A276="","",IF('Live Capture'!O276&lt;&gt;"",'Live Capture'!O276,"Leave-behind + infographic"))</f>
        <v/>
      </c>
      <c r="I276" s="6" t="str">
        <f>IF(A276="","",IF('Live Capture'!T276&lt;&gt;"",'Live Capture'!T276,IF(E276="HOT","Post-meeting strong interest",IF(E276="WARM","Post-meeting standard","Post-meeting light"))))</f>
        <v/>
      </c>
      <c r="J276" s="6" t="str">
        <f>IF(A276="","",'Live Capture'!R276)</f>
        <v/>
      </c>
      <c r="K276" s="6" t="str">
        <f>IF(A276="","",IF('Live Capture'!X276&lt;&gt;"",'Live Capture'!X276,"Open"))</f>
        <v/>
      </c>
      <c r="L276" s="6" t="str">
        <f>IF(A276="","",'Live Capture'!Q276)</f>
        <v/>
      </c>
      <c r="M276" s="6" t="str">
        <f>IF(A276="","",'Live Capture'!Y276)</f>
        <v/>
      </c>
    </row>
    <row r="277" ht="15.75" customHeight="1">
      <c r="A277" s="6" t="str">
        <f>IF('Live Capture'!A277="","",'Live Capture'!A277)</f>
        <v/>
      </c>
      <c r="B277" s="6" t="str">
        <f>IF(A277="","",'Live Capture'!E277)</f>
        <v/>
      </c>
      <c r="C277" s="6" t="str">
        <f>IF(A277="","",'Live Capture'!F277)</f>
        <v/>
      </c>
      <c r="D277" s="6" t="str">
        <f>IF(A277="","",'Live Capture'!B277)</f>
        <v/>
      </c>
      <c r="E277" s="6" t="str">
        <f>IF(A277="","",'Live Capture'!W277)</f>
        <v/>
      </c>
      <c r="F277" s="6" t="str">
        <f>IF(A277="","",'Live Capture'!S277)</f>
        <v/>
      </c>
      <c r="G277" s="6" t="str">
        <f t="shared" si="1"/>
        <v/>
      </c>
      <c r="H277" s="6" t="str">
        <f>IF(A277="","",IF('Live Capture'!O277&lt;&gt;"",'Live Capture'!O277,"Leave-behind + infographic"))</f>
        <v/>
      </c>
      <c r="I277" s="6" t="str">
        <f>IF(A277="","",IF('Live Capture'!T277&lt;&gt;"",'Live Capture'!T277,IF(E277="HOT","Post-meeting strong interest",IF(E277="WARM","Post-meeting standard","Post-meeting light"))))</f>
        <v/>
      </c>
      <c r="J277" s="6" t="str">
        <f>IF(A277="","",'Live Capture'!R277)</f>
        <v/>
      </c>
      <c r="K277" s="6" t="str">
        <f>IF(A277="","",IF('Live Capture'!X277&lt;&gt;"",'Live Capture'!X277,"Open"))</f>
        <v/>
      </c>
      <c r="L277" s="6" t="str">
        <f>IF(A277="","",'Live Capture'!Q277)</f>
        <v/>
      </c>
      <c r="M277" s="6" t="str">
        <f>IF(A277="","",'Live Capture'!Y277)</f>
        <v/>
      </c>
    </row>
    <row r="278" ht="15.75" customHeight="1">
      <c r="A278" s="6" t="str">
        <f>IF('Live Capture'!A278="","",'Live Capture'!A278)</f>
        <v/>
      </c>
      <c r="B278" s="6" t="str">
        <f>IF(A278="","",'Live Capture'!E278)</f>
        <v/>
      </c>
      <c r="C278" s="6" t="str">
        <f>IF(A278="","",'Live Capture'!F278)</f>
        <v/>
      </c>
      <c r="D278" s="6" t="str">
        <f>IF(A278="","",'Live Capture'!B278)</f>
        <v/>
      </c>
      <c r="E278" s="6" t="str">
        <f>IF(A278="","",'Live Capture'!W278)</f>
        <v/>
      </c>
      <c r="F278" s="6" t="str">
        <f>IF(A278="","",'Live Capture'!S278)</f>
        <v/>
      </c>
      <c r="G278" s="6" t="str">
        <f t="shared" si="1"/>
        <v/>
      </c>
      <c r="H278" s="6" t="str">
        <f>IF(A278="","",IF('Live Capture'!O278&lt;&gt;"",'Live Capture'!O278,"Leave-behind + infographic"))</f>
        <v/>
      </c>
      <c r="I278" s="6" t="str">
        <f>IF(A278="","",IF('Live Capture'!T278&lt;&gt;"",'Live Capture'!T278,IF(E278="HOT","Post-meeting strong interest",IF(E278="WARM","Post-meeting standard","Post-meeting light"))))</f>
        <v/>
      </c>
      <c r="J278" s="6" t="str">
        <f>IF(A278="","",'Live Capture'!R278)</f>
        <v/>
      </c>
      <c r="K278" s="6" t="str">
        <f>IF(A278="","",IF('Live Capture'!X278&lt;&gt;"",'Live Capture'!X278,"Open"))</f>
        <v/>
      </c>
      <c r="L278" s="6" t="str">
        <f>IF(A278="","",'Live Capture'!Q278)</f>
        <v/>
      </c>
      <c r="M278" s="6" t="str">
        <f>IF(A278="","",'Live Capture'!Y278)</f>
        <v/>
      </c>
    </row>
    <row r="279" ht="15.75" customHeight="1">
      <c r="A279" s="6" t="str">
        <f>IF('Live Capture'!A279="","",'Live Capture'!A279)</f>
        <v/>
      </c>
      <c r="B279" s="6" t="str">
        <f>IF(A279="","",'Live Capture'!E279)</f>
        <v/>
      </c>
      <c r="C279" s="6" t="str">
        <f>IF(A279="","",'Live Capture'!F279)</f>
        <v/>
      </c>
      <c r="D279" s="6" t="str">
        <f>IF(A279="","",'Live Capture'!B279)</f>
        <v/>
      </c>
      <c r="E279" s="6" t="str">
        <f>IF(A279="","",'Live Capture'!W279)</f>
        <v/>
      </c>
      <c r="F279" s="6" t="str">
        <f>IF(A279="","",'Live Capture'!S279)</f>
        <v/>
      </c>
      <c r="G279" s="6" t="str">
        <f t="shared" si="1"/>
        <v/>
      </c>
      <c r="H279" s="6" t="str">
        <f>IF(A279="","",IF('Live Capture'!O279&lt;&gt;"",'Live Capture'!O279,"Leave-behind + infographic"))</f>
        <v/>
      </c>
      <c r="I279" s="6" t="str">
        <f>IF(A279="","",IF('Live Capture'!T279&lt;&gt;"",'Live Capture'!T279,IF(E279="HOT","Post-meeting strong interest",IF(E279="WARM","Post-meeting standard","Post-meeting light"))))</f>
        <v/>
      </c>
      <c r="J279" s="6" t="str">
        <f>IF(A279="","",'Live Capture'!R279)</f>
        <v/>
      </c>
      <c r="K279" s="6" t="str">
        <f>IF(A279="","",IF('Live Capture'!X279&lt;&gt;"",'Live Capture'!X279,"Open"))</f>
        <v/>
      </c>
      <c r="L279" s="6" t="str">
        <f>IF(A279="","",'Live Capture'!Q279)</f>
        <v/>
      </c>
      <c r="M279" s="6" t="str">
        <f>IF(A279="","",'Live Capture'!Y279)</f>
        <v/>
      </c>
    </row>
    <row r="280" ht="15.75" customHeight="1">
      <c r="A280" s="6" t="str">
        <f>IF('Live Capture'!A280="","",'Live Capture'!A280)</f>
        <v/>
      </c>
      <c r="B280" s="6" t="str">
        <f>IF(A280="","",'Live Capture'!E280)</f>
        <v/>
      </c>
      <c r="C280" s="6" t="str">
        <f>IF(A280="","",'Live Capture'!F280)</f>
        <v/>
      </c>
      <c r="D280" s="6" t="str">
        <f>IF(A280="","",'Live Capture'!B280)</f>
        <v/>
      </c>
      <c r="E280" s="6" t="str">
        <f>IF(A280="","",'Live Capture'!W280)</f>
        <v/>
      </c>
      <c r="F280" s="6" t="str">
        <f>IF(A280="","",'Live Capture'!S280)</f>
        <v/>
      </c>
      <c r="G280" s="6" t="str">
        <f t="shared" si="1"/>
        <v/>
      </c>
      <c r="H280" s="6" t="str">
        <f>IF(A280="","",IF('Live Capture'!O280&lt;&gt;"",'Live Capture'!O280,"Leave-behind + infographic"))</f>
        <v/>
      </c>
      <c r="I280" s="6" t="str">
        <f>IF(A280="","",IF('Live Capture'!T280&lt;&gt;"",'Live Capture'!T280,IF(E280="HOT","Post-meeting strong interest",IF(E280="WARM","Post-meeting standard","Post-meeting light"))))</f>
        <v/>
      </c>
      <c r="J280" s="6" t="str">
        <f>IF(A280="","",'Live Capture'!R280)</f>
        <v/>
      </c>
      <c r="K280" s="6" t="str">
        <f>IF(A280="","",IF('Live Capture'!X280&lt;&gt;"",'Live Capture'!X280,"Open"))</f>
        <v/>
      </c>
      <c r="L280" s="6" t="str">
        <f>IF(A280="","",'Live Capture'!Q280)</f>
        <v/>
      </c>
      <c r="M280" s="6" t="str">
        <f>IF(A280="","",'Live Capture'!Y280)</f>
        <v/>
      </c>
    </row>
    <row r="281" ht="15.75" customHeight="1">
      <c r="A281" s="6" t="str">
        <f>IF('Live Capture'!A281="","",'Live Capture'!A281)</f>
        <v/>
      </c>
      <c r="B281" s="6" t="str">
        <f>IF(A281="","",'Live Capture'!E281)</f>
        <v/>
      </c>
      <c r="C281" s="6" t="str">
        <f>IF(A281="","",'Live Capture'!F281)</f>
        <v/>
      </c>
      <c r="D281" s="6" t="str">
        <f>IF(A281="","",'Live Capture'!B281)</f>
        <v/>
      </c>
      <c r="E281" s="6" t="str">
        <f>IF(A281="","",'Live Capture'!W281)</f>
        <v/>
      </c>
      <c r="F281" s="6" t="str">
        <f>IF(A281="","",'Live Capture'!S281)</f>
        <v/>
      </c>
      <c r="G281" s="6" t="str">
        <f t="shared" si="1"/>
        <v/>
      </c>
      <c r="H281" s="6" t="str">
        <f>IF(A281="","",IF('Live Capture'!O281&lt;&gt;"",'Live Capture'!O281,"Leave-behind + infographic"))</f>
        <v/>
      </c>
      <c r="I281" s="6" t="str">
        <f>IF(A281="","",IF('Live Capture'!T281&lt;&gt;"",'Live Capture'!T281,IF(E281="HOT","Post-meeting strong interest",IF(E281="WARM","Post-meeting standard","Post-meeting light"))))</f>
        <v/>
      </c>
      <c r="J281" s="6" t="str">
        <f>IF(A281="","",'Live Capture'!R281)</f>
        <v/>
      </c>
      <c r="K281" s="6" t="str">
        <f>IF(A281="","",IF('Live Capture'!X281&lt;&gt;"",'Live Capture'!X281,"Open"))</f>
        <v/>
      </c>
      <c r="L281" s="6" t="str">
        <f>IF(A281="","",'Live Capture'!Q281)</f>
        <v/>
      </c>
      <c r="M281" s="6" t="str">
        <f>IF(A281="","",'Live Capture'!Y281)</f>
        <v/>
      </c>
    </row>
    <row r="282" ht="15.75" customHeight="1">
      <c r="A282" s="6" t="str">
        <f>IF('Live Capture'!A282="","",'Live Capture'!A282)</f>
        <v/>
      </c>
      <c r="B282" s="6" t="str">
        <f>IF(A282="","",'Live Capture'!E282)</f>
        <v/>
      </c>
      <c r="C282" s="6" t="str">
        <f>IF(A282="","",'Live Capture'!F282)</f>
        <v/>
      </c>
      <c r="D282" s="6" t="str">
        <f>IF(A282="","",'Live Capture'!B282)</f>
        <v/>
      </c>
      <c r="E282" s="6" t="str">
        <f>IF(A282="","",'Live Capture'!W282)</f>
        <v/>
      </c>
      <c r="F282" s="6" t="str">
        <f>IF(A282="","",'Live Capture'!S282)</f>
        <v/>
      </c>
      <c r="G282" s="6" t="str">
        <f t="shared" si="1"/>
        <v/>
      </c>
      <c r="H282" s="6" t="str">
        <f>IF(A282="","",IF('Live Capture'!O282&lt;&gt;"",'Live Capture'!O282,"Leave-behind + infographic"))</f>
        <v/>
      </c>
      <c r="I282" s="6" t="str">
        <f>IF(A282="","",IF('Live Capture'!T282&lt;&gt;"",'Live Capture'!T282,IF(E282="HOT","Post-meeting strong interest",IF(E282="WARM","Post-meeting standard","Post-meeting light"))))</f>
        <v/>
      </c>
      <c r="J282" s="6" t="str">
        <f>IF(A282="","",'Live Capture'!R282)</f>
        <v/>
      </c>
      <c r="K282" s="6" t="str">
        <f>IF(A282="","",IF('Live Capture'!X282&lt;&gt;"",'Live Capture'!X282,"Open"))</f>
        <v/>
      </c>
      <c r="L282" s="6" t="str">
        <f>IF(A282="","",'Live Capture'!Q282)</f>
        <v/>
      </c>
      <c r="M282" s="6" t="str">
        <f>IF(A282="","",'Live Capture'!Y282)</f>
        <v/>
      </c>
    </row>
    <row r="283" ht="15.75" customHeight="1">
      <c r="A283" s="6" t="str">
        <f>IF('Live Capture'!A283="","",'Live Capture'!A283)</f>
        <v/>
      </c>
      <c r="B283" s="6" t="str">
        <f>IF(A283="","",'Live Capture'!E283)</f>
        <v/>
      </c>
      <c r="C283" s="6" t="str">
        <f>IF(A283="","",'Live Capture'!F283)</f>
        <v/>
      </c>
      <c r="D283" s="6" t="str">
        <f>IF(A283="","",'Live Capture'!B283)</f>
        <v/>
      </c>
      <c r="E283" s="6" t="str">
        <f>IF(A283="","",'Live Capture'!W283)</f>
        <v/>
      </c>
      <c r="F283" s="6" t="str">
        <f>IF(A283="","",'Live Capture'!S283)</f>
        <v/>
      </c>
      <c r="G283" s="6" t="str">
        <f t="shared" si="1"/>
        <v/>
      </c>
      <c r="H283" s="6" t="str">
        <f>IF(A283="","",IF('Live Capture'!O283&lt;&gt;"",'Live Capture'!O283,"Leave-behind + infographic"))</f>
        <v/>
      </c>
      <c r="I283" s="6" t="str">
        <f>IF(A283="","",IF('Live Capture'!T283&lt;&gt;"",'Live Capture'!T283,IF(E283="HOT","Post-meeting strong interest",IF(E283="WARM","Post-meeting standard","Post-meeting light"))))</f>
        <v/>
      </c>
      <c r="J283" s="6" t="str">
        <f>IF(A283="","",'Live Capture'!R283)</f>
        <v/>
      </c>
      <c r="K283" s="6" t="str">
        <f>IF(A283="","",IF('Live Capture'!X283&lt;&gt;"",'Live Capture'!X283,"Open"))</f>
        <v/>
      </c>
      <c r="L283" s="6" t="str">
        <f>IF(A283="","",'Live Capture'!Q283)</f>
        <v/>
      </c>
      <c r="M283" s="6" t="str">
        <f>IF(A283="","",'Live Capture'!Y283)</f>
        <v/>
      </c>
    </row>
    <row r="284" ht="15.75" customHeight="1">
      <c r="A284" s="6" t="str">
        <f>IF('Live Capture'!A284="","",'Live Capture'!A284)</f>
        <v/>
      </c>
      <c r="B284" s="6" t="str">
        <f>IF(A284="","",'Live Capture'!E284)</f>
        <v/>
      </c>
      <c r="C284" s="6" t="str">
        <f>IF(A284="","",'Live Capture'!F284)</f>
        <v/>
      </c>
      <c r="D284" s="6" t="str">
        <f>IF(A284="","",'Live Capture'!B284)</f>
        <v/>
      </c>
      <c r="E284" s="6" t="str">
        <f>IF(A284="","",'Live Capture'!W284)</f>
        <v/>
      </c>
      <c r="F284" s="6" t="str">
        <f>IF(A284="","",'Live Capture'!S284)</f>
        <v/>
      </c>
      <c r="G284" s="6" t="str">
        <f t="shared" si="1"/>
        <v/>
      </c>
      <c r="H284" s="6" t="str">
        <f>IF(A284="","",IF('Live Capture'!O284&lt;&gt;"",'Live Capture'!O284,"Leave-behind + infographic"))</f>
        <v/>
      </c>
      <c r="I284" s="6" t="str">
        <f>IF(A284="","",IF('Live Capture'!T284&lt;&gt;"",'Live Capture'!T284,IF(E284="HOT","Post-meeting strong interest",IF(E284="WARM","Post-meeting standard","Post-meeting light"))))</f>
        <v/>
      </c>
      <c r="J284" s="6" t="str">
        <f>IF(A284="","",'Live Capture'!R284)</f>
        <v/>
      </c>
      <c r="K284" s="6" t="str">
        <f>IF(A284="","",IF('Live Capture'!X284&lt;&gt;"",'Live Capture'!X284,"Open"))</f>
        <v/>
      </c>
      <c r="L284" s="6" t="str">
        <f>IF(A284="","",'Live Capture'!Q284)</f>
        <v/>
      </c>
      <c r="M284" s="6" t="str">
        <f>IF(A284="","",'Live Capture'!Y284)</f>
        <v/>
      </c>
    </row>
    <row r="285" ht="15.75" customHeight="1">
      <c r="A285" s="6" t="str">
        <f>IF('Live Capture'!A285="","",'Live Capture'!A285)</f>
        <v/>
      </c>
      <c r="B285" s="6" t="str">
        <f>IF(A285="","",'Live Capture'!E285)</f>
        <v/>
      </c>
      <c r="C285" s="6" t="str">
        <f>IF(A285="","",'Live Capture'!F285)</f>
        <v/>
      </c>
      <c r="D285" s="6" t="str">
        <f>IF(A285="","",'Live Capture'!B285)</f>
        <v/>
      </c>
      <c r="E285" s="6" t="str">
        <f>IF(A285="","",'Live Capture'!W285)</f>
        <v/>
      </c>
      <c r="F285" s="6" t="str">
        <f>IF(A285="","",'Live Capture'!S285)</f>
        <v/>
      </c>
      <c r="G285" s="6" t="str">
        <f t="shared" si="1"/>
        <v/>
      </c>
      <c r="H285" s="6" t="str">
        <f>IF(A285="","",IF('Live Capture'!O285&lt;&gt;"",'Live Capture'!O285,"Leave-behind + infographic"))</f>
        <v/>
      </c>
      <c r="I285" s="6" t="str">
        <f>IF(A285="","",IF('Live Capture'!T285&lt;&gt;"",'Live Capture'!T285,IF(E285="HOT","Post-meeting strong interest",IF(E285="WARM","Post-meeting standard","Post-meeting light"))))</f>
        <v/>
      </c>
      <c r="J285" s="6" t="str">
        <f>IF(A285="","",'Live Capture'!R285)</f>
        <v/>
      </c>
      <c r="K285" s="6" t="str">
        <f>IF(A285="","",IF('Live Capture'!X285&lt;&gt;"",'Live Capture'!X285,"Open"))</f>
        <v/>
      </c>
      <c r="L285" s="6" t="str">
        <f>IF(A285="","",'Live Capture'!Q285)</f>
        <v/>
      </c>
      <c r="M285" s="6" t="str">
        <f>IF(A285="","",'Live Capture'!Y285)</f>
        <v/>
      </c>
    </row>
    <row r="286" ht="15.75" customHeight="1">
      <c r="A286" s="6" t="str">
        <f>IF('Live Capture'!A286="","",'Live Capture'!A286)</f>
        <v/>
      </c>
      <c r="B286" s="6" t="str">
        <f>IF(A286="","",'Live Capture'!E286)</f>
        <v/>
      </c>
      <c r="C286" s="6" t="str">
        <f>IF(A286="","",'Live Capture'!F286)</f>
        <v/>
      </c>
      <c r="D286" s="6" t="str">
        <f>IF(A286="","",'Live Capture'!B286)</f>
        <v/>
      </c>
      <c r="E286" s="6" t="str">
        <f>IF(A286="","",'Live Capture'!W286)</f>
        <v/>
      </c>
      <c r="F286" s="6" t="str">
        <f>IF(A286="","",'Live Capture'!S286)</f>
        <v/>
      </c>
      <c r="G286" s="6" t="str">
        <f t="shared" si="1"/>
        <v/>
      </c>
      <c r="H286" s="6" t="str">
        <f>IF(A286="","",IF('Live Capture'!O286&lt;&gt;"",'Live Capture'!O286,"Leave-behind + infographic"))</f>
        <v/>
      </c>
      <c r="I286" s="6" t="str">
        <f>IF(A286="","",IF('Live Capture'!T286&lt;&gt;"",'Live Capture'!T286,IF(E286="HOT","Post-meeting strong interest",IF(E286="WARM","Post-meeting standard","Post-meeting light"))))</f>
        <v/>
      </c>
      <c r="J286" s="6" t="str">
        <f>IF(A286="","",'Live Capture'!R286)</f>
        <v/>
      </c>
      <c r="K286" s="6" t="str">
        <f>IF(A286="","",IF('Live Capture'!X286&lt;&gt;"",'Live Capture'!X286,"Open"))</f>
        <v/>
      </c>
      <c r="L286" s="6" t="str">
        <f>IF(A286="","",'Live Capture'!Q286)</f>
        <v/>
      </c>
      <c r="M286" s="6" t="str">
        <f>IF(A286="","",'Live Capture'!Y286)</f>
        <v/>
      </c>
    </row>
    <row r="287" ht="15.75" customHeight="1">
      <c r="A287" s="6" t="str">
        <f>IF('Live Capture'!A287="","",'Live Capture'!A287)</f>
        <v/>
      </c>
      <c r="B287" s="6" t="str">
        <f>IF(A287="","",'Live Capture'!E287)</f>
        <v/>
      </c>
      <c r="C287" s="6" t="str">
        <f>IF(A287="","",'Live Capture'!F287)</f>
        <v/>
      </c>
      <c r="D287" s="6" t="str">
        <f>IF(A287="","",'Live Capture'!B287)</f>
        <v/>
      </c>
      <c r="E287" s="6" t="str">
        <f>IF(A287="","",'Live Capture'!W287)</f>
        <v/>
      </c>
      <c r="F287" s="6" t="str">
        <f>IF(A287="","",'Live Capture'!S287)</f>
        <v/>
      </c>
      <c r="G287" s="6" t="str">
        <f t="shared" si="1"/>
        <v/>
      </c>
      <c r="H287" s="6" t="str">
        <f>IF(A287="","",IF('Live Capture'!O287&lt;&gt;"",'Live Capture'!O287,"Leave-behind + infographic"))</f>
        <v/>
      </c>
      <c r="I287" s="6" t="str">
        <f>IF(A287="","",IF('Live Capture'!T287&lt;&gt;"",'Live Capture'!T287,IF(E287="HOT","Post-meeting strong interest",IF(E287="WARM","Post-meeting standard","Post-meeting light"))))</f>
        <v/>
      </c>
      <c r="J287" s="6" t="str">
        <f>IF(A287="","",'Live Capture'!R287)</f>
        <v/>
      </c>
      <c r="K287" s="6" t="str">
        <f>IF(A287="","",IF('Live Capture'!X287&lt;&gt;"",'Live Capture'!X287,"Open"))</f>
        <v/>
      </c>
      <c r="L287" s="6" t="str">
        <f>IF(A287="","",'Live Capture'!Q287)</f>
        <v/>
      </c>
      <c r="M287" s="6" t="str">
        <f>IF(A287="","",'Live Capture'!Y287)</f>
        <v/>
      </c>
    </row>
    <row r="288" ht="15.75" customHeight="1">
      <c r="A288" s="6" t="str">
        <f>IF('Live Capture'!A288="","",'Live Capture'!A288)</f>
        <v/>
      </c>
      <c r="B288" s="6" t="str">
        <f>IF(A288="","",'Live Capture'!E288)</f>
        <v/>
      </c>
      <c r="C288" s="6" t="str">
        <f>IF(A288="","",'Live Capture'!F288)</f>
        <v/>
      </c>
      <c r="D288" s="6" t="str">
        <f>IF(A288="","",'Live Capture'!B288)</f>
        <v/>
      </c>
      <c r="E288" s="6" t="str">
        <f>IF(A288="","",'Live Capture'!W288)</f>
        <v/>
      </c>
      <c r="F288" s="6" t="str">
        <f>IF(A288="","",'Live Capture'!S288)</f>
        <v/>
      </c>
      <c r="G288" s="6" t="str">
        <f t="shared" si="1"/>
        <v/>
      </c>
      <c r="H288" s="6" t="str">
        <f>IF(A288="","",IF('Live Capture'!O288&lt;&gt;"",'Live Capture'!O288,"Leave-behind + infographic"))</f>
        <v/>
      </c>
      <c r="I288" s="6" t="str">
        <f>IF(A288="","",IF('Live Capture'!T288&lt;&gt;"",'Live Capture'!T288,IF(E288="HOT","Post-meeting strong interest",IF(E288="WARM","Post-meeting standard","Post-meeting light"))))</f>
        <v/>
      </c>
      <c r="J288" s="6" t="str">
        <f>IF(A288="","",'Live Capture'!R288)</f>
        <v/>
      </c>
      <c r="K288" s="6" t="str">
        <f>IF(A288="","",IF('Live Capture'!X288&lt;&gt;"",'Live Capture'!X288,"Open"))</f>
        <v/>
      </c>
      <c r="L288" s="6" t="str">
        <f>IF(A288="","",'Live Capture'!Q288)</f>
        <v/>
      </c>
      <c r="M288" s="6" t="str">
        <f>IF(A288="","",'Live Capture'!Y288)</f>
        <v/>
      </c>
    </row>
    <row r="289" ht="15.75" customHeight="1">
      <c r="A289" s="6" t="str">
        <f>IF('Live Capture'!A289="","",'Live Capture'!A289)</f>
        <v/>
      </c>
      <c r="B289" s="6" t="str">
        <f>IF(A289="","",'Live Capture'!E289)</f>
        <v/>
      </c>
      <c r="C289" s="6" t="str">
        <f>IF(A289="","",'Live Capture'!F289)</f>
        <v/>
      </c>
      <c r="D289" s="6" t="str">
        <f>IF(A289="","",'Live Capture'!B289)</f>
        <v/>
      </c>
      <c r="E289" s="6" t="str">
        <f>IF(A289="","",'Live Capture'!W289)</f>
        <v/>
      </c>
      <c r="F289" s="6" t="str">
        <f>IF(A289="","",'Live Capture'!S289)</f>
        <v/>
      </c>
      <c r="G289" s="6" t="str">
        <f t="shared" si="1"/>
        <v/>
      </c>
      <c r="H289" s="6" t="str">
        <f>IF(A289="","",IF('Live Capture'!O289&lt;&gt;"",'Live Capture'!O289,"Leave-behind + infographic"))</f>
        <v/>
      </c>
      <c r="I289" s="6" t="str">
        <f>IF(A289="","",IF('Live Capture'!T289&lt;&gt;"",'Live Capture'!T289,IF(E289="HOT","Post-meeting strong interest",IF(E289="WARM","Post-meeting standard","Post-meeting light"))))</f>
        <v/>
      </c>
      <c r="J289" s="6" t="str">
        <f>IF(A289="","",'Live Capture'!R289)</f>
        <v/>
      </c>
      <c r="K289" s="6" t="str">
        <f>IF(A289="","",IF('Live Capture'!X289&lt;&gt;"",'Live Capture'!X289,"Open"))</f>
        <v/>
      </c>
      <c r="L289" s="6" t="str">
        <f>IF(A289="","",'Live Capture'!Q289)</f>
        <v/>
      </c>
      <c r="M289" s="6" t="str">
        <f>IF(A289="","",'Live Capture'!Y289)</f>
        <v/>
      </c>
    </row>
    <row r="290" ht="15.75" customHeight="1">
      <c r="A290" s="6" t="str">
        <f>IF('Live Capture'!A290="","",'Live Capture'!A290)</f>
        <v/>
      </c>
      <c r="B290" s="6" t="str">
        <f>IF(A290="","",'Live Capture'!E290)</f>
        <v/>
      </c>
      <c r="C290" s="6" t="str">
        <f>IF(A290="","",'Live Capture'!F290)</f>
        <v/>
      </c>
      <c r="D290" s="6" t="str">
        <f>IF(A290="","",'Live Capture'!B290)</f>
        <v/>
      </c>
      <c r="E290" s="6" t="str">
        <f>IF(A290="","",'Live Capture'!W290)</f>
        <v/>
      </c>
      <c r="F290" s="6" t="str">
        <f>IF(A290="","",'Live Capture'!S290)</f>
        <v/>
      </c>
      <c r="G290" s="6" t="str">
        <f t="shared" si="1"/>
        <v/>
      </c>
      <c r="H290" s="6" t="str">
        <f>IF(A290="","",IF('Live Capture'!O290&lt;&gt;"",'Live Capture'!O290,"Leave-behind + infographic"))</f>
        <v/>
      </c>
      <c r="I290" s="6" t="str">
        <f>IF(A290="","",IF('Live Capture'!T290&lt;&gt;"",'Live Capture'!T290,IF(E290="HOT","Post-meeting strong interest",IF(E290="WARM","Post-meeting standard","Post-meeting light"))))</f>
        <v/>
      </c>
      <c r="J290" s="6" t="str">
        <f>IF(A290="","",'Live Capture'!R290)</f>
        <v/>
      </c>
      <c r="K290" s="6" t="str">
        <f>IF(A290="","",IF('Live Capture'!X290&lt;&gt;"",'Live Capture'!X290,"Open"))</f>
        <v/>
      </c>
      <c r="L290" s="6" t="str">
        <f>IF(A290="","",'Live Capture'!Q290)</f>
        <v/>
      </c>
      <c r="M290" s="6" t="str">
        <f>IF(A290="","",'Live Capture'!Y290)</f>
        <v/>
      </c>
    </row>
    <row r="291" ht="15.75" customHeight="1">
      <c r="A291" s="6" t="str">
        <f>IF('Live Capture'!A291="","",'Live Capture'!A291)</f>
        <v/>
      </c>
      <c r="B291" s="6" t="str">
        <f>IF(A291="","",'Live Capture'!E291)</f>
        <v/>
      </c>
      <c r="C291" s="6" t="str">
        <f>IF(A291="","",'Live Capture'!F291)</f>
        <v/>
      </c>
      <c r="D291" s="6" t="str">
        <f>IF(A291="","",'Live Capture'!B291)</f>
        <v/>
      </c>
      <c r="E291" s="6" t="str">
        <f>IF(A291="","",'Live Capture'!W291)</f>
        <v/>
      </c>
      <c r="F291" s="6" t="str">
        <f>IF(A291="","",'Live Capture'!S291)</f>
        <v/>
      </c>
      <c r="G291" s="6" t="str">
        <f t="shared" si="1"/>
        <v/>
      </c>
      <c r="H291" s="6" t="str">
        <f>IF(A291="","",IF('Live Capture'!O291&lt;&gt;"",'Live Capture'!O291,"Leave-behind + infographic"))</f>
        <v/>
      </c>
      <c r="I291" s="6" t="str">
        <f>IF(A291="","",IF('Live Capture'!T291&lt;&gt;"",'Live Capture'!T291,IF(E291="HOT","Post-meeting strong interest",IF(E291="WARM","Post-meeting standard","Post-meeting light"))))</f>
        <v/>
      </c>
      <c r="J291" s="6" t="str">
        <f>IF(A291="","",'Live Capture'!R291)</f>
        <v/>
      </c>
      <c r="K291" s="6" t="str">
        <f>IF(A291="","",IF('Live Capture'!X291&lt;&gt;"",'Live Capture'!X291,"Open"))</f>
        <v/>
      </c>
      <c r="L291" s="6" t="str">
        <f>IF(A291="","",'Live Capture'!Q291)</f>
        <v/>
      </c>
      <c r="M291" s="6" t="str">
        <f>IF(A291="","",'Live Capture'!Y291)</f>
        <v/>
      </c>
    </row>
    <row r="292" ht="15.75" customHeight="1">
      <c r="A292" s="6" t="str">
        <f>IF('Live Capture'!A292="","",'Live Capture'!A292)</f>
        <v/>
      </c>
      <c r="B292" s="6" t="str">
        <f>IF(A292="","",'Live Capture'!E292)</f>
        <v/>
      </c>
      <c r="C292" s="6" t="str">
        <f>IF(A292="","",'Live Capture'!F292)</f>
        <v/>
      </c>
      <c r="D292" s="6" t="str">
        <f>IF(A292="","",'Live Capture'!B292)</f>
        <v/>
      </c>
      <c r="E292" s="6" t="str">
        <f>IF(A292="","",'Live Capture'!W292)</f>
        <v/>
      </c>
      <c r="F292" s="6" t="str">
        <f>IF(A292="","",'Live Capture'!S292)</f>
        <v/>
      </c>
      <c r="G292" s="6" t="str">
        <f t="shared" si="1"/>
        <v/>
      </c>
      <c r="H292" s="6" t="str">
        <f>IF(A292="","",IF('Live Capture'!O292&lt;&gt;"",'Live Capture'!O292,"Leave-behind + infographic"))</f>
        <v/>
      </c>
      <c r="I292" s="6" t="str">
        <f>IF(A292="","",IF('Live Capture'!T292&lt;&gt;"",'Live Capture'!T292,IF(E292="HOT","Post-meeting strong interest",IF(E292="WARM","Post-meeting standard","Post-meeting light"))))</f>
        <v/>
      </c>
      <c r="J292" s="6" t="str">
        <f>IF(A292="","",'Live Capture'!R292)</f>
        <v/>
      </c>
      <c r="K292" s="6" t="str">
        <f>IF(A292="","",IF('Live Capture'!X292&lt;&gt;"",'Live Capture'!X292,"Open"))</f>
        <v/>
      </c>
      <c r="L292" s="6" t="str">
        <f>IF(A292="","",'Live Capture'!Q292)</f>
        <v/>
      </c>
      <c r="M292" s="6" t="str">
        <f>IF(A292="","",'Live Capture'!Y292)</f>
        <v/>
      </c>
    </row>
    <row r="293" ht="15.75" customHeight="1">
      <c r="A293" s="6" t="str">
        <f>IF('Live Capture'!A293="","",'Live Capture'!A293)</f>
        <v/>
      </c>
      <c r="B293" s="6" t="str">
        <f>IF(A293="","",'Live Capture'!E293)</f>
        <v/>
      </c>
      <c r="C293" s="6" t="str">
        <f>IF(A293="","",'Live Capture'!F293)</f>
        <v/>
      </c>
      <c r="D293" s="6" t="str">
        <f>IF(A293="","",'Live Capture'!B293)</f>
        <v/>
      </c>
      <c r="E293" s="6" t="str">
        <f>IF(A293="","",'Live Capture'!W293)</f>
        <v/>
      </c>
      <c r="F293" s="6" t="str">
        <f>IF(A293="","",'Live Capture'!S293)</f>
        <v/>
      </c>
      <c r="G293" s="6" t="str">
        <f t="shared" si="1"/>
        <v/>
      </c>
      <c r="H293" s="6" t="str">
        <f>IF(A293="","",IF('Live Capture'!O293&lt;&gt;"",'Live Capture'!O293,"Leave-behind + infographic"))</f>
        <v/>
      </c>
      <c r="I293" s="6" t="str">
        <f>IF(A293="","",IF('Live Capture'!T293&lt;&gt;"",'Live Capture'!T293,IF(E293="HOT","Post-meeting strong interest",IF(E293="WARM","Post-meeting standard","Post-meeting light"))))</f>
        <v/>
      </c>
      <c r="J293" s="6" t="str">
        <f>IF(A293="","",'Live Capture'!R293)</f>
        <v/>
      </c>
      <c r="K293" s="6" t="str">
        <f>IF(A293="","",IF('Live Capture'!X293&lt;&gt;"",'Live Capture'!X293,"Open"))</f>
        <v/>
      </c>
      <c r="L293" s="6" t="str">
        <f>IF(A293="","",'Live Capture'!Q293)</f>
        <v/>
      </c>
      <c r="M293" s="6" t="str">
        <f>IF(A293="","",'Live Capture'!Y293)</f>
        <v/>
      </c>
    </row>
    <row r="294" ht="15.75" customHeight="1">
      <c r="A294" s="6" t="str">
        <f>IF('Live Capture'!A294="","",'Live Capture'!A294)</f>
        <v/>
      </c>
      <c r="B294" s="6" t="str">
        <f>IF(A294="","",'Live Capture'!E294)</f>
        <v/>
      </c>
      <c r="C294" s="6" t="str">
        <f>IF(A294="","",'Live Capture'!F294)</f>
        <v/>
      </c>
      <c r="D294" s="6" t="str">
        <f>IF(A294="","",'Live Capture'!B294)</f>
        <v/>
      </c>
      <c r="E294" s="6" t="str">
        <f>IF(A294="","",'Live Capture'!W294)</f>
        <v/>
      </c>
      <c r="F294" s="6" t="str">
        <f>IF(A294="","",'Live Capture'!S294)</f>
        <v/>
      </c>
      <c r="G294" s="6" t="str">
        <f t="shared" si="1"/>
        <v/>
      </c>
      <c r="H294" s="6" t="str">
        <f>IF(A294="","",IF('Live Capture'!O294&lt;&gt;"",'Live Capture'!O294,"Leave-behind + infographic"))</f>
        <v/>
      </c>
      <c r="I294" s="6" t="str">
        <f>IF(A294="","",IF('Live Capture'!T294&lt;&gt;"",'Live Capture'!T294,IF(E294="HOT","Post-meeting strong interest",IF(E294="WARM","Post-meeting standard","Post-meeting light"))))</f>
        <v/>
      </c>
      <c r="J294" s="6" t="str">
        <f>IF(A294="","",'Live Capture'!R294)</f>
        <v/>
      </c>
      <c r="K294" s="6" t="str">
        <f>IF(A294="","",IF('Live Capture'!X294&lt;&gt;"",'Live Capture'!X294,"Open"))</f>
        <v/>
      </c>
      <c r="L294" s="6" t="str">
        <f>IF(A294="","",'Live Capture'!Q294)</f>
        <v/>
      </c>
      <c r="M294" s="6" t="str">
        <f>IF(A294="","",'Live Capture'!Y294)</f>
        <v/>
      </c>
    </row>
    <row r="295" ht="15.75" customHeight="1">
      <c r="A295" s="6" t="str">
        <f>IF('Live Capture'!A295="","",'Live Capture'!A295)</f>
        <v/>
      </c>
      <c r="B295" s="6" t="str">
        <f>IF(A295="","",'Live Capture'!E295)</f>
        <v/>
      </c>
      <c r="C295" s="6" t="str">
        <f>IF(A295="","",'Live Capture'!F295)</f>
        <v/>
      </c>
      <c r="D295" s="6" t="str">
        <f>IF(A295="","",'Live Capture'!B295)</f>
        <v/>
      </c>
      <c r="E295" s="6" t="str">
        <f>IF(A295="","",'Live Capture'!W295)</f>
        <v/>
      </c>
      <c r="F295" s="6" t="str">
        <f>IF(A295="","",'Live Capture'!S295)</f>
        <v/>
      </c>
      <c r="G295" s="6" t="str">
        <f t="shared" si="1"/>
        <v/>
      </c>
      <c r="H295" s="6" t="str">
        <f>IF(A295="","",IF('Live Capture'!O295&lt;&gt;"",'Live Capture'!O295,"Leave-behind + infographic"))</f>
        <v/>
      </c>
      <c r="I295" s="6" t="str">
        <f>IF(A295="","",IF('Live Capture'!T295&lt;&gt;"",'Live Capture'!T295,IF(E295="HOT","Post-meeting strong interest",IF(E295="WARM","Post-meeting standard","Post-meeting light"))))</f>
        <v/>
      </c>
      <c r="J295" s="6" t="str">
        <f>IF(A295="","",'Live Capture'!R295)</f>
        <v/>
      </c>
      <c r="K295" s="6" t="str">
        <f>IF(A295="","",IF('Live Capture'!X295&lt;&gt;"",'Live Capture'!X295,"Open"))</f>
        <v/>
      </c>
      <c r="L295" s="6" t="str">
        <f>IF(A295="","",'Live Capture'!Q295)</f>
        <v/>
      </c>
      <c r="M295" s="6" t="str">
        <f>IF(A295="","",'Live Capture'!Y295)</f>
        <v/>
      </c>
    </row>
    <row r="296" ht="15.75" customHeight="1">
      <c r="A296" s="6" t="str">
        <f>IF('Live Capture'!A296="","",'Live Capture'!A296)</f>
        <v/>
      </c>
      <c r="B296" s="6" t="str">
        <f>IF(A296="","",'Live Capture'!E296)</f>
        <v/>
      </c>
      <c r="C296" s="6" t="str">
        <f>IF(A296="","",'Live Capture'!F296)</f>
        <v/>
      </c>
      <c r="D296" s="6" t="str">
        <f>IF(A296="","",'Live Capture'!B296)</f>
        <v/>
      </c>
      <c r="E296" s="6" t="str">
        <f>IF(A296="","",'Live Capture'!W296)</f>
        <v/>
      </c>
      <c r="F296" s="6" t="str">
        <f>IF(A296="","",'Live Capture'!S296)</f>
        <v/>
      </c>
      <c r="G296" s="6" t="str">
        <f t="shared" si="1"/>
        <v/>
      </c>
      <c r="H296" s="6" t="str">
        <f>IF(A296="","",IF('Live Capture'!O296&lt;&gt;"",'Live Capture'!O296,"Leave-behind + infographic"))</f>
        <v/>
      </c>
      <c r="I296" s="6" t="str">
        <f>IF(A296="","",IF('Live Capture'!T296&lt;&gt;"",'Live Capture'!T296,IF(E296="HOT","Post-meeting strong interest",IF(E296="WARM","Post-meeting standard","Post-meeting light"))))</f>
        <v/>
      </c>
      <c r="J296" s="6" t="str">
        <f>IF(A296="","",'Live Capture'!R296)</f>
        <v/>
      </c>
      <c r="K296" s="6" t="str">
        <f>IF(A296="","",IF('Live Capture'!X296&lt;&gt;"",'Live Capture'!X296,"Open"))</f>
        <v/>
      </c>
      <c r="L296" s="6" t="str">
        <f>IF(A296="","",'Live Capture'!Q296)</f>
        <v/>
      </c>
      <c r="M296" s="6" t="str">
        <f>IF(A296="","",'Live Capture'!Y296)</f>
        <v/>
      </c>
    </row>
    <row r="297" ht="15.75" customHeight="1">
      <c r="A297" s="6" t="str">
        <f>IF('Live Capture'!A297="","",'Live Capture'!A297)</f>
        <v/>
      </c>
      <c r="B297" s="6" t="str">
        <f>IF(A297="","",'Live Capture'!E297)</f>
        <v/>
      </c>
      <c r="C297" s="6" t="str">
        <f>IF(A297="","",'Live Capture'!F297)</f>
        <v/>
      </c>
      <c r="D297" s="6" t="str">
        <f>IF(A297="","",'Live Capture'!B297)</f>
        <v/>
      </c>
      <c r="E297" s="6" t="str">
        <f>IF(A297="","",'Live Capture'!W297)</f>
        <v/>
      </c>
      <c r="F297" s="6" t="str">
        <f>IF(A297="","",'Live Capture'!S297)</f>
        <v/>
      </c>
      <c r="G297" s="6" t="str">
        <f t="shared" si="1"/>
        <v/>
      </c>
      <c r="H297" s="6" t="str">
        <f>IF(A297="","",IF('Live Capture'!O297&lt;&gt;"",'Live Capture'!O297,"Leave-behind + infographic"))</f>
        <v/>
      </c>
      <c r="I297" s="6" t="str">
        <f>IF(A297="","",IF('Live Capture'!T297&lt;&gt;"",'Live Capture'!T297,IF(E297="HOT","Post-meeting strong interest",IF(E297="WARM","Post-meeting standard","Post-meeting light"))))</f>
        <v/>
      </c>
      <c r="J297" s="6" t="str">
        <f>IF(A297="","",'Live Capture'!R297)</f>
        <v/>
      </c>
      <c r="K297" s="6" t="str">
        <f>IF(A297="","",IF('Live Capture'!X297&lt;&gt;"",'Live Capture'!X297,"Open"))</f>
        <v/>
      </c>
      <c r="L297" s="6" t="str">
        <f>IF(A297="","",'Live Capture'!Q297)</f>
        <v/>
      </c>
      <c r="M297" s="6" t="str">
        <f>IF(A297="","",'Live Capture'!Y297)</f>
        <v/>
      </c>
    </row>
    <row r="298" ht="15.75" customHeight="1">
      <c r="A298" s="6" t="str">
        <f>IF('Live Capture'!A298="","",'Live Capture'!A298)</f>
        <v/>
      </c>
      <c r="B298" s="6" t="str">
        <f>IF(A298="","",'Live Capture'!E298)</f>
        <v/>
      </c>
      <c r="C298" s="6" t="str">
        <f>IF(A298="","",'Live Capture'!F298)</f>
        <v/>
      </c>
      <c r="D298" s="6" t="str">
        <f>IF(A298="","",'Live Capture'!B298)</f>
        <v/>
      </c>
      <c r="E298" s="6" t="str">
        <f>IF(A298="","",'Live Capture'!W298)</f>
        <v/>
      </c>
      <c r="F298" s="6" t="str">
        <f>IF(A298="","",'Live Capture'!S298)</f>
        <v/>
      </c>
      <c r="G298" s="6" t="str">
        <f t="shared" si="1"/>
        <v/>
      </c>
      <c r="H298" s="6" t="str">
        <f>IF(A298="","",IF('Live Capture'!O298&lt;&gt;"",'Live Capture'!O298,"Leave-behind + infographic"))</f>
        <v/>
      </c>
      <c r="I298" s="6" t="str">
        <f>IF(A298="","",IF('Live Capture'!T298&lt;&gt;"",'Live Capture'!T298,IF(E298="HOT","Post-meeting strong interest",IF(E298="WARM","Post-meeting standard","Post-meeting light"))))</f>
        <v/>
      </c>
      <c r="J298" s="6" t="str">
        <f>IF(A298="","",'Live Capture'!R298)</f>
        <v/>
      </c>
      <c r="K298" s="6" t="str">
        <f>IF(A298="","",IF('Live Capture'!X298&lt;&gt;"",'Live Capture'!X298,"Open"))</f>
        <v/>
      </c>
      <c r="L298" s="6" t="str">
        <f>IF(A298="","",'Live Capture'!Q298)</f>
        <v/>
      </c>
      <c r="M298" s="6" t="str">
        <f>IF(A298="","",'Live Capture'!Y298)</f>
        <v/>
      </c>
    </row>
    <row r="299" ht="15.75" customHeight="1">
      <c r="A299" s="6" t="str">
        <f>IF('Live Capture'!A299="","",'Live Capture'!A299)</f>
        <v/>
      </c>
      <c r="B299" s="6" t="str">
        <f>IF(A299="","",'Live Capture'!E299)</f>
        <v/>
      </c>
      <c r="C299" s="6" t="str">
        <f>IF(A299="","",'Live Capture'!F299)</f>
        <v/>
      </c>
      <c r="D299" s="6" t="str">
        <f>IF(A299="","",'Live Capture'!B299)</f>
        <v/>
      </c>
      <c r="E299" s="6" t="str">
        <f>IF(A299="","",'Live Capture'!W299)</f>
        <v/>
      </c>
      <c r="F299" s="6" t="str">
        <f>IF(A299="","",'Live Capture'!S299)</f>
        <v/>
      </c>
      <c r="G299" s="6" t="str">
        <f t="shared" si="1"/>
        <v/>
      </c>
      <c r="H299" s="6" t="str">
        <f>IF(A299="","",IF('Live Capture'!O299&lt;&gt;"",'Live Capture'!O299,"Leave-behind + infographic"))</f>
        <v/>
      </c>
      <c r="I299" s="6" t="str">
        <f>IF(A299="","",IF('Live Capture'!T299&lt;&gt;"",'Live Capture'!T299,IF(E299="HOT","Post-meeting strong interest",IF(E299="WARM","Post-meeting standard","Post-meeting light"))))</f>
        <v/>
      </c>
      <c r="J299" s="6" t="str">
        <f>IF(A299="","",'Live Capture'!R299)</f>
        <v/>
      </c>
      <c r="K299" s="6" t="str">
        <f>IF(A299="","",IF('Live Capture'!X299&lt;&gt;"",'Live Capture'!X299,"Open"))</f>
        <v/>
      </c>
      <c r="L299" s="6" t="str">
        <f>IF(A299="","",'Live Capture'!Q299)</f>
        <v/>
      </c>
      <c r="M299" s="6" t="str">
        <f>IF(A299="","",'Live Capture'!Y299)</f>
        <v/>
      </c>
    </row>
    <row r="300" ht="15.75" customHeight="1">
      <c r="A300" s="6" t="str">
        <f>IF('Live Capture'!A300="","",'Live Capture'!A300)</f>
        <v/>
      </c>
      <c r="B300" s="6" t="str">
        <f>IF(A300="","",'Live Capture'!E300)</f>
        <v/>
      </c>
      <c r="C300" s="6" t="str">
        <f>IF(A300="","",'Live Capture'!F300)</f>
        <v/>
      </c>
      <c r="D300" s="6" t="str">
        <f>IF(A300="","",'Live Capture'!B300)</f>
        <v/>
      </c>
      <c r="E300" s="6" t="str">
        <f>IF(A300="","",'Live Capture'!W300)</f>
        <v/>
      </c>
      <c r="F300" s="6" t="str">
        <f>IF(A300="","",'Live Capture'!S300)</f>
        <v/>
      </c>
      <c r="G300" s="6" t="str">
        <f t="shared" si="1"/>
        <v/>
      </c>
      <c r="H300" s="6" t="str">
        <f>IF(A300="","",IF('Live Capture'!O300&lt;&gt;"",'Live Capture'!O300,"Leave-behind + infographic"))</f>
        <v/>
      </c>
      <c r="I300" s="6" t="str">
        <f>IF(A300="","",IF('Live Capture'!T300&lt;&gt;"",'Live Capture'!T300,IF(E300="HOT","Post-meeting strong interest",IF(E300="WARM","Post-meeting standard","Post-meeting light"))))</f>
        <v/>
      </c>
      <c r="J300" s="6" t="str">
        <f>IF(A300="","",'Live Capture'!R300)</f>
        <v/>
      </c>
      <c r="K300" s="6" t="str">
        <f>IF(A300="","",IF('Live Capture'!X300&lt;&gt;"",'Live Capture'!X300,"Open"))</f>
        <v/>
      </c>
      <c r="L300" s="6" t="str">
        <f>IF(A300="","",'Live Capture'!Q300)</f>
        <v/>
      </c>
      <c r="M300" s="6" t="str">
        <f>IF(A300="","",'Live Capture'!Y300)</f>
        <v/>
      </c>
    </row>
    <row r="301" ht="15.75" customHeight="1">
      <c r="A301" s="6" t="str">
        <f>IF('Live Capture'!A301="","",'Live Capture'!A301)</f>
        <v/>
      </c>
      <c r="B301" s="6" t="str">
        <f>IF(A301="","",'Live Capture'!E301)</f>
        <v/>
      </c>
      <c r="C301" s="6" t="str">
        <f>IF(A301="","",'Live Capture'!F301)</f>
        <v/>
      </c>
      <c r="D301" s="6" t="str">
        <f>IF(A301="","",'Live Capture'!B301)</f>
        <v/>
      </c>
      <c r="E301" s="6" t="str">
        <f>IF(A301="","",'Live Capture'!W301)</f>
        <v/>
      </c>
      <c r="F301" s="6" t="str">
        <f>IF(A301="","",'Live Capture'!S301)</f>
        <v/>
      </c>
      <c r="G301" s="6" t="str">
        <f t="shared" si="1"/>
        <v/>
      </c>
      <c r="H301" s="6" t="str">
        <f>IF(A301="","",IF('Live Capture'!O301&lt;&gt;"",'Live Capture'!O301,"Leave-behind + infographic"))</f>
        <v/>
      </c>
      <c r="I301" s="6" t="str">
        <f>IF(A301="","",IF('Live Capture'!T301&lt;&gt;"",'Live Capture'!T301,IF(E301="HOT","Post-meeting strong interest",IF(E301="WARM","Post-meeting standard","Post-meeting light"))))</f>
        <v/>
      </c>
      <c r="J301" s="6" t="str">
        <f>IF(A301="","",'Live Capture'!R301)</f>
        <v/>
      </c>
      <c r="K301" s="6" t="str">
        <f>IF(A301="","",IF('Live Capture'!X301&lt;&gt;"",'Live Capture'!X301,"Open"))</f>
        <v/>
      </c>
      <c r="L301" s="6" t="str">
        <f>IF(A301="","",'Live Capture'!Q301)</f>
        <v/>
      </c>
      <c r="M301" s="6" t="str">
        <f>IF(A301="","",'Live Capture'!Y301)</f>
        <v/>
      </c>
    </row>
    <row r="302" ht="15.75" customHeight="1">
      <c r="A302" s="6" t="str">
        <f>IF('Live Capture'!A302="","",'Live Capture'!A302)</f>
        <v/>
      </c>
      <c r="B302" s="6" t="str">
        <f>IF(A302="","",'Live Capture'!E302)</f>
        <v/>
      </c>
      <c r="C302" s="6" t="str">
        <f>IF(A302="","",'Live Capture'!F302)</f>
        <v/>
      </c>
      <c r="D302" s="6" t="str">
        <f>IF(A302="","",'Live Capture'!B302)</f>
        <v/>
      </c>
      <c r="E302" s="6" t="str">
        <f>IF(A302="","",'Live Capture'!W302)</f>
        <v/>
      </c>
      <c r="F302" s="6" t="str">
        <f>IF(A302="","",'Live Capture'!S302)</f>
        <v/>
      </c>
      <c r="G302" s="6" t="str">
        <f t="shared" si="1"/>
        <v/>
      </c>
      <c r="H302" s="6" t="str">
        <f>IF(A302="","",IF('Live Capture'!O302&lt;&gt;"",'Live Capture'!O302,"Leave-behind + infographic"))</f>
        <v/>
      </c>
      <c r="I302" s="6" t="str">
        <f>IF(A302="","",IF('Live Capture'!T302&lt;&gt;"",'Live Capture'!T302,IF(E302="HOT","Post-meeting strong interest",IF(E302="WARM","Post-meeting standard","Post-meeting light"))))</f>
        <v/>
      </c>
      <c r="J302" s="6" t="str">
        <f>IF(A302="","",'Live Capture'!R302)</f>
        <v/>
      </c>
      <c r="K302" s="6" t="str">
        <f>IF(A302="","",IF('Live Capture'!X302&lt;&gt;"",'Live Capture'!X302,"Open"))</f>
        <v/>
      </c>
      <c r="L302" s="6" t="str">
        <f>IF(A302="","",'Live Capture'!Q302)</f>
        <v/>
      </c>
      <c r="M302" s="6" t="str">
        <f>IF(A302="","",'Live Capture'!Y302)</f>
        <v/>
      </c>
    </row>
    <row r="303" ht="15.75" customHeight="1">
      <c r="A303" s="6" t="str">
        <f>IF('Live Capture'!A303="","",'Live Capture'!A303)</f>
        <v/>
      </c>
      <c r="B303" s="6" t="str">
        <f>IF(A303="","",'Live Capture'!E303)</f>
        <v/>
      </c>
      <c r="C303" s="6" t="str">
        <f>IF(A303="","",'Live Capture'!F303)</f>
        <v/>
      </c>
      <c r="D303" s="6" t="str">
        <f>IF(A303="","",'Live Capture'!B303)</f>
        <v/>
      </c>
      <c r="E303" s="6" t="str">
        <f>IF(A303="","",'Live Capture'!W303)</f>
        <v/>
      </c>
      <c r="F303" s="6" t="str">
        <f>IF(A303="","",'Live Capture'!S303)</f>
        <v/>
      </c>
      <c r="G303" s="6" t="str">
        <f t="shared" si="1"/>
        <v/>
      </c>
      <c r="H303" s="6" t="str">
        <f>IF(A303="","",IF('Live Capture'!O303&lt;&gt;"",'Live Capture'!O303,"Leave-behind + infographic"))</f>
        <v/>
      </c>
      <c r="I303" s="6" t="str">
        <f>IF(A303="","",IF('Live Capture'!T303&lt;&gt;"",'Live Capture'!T303,IF(E303="HOT","Post-meeting strong interest",IF(E303="WARM","Post-meeting standard","Post-meeting light"))))</f>
        <v/>
      </c>
      <c r="J303" s="6" t="str">
        <f>IF(A303="","",'Live Capture'!R303)</f>
        <v/>
      </c>
      <c r="K303" s="6" t="str">
        <f>IF(A303="","",IF('Live Capture'!X303&lt;&gt;"",'Live Capture'!X303,"Open"))</f>
        <v/>
      </c>
      <c r="L303" s="6" t="str">
        <f>IF(A303="","",'Live Capture'!Q303)</f>
        <v/>
      </c>
      <c r="M303" s="6" t="str">
        <f>IF(A303="","",'Live Capture'!Y303)</f>
        <v/>
      </c>
    </row>
    <row r="304" ht="15.75" customHeight="1">
      <c r="A304" s="6" t="str">
        <f>IF('Live Capture'!A304="","",'Live Capture'!A304)</f>
        <v/>
      </c>
      <c r="B304" s="6" t="str">
        <f>IF(A304="","",'Live Capture'!E304)</f>
        <v/>
      </c>
      <c r="C304" s="6" t="str">
        <f>IF(A304="","",'Live Capture'!F304)</f>
        <v/>
      </c>
      <c r="D304" s="6" t="str">
        <f>IF(A304="","",'Live Capture'!B304)</f>
        <v/>
      </c>
      <c r="E304" s="6" t="str">
        <f>IF(A304="","",'Live Capture'!W304)</f>
        <v/>
      </c>
      <c r="F304" s="6" t="str">
        <f>IF(A304="","",'Live Capture'!S304)</f>
        <v/>
      </c>
      <c r="G304" s="6" t="str">
        <f t="shared" si="1"/>
        <v/>
      </c>
      <c r="H304" s="6" t="str">
        <f>IF(A304="","",IF('Live Capture'!O304&lt;&gt;"",'Live Capture'!O304,"Leave-behind + infographic"))</f>
        <v/>
      </c>
      <c r="I304" s="6" t="str">
        <f>IF(A304="","",IF('Live Capture'!T304&lt;&gt;"",'Live Capture'!T304,IF(E304="HOT","Post-meeting strong interest",IF(E304="WARM","Post-meeting standard","Post-meeting light"))))</f>
        <v/>
      </c>
      <c r="J304" s="6" t="str">
        <f>IF(A304="","",'Live Capture'!R304)</f>
        <v/>
      </c>
      <c r="K304" s="6" t="str">
        <f>IF(A304="","",IF('Live Capture'!X304&lt;&gt;"",'Live Capture'!X304,"Open"))</f>
        <v/>
      </c>
      <c r="L304" s="6" t="str">
        <f>IF(A304="","",'Live Capture'!Q304)</f>
        <v/>
      </c>
      <c r="M304" s="6" t="str">
        <f>IF(A304="","",'Live Capture'!Y304)</f>
        <v/>
      </c>
    </row>
    <row r="305" ht="15.75" customHeight="1">
      <c r="A305" s="6" t="str">
        <f>IF('Live Capture'!A305="","",'Live Capture'!A305)</f>
        <v/>
      </c>
      <c r="B305" s="6" t="str">
        <f>IF(A305="","",'Live Capture'!E305)</f>
        <v/>
      </c>
      <c r="C305" s="6" t="str">
        <f>IF(A305="","",'Live Capture'!F305)</f>
        <v/>
      </c>
      <c r="D305" s="6" t="str">
        <f>IF(A305="","",'Live Capture'!B305)</f>
        <v/>
      </c>
      <c r="E305" s="6" t="str">
        <f>IF(A305="","",'Live Capture'!W305)</f>
        <v/>
      </c>
      <c r="F305" s="6" t="str">
        <f>IF(A305="","",'Live Capture'!S305)</f>
        <v/>
      </c>
      <c r="G305" s="6" t="str">
        <f t="shared" si="1"/>
        <v/>
      </c>
      <c r="H305" s="6" t="str">
        <f>IF(A305="","",IF('Live Capture'!O305&lt;&gt;"",'Live Capture'!O305,"Leave-behind + infographic"))</f>
        <v/>
      </c>
      <c r="I305" s="6" t="str">
        <f>IF(A305="","",IF('Live Capture'!T305&lt;&gt;"",'Live Capture'!T305,IF(E305="HOT","Post-meeting strong interest",IF(E305="WARM","Post-meeting standard","Post-meeting light"))))</f>
        <v/>
      </c>
      <c r="J305" s="6" t="str">
        <f>IF(A305="","",'Live Capture'!R305)</f>
        <v/>
      </c>
      <c r="K305" s="6" t="str">
        <f>IF(A305="","",IF('Live Capture'!X305&lt;&gt;"",'Live Capture'!X305,"Open"))</f>
        <v/>
      </c>
      <c r="L305" s="6" t="str">
        <f>IF(A305="","",'Live Capture'!Q305)</f>
        <v/>
      </c>
      <c r="M305" s="6" t="str">
        <f>IF(A305="","",'Live Capture'!Y305)</f>
        <v/>
      </c>
    </row>
    <row r="306" ht="15.75" customHeight="1">
      <c r="A306" s="6" t="str">
        <f>IF('Live Capture'!A306="","",'Live Capture'!A306)</f>
        <v/>
      </c>
      <c r="B306" s="6" t="str">
        <f>IF(A306="","",'Live Capture'!E306)</f>
        <v/>
      </c>
      <c r="C306" s="6" t="str">
        <f>IF(A306="","",'Live Capture'!F306)</f>
        <v/>
      </c>
      <c r="D306" s="6" t="str">
        <f>IF(A306="","",'Live Capture'!B306)</f>
        <v/>
      </c>
      <c r="E306" s="6" t="str">
        <f>IF(A306="","",'Live Capture'!W306)</f>
        <v/>
      </c>
      <c r="F306" s="6" t="str">
        <f>IF(A306="","",'Live Capture'!S306)</f>
        <v/>
      </c>
      <c r="G306" s="6" t="str">
        <f t="shared" si="1"/>
        <v/>
      </c>
      <c r="H306" s="6" t="str">
        <f>IF(A306="","",IF('Live Capture'!O306&lt;&gt;"",'Live Capture'!O306,"Leave-behind + infographic"))</f>
        <v/>
      </c>
      <c r="I306" s="6" t="str">
        <f>IF(A306="","",IF('Live Capture'!T306&lt;&gt;"",'Live Capture'!T306,IF(E306="HOT","Post-meeting strong interest",IF(E306="WARM","Post-meeting standard","Post-meeting light"))))</f>
        <v/>
      </c>
      <c r="J306" s="6" t="str">
        <f>IF(A306="","",'Live Capture'!R306)</f>
        <v/>
      </c>
      <c r="K306" s="6" t="str">
        <f>IF(A306="","",IF('Live Capture'!X306&lt;&gt;"",'Live Capture'!X306,"Open"))</f>
        <v/>
      </c>
      <c r="L306" s="6" t="str">
        <f>IF(A306="","",'Live Capture'!Q306)</f>
        <v/>
      </c>
      <c r="M306" s="6" t="str">
        <f>IF(A306="","",'Live Capture'!Y306)</f>
        <v/>
      </c>
    </row>
    <row r="307" ht="15.75" customHeight="1">
      <c r="A307" s="6" t="str">
        <f>IF('Live Capture'!A307="","",'Live Capture'!A307)</f>
        <v/>
      </c>
      <c r="B307" s="6" t="str">
        <f>IF(A307="","",'Live Capture'!E307)</f>
        <v/>
      </c>
      <c r="C307" s="6" t="str">
        <f>IF(A307="","",'Live Capture'!F307)</f>
        <v/>
      </c>
      <c r="D307" s="6" t="str">
        <f>IF(A307="","",'Live Capture'!B307)</f>
        <v/>
      </c>
      <c r="E307" s="6" t="str">
        <f>IF(A307="","",'Live Capture'!W307)</f>
        <v/>
      </c>
      <c r="F307" s="6" t="str">
        <f>IF(A307="","",'Live Capture'!S307)</f>
        <v/>
      </c>
      <c r="G307" s="6" t="str">
        <f t="shared" si="1"/>
        <v/>
      </c>
      <c r="H307" s="6" t="str">
        <f>IF(A307="","",IF('Live Capture'!O307&lt;&gt;"",'Live Capture'!O307,"Leave-behind + infographic"))</f>
        <v/>
      </c>
      <c r="I307" s="6" t="str">
        <f>IF(A307="","",IF('Live Capture'!T307&lt;&gt;"",'Live Capture'!T307,IF(E307="HOT","Post-meeting strong interest",IF(E307="WARM","Post-meeting standard","Post-meeting light"))))</f>
        <v/>
      </c>
      <c r="J307" s="6" t="str">
        <f>IF(A307="","",'Live Capture'!R307)</f>
        <v/>
      </c>
      <c r="K307" s="6" t="str">
        <f>IF(A307="","",IF('Live Capture'!X307&lt;&gt;"",'Live Capture'!X307,"Open"))</f>
        <v/>
      </c>
      <c r="L307" s="6" t="str">
        <f>IF(A307="","",'Live Capture'!Q307)</f>
        <v/>
      </c>
      <c r="M307" s="6" t="str">
        <f>IF(A307="","",'Live Capture'!Y307)</f>
        <v/>
      </c>
    </row>
    <row r="308" ht="15.75" customHeight="1">
      <c r="A308" s="6" t="str">
        <f>IF('Live Capture'!A308="","",'Live Capture'!A308)</f>
        <v/>
      </c>
      <c r="B308" s="6" t="str">
        <f>IF(A308="","",'Live Capture'!E308)</f>
        <v/>
      </c>
      <c r="C308" s="6" t="str">
        <f>IF(A308="","",'Live Capture'!F308)</f>
        <v/>
      </c>
      <c r="D308" s="6" t="str">
        <f>IF(A308="","",'Live Capture'!B308)</f>
        <v/>
      </c>
      <c r="E308" s="6" t="str">
        <f>IF(A308="","",'Live Capture'!W308)</f>
        <v/>
      </c>
      <c r="F308" s="6" t="str">
        <f>IF(A308="","",'Live Capture'!S308)</f>
        <v/>
      </c>
      <c r="G308" s="6" t="str">
        <f t="shared" si="1"/>
        <v/>
      </c>
      <c r="H308" s="6" t="str">
        <f>IF(A308="","",IF('Live Capture'!O308&lt;&gt;"",'Live Capture'!O308,"Leave-behind + infographic"))</f>
        <v/>
      </c>
      <c r="I308" s="6" t="str">
        <f>IF(A308="","",IF('Live Capture'!T308&lt;&gt;"",'Live Capture'!T308,IF(E308="HOT","Post-meeting strong interest",IF(E308="WARM","Post-meeting standard","Post-meeting light"))))</f>
        <v/>
      </c>
      <c r="J308" s="6" t="str">
        <f>IF(A308="","",'Live Capture'!R308)</f>
        <v/>
      </c>
      <c r="K308" s="6" t="str">
        <f>IF(A308="","",IF('Live Capture'!X308&lt;&gt;"",'Live Capture'!X308,"Open"))</f>
        <v/>
      </c>
      <c r="L308" s="6" t="str">
        <f>IF(A308="","",'Live Capture'!Q308)</f>
        <v/>
      </c>
      <c r="M308" s="6" t="str">
        <f>IF(A308="","",'Live Capture'!Y308)</f>
        <v/>
      </c>
    </row>
    <row r="309" ht="15.75" customHeight="1">
      <c r="A309" s="6" t="str">
        <f>IF('Live Capture'!A309="","",'Live Capture'!A309)</f>
        <v/>
      </c>
      <c r="B309" s="6" t="str">
        <f>IF(A309="","",'Live Capture'!E309)</f>
        <v/>
      </c>
      <c r="C309" s="6" t="str">
        <f>IF(A309="","",'Live Capture'!F309)</f>
        <v/>
      </c>
      <c r="D309" s="6" t="str">
        <f>IF(A309="","",'Live Capture'!B309)</f>
        <v/>
      </c>
      <c r="E309" s="6" t="str">
        <f>IF(A309="","",'Live Capture'!W309)</f>
        <v/>
      </c>
      <c r="F309" s="6" t="str">
        <f>IF(A309="","",'Live Capture'!S309)</f>
        <v/>
      </c>
      <c r="G309" s="6" t="str">
        <f t="shared" si="1"/>
        <v/>
      </c>
      <c r="H309" s="6" t="str">
        <f>IF(A309="","",IF('Live Capture'!O309&lt;&gt;"",'Live Capture'!O309,"Leave-behind + infographic"))</f>
        <v/>
      </c>
      <c r="I309" s="6" t="str">
        <f>IF(A309="","",IF('Live Capture'!T309&lt;&gt;"",'Live Capture'!T309,IF(E309="HOT","Post-meeting strong interest",IF(E309="WARM","Post-meeting standard","Post-meeting light"))))</f>
        <v/>
      </c>
      <c r="J309" s="6" t="str">
        <f>IF(A309="","",'Live Capture'!R309)</f>
        <v/>
      </c>
      <c r="K309" s="6" t="str">
        <f>IF(A309="","",IF('Live Capture'!X309&lt;&gt;"",'Live Capture'!X309,"Open"))</f>
        <v/>
      </c>
      <c r="L309" s="6" t="str">
        <f>IF(A309="","",'Live Capture'!Q309)</f>
        <v/>
      </c>
      <c r="M309" s="6" t="str">
        <f>IF(A309="","",'Live Capture'!Y309)</f>
        <v/>
      </c>
    </row>
    <row r="310" ht="15.75" customHeight="1">
      <c r="A310" s="6" t="str">
        <f>IF('Live Capture'!A310="","",'Live Capture'!A310)</f>
        <v/>
      </c>
      <c r="B310" s="6" t="str">
        <f>IF(A310="","",'Live Capture'!E310)</f>
        <v/>
      </c>
      <c r="C310" s="6" t="str">
        <f>IF(A310="","",'Live Capture'!F310)</f>
        <v/>
      </c>
      <c r="D310" s="6" t="str">
        <f>IF(A310="","",'Live Capture'!B310)</f>
        <v/>
      </c>
      <c r="E310" s="6" t="str">
        <f>IF(A310="","",'Live Capture'!W310)</f>
        <v/>
      </c>
      <c r="F310" s="6" t="str">
        <f>IF(A310="","",'Live Capture'!S310)</f>
        <v/>
      </c>
      <c r="G310" s="6" t="str">
        <f t="shared" si="1"/>
        <v/>
      </c>
      <c r="H310" s="6" t="str">
        <f>IF(A310="","",IF('Live Capture'!O310&lt;&gt;"",'Live Capture'!O310,"Leave-behind + infographic"))</f>
        <v/>
      </c>
      <c r="I310" s="6" t="str">
        <f>IF(A310="","",IF('Live Capture'!T310&lt;&gt;"",'Live Capture'!T310,IF(E310="HOT","Post-meeting strong interest",IF(E310="WARM","Post-meeting standard","Post-meeting light"))))</f>
        <v/>
      </c>
      <c r="J310" s="6" t="str">
        <f>IF(A310="","",'Live Capture'!R310)</f>
        <v/>
      </c>
      <c r="K310" s="6" t="str">
        <f>IF(A310="","",IF('Live Capture'!X310&lt;&gt;"",'Live Capture'!X310,"Open"))</f>
        <v/>
      </c>
      <c r="L310" s="6" t="str">
        <f>IF(A310="","",'Live Capture'!Q310)</f>
        <v/>
      </c>
      <c r="M310" s="6" t="str">
        <f>IF(A310="","",'Live Capture'!Y310)</f>
        <v/>
      </c>
    </row>
    <row r="311" ht="15.75" customHeight="1">
      <c r="A311" s="6" t="str">
        <f>IF('Live Capture'!A311="","",'Live Capture'!A311)</f>
        <v/>
      </c>
      <c r="B311" s="6" t="str">
        <f>IF(A311="","",'Live Capture'!E311)</f>
        <v/>
      </c>
      <c r="C311" s="6" t="str">
        <f>IF(A311="","",'Live Capture'!F311)</f>
        <v/>
      </c>
      <c r="D311" s="6" t="str">
        <f>IF(A311="","",'Live Capture'!B311)</f>
        <v/>
      </c>
      <c r="E311" s="6" t="str">
        <f>IF(A311="","",'Live Capture'!W311)</f>
        <v/>
      </c>
      <c r="F311" s="6" t="str">
        <f>IF(A311="","",'Live Capture'!S311)</f>
        <v/>
      </c>
      <c r="G311" s="6" t="str">
        <f t="shared" si="1"/>
        <v/>
      </c>
      <c r="H311" s="6" t="str">
        <f>IF(A311="","",IF('Live Capture'!O311&lt;&gt;"",'Live Capture'!O311,"Leave-behind + infographic"))</f>
        <v/>
      </c>
      <c r="I311" s="6" t="str">
        <f>IF(A311="","",IF('Live Capture'!T311&lt;&gt;"",'Live Capture'!T311,IF(E311="HOT","Post-meeting strong interest",IF(E311="WARM","Post-meeting standard","Post-meeting light"))))</f>
        <v/>
      </c>
      <c r="J311" s="6" t="str">
        <f>IF(A311="","",'Live Capture'!R311)</f>
        <v/>
      </c>
      <c r="K311" s="6" t="str">
        <f>IF(A311="","",IF('Live Capture'!X311&lt;&gt;"",'Live Capture'!X311,"Open"))</f>
        <v/>
      </c>
      <c r="L311" s="6" t="str">
        <f>IF(A311="","",'Live Capture'!Q311)</f>
        <v/>
      </c>
      <c r="M311" s="6" t="str">
        <f>IF(A311="","",'Live Capture'!Y311)</f>
        <v/>
      </c>
    </row>
    <row r="312" ht="15.75" customHeight="1">
      <c r="A312" s="6" t="str">
        <f>IF('Live Capture'!A312="","",'Live Capture'!A312)</f>
        <v/>
      </c>
      <c r="B312" s="6" t="str">
        <f>IF(A312="","",'Live Capture'!E312)</f>
        <v/>
      </c>
      <c r="C312" s="6" t="str">
        <f>IF(A312="","",'Live Capture'!F312)</f>
        <v/>
      </c>
      <c r="D312" s="6" t="str">
        <f>IF(A312="","",'Live Capture'!B312)</f>
        <v/>
      </c>
      <c r="E312" s="6" t="str">
        <f>IF(A312="","",'Live Capture'!W312)</f>
        <v/>
      </c>
      <c r="F312" s="6" t="str">
        <f>IF(A312="","",'Live Capture'!S312)</f>
        <v/>
      </c>
      <c r="G312" s="6" t="str">
        <f t="shared" si="1"/>
        <v/>
      </c>
      <c r="H312" s="6" t="str">
        <f>IF(A312="","",IF('Live Capture'!O312&lt;&gt;"",'Live Capture'!O312,"Leave-behind + infographic"))</f>
        <v/>
      </c>
      <c r="I312" s="6" t="str">
        <f>IF(A312="","",IF('Live Capture'!T312&lt;&gt;"",'Live Capture'!T312,IF(E312="HOT","Post-meeting strong interest",IF(E312="WARM","Post-meeting standard","Post-meeting light"))))</f>
        <v/>
      </c>
      <c r="J312" s="6" t="str">
        <f>IF(A312="","",'Live Capture'!R312)</f>
        <v/>
      </c>
      <c r="K312" s="6" t="str">
        <f>IF(A312="","",IF('Live Capture'!X312&lt;&gt;"",'Live Capture'!X312,"Open"))</f>
        <v/>
      </c>
      <c r="L312" s="6" t="str">
        <f>IF(A312="","",'Live Capture'!Q312)</f>
        <v/>
      </c>
      <c r="M312" s="6" t="str">
        <f>IF(A312="","",'Live Capture'!Y312)</f>
        <v/>
      </c>
    </row>
    <row r="313" ht="15.75" customHeight="1">
      <c r="A313" s="6" t="str">
        <f>IF('Live Capture'!A313="","",'Live Capture'!A313)</f>
        <v/>
      </c>
      <c r="B313" s="6" t="str">
        <f>IF(A313="","",'Live Capture'!E313)</f>
        <v/>
      </c>
      <c r="C313" s="6" t="str">
        <f>IF(A313="","",'Live Capture'!F313)</f>
        <v/>
      </c>
      <c r="D313" s="6" t="str">
        <f>IF(A313="","",'Live Capture'!B313)</f>
        <v/>
      </c>
      <c r="E313" s="6" t="str">
        <f>IF(A313="","",'Live Capture'!W313)</f>
        <v/>
      </c>
      <c r="F313" s="6" t="str">
        <f>IF(A313="","",'Live Capture'!S313)</f>
        <v/>
      </c>
      <c r="G313" s="6" t="str">
        <f t="shared" si="1"/>
        <v/>
      </c>
      <c r="H313" s="6" t="str">
        <f>IF(A313="","",IF('Live Capture'!O313&lt;&gt;"",'Live Capture'!O313,"Leave-behind + infographic"))</f>
        <v/>
      </c>
      <c r="I313" s="6" t="str">
        <f>IF(A313="","",IF('Live Capture'!T313&lt;&gt;"",'Live Capture'!T313,IF(E313="HOT","Post-meeting strong interest",IF(E313="WARM","Post-meeting standard","Post-meeting light"))))</f>
        <v/>
      </c>
      <c r="J313" s="6" t="str">
        <f>IF(A313="","",'Live Capture'!R313)</f>
        <v/>
      </c>
      <c r="K313" s="6" t="str">
        <f>IF(A313="","",IF('Live Capture'!X313&lt;&gt;"",'Live Capture'!X313,"Open"))</f>
        <v/>
      </c>
      <c r="L313" s="6" t="str">
        <f>IF(A313="","",'Live Capture'!Q313)</f>
        <v/>
      </c>
      <c r="M313" s="6" t="str">
        <f>IF(A313="","",'Live Capture'!Y313)</f>
        <v/>
      </c>
    </row>
    <row r="314" ht="15.75" customHeight="1">
      <c r="A314" s="6" t="str">
        <f>IF('Live Capture'!A314="","",'Live Capture'!A314)</f>
        <v/>
      </c>
      <c r="B314" s="6" t="str">
        <f>IF(A314="","",'Live Capture'!E314)</f>
        <v/>
      </c>
      <c r="C314" s="6" t="str">
        <f>IF(A314="","",'Live Capture'!F314)</f>
        <v/>
      </c>
      <c r="D314" s="6" t="str">
        <f>IF(A314="","",'Live Capture'!B314)</f>
        <v/>
      </c>
      <c r="E314" s="6" t="str">
        <f>IF(A314="","",'Live Capture'!W314)</f>
        <v/>
      </c>
      <c r="F314" s="6" t="str">
        <f>IF(A314="","",'Live Capture'!S314)</f>
        <v/>
      </c>
      <c r="G314" s="6" t="str">
        <f t="shared" si="1"/>
        <v/>
      </c>
      <c r="H314" s="6" t="str">
        <f>IF(A314="","",IF('Live Capture'!O314&lt;&gt;"",'Live Capture'!O314,"Leave-behind + infographic"))</f>
        <v/>
      </c>
      <c r="I314" s="6" t="str">
        <f>IF(A314="","",IF('Live Capture'!T314&lt;&gt;"",'Live Capture'!T314,IF(E314="HOT","Post-meeting strong interest",IF(E314="WARM","Post-meeting standard","Post-meeting light"))))</f>
        <v/>
      </c>
      <c r="J314" s="6" t="str">
        <f>IF(A314="","",'Live Capture'!R314)</f>
        <v/>
      </c>
      <c r="K314" s="6" t="str">
        <f>IF(A314="","",IF('Live Capture'!X314&lt;&gt;"",'Live Capture'!X314,"Open"))</f>
        <v/>
      </c>
      <c r="L314" s="6" t="str">
        <f>IF(A314="","",'Live Capture'!Q314)</f>
        <v/>
      </c>
      <c r="M314" s="6" t="str">
        <f>IF(A314="","",'Live Capture'!Y314)</f>
        <v/>
      </c>
    </row>
    <row r="315" ht="15.75" customHeight="1">
      <c r="A315" s="6" t="str">
        <f>IF('Live Capture'!A315="","",'Live Capture'!A315)</f>
        <v/>
      </c>
      <c r="B315" s="6" t="str">
        <f>IF(A315="","",'Live Capture'!E315)</f>
        <v/>
      </c>
      <c r="C315" s="6" t="str">
        <f>IF(A315="","",'Live Capture'!F315)</f>
        <v/>
      </c>
      <c r="D315" s="6" t="str">
        <f>IF(A315="","",'Live Capture'!B315)</f>
        <v/>
      </c>
      <c r="E315" s="6" t="str">
        <f>IF(A315="","",'Live Capture'!W315)</f>
        <v/>
      </c>
      <c r="F315" s="6" t="str">
        <f>IF(A315="","",'Live Capture'!S315)</f>
        <v/>
      </c>
      <c r="G315" s="6" t="str">
        <f t="shared" si="1"/>
        <v/>
      </c>
      <c r="H315" s="6" t="str">
        <f>IF(A315="","",IF('Live Capture'!O315&lt;&gt;"",'Live Capture'!O315,"Leave-behind + infographic"))</f>
        <v/>
      </c>
      <c r="I315" s="6" t="str">
        <f>IF(A315="","",IF('Live Capture'!T315&lt;&gt;"",'Live Capture'!T315,IF(E315="HOT","Post-meeting strong interest",IF(E315="WARM","Post-meeting standard","Post-meeting light"))))</f>
        <v/>
      </c>
      <c r="J315" s="6" t="str">
        <f>IF(A315="","",'Live Capture'!R315)</f>
        <v/>
      </c>
      <c r="K315" s="6" t="str">
        <f>IF(A315="","",IF('Live Capture'!X315&lt;&gt;"",'Live Capture'!X315,"Open"))</f>
        <v/>
      </c>
      <c r="L315" s="6" t="str">
        <f>IF(A315="","",'Live Capture'!Q315)</f>
        <v/>
      </c>
      <c r="M315" s="6" t="str">
        <f>IF(A315="","",'Live Capture'!Y315)</f>
        <v/>
      </c>
    </row>
    <row r="316" ht="15.75" customHeight="1">
      <c r="A316" s="6" t="str">
        <f>IF('Live Capture'!A316="","",'Live Capture'!A316)</f>
        <v/>
      </c>
      <c r="B316" s="6" t="str">
        <f>IF(A316="","",'Live Capture'!E316)</f>
        <v/>
      </c>
      <c r="C316" s="6" t="str">
        <f>IF(A316="","",'Live Capture'!F316)</f>
        <v/>
      </c>
      <c r="D316" s="6" t="str">
        <f>IF(A316="","",'Live Capture'!B316)</f>
        <v/>
      </c>
      <c r="E316" s="6" t="str">
        <f>IF(A316="","",'Live Capture'!W316)</f>
        <v/>
      </c>
      <c r="F316" s="6" t="str">
        <f>IF(A316="","",'Live Capture'!S316)</f>
        <v/>
      </c>
      <c r="G316" s="6" t="str">
        <f t="shared" si="1"/>
        <v/>
      </c>
      <c r="H316" s="6" t="str">
        <f>IF(A316="","",IF('Live Capture'!O316&lt;&gt;"",'Live Capture'!O316,"Leave-behind + infographic"))</f>
        <v/>
      </c>
      <c r="I316" s="6" t="str">
        <f>IF(A316="","",IF('Live Capture'!T316&lt;&gt;"",'Live Capture'!T316,IF(E316="HOT","Post-meeting strong interest",IF(E316="WARM","Post-meeting standard","Post-meeting light"))))</f>
        <v/>
      </c>
      <c r="J316" s="6" t="str">
        <f>IF(A316="","",'Live Capture'!R316)</f>
        <v/>
      </c>
      <c r="K316" s="6" t="str">
        <f>IF(A316="","",IF('Live Capture'!X316&lt;&gt;"",'Live Capture'!X316,"Open"))</f>
        <v/>
      </c>
      <c r="L316" s="6" t="str">
        <f>IF(A316="","",'Live Capture'!Q316)</f>
        <v/>
      </c>
      <c r="M316" s="6" t="str">
        <f>IF(A316="","",'Live Capture'!Y316)</f>
        <v/>
      </c>
    </row>
    <row r="317" ht="15.75" customHeight="1">
      <c r="A317" s="6" t="str">
        <f>IF('Live Capture'!A317="","",'Live Capture'!A317)</f>
        <v/>
      </c>
      <c r="B317" s="6" t="str">
        <f>IF(A317="","",'Live Capture'!E317)</f>
        <v/>
      </c>
      <c r="C317" s="6" t="str">
        <f>IF(A317="","",'Live Capture'!F317)</f>
        <v/>
      </c>
      <c r="D317" s="6" t="str">
        <f>IF(A317="","",'Live Capture'!B317)</f>
        <v/>
      </c>
      <c r="E317" s="6" t="str">
        <f>IF(A317="","",'Live Capture'!W317)</f>
        <v/>
      </c>
      <c r="F317" s="6" t="str">
        <f>IF(A317="","",'Live Capture'!S317)</f>
        <v/>
      </c>
      <c r="G317" s="6" t="str">
        <f t="shared" si="1"/>
        <v/>
      </c>
      <c r="H317" s="6" t="str">
        <f>IF(A317="","",IF('Live Capture'!O317&lt;&gt;"",'Live Capture'!O317,"Leave-behind + infographic"))</f>
        <v/>
      </c>
      <c r="I317" s="6" t="str">
        <f>IF(A317="","",IF('Live Capture'!T317&lt;&gt;"",'Live Capture'!T317,IF(E317="HOT","Post-meeting strong interest",IF(E317="WARM","Post-meeting standard","Post-meeting light"))))</f>
        <v/>
      </c>
      <c r="J317" s="6" t="str">
        <f>IF(A317="","",'Live Capture'!R317)</f>
        <v/>
      </c>
      <c r="K317" s="6" t="str">
        <f>IF(A317="","",IF('Live Capture'!X317&lt;&gt;"",'Live Capture'!X317,"Open"))</f>
        <v/>
      </c>
      <c r="L317" s="6" t="str">
        <f>IF(A317="","",'Live Capture'!Q317)</f>
        <v/>
      </c>
      <c r="M317" s="6" t="str">
        <f>IF(A317="","",'Live Capture'!Y317)</f>
        <v/>
      </c>
    </row>
    <row r="318" ht="15.75" customHeight="1">
      <c r="A318" s="6" t="str">
        <f>IF('Live Capture'!A318="","",'Live Capture'!A318)</f>
        <v/>
      </c>
      <c r="B318" s="6" t="str">
        <f>IF(A318="","",'Live Capture'!E318)</f>
        <v/>
      </c>
      <c r="C318" s="6" t="str">
        <f>IF(A318="","",'Live Capture'!F318)</f>
        <v/>
      </c>
      <c r="D318" s="6" t="str">
        <f>IF(A318="","",'Live Capture'!B318)</f>
        <v/>
      </c>
      <c r="E318" s="6" t="str">
        <f>IF(A318="","",'Live Capture'!W318)</f>
        <v/>
      </c>
      <c r="F318" s="6" t="str">
        <f>IF(A318="","",'Live Capture'!S318)</f>
        <v/>
      </c>
      <c r="G318" s="6" t="str">
        <f t="shared" si="1"/>
        <v/>
      </c>
      <c r="H318" s="6" t="str">
        <f>IF(A318="","",IF('Live Capture'!O318&lt;&gt;"",'Live Capture'!O318,"Leave-behind + infographic"))</f>
        <v/>
      </c>
      <c r="I318" s="6" t="str">
        <f>IF(A318="","",IF('Live Capture'!T318&lt;&gt;"",'Live Capture'!T318,IF(E318="HOT","Post-meeting strong interest",IF(E318="WARM","Post-meeting standard","Post-meeting light"))))</f>
        <v/>
      </c>
      <c r="J318" s="6" t="str">
        <f>IF(A318="","",'Live Capture'!R318)</f>
        <v/>
      </c>
      <c r="K318" s="6" t="str">
        <f>IF(A318="","",IF('Live Capture'!X318&lt;&gt;"",'Live Capture'!X318,"Open"))</f>
        <v/>
      </c>
      <c r="L318" s="6" t="str">
        <f>IF(A318="","",'Live Capture'!Q318)</f>
        <v/>
      </c>
      <c r="M318" s="6" t="str">
        <f>IF(A318="","",'Live Capture'!Y318)</f>
        <v/>
      </c>
    </row>
    <row r="319" ht="15.75" customHeight="1">
      <c r="A319" s="6" t="str">
        <f>IF('Live Capture'!A319="","",'Live Capture'!A319)</f>
        <v/>
      </c>
      <c r="B319" s="6" t="str">
        <f>IF(A319="","",'Live Capture'!E319)</f>
        <v/>
      </c>
      <c r="C319" s="6" t="str">
        <f>IF(A319="","",'Live Capture'!F319)</f>
        <v/>
      </c>
      <c r="D319" s="6" t="str">
        <f>IF(A319="","",'Live Capture'!B319)</f>
        <v/>
      </c>
      <c r="E319" s="6" t="str">
        <f>IF(A319="","",'Live Capture'!W319)</f>
        <v/>
      </c>
      <c r="F319" s="6" t="str">
        <f>IF(A319="","",'Live Capture'!S319)</f>
        <v/>
      </c>
      <c r="G319" s="6" t="str">
        <f t="shared" si="1"/>
        <v/>
      </c>
      <c r="H319" s="6" t="str">
        <f>IF(A319="","",IF('Live Capture'!O319&lt;&gt;"",'Live Capture'!O319,"Leave-behind + infographic"))</f>
        <v/>
      </c>
      <c r="I319" s="6" t="str">
        <f>IF(A319="","",IF('Live Capture'!T319&lt;&gt;"",'Live Capture'!T319,IF(E319="HOT","Post-meeting strong interest",IF(E319="WARM","Post-meeting standard","Post-meeting light"))))</f>
        <v/>
      </c>
      <c r="J319" s="6" t="str">
        <f>IF(A319="","",'Live Capture'!R319)</f>
        <v/>
      </c>
      <c r="K319" s="6" t="str">
        <f>IF(A319="","",IF('Live Capture'!X319&lt;&gt;"",'Live Capture'!X319,"Open"))</f>
        <v/>
      </c>
      <c r="L319" s="6" t="str">
        <f>IF(A319="","",'Live Capture'!Q319)</f>
        <v/>
      </c>
      <c r="M319" s="6" t="str">
        <f>IF(A319="","",'Live Capture'!Y319)</f>
        <v/>
      </c>
    </row>
    <row r="320" ht="15.75" customHeight="1">
      <c r="A320" s="6" t="str">
        <f>IF('Live Capture'!A320="","",'Live Capture'!A320)</f>
        <v/>
      </c>
      <c r="B320" s="6" t="str">
        <f>IF(A320="","",'Live Capture'!E320)</f>
        <v/>
      </c>
      <c r="C320" s="6" t="str">
        <f>IF(A320="","",'Live Capture'!F320)</f>
        <v/>
      </c>
      <c r="D320" s="6" t="str">
        <f>IF(A320="","",'Live Capture'!B320)</f>
        <v/>
      </c>
      <c r="E320" s="6" t="str">
        <f>IF(A320="","",'Live Capture'!W320)</f>
        <v/>
      </c>
      <c r="F320" s="6" t="str">
        <f>IF(A320="","",'Live Capture'!S320)</f>
        <v/>
      </c>
      <c r="G320" s="6" t="str">
        <f t="shared" si="1"/>
        <v/>
      </c>
      <c r="H320" s="6" t="str">
        <f>IF(A320="","",IF('Live Capture'!O320&lt;&gt;"",'Live Capture'!O320,"Leave-behind + infographic"))</f>
        <v/>
      </c>
      <c r="I320" s="6" t="str">
        <f>IF(A320="","",IF('Live Capture'!T320&lt;&gt;"",'Live Capture'!T320,IF(E320="HOT","Post-meeting strong interest",IF(E320="WARM","Post-meeting standard","Post-meeting light"))))</f>
        <v/>
      </c>
      <c r="J320" s="6" t="str">
        <f>IF(A320="","",'Live Capture'!R320)</f>
        <v/>
      </c>
      <c r="K320" s="6" t="str">
        <f>IF(A320="","",IF('Live Capture'!X320&lt;&gt;"",'Live Capture'!X320,"Open"))</f>
        <v/>
      </c>
      <c r="L320" s="6" t="str">
        <f>IF(A320="","",'Live Capture'!Q320)</f>
        <v/>
      </c>
      <c r="M320" s="6" t="str">
        <f>IF(A320="","",'Live Capture'!Y320)</f>
        <v/>
      </c>
    </row>
    <row r="321" ht="15.75" customHeight="1">
      <c r="A321" s="6" t="str">
        <f>IF('Live Capture'!A321="","",'Live Capture'!A321)</f>
        <v/>
      </c>
      <c r="B321" s="6" t="str">
        <f>IF(A321="","",'Live Capture'!E321)</f>
        <v/>
      </c>
      <c r="C321" s="6" t="str">
        <f>IF(A321="","",'Live Capture'!F321)</f>
        <v/>
      </c>
      <c r="D321" s="6" t="str">
        <f>IF(A321="","",'Live Capture'!B321)</f>
        <v/>
      </c>
      <c r="E321" s="6" t="str">
        <f>IF(A321="","",'Live Capture'!W321)</f>
        <v/>
      </c>
      <c r="F321" s="6" t="str">
        <f>IF(A321="","",'Live Capture'!S321)</f>
        <v/>
      </c>
      <c r="G321" s="6" t="str">
        <f t="shared" si="1"/>
        <v/>
      </c>
      <c r="H321" s="6" t="str">
        <f>IF(A321="","",IF('Live Capture'!O321&lt;&gt;"",'Live Capture'!O321,"Leave-behind + infographic"))</f>
        <v/>
      </c>
      <c r="I321" s="6" t="str">
        <f>IF(A321="","",IF('Live Capture'!T321&lt;&gt;"",'Live Capture'!T321,IF(E321="HOT","Post-meeting strong interest",IF(E321="WARM","Post-meeting standard","Post-meeting light"))))</f>
        <v/>
      </c>
      <c r="J321" s="6" t="str">
        <f>IF(A321="","",'Live Capture'!R321)</f>
        <v/>
      </c>
      <c r="K321" s="6" t="str">
        <f>IF(A321="","",IF('Live Capture'!X321&lt;&gt;"",'Live Capture'!X321,"Open"))</f>
        <v/>
      </c>
      <c r="L321" s="6" t="str">
        <f>IF(A321="","",'Live Capture'!Q321)</f>
        <v/>
      </c>
      <c r="M321" s="6" t="str">
        <f>IF(A321="","",'Live Capture'!Y321)</f>
        <v/>
      </c>
    </row>
    <row r="322" ht="15.75" customHeight="1">
      <c r="A322" s="6" t="str">
        <f>IF('Live Capture'!A322="","",'Live Capture'!A322)</f>
        <v/>
      </c>
      <c r="B322" s="6" t="str">
        <f>IF(A322="","",'Live Capture'!E322)</f>
        <v/>
      </c>
      <c r="C322" s="6" t="str">
        <f>IF(A322="","",'Live Capture'!F322)</f>
        <v/>
      </c>
      <c r="D322" s="6" t="str">
        <f>IF(A322="","",'Live Capture'!B322)</f>
        <v/>
      </c>
      <c r="E322" s="6" t="str">
        <f>IF(A322="","",'Live Capture'!W322)</f>
        <v/>
      </c>
      <c r="F322" s="6" t="str">
        <f>IF(A322="","",'Live Capture'!S322)</f>
        <v/>
      </c>
      <c r="G322" s="6" t="str">
        <f t="shared" si="1"/>
        <v/>
      </c>
      <c r="H322" s="6" t="str">
        <f>IF(A322="","",IF('Live Capture'!O322&lt;&gt;"",'Live Capture'!O322,"Leave-behind + infographic"))</f>
        <v/>
      </c>
      <c r="I322" s="6" t="str">
        <f>IF(A322="","",IF('Live Capture'!T322&lt;&gt;"",'Live Capture'!T322,IF(E322="HOT","Post-meeting strong interest",IF(E322="WARM","Post-meeting standard","Post-meeting light"))))</f>
        <v/>
      </c>
      <c r="J322" s="6" t="str">
        <f>IF(A322="","",'Live Capture'!R322)</f>
        <v/>
      </c>
      <c r="K322" s="6" t="str">
        <f>IF(A322="","",IF('Live Capture'!X322&lt;&gt;"",'Live Capture'!X322,"Open"))</f>
        <v/>
      </c>
      <c r="L322" s="6" t="str">
        <f>IF(A322="","",'Live Capture'!Q322)</f>
        <v/>
      </c>
      <c r="M322" s="6" t="str">
        <f>IF(A322="","",'Live Capture'!Y322)</f>
        <v/>
      </c>
    </row>
    <row r="323" ht="15.75" customHeight="1">
      <c r="A323" s="6" t="str">
        <f>IF('Live Capture'!A323="","",'Live Capture'!A323)</f>
        <v/>
      </c>
      <c r="B323" s="6" t="str">
        <f>IF(A323="","",'Live Capture'!E323)</f>
        <v/>
      </c>
      <c r="C323" s="6" t="str">
        <f>IF(A323="","",'Live Capture'!F323)</f>
        <v/>
      </c>
      <c r="D323" s="6" t="str">
        <f>IF(A323="","",'Live Capture'!B323)</f>
        <v/>
      </c>
      <c r="E323" s="6" t="str">
        <f>IF(A323="","",'Live Capture'!W323)</f>
        <v/>
      </c>
      <c r="F323" s="6" t="str">
        <f>IF(A323="","",'Live Capture'!S323)</f>
        <v/>
      </c>
      <c r="G323" s="6" t="str">
        <f t="shared" si="1"/>
        <v/>
      </c>
      <c r="H323" s="6" t="str">
        <f>IF(A323="","",IF('Live Capture'!O323&lt;&gt;"",'Live Capture'!O323,"Leave-behind + infographic"))</f>
        <v/>
      </c>
      <c r="I323" s="6" t="str">
        <f>IF(A323="","",IF('Live Capture'!T323&lt;&gt;"",'Live Capture'!T323,IF(E323="HOT","Post-meeting strong interest",IF(E323="WARM","Post-meeting standard","Post-meeting light"))))</f>
        <v/>
      </c>
      <c r="J323" s="6" t="str">
        <f>IF(A323="","",'Live Capture'!R323)</f>
        <v/>
      </c>
      <c r="K323" s="6" t="str">
        <f>IF(A323="","",IF('Live Capture'!X323&lt;&gt;"",'Live Capture'!X323,"Open"))</f>
        <v/>
      </c>
      <c r="L323" s="6" t="str">
        <f>IF(A323="","",'Live Capture'!Q323)</f>
        <v/>
      </c>
      <c r="M323" s="6" t="str">
        <f>IF(A323="","",'Live Capture'!Y323)</f>
        <v/>
      </c>
    </row>
    <row r="324" ht="15.75" customHeight="1">
      <c r="A324" s="6" t="str">
        <f>IF('Live Capture'!A324="","",'Live Capture'!A324)</f>
        <v/>
      </c>
      <c r="B324" s="6" t="str">
        <f>IF(A324="","",'Live Capture'!E324)</f>
        <v/>
      </c>
      <c r="C324" s="6" t="str">
        <f>IF(A324="","",'Live Capture'!F324)</f>
        <v/>
      </c>
      <c r="D324" s="6" t="str">
        <f>IF(A324="","",'Live Capture'!B324)</f>
        <v/>
      </c>
      <c r="E324" s="6" t="str">
        <f>IF(A324="","",'Live Capture'!W324)</f>
        <v/>
      </c>
      <c r="F324" s="6" t="str">
        <f>IF(A324="","",'Live Capture'!S324)</f>
        <v/>
      </c>
      <c r="G324" s="6" t="str">
        <f t="shared" si="1"/>
        <v/>
      </c>
      <c r="H324" s="6" t="str">
        <f>IF(A324="","",IF('Live Capture'!O324&lt;&gt;"",'Live Capture'!O324,"Leave-behind + infographic"))</f>
        <v/>
      </c>
      <c r="I324" s="6" t="str">
        <f>IF(A324="","",IF('Live Capture'!T324&lt;&gt;"",'Live Capture'!T324,IF(E324="HOT","Post-meeting strong interest",IF(E324="WARM","Post-meeting standard","Post-meeting light"))))</f>
        <v/>
      </c>
      <c r="J324" s="6" t="str">
        <f>IF(A324="","",'Live Capture'!R324)</f>
        <v/>
      </c>
      <c r="K324" s="6" t="str">
        <f>IF(A324="","",IF('Live Capture'!X324&lt;&gt;"",'Live Capture'!X324,"Open"))</f>
        <v/>
      </c>
      <c r="L324" s="6" t="str">
        <f>IF(A324="","",'Live Capture'!Q324)</f>
        <v/>
      </c>
      <c r="M324" s="6" t="str">
        <f>IF(A324="","",'Live Capture'!Y324)</f>
        <v/>
      </c>
    </row>
    <row r="325" ht="15.75" customHeight="1">
      <c r="A325" s="6" t="str">
        <f>IF('Live Capture'!A325="","",'Live Capture'!A325)</f>
        <v/>
      </c>
      <c r="B325" s="6" t="str">
        <f>IF(A325="","",'Live Capture'!E325)</f>
        <v/>
      </c>
      <c r="C325" s="6" t="str">
        <f>IF(A325="","",'Live Capture'!F325)</f>
        <v/>
      </c>
      <c r="D325" s="6" t="str">
        <f>IF(A325="","",'Live Capture'!B325)</f>
        <v/>
      </c>
      <c r="E325" s="6" t="str">
        <f>IF(A325="","",'Live Capture'!W325)</f>
        <v/>
      </c>
      <c r="F325" s="6" t="str">
        <f>IF(A325="","",'Live Capture'!S325)</f>
        <v/>
      </c>
      <c r="G325" s="6" t="str">
        <f t="shared" si="1"/>
        <v/>
      </c>
      <c r="H325" s="6" t="str">
        <f>IF(A325="","",IF('Live Capture'!O325&lt;&gt;"",'Live Capture'!O325,"Leave-behind + infographic"))</f>
        <v/>
      </c>
      <c r="I325" s="6" t="str">
        <f>IF(A325="","",IF('Live Capture'!T325&lt;&gt;"",'Live Capture'!T325,IF(E325="HOT","Post-meeting strong interest",IF(E325="WARM","Post-meeting standard","Post-meeting light"))))</f>
        <v/>
      </c>
      <c r="J325" s="6" t="str">
        <f>IF(A325="","",'Live Capture'!R325)</f>
        <v/>
      </c>
      <c r="K325" s="6" t="str">
        <f>IF(A325="","",IF('Live Capture'!X325&lt;&gt;"",'Live Capture'!X325,"Open"))</f>
        <v/>
      </c>
      <c r="L325" s="6" t="str">
        <f>IF(A325="","",'Live Capture'!Q325)</f>
        <v/>
      </c>
      <c r="M325" s="6" t="str">
        <f>IF(A325="","",'Live Capture'!Y325)</f>
        <v/>
      </c>
    </row>
    <row r="326" ht="15.75" customHeight="1">
      <c r="A326" s="6" t="str">
        <f>IF('Live Capture'!A326="","",'Live Capture'!A326)</f>
        <v/>
      </c>
      <c r="B326" s="6" t="str">
        <f>IF(A326="","",'Live Capture'!E326)</f>
        <v/>
      </c>
      <c r="C326" s="6" t="str">
        <f>IF(A326="","",'Live Capture'!F326)</f>
        <v/>
      </c>
      <c r="D326" s="6" t="str">
        <f>IF(A326="","",'Live Capture'!B326)</f>
        <v/>
      </c>
      <c r="E326" s="6" t="str">
        <f>IF(A326="","",'Live Capture'!W326)</f>
        <v/>
      </c>
      <c r="F326" s="6" t="str">
        <f>IF(A326="","",'Live Capture'!S326)</f>
        <v/>
      </c>
      <c r="G326" s="6" t="str">
        <f t="shared" si="1"/>
        <v/>
      </c>
      <c r="H326" s="6" t="str">
        <f>IF(A326="","",IF('Live Capture'!O326&lt;&gt;"",'Live Capture'!O326,"Leave-behind + infographic"))</f>
        <v/>
      </c>
      <c r="I326" s="6" t="str">
        <f>IF(A326="","",IF('Live Capture'!T326&lt;&gt;"",'Live Capture'!T326,IF(E326="HOT","Post-meeting strong interest",IF(E326="WARM","Post-meeting standard","Post-meeting light"))))</f>
        <v/>
      </c>
      <c r="J326" s="6" t="str">
        <f>IF(A326="","",'Live Capture'!R326)</f>
        <v/>
      </c>
      <c r="K326" s="6" t="str">
        <f>IF(A326="","",IF('Live Capture'!X326&lt;&gt;"",'Live Capture'!X326,"Open"))</f>
        <v/>
      </c>
      <c r="L326" s="6" t="str">
        <f>IF(A326="","",'Live Capture'!Q326)</f>
        <v/>
      </c>
      <c r="M326" s="6" t="str">
        <f>IF(A326="","",'Live Capture'!Y326)</f>
        <v/>
      </c>
    </row>
    <row r="327" ht="15.75" customHeight="1">
      <c r="A327" s="6" t="str">
        <f>IF('Live Capture'!A327="","",'Live Capture'!A327)</f>
        <v/>
      </c>
      <c r="B327" s="6" t="str">
        <f>IF(A327="","",'Live Capture'!E327)</f>
        <v/>
      </c>
      <c r="C327" s="6" t="str">
        <f>IF(A327="","",'Live Capture'!F327)</f>
        <v/>
      </c>
      <c r="D327" s="6" t="str">
        <f>IF(A327="","",'Live Capture'!B327)</f>
        <v/>
      </c>
      <c r="E327" s="6" t="str">
        <f>IF(A327="","",'Live Capture'!W327)</f>
        <v/>
      </c>
      <c r="F327" s="6" t="str">
        <f>IF(A327="","",'Live Capture'!S327)</f>
        <v/>
      </c>
      <c r="G327" s="6" t="str">
        <f t="shared" si="1"/>
        <v/>
      </c>
      <c r="H327" s="6" t="str">
        <f>IF(A327="","",IF('Live Capture'!O327&lt;&gt;"",'Live Capture'!O327,"Leave-behind + infographic"))</f>
        <v/>
      </c>
      <c r="I327" s="6" t="str">
        <f>IF(A327="","",IF('Live Capture'!T327&lt;&gt;"",'Live Capture'!T327,IF(E327="HOT","Post-meeting strong interest",IF(E327="WARM","Post-meeting standard","Post-meeting light"))))</f>
        <v/>
      </c>
      <c r="J327" s="6" t="str">
        <f>IF(A327="","",'Live Capture'!R327)</f>
        <v/>
      </c>
      <c r="K327" s="6" t="str">
        <f>IF(A327="","",IF('Live Capture'!X327&lt;&gt;"",'Live Capture'!X327,"Open"))</f>
        <v/>
      </c>
      <c r="L327" s="6" t="str">
        <f>IF(A327="","",'Live Capture'!Q327)</f>
        <v/>
      </c>
      <c r="M327" s="6" t="str">
        <f>IF(A327="","",'Live Capture'!Y327)</f>
        <v/>
      </c>
    </row>
    <row r="328" ht="15.75" customHeight="1">
      <c r="A328" s="6" t="str">
        <f>IF('Live Capture'!A328="","",'Live Capture'!A328)</f>
        <v/>
      </c>
      <c r="B328" s="6" t="str">
        <f>IF(A328="","",'Live Capture'!E328)</f>
        <v/>
      </c>
      <c r="C328" s="6" t="str">
        <f>IF(A328="","",'Live Capture'!F328)</f>
        <v/>
      </c>
      <c r="D328" s="6" t="str">
        <f>IF(A328="","",'Live Capture'!B328)</f>
        <v/>
      </c>
      <c r="E328" s="6" t="str">
        <f>IF(A328="","",'Live Capture'!W328)</f>
        <v/>
      </c>
      <c r="F328" s="6" t="str">
        <f>IF(A328="","",'Live Capture'!S328)</f>
        <v/>
      </c>
      <c r="G328" s="6" t="str">
        <f t="shared" si="1"/>
        <v/>
      </c>
      <c r="H328" s="6" t="str">
        <f>IF(A328="","",IF('Live Capture'!O328&lt;&gt;"",'Live Capture'!O328,"Leave-behind + infographic"))</f>
        <v/>
      </c>
      <c r="I328" s="6" t="str">
        <f>IF(A328="","",IF('Live Capture'!T328&lt;&gt;"",'Live Capture'!T328,IF(E328="HOT","Post-meeting strong interest",IF(E328="WARM","Post-meeting standard","Post-meeting light"))))</f>
        <v/>
      </c>
      <c r="J328" s="6" t="str">
        <f>IF(A328="","",'Live Capture'!R328)</f>
        <v/>
      </c>
      <c r="K328" s="6" t="str">
        <f>IF(A328="","",IF('Live Capture'!X328&lt;&gt;"",'Live Capture'!X328,"Open"))</f>
        <v/>
      </c>
      <c r="L328" s="6" t="str">
        <f>IF(A328="","",'Live Capture'!Q328)</f>
        <v/>
      </c>
      <c r="M328" s="6" t="str">
        <f>IF(A328="","",'Live Capture'!Y328)</f>
        <v/>
      </c>
    </row>
    <row r="329" ht="15.75" customHeight="1">
      <c r="A329" s="6" t="str">
        <f>IF('Live Capture'!A329="","",'Live Capture'!A329)</f>
        <v/>
      </c>
      <c r="B329" s="6" t="str">
        <f>IF(A329="","",'Live Capture'!E329)</f>
        <v/>
      </c>
      <c r="C329" s="6" t="str">
        <f>IF(A329="","",'Live Capture'!F329)</f>
        <v/>
      </c>
      <c r="D329" s="6" t="str">
        <f>IF(A329="","",'Live Capture'!B329)</f>
        <v/>
      </c>
      <c r="E329" s="6" t="str">
        <f>IF(A329="","",'Live Capture'!W329)</f>
        <v/>
      </c>
      <c r="F329" s="6" t="str">
        <f>IF(A329="","",'Live Capture'!S329)</f>
        <v/>
      </c>
      <c r="G329" s="6" t="str">
        <f t="shared" si="1"/>
        <v/>
      </c>
      <c r="H329" s="6" t="str">
        <f>IF(A329="","",IF('Live Capture'!O329&lt;&gt;"",'Live Capture'!O329,"Leave-behind + infographic"))</f>
        <v/>
      </c>
      <c r="I329" s="6" t="str">
        <f>IF(A329="","",IF('Live Capture'!T329&lt;&gt;"",'Live Capture'!T329,IF(E329="HOT","Post-meeting strong interest",IF(E329="WARM","Post-meeting standard","Post-meeting light"))))</f>
        <v/>
      </c>
      <c r="J329" s="6" t="str">
        <f>IF(A329="","",'Live Capture'!R329)</f>
        <v/>
      </c>
      <c r="K329" s="6" t="str">
        <f>IF(A329="","",IF('Live Capture'!X329&lt;&gt;"",'Live Capture'!X329,"Open"))</f>
        <v/>
      </c>
      <c r="L329" s="6" t="str">
        <f>IF(A329="","",'Live Capture'!Q329)</f>
        <v/>
      </c>
      <c r="M329" s="6" t="str">
        <f>IF(A329="","",'Live Capture'!Y329)</f>
        <v/>
      </c>
    </row>
    <row r="330" ht="15.75" customHeight="1">
      <c r="A330" s="6" t="str">
        <f>IF('Live Capture'!A330="","",'Live Capture'!A330)</f>
        <v/>
      </c>
      <c r="B330" s="6" t="str">
        <f>IF(A330="","",'Live Capture'!E330)</f>
        <v/>
      </c>
      <c r="C330" s="6" t="str">
        <f>IF(A330="","",'Live Capture'!F330)</f>
        <v/>
      </c>
      <c r="D330" s="6" t="str">
        <f>IF(A330="","",'Live Capture'!B330)</f>
        <v/>
      </c>
      <c r="E330" s="6" t="str">
        <f>IF(A330="","",'Live Capture'!W330)</f>
        <v/>
      </c>
      <c r="F330" s="6" t="str">
        <f>IF(A330="","",'Live Capture'!S330)</f>
        <v/>
      </c>
      <c r="G330" s="6" t="str">
        <f t="shared" si="1"/>
        <v/>
      </c>
      <c r="H330" s="6" t="str">
        <f>IF(A330="","",IF('Live Capture'!O330&lt;&gt;"",'Live Capture'!O330,"Leave-behind + infographic"))</f>
        <v/>
      </c>
      <c r="I330" s="6" t="str">
        <f>IF(A330="","",IF('Live Capture'!T330&lt;&gt;"",'Live Capture'!T330,IF(E330="HOT","Post-meeting strong interest",IF(E330="WARM","Post-meeting standard","Post-meeting light"))))</f>
        <v/>
      </c>
      <c r="J330" s="6" t="str">
        <f>IF(A330="","",'Live Capture'!R330)</f>
        <v/>
      </c>
      <c r="K330" s="6" t="str">
        <f>IF(A330="","",IF('Live Capture'!X330&lt;&gt;"",'Live Capture'!X330,"Open"))</f>
        <v/>
      </c>
      <c r="L330" s="6" t="str">
        <f>IF(A330="","",'Live Capture'!Q330)</f>
        <v/>
      </c>
      <c r="M330" s="6" t="str">
        <f>IF(A330="","",'Live Capture'!Y330)</f>
        <v/>
      </c>
    </row>
    <row r="331" ht="15.75" customHeight="1">
      <c r="A331" s="6" t="str">
        <f>IF('Live Capture'!A331="","",'Live Capture'!A331)</f>
        <v/>
      </c>
      <c r="B331" s="6" t="str">
        <f>IF(A331="","",'Live Capture'!E331)</f>
        <v/>
      </c>
      <c r="C331" s="6" t="str">
        <f>IF(A331="","",'Live Capture'!F331)</f>
        <v/>
      </c>
      <c r="D331" s="6" t="str">
        <f>IF(A331="","",'Live Capture'!B331)</f>
        <v/>
      </c>
      <c r="E331" s="6" t="str">
        <f>IF(A331="","",'Live Capture'!W331)</f>
        <v/>
      </c>
      <c r="F331" s="6" t="str">
        <f>IF(A331="","",'Live Capture'!S331)</f>
        <v/>
      </c>
      <c r="G331" s="6" t="str">
        <f t="shared" si="1"/>
        <v/>
      </c>
      <c r="H331" s="6" t="str">
        <f>IF(A331="","",IF('Live Capture'!O331&lt;&gt;"",'Live Capture'!O331,"Leave-behind + infographic"))</f>
        <v/>
      </c>
      <c r="I331" s="6" t="str">
        <f>IF(A331="","",IF('Live Capture'!T331&lt;&gt;"",'Live Capture'!T331,IF(E331="HOT","Post-meeting strong interest",IF(E331="WARM","Post-meeting standard","Post-meeting light"))))</f>
        <v/>
      </c>
      <c r="J331" s="6" t="str">
        <f>IF(A331="","",'Live Capture'!R331)</f>
        <v/>
      </c>
      <c r="K331" s="6" t="str">
        <f>IF(A331="","",IF('Live Capture'!X331&lt;&gt;"",'Live Capture'!X331,"Open"))</f>
        <v/>
      </c>
      <c r="L331" s="6" t="str">
        <f>IF(A331="","",'Live Capture'!Q331)</f>
        <v/>
      </c>
      <c r="M331" s="6" t="str">
        <f>IF(A331="","",'Live Capture'!Y331)</f>
        <v/>
      </c>
    </row>
    <row r="332" ht="15.75" customHeight="1">
      <c r="A332" s="6" t="str">
        <f>IF('Live Capture'!A332="","",'Live Capture'!A332)</f>
        <v/>
      </c>
      <c r="B332" s="6" t="str">
        <f>IF(A332="","",'Live Capture'!E332)</f>
        <v/>
      </c>
      <c r="C332" s="6" t="str">
        <f>IF(A332="","",'Live Capture'!F332)</f>
        <v/>
      </c>
      <c r="D332" s="6" t="str">
        <f>IF(A332="","",'Live Capture'!B332)</f>
        <v/>
      </c>
      <c r="E332" s="6" t="str">
        <f>IF(A332="","",'Live Capture'!W332)</f>
        <v/>
      </c>
      <c r="F332" s="6" t="str">
        <f>IF(A332="","",'Live Capture'!S332)</f>
        <v/>
      </c>
      <c r="G332" s="6" t="str">
        <f t="shared" si="1"/>
        <v/>
      </c>
      <c r="H332" s="6" t="str">
        <f>IF(A332="","",IF('Live Capture'!O332&lt;&gt;"",'Live Capture'!O332,"Leave-behind + infographic"))</f>
        <v/>
      </c>
      <c r="I332" s="6" t="str">
        <f>IF(A332="","",IF('Live Capture'!T332&lt;&gt;"",'Live Capture'!T332,IF(E332="HOT","Post-meeting strong interest",IF(E332="WARM","Post-meeting standard","Post-meeting light"))))</f>
        <v/>
      </c>
      <c r="J332" s="6" t="str">
        <f>IF(A332="","",'Live Capture'!R332)</f>
        <v/>
      </c>
      <c r="K332" s="6" t="str">
        <f>IF(A332="","",IF('Live Capture'!X332&lt;&gt;"",'Live Capture'!X332,"Open"))</f>
        <v/>
      </c>
      <c r="L332" s="6" t="str">
        <f>IF(A332="","",'Live Capture'!Q332)</f>
        <v/>
      </c>
      <c r="M332" s="6" t="str">
        <f>IF(A332="","",'Live Capture'!Y332)</f>
        <v/>
      </c>
    </row>
    <row r="333" ht="15.75" customHeight="1">
      <c r="A333" s="6" t="str">
        <f>IF('Live Capture'!A333="","",'Live Capture'!A333)</f>
        <v/>
      </c>
      <c r="B333" s="6" t="str">
        <f>IF(A333="","",'Live Capture'!E333)</f>
        <v/>
      </c>
      <c r="C333" s="6" t="str">
        <f>IF(A333="","",'Live Capture'!F333)</f>
        <v/>
      </c>
      <c r="D333" s="6" t="str">
        <f>IF(A333="","",'Live Capture'!B333)</f>
        <v/>
      </c>
      <c r="E333" s="6" t="str">
        <f>IF(A333="","",'Live Capture'!W333)</f>
        <v/>
      </c>
      <c r="F333" s="6" t="str">
        <f>IF(A333="","",'Live Capture'!S333)</f>
        <v/>
      </c>
      <c r="G333" s="6" t="str">
        <f t="shared" si="1"/>
        <v/>
      </c>
      <c r="H333" s="6" t="str">
        <f>IF(A333="","",IF('Live Capture'!O333&lt;&gt;"",'Live Capture'!O333,"Leave-behind + infographic"))</f>
        <v/>
      </c>
      <c r="I333" s="6" t="str">
        <f>IF(A333="","",IF('Live Capture'!T333&lt;&gt;"",'Live Capture'!T333,IF(E333="HOT","Post-meeting strong interest",IF(E333="WARM","Post-meeting standard","Post-meeting light"))))</f>
        <v/>
      </c>
      <c r="J333" s="6" t="str">
        <f>IF(A333="","",'Live Capture'!R333)</f>
        <v/>
      </c>
      <c r="K333" s="6" t="str">
        <f>IF(A333="","",IF('Live Capture'!X333&lt;&gt;"",'Live Capture'!X333,"Open"))</f>
        <v/>
      </c>
      <c r="L333" s="6" t="str">
        <f>IF(A333="","",'Live Capture'!Q333)</f>
        <v/>
      </c>
      <c r="M333" s="6" t="str">
        <f>IF(A333="","",'Live Capture'!Y333)</f>
        <v/>
      </c>
    </row>
    <row r="334" ht="15.75" customHeight="1">
      <c r="A334" s="6" t="str">
        <f>IF('Live Capture'!A334="","",'Live Capture'!A334)</f>
        <v/>
      </c>
      <c r="B334" s="6" t="str">
        <f>IF(A334="","",'Live Capture'!E334)</f>
        <v/>
      </c>
      <c r="C334" s="6" t="str">
        <f>IF(A334="","",'Live Capture'!F334)</f>
        <v/>
      </c>
      <c r="D334" s="6" t="str">
        <f>IF(A334="","",'Live Capture'!B334)</f>
        <v/>
      </c>
      <c r="E334" s="6" t="str">
        <f>IF(A334="","",'Live Capture'!W334)</f>
        <v/>
      </c>
      <c r="F334" s="6" t="str">
        <f>IF(A334="","",'Live Capture'!S334)</f>
        <v/>
      </c>
      <c r="G334" s="6" t="str">
        <f t="shared" si="1"/>
        <v/>
      </c>
      <c r="H334" s="6" t="str">
        <f>IF(A334="","",IF('Live Capture'!O334&lt;&gt;"",'Live Capture'!O334,"Leave-behind + infographic"))</f>
        <v/>
      </c>
      <c r="I334" s="6" t="str">
        <f>IF(A334="","",IF('Live Capture'!T334&lt;&gt;"",'Live Capture'!T334,IF(E334="HOT","Post-meeting strong interest",IF(E334="WARM","Post-meeting standard","Post-meeting light"))))</f>
        <v/>
      </c>
      <c r="J334" s="6" t="str">
        <f>IF(A334="","",'Live Capture'!R334)</f>
        <v/>
      </c>
      <c r="K334" s="6" t="str">
        <f>IF(A334="","",IF('Live Capture'!X334&lt;&gt;"",'Live Capture'!X334,"Open"))</f>
        <v/>
      </c>
      <c r="L334" s="6" t="str">
        <f>IF(A334="","",'Live Capture'!Q334)</f>
        <v/>
      </c>
      <c r="M334" s="6" t="str">
        <f>IF(A334="","",'Live Capture'!Y334)</f>
        <v/>
      </c>
    </row>
    <row r="335" ht="15.75" customHeight="1">
      <c r="A335" s="6" t="str">
        <f>IF('Live Capture'!A335="","",'Live Capture'!A335)</f>
        <v/>
      </c>
      <c r="B335" s="6" t="str">
        <f>IF(A335="","",'Live Capture'!E335)</f>
        <v/>
      </c>
      <c r="C335" s="6" t="str">
        <f>IF(A335="","",'Live Capture'!F335)</f>
        <v/>
      </c>
      <c r="D335" s="6" t="str">
        <f>IF(A335="","",'Live Capture'!B335)</f>
        <v/>
      </c>
      <c r="E335" s="6" t="str">
        <f>IF(A335="","",'Live Capture'!W335)</f>
        <v/>
      </c>
      <c r="F335" s="6" t="str">
        <f>IF(A335="","",'Live Capture'!S335)</f>
        <v/>
      </c>
      <c r="G335" s="6" t="str">
        <f t="shared" si="1"/>
        <v/>
      </c>
      <c r="H335" s="6" t="str">
        <f>IF(A335="","",IF('Live Capture'!O335&lt;&gt;"",'Live Capture'!O335,"Leave-behind + infographic"))</f>
        <v/>
      </c>
      <c r="I335" s="6" t="str">
        <f>IF(A335="","",IF('Live Capture'!T335&lt;&gt;"",'Live Capture'!T335,IF(E335="HOT","Post-meeting strong interest",IF(E335="WARM","Post-meeting standard","Post-meeting light"))))</f>
        <v/>
      </c>
      <c r="J335" s="6" t="str">
        <f>IF(A335="","",'Live Capture'!R335)</f>
        <v/>
      </c>
      <c r="K335" s="6" t="str">
        <f>IF(A335="","",IF('Live Capture'!X335&lt;&gt;"",'Live Capture'!X335,"Open"))</f>
        <v/>
      </c>
      <c r="L335" s="6" t="str">
        <f>IF(A335="","",'Live Capture'!Q335)</f>
        <v/>
      </c>
      <c r="M335" s="6" t="str">
        <f>IF(A335="","",'Live Capture'!Y335)</f>
        <v/>
      </c>
    </row>
    <row r="336" ht="15.75" customHeight="1">
      <c r="A336" s="6" t="str">
        <f>IF('Live Capture'!A336="","",'Live Capture'!A336)</f>
        <v/>
      </c>
      <c r="B336" s="6" t="str">
        <f>IF(A336="","",'Live Capture'!E336)</f>
        <v/>
      </c>
      <c r="C336" s="6" t="str">
        <f>IF(A336="","",'Live Capture'!F336)</f>
        <v/>
      </c>
      <c r="D336" s="6" t="str">
        <f>IF(A336="","",'Live Capture'!B336)</f>
        <v/>
      </c>
      <c r="E336" s="6" t="str">
        <f>IF(A336="","",'Live Capture'!W336)</f>
        <v/>
      </c>
      <c r="F336" s="6" t="str">
        <f>IF(A336="","",'Live Capture'!S336)</f>
        <v/>
      </c>
      <c r="G336" s="6" t="str">
        <f t="shared" si="1"/>
        <v/>
      </c>
      <c r="H336" s="6" t="str">
        <f>IF(A336="","",IF('Live Capture'!O336&lt;&gt;"",'Live Capture'!O336,"Leave-behind + infographic"))</f>
        <v/>
      </c>
      <c r="I336" s="6" t="str">
        <f>IF(A336="","",IF('Live Capture'!T336&lt;&gt;"",'Live Capture'!T336,IF(E336="HOT","Post-meeting strong interest",IF(E336="WARM","Post-meeting standard","Post-meeting light"))))</f>
        <v/>
      </c>
      <c r="J336" s="6" t="str">
        <f>IF(A336="","",'Live Capture'!R336)</f>
        <v/>
      </c>
      <c r="K336" s="6" t="str">
        <f>IF(A336="","",IF('Live Capture'!X336&lt;&gt;"",'Live Capture'!X336,"Open"))</f>
        <v/>
      </c>
      <c r="L336" s="6" t="str">
        <f>IF(A336="","",'Live Capture'!Q336)</f>
        <v/>
      </c>
      <c r="M336" s="6" t="str">
        <f>IF(A336="","",'Live Capture'!Y336)</f>
        <v/>
      </c>
    </row>
    <row r="337" ht="15.75" customHeight="1">
      <c r="A337" s="6" t="str">
        <f>IF('Live Capture'!A337="","",'Live Capture'!A337)</f>
        <v/>
      </c>
      <c r="B337" s="6" t="str">
        <f>IF(A337="","",'Live Capture'!E337)</f>
        <v/>
      </c>
      <c r="C337" s="6" t="str">
        <f>IF(A337="","",'Live Capture'!F337)</f>
        <v/>
      </c>
      <c r="D337" s="6" t="str">
        <f>IF(A337="","",'Live Capture'!B337)</f>
        <v/>
      </c>
      <c r="E337" s="6" t="str">
        <f>IF(A337="","",'Live Capture'!W337)</f>
        <v/>
      </c>
      <c r="F337" s="6" t="str">
        <f>IF(A337="","",'Live Capture'!S337)</f>
        <v/>
      </c>
      <c r="G337" s="6" t="str">
        <f t="shared" si="1"/>
        <v/>
      </c>
      <c r="H337" s="6" t="str">
        <f>IF(A337="","",IF('Live Capture'!O337&lt;&gt;"",'Live Capture'!O337,"Leave-behind + infographic"))</f>
        <v/>
      </c>
      <c r="I337" s="6" t="str">
        <f>IF(A337="","",IF('Live Capture'!T337&lt;&gt;"",'Live Capture'!T337,IF(E337="HOT","Post-meeting strong interest",IF(E337="WARM","Post-meeting standard","Post-meeting light"))))</f>
        <v/>
      </c>
      <c r="J337" s="6" t="str">
        <f>IF(A337="","",'Live Capture'!R337)</f>
        <v/>
      </c>
      <c r="K337" s="6" t="str">
        <f>IF(A337="","",IF('Live Capture'!X337&lt;&gt;"",'Live Capture'!X337,"Open"))</f>
        <v/>
      </c>
      <c r="L337" s="6" t="str">
        <f>IF(A337="","",'Live Capture'!Q337)</f>
        <v/>
      </c>
      <c r="M337" s="6" t="str">
        <f>IF(A337="","",'Live Capture'!Y337)</f>
        <v/>
      </c>
    </row>
    <row r="338" ht="15.75" customHeight="1">
      <c r="A338" s="6" t="str">
        <f>IF('Live Capture'!A338="","",'Live Capture'!A338)</f>
        <v/>
      </c>
      <c r="B338" s="6" t="str">
        <f>IF(A338="","",'Live Capture'!E338)</f>
        <v/>
      </c>
      <c r="C338" s="6" t="str">
        <f>IF(A338="","",'Live Capture'!F338)</f>
        <v/>
      </c>
      <c r="D338" s="6" t="str">
        <f>IF(A338="","",'Live Capture'!B338)</f>
        <v/>
      </c>
      <c r="E338" s="6" t="str">
        <f>IF(A338="","",'Live Capture'!W338)</f>
        <v/>
      </c>
      <c r="F338" s="6" t="str">
        <f>IF(A338="","",'Live Capture'!S338)</f>
        <v/>
      </c>
      <c r="G338" s="6" t="str">
        <f t="shared" si="1"/>
        <v/>
      </c>
      <c r="H338" s="6" t="str">
        <f>IF(A338="","",IF('Live Capture'!O338&lt;&gt;"",'Live Capture'!O338,"Leave-behind + infographic"))</f>
        <v/>
      </c>
      <c r="I338" s="6" t="str">
        <f>IF(A338="","",IF('Live Capture'!T338&lt;&gt;"",'Live Capture'!T338,IF(E338="HOT","Post-meeting strong interest",IF(E338="WARM","Post-meeting standard","Post-meeting light"))))</f>
        <v/>
      </c>
      <c r="J338" s="6" t="str">
        <f>IF(A338="","",'Live Capture'!R338)</f>
        <v/>
      </c>
      <c r="K338" s="6" t="str">
        <f>IF(A338="","",IF('Live Capture'!X338&lt;&gt;"",'Live Capture'!X338,"Open"))</f>
        <v/>
      </c>
      <c r="L338" s="6" t="str">
        <f>IF(A338="","",'Live Capture'!Q338)</f>
        <v/>
      </c>
      <c r="M338" s="6" t="str">
        <f>IF(A338="","",'Live Capture'!Y338)</f>
        <v/>
      </c>
    </row>
    <row r="339" ht="15.75" customHeight="1">
      <c r="A339" s="6" t="str">
        <f>IF('Live Capture'!A339="","",'Live Capture'!A339)</f>
        <v/>
      </c>
      <c r="B339" s="6" t="str">
        <f>IF(A339="","",'Live Capture'!E339)</f>
        <v/>
      </c>
      <c r="C339" s="6" t="str">
        <f>IF(A339="","",'Live Capture'!F339)</f>
        <v/>
      </c>
      <c r="D339" s="6" t="str">
        <f>IF(A339="","",'Live Capture'!B339)</f>
        <v/>
      </c>
      <c r="E339" s="6" t="str">
        <f>IF(A339="","",'Live Capture'!W339)</f>
        <v/>
      </c>
      <c r="F339" s="6" t="str">
        <f>IF(A339="","",'Live Capture'!S339)</f>
        <v/>
      </c>
      <c r="G339" s="6" t="str">
        <f t="shared" si="1"/>
        <v/>
      </c>
      <c r="H339" s="6" t="str">
        <f>IF(A339="","",IF('Live Capture'!O339&lt;&gt;"",'Live Capture'!O339,"Leave-behind + infographic"))</f>
        <v/>
      </c>
      <c r="I339" s="6" t="str">
        <f>IF(A339="","",IF('Live Capture'!T339&lt;&gt;"",'Live Capture'!T339,IF(E339="HOT","Post-meeting strong interest",IF(E339="WARM","Post-meeting standard","Post-meeting light"))))</f>
        <v/>
      </c>
      <c r="J339" s="6" t="str">
        <f>IF(A339="","",'Live Capture'!R339)</f>
        <v/>
      </c>
      <c r="K339" s="6" t="str">
        <f>IF(A339="","",IF('Live Capture'!X339&lt;&gt;"",'Live Capture'!X339,"Open"))</f>
        <v/>
      </c>
      <c r="L339" s="6" t="str">
        <f>IF(A339="","",'Live Capture'!Q339)</f>
        <v/>
      </c>
      <c r="M339" s="6" t="str">
        <f>IF(A339="","",'Live Capture'!Y339)</f>
        <v/>
      </c>
    </row>
    <row r="340" ht="15.75" customHeight="1">
      <c r="A340" s="6" t="str">
        <f>IF('Live Capture'!A340="","",'Live Capture'!A340)</f>
        <v/>
      </c>
      <c r="B340" s="6" t="str">
        <f>IF(A340="","",'Live Capture'!E340)</f>
        <v/>
      </c>
      <c r="C340" s="6" t="str">
        <f>IF(A340="","",'Live Capture'!F340)</f>
        <v/>
      </c>
      <c r="D340" s="6" t="str">
        <f>IF(A340="","",'Live Capture'!B340)</f>
        <v/>
      </c>
      <c r="E340" s="6" t="str">
        <f>IF(A340="","",'Live Capture'!W340)</f>
        <v/>
      </c>
      <c r="F340" s="6" t="str">
        <f>IF(A340="","",'Live Capture'!S340)</f>
        <v/>
      </c>
      <c r="G340" s="6" t="str">
        <f t="shared" si="1"/>
        <v/>
      </c>
      <c r="H340" s="6" t="str">
        <f>IF(A340="","",IF('Live Capture'!O340&lt;&gt;"",'Live Capture'!O340,"Leave-behind + infographic"))</f>
        <v/>
      </c>
      <c r="I340" s="6" t="str">
        <f>IF(A340="","",IF('Live Capture'!T340&lt;&gt;"",'Live Capture'!T340,IF(E340="HOT","Post-meeting strong interest",IF(E340="WARM","Post-meeting standard","Post-meeting light"))))</f>
        <v/>
      </c>
      <c r="J340" s="6" t="str">
        <f>IF(A340="","",'Live Capture'!R340)</f>
        <v/>
      </c>
      <c r="K340" s="6" t="str">
        <f>IF(A340="","",IF('Live Capture'!X340&lt;&gt;"",'Live Capture'!X340,"Open"))</f>
        <v/>
      </c>
      <c r="L340" s="6" t="str">
        <f>IF(A340="","",'Live Capture'!Q340)</f>
        <v/>
      </c>
      <c r="M340" s="6" t="str">
        <f>IF(A340="","",'Live Capture'!Y340)</f>
        <v/>
      </c>
    </row>
    <row r="341" ht="15.75" customHeight="1">
      <c r="A341" s="6" t="str">
        <f>IF('Live Capture'!A341="","",'Live Capture'!A341)</f>
        <v/>
      </c>
      <c r="B341" s="6" t="str">
        <f>IF(A341="","",'Live Capture'!E341)</f>
        <v/>
      </c>
      <c r="C341" s="6" t="str">
        <f>IF(A341="","",'Live Capture'!F341)</f>
        <v/>
      </c>
      <c r="D341" s="6" t="str">
        <f>IF(A341="","",'Live Capture'!B341)</f>
        <v/>
      </c>
      <c r="E341" s="6" t="str">
        <f>IF(A341="","",'Live Capture'!W341)</f>
        <v/>
      </c>
      <c r="F341" s="6" t="str">
        <f>IF(A341="","",'Live Capture'!S341)</f>
        <v/>
      </c>
      <c r="G341" s="6" t="str">
        <f t="shared" si="1"/>
        <v/>
      </c>
      <c r="H341" s="6" t="str">
        <f>IF(A341="","",IF('Live Capture'!O341&lt;&gt;"",'Live Capture'!O341,"Leave-behind + infographic"))</f>
        <v/>
      </c>
      <c r="I341" s="6" t="str">
        <f>IF(A341="","",IF('Live Capture'!T341&lt;&gt;"",'Live Capture'!T341,IF(E341="HOT","Post-meeting strong interest",IF(E341="WARM","Post-meeting standard","Post-meeting light"))))</f>
        <v/>
      </c>
      <c r="J341" s="6" t="str">
        <f>IF(A341="","",'Live Capture'!R341)</f>
        <v/>
      </c>
      <c r="K341" s="6" t="str">
        <f>IF(A341="","",IF('Live Capture'!X341&lt;&gt;"",'Live Capture'!X341,"Open"))</f>
        <v/>
      </c>
      <c r="L341" s="6" t="str">
        <f>IF(A341="","",'Live Capture'!Q341)</f>
        <v/>
      </c>
      <c r="M341" s="6" t="str">
        <f>IF(A341="","",'Live Capture'!Y341)</f>
        <v/>
      </c>
    </row>
    <row r="342" ht="15.75" customHeight="1">
      <c r="A342" s="6" t="str">
        <f>IF('Live Capture'!A342="","",'Live Capture'!A342)</f>
        <v/>
      </c>
      <c r="B342" s="6" t="str">
        <f>IF(A342="","",'Live Capture'!E342)</f>
        <v/>
      </c>
      <c r="C342" s="6" t="str">
        <f>IF(A342="","",'Live Capture'!F342)</f>
        <v/>
      </c>
      <c r="D342" s="6" t="str">
        <f>IF(A342="","",'Live Capture'!B342)</f>
        <v/>
      </c>
      <c r="E342" s="6" t="str">
        <f>IF(A342="","",'Live Capture'!W342)</f>
        <v/>
      </c>
      <c r="F342" s="6" t="str">
        <f>IF(A342="","",'Live Capture'!S342)</f>
        <v/>
      </c>
      <c r="G342" s="6" t="str">
        <f t="shared" si="1"/>
        <v/>
      </c>
      <c r="H342" s="6" t="str">
        <f>IF(A342="","",IF('Live Capture'!O342&lt;&gt;"",'Live Capture'!O342,"Leave-behind + infographic"))</f>
        <v/>
      </c>
      <c r="I342" s="6" t="str">
        <f>IF(A342="","",IF('Live Capture'!T342&lt;&gt;"",'Live Capture'!T342,IF(E342="HOT","Post-meeting strong interest",IF(E342="WARM","Post-meeting standard","Post-meeting light"))))</f>
        <v/>
      </c>
      <c r="J342" s="6" t="str">
        <f>IF(A342="","",'Live Capture'!R342)</f>
        <v/>
      </c>
      <c r="K342" s="6" t="str">
        <f>IF(A342="","",IF('Live Capture'!X342&lt;&gt;"",'Live Capture'!X342,"Open"))</f>
        <v/>
      </c>
      <c r="L342" s="6" t="str">
        <f>IF(A342="","",'Live Capture'!Q342)</f>
        <v/>
      </c>
      <c r="M342" s="6" t="str">
        <f>IF(A342="","",'Live Capture'!Y342)</f>
        <v/>
      </c>
    </row>
    <row r="343" ht="15.75" customHeight="1">
      <c r="A343" s="6" t="str">
        <f>IF('Live Capture'!A343="","",'Live Capture'!A343)</f>
        <v/>
      </c>
      <c r="B343" s="6" t="str">
        <f>IF(A343="","",'Live Capture'!E343)</f>
        <v/>
      </c>
      <c r="C343" s="6" t="str">
        <f>IF(A343="","",'Live Capture'!F343)</f>
        <v/>
      </c>
      <c r="D343" s="6" t="str">
        <f>IF(A343="","",'Live Capture'!B343)</f>
        <v/>
      </c>
      <c r="E343" s="6" t="str">
        <f>IF(A343="","",'Live Capture'!W343)</f>
        <v/>
      </c>
      <c r="F343" s="6" t="str">
        <f>IF(A343="","",'Live Capture'!S343)</f>
        <v/>
      </c>
      <c r="G343" s="6" t="str">
        <f t="shared" si="1"/>
        <v/>
      </c>
      <c r="H343" s="6" t="str">
        <f>IF(A343="","",IF('Live Capture'!O343&lt;&gt;"",'Live Capture'!O343,"Leave-behind + infographic"))</f>
        <v/>
      </c>
      <c r="I343" s="6" t="str">
        <f>IF(A343="","",IF('Live Capture'!T343&lt;&gt;"",'Live Capture'!T343,IF(E343="HOT","Post-meeting strong interest",IF(E343="WARM","Post-meeting standard","Post-meeting light"))))</f>
        <v/>
      </c>
      <c r="J343" s="6" t="str">
        <f>IF(A343="","",'Live Capture'!R343)</f>
        <v/>
      </c>
      <c r="K343" s="6" t="str">
        <f>IF(A343="","",IF('Live Capture'!X343&lt;&gt;"",'Live Capture'!X343,"Open"))</f>
        <v/>
      </c>
      <c r="L343" s="6" t="str">
        <f>IF(A343="","",'Live Capture'!Q343)</f>
        <v/>
      </c>
      <c r="M343" s="6" t="str">
        <f>IF(A343="","",'Live Capture'!Y343)</f>
        <v/>
      </c>
    </row>
    <row r="344" ht="15.75" customHeight="1">
      <c r="A344" s="6" t="str">
        <f>IF('Live Capture'!A344="","",'Live Capture'!A344)</f>
        <v/>
      </c>
      <c r="B344" s="6" t="str">
        <f>IF(A344="","",'Live Capture'!E344)</f>
        <v/>
      </c>
      <c r="C344" s="6" t="str">
        <f>IF(A344="","",'Live Capture'!F344)</f>
        <v/>
      </c>
      <c r="D344" s="6" t="str">
        <f>IF(A344="","",'Live Capture'!B344)</f>
        <v/>
      </c>
      <c r="E344" s="6" t="str">
        <f>IF(A344="","",'Live Capture'!W344)</f>
        <v/>
      </c>
      <c r="F344" s="6" t="str">
        <f>IF(A344="","",'Live Capture'!S344)</f>
        <v/>
      </c>
      <c r="G344" s="6" t="str">
        <f t="shared" si="1"/>
        <v/>
      </c>
      <c r="H344" s="6" t="str">
        <f>IF(A344="","",IF('Live Capture'!O344&lt;&gt;"",'Live Capture'!O344,"Leave-behind + infographic"))</f>
        <v/>
      </c>
      <c r="I344" s="6" t="str">
        <f>IF(A344="","",IF('Live Capture'!T344&lt;&gt;"",'Live Capture'!T344,IF(E344="HOT","Post-meeting strong interest",IF(E344="WARM","Post-meeting standard","Post-meeting light"))))</f>
        <v/>
      </c>
      <c r="J344" s="6" t="str">
        <f>IF(A344="","",'Live Capture'!R344)</f>
        <v/>
      </c>
      <c r="K344" s="6" t="str">
        <f>IF(A344="","",IF('Live Capture'!X344&lt;&gt;"",'Live Capture'!X344,"Open"))</f>
        <v/>
      </c>
      <c r="L344" s="6" t="str">
        <f>IF(A344="","",'Live Capture'!Q344)</f>
        <v/>
      </c>
      <c r="M344" s="6" t="str">
        <f>IF(A344="","",'Live Capture'!Y344)</f>
        <v/>
      </c>
    </row>
    <row r="345" ht="15.75" customHeight="1">
      <c r="A345" s="6" t="str">
        <f>IF('Live Capture'!A345="","",'Live Capture'!A345)</f>
        <v/>
      </c>
      <c r="B345" s="6" t="str">
        <f>IF(A345="","",'Live Capture'!E345)</f>
        <v/>
      </c>
      <c r="C345" s="6" t="str">
        <f>IF(A345="","",'Live Capture'!F345)</f>
        <v/>
      </c>
      <c r="D345" s="6" t="str">
        <f>IF(A345="","",'Live Capture'!B345)</f>
        <v/>
      </c>
      <c r="E345" s="6" t="str">
        <f>IF(A345="","",'Live Capture'!W345)</f>
        <v/>
      </c>
      <c r="F345" s="6" t="str">
        <f>IF(A345="","",'Live Capture'!S345)</f>
        <v/>
      </c>
      <c r="G345" s="6" t="str">
        <f t="shared" si="1"/>
        <v/>
      </c>
      <c r="H345" s="6" t="str">
        <f>IF(A345="","",IF('Live Capture'!O345&lt;&gt;"",'Live Capture'!O345,"Leave-behind + infographic"))</f>
        <v/>
      </c>
      <c r="I345" s="6" t="str">
        <f>IF(A345="","",IF('Live Capture'!T345&lt;&gt;"",'Live Capture'!T345,IF(E345="HOT","Post-meeting strong interest",IF(E345="WARM","Post-meeting standard","Post-meeting light"))))</f>
        <v/>
      </c>
      <c r="J345" s="6" t="str">
        <f>IF(A345="","",'Live Capture'!R345)</f>
        <v/>
      </c>
      <c r="K345" s="6" t="str">
        <f>IF(A345="","",IF('Live Capture'!X345&lt;&gt;"",'Live Capture'!X345,"Open"))</f>
        <v/>
      </c>
      <c r="L345" s="6" t="str">
        <f>IF(A345="","",'Live Capture'!Q345)</f>
        <v/>
      </c>
      <c r="M345" s="6" t="str">
        <f>IF(A345="","",'Live Capture'!Y345)</f>
        <v/>
      </c>
    </row>
    <row r="346" ht="15.75" customHeight="1">
      <c r="A346" s="6" t="str">
        <f>IF('Live Capture'!A346="","",'Live Capture'!A346)</f>
        <v/>
      </c>
      <c r="B346" s="6" t="str">
        <f>IF(A346="","",'Live Capture'!E346)</f>
        <v/>
      </c>
      <c r="C346" s="6" t="str">
        <f>IF(A346="","",'Live Capture'!F346)</f>
        <v/>
      </c>
      <c r="D346" s="6" t="str">
        <f>IF(A346="","",'Live Capture'!B346)</f>
        <v/>
      </c>
      <c r="E346" s="6" t="str">
        <f>IF(A346="","",'Live Capture'!W346)</f>
        <v/>
      </c>
      <c r="F346" s="6" t="str">
        <f>IF(A346="","",'Live Capture'!S346)</f>
        <v/>
      </c>
      <c r="G346" s="6" t="str">
        <f t="shared" si="1"/>
        <v/>
      </c>
      <c r="H346" s="6" t="str">
        <f>IF(A346="","",IF('Live Capture'!O346&lt;&gt;"",'Live Capture'!O346,"Leave-behind + infographic"))</f>
        <v/>
      </c>
      <c r="I346" s="6" t="str">
        <f>IF(A346="","",IF('Live Capture'!T346&lt;&gt;"",'Live Capture'!T346,IF(E346="HOT","Post-meeting strong interest",IF(E346="WARM","Post-meeting standard","Post-meeting light"))))</f>
        <v/>
      </c>
      <c r="J346" s="6" t="str">
        <f>IF(A346="","",'Live Capture'!R346)</f>
        <v/>
      </c>
      <c r="K346" s="6" t="str">
        <f>IF(A346="","",IF('Live Capture'!X346&lt;&gt;"",'Live Capture'!X346,"Open"))</f>
        <v/>
      </c>
      <c r="L346" s="6" t="str">
        <f>IF(A346="","",'Live Capture'!Q346)</f>
        <v/>
      </c>
      <c r="M346" s="6" t="str">
        <f>IF(A346="","",'Live Capture'!Y346)</f>
        <v/>
      </c>
    </row>
    <row r="347" ht="15.75" customHeight="1">
      <c r="A347" s="6" t="str">
        <f>IF('Live Capture'!A347="","",'Live Capture'!A347)</f>
        <v/>
      </c>
      <c r="B347" s="6" t="str">
        <f>IF(A347="","",'Live Capture'!E347)</f>
        <v/>
      </c>
      <c r="C347" s="6" t="str">
        <f>IF(A347="","",'Live Capture'!F347)</f>
        <v/>
      </c>
      <c r="D347" s="6" t="str">
        <f>IF(A347="","",'Live Capture'!B347)</f>
        <v/>
      </c>
      <c r="E347" s="6" t="str">
        <f>IF(A347="","",'Live Capture'!W347)</f>
        <v/>
      </c>
      <c r="F347" s="6" t="str">
        <f>IF(A347="","",'Live Capture'!S347)</f>
        <v/>
      </c>
      <c r="G347" s="6" t="str">
        <f t="shared" si="1"/>
        <v/>
      </c>
      <c r="H347" s="6" t="str">
        <f>IF(A347="","",IF('Live Capture'!O347&lt;&gt;"",'Live Capture'!O347,"Leave-behind + infographic"))</f>
        <v/>
      </c>
      <c r="I347" s="6" t="str">
        <f>IF(A347="","",IF('Live Capture'!T347&lt;&gt;"",'Live Capture'!T347,IF(E347="HOT","Post-meeting strong interest",IF(E347="WARM","Post-meeting standard","Post-meeting light"))))</f>
        <v/>
      </c>
      <c r="J347" s="6" t="str">
        <f>IF(A347="","",'Live Capture'!R347)</f>
        <v/>
      </c>
      <c r="K347" s="6" t="str">
        <f>IF(A347="","",IF('Live Capture'!X347&lt;&gt;"",'Live Capture'!X347,"Open"))</f>
        <v/>
      </c>
      <c r="L347" s="6" t="str">
        <f>IF(A347="","",'Live Capture'!Q347)</f>
        <v/>
      </c>
      <c r="M347" s="6" t="str">
        <f>IF(A347="","",'Live Capture'!Y347)</f>
        <v/>
      </c>
    </row>
    <row r="348" ht="15.75" customHeight="1">
      <c r="A348" s="6" t="str">
        <f>IF('Live Capture'!A348="","",'Live Capture'!A348)</f>
        <v/>
      </c>
      <c r="B348" s="6" t="str">
        <f>IF(A348="","",'Live Capture'!E348)</f>
        <v/>
      </c>
      <c r="C348" s="6" t="str">
        <f>IF(A348="","",'Live Capture'!F348)</f>
        <v/>
      </c>
      <c r="D348" s="6" t="str">
        <f>IF(A348="","",'Live Capture'!B348)</f>
        <v/>
      </c>
      <c r="E348" s="6" t="str">
        <f>IF(A348="","",'Live Capture'!W348)</f>
        <v/>
      </c>
      <c r="F348" s="6" t="str">
        <f>IF(A348="","",'Live Capture'!S348)</f>
        <v/>
      </c>
      <c r="G348" s="6" t="str">
        <f t="shared" si="1"/>
        <v/>
      </c>
      <c r="H348" s="6" t="str">
        <f>IF(A348="","",IF('Live Capture'!O348&lt;&gt;"",'Live Capture'!O348,"Leave-behind + infographic"))</f>
        <v/>
      </c>
      <c r="I348" s="6" t="str">
        <f>IF(A348="","",IF('Live Capture'!T348&lt;&gt;"",'Live Capture'!T348,IF(E348="HOT","Post-meeting strong interest",IF(E348="WARM","Post-meeting standard","Post-meeting light"))))</f>
        <v/>
      </c>
      <c r="J348" s="6" t="str">
        <f>IF(A348="","",'Live Capture'!R348)</f>
        <v/>
      </c>
      <c r="K348" s="6" t="str">
        <f>IF(A348="","",IF('Live Capture'!X348&lt;&gt;"",'Live Capture'!X348,"Open"))</f>
        <v/>
      </c>
      <c r="L348" s="6" t="str">
        <f>IF(A348="","",'Live Capture'!Q348)</f>
        <v/>
      </c>
      <c r="M348" s="6" t="str">
        <f>IF(A348="","",'Live Capture'!Y348)</f>
        <v/>
      </c>
    </row>
    <row r="349" ht="15.75" customHeight="1">
      <c r="A349" s="6" t="str">
        <f>IF('Live Capture'!A349="","",'Live Capture'!A349)</f>
        <v/>
      </c>
      <c r="B349" s="6" t="str">
        <f>IF(A349="","",'Live Capture'!E349)</f>
        <v/>
      </c>
      <c r="C349" s="6" t="str">
        <f>IF(A349="","",'Live Capture'!F349)</f>
        <v/>
      </c>
      <c r="D349" s="6" t="str">
        <f>IF(A349="","",'Live Capture'!B349)</f>
        <v/>
      </c>
      <c r="E349" s="6" t="str">
        <f>IF(A349="","",'Live Capture'!W349)</f>
        <v/>
      </c>
      <c r="F349" s="6" t="str">
        <f>IF(A349="","",'Live Capture'!S349)</f>
        <v/>
      </c>
      <c r="G349" s="6" t="str">
        <f t="shared" si="1"/>
        <v/>
      </c>
      <c r="H349" s="6" t="str">
        <f>IF(A349="","",IF('Live Capture'!O349&lt;&gt;"",'Live Capture'!O349,"Leave-behind + infographic"))</f>
        <v/>
      </c>
      <c r="I349" s="6" t="str">
        <f>IF(A349="","",IF('Live Capture'!T349&lt;&gt;"",'Live Capture'!T349,IF(E349="HOT","Post-meeting strong interest",IF(E349="WARM","Post-meeting standard","Post-meeting light"))))</f>
        <v/>
      </c>
      <c r="J349" s="6" t="str">
        <f>IF(A349="","",'Live Capture'!R349)</f>
        <v/>
      </c>
      <c r="K349" s="6" t="str">
        <f>IF(A349="","",IF('Live Capture'!X349&lt;&gt;"",'Live Capture'!X349,"Open"))</f>
        <v/>
      </c>
      <c r="L349" s="6" t="str">
        <f>IF(A349="","",'Live Capture'!Q349)</f>
        <v/>
      </c>
      <c r="M349" s="6" t="str">
        <f>IF(A349="","",'Live Capture'!Y349)</f>
        <v/>
      </c>
    </row>
    <row r="350" ht="15.75" customHeight="1">
      <c r="A350" s="6" t="str">
        <f>IF('Live Capture'!A350="","",'Live Capture'!A350)</f>
        <v/>
      </c>
      <c r="B350" s="6" t="str">
        <f>IF(A350="","",'Live Capture'!E350)</f>
        <v/>
      </c>
      <c r="C350" s="6" t="str">
        <f>IF(A350="","",'Live Capture'!F350)</f>
        <v/>
      </c>
      <c r="D350" s="6" t="str">
        <f>IF(A350="","",'Live Capture'!B350)</f>
        <v/>
      </c>
      <c r="E350" s="6" t="str">
        <f>IF(A350="","",'Live Capture'!W350)</f>
        <v/>
      </c>
      <c r="F350" s="6" t="str">
        <f>IF(A350="","",'Live Capture'!S350)</f>
        <v/>
      </c>
      <c r="G350" s="6" t="str">
        <f t="shared" si="1"/>
        <v/>
      </c>
      <c r="H350" s="6" t="str">
        <f>IF(A350="","",IF('Live Capture'!O350&lt;&gt;"",'Live Capture'!O350,"Leave-behind + infographic"))</f>
        <v/>
      </c>
      <c r="I350" s="6" t="str">
        <f>IF(A350="","",IF('Live Capture'!T350&lt;&gt;"",'Live Capture'!T350,IF(E350="HOT","Post-meeting strong interest",IF(E350="WARM","Post-meeting standard","Post-meeting light"))))</f>
        <v/>
      </c>
      <c r="J350" s="6" t="str">
        <f>IF(A350="","",'Live Capture'!R350)</f>
        <v/>
      </c>
      <c r="K350" s="6" t="str">
        <f>IF(A350="","",IF('Live Capture'!X350&lt;&gt;"",'Live Capture'!X350,"Open"))</f>
        <v/>
      </c>
      <c r="L350" s="6" t="str">
        <f>IF(A350="","",'Live Capture'!Q350)</f>
        <v/>
      </c>
      <c r="M350" s="6" t="str">
        <f>IF(A350="","",'Live Capture'!Y350)</f>
        <v/>
      </c>
    </row>
    <row r="351" ht="15.75" customHeight="1">
      <c r="A351" s="6" t="str">
        <f>IF('Live Capture'!A351="","",'Live Capture'!A351)</f>
        <v/>
      </c>
      <c r="B351" s="6" t="str">
        <f>IF(A351="","",'Live Capture'!E351)</f>
        <v/>
      </c>
      <c r="C351" s="6" t="str">
        <f>IF(A351="","",'Live Capture'!F351)</f>
        <v/>
      </c>
      <c r="D351" s="6" t="str">
        <f>IF(A351="","",'Live Capture'!B351)</f>
        <v/>
      </c>
      <c r="E351" s="6" t="str">
        <f>IF(A351="","",'Live Capture'!W351)</f>
        <v/>
      </c>
      <c r="F351" s="6" t="str">
        <f>IF(A351="","",'Live Capture'!S351)</f>
        <v/>
      </c>
      <c r="G351" s="6" t="str">
        <f t="shared" si="1"/>
        <v/>
      </c>
      <c r="H351" s="6" t="str">
        <f>IF(A351="","",IF('Live Capture'!O351&lt;&gt;"",'Live Capture'!O351,"Leave-behind + infographic"))</f>
        <v/>
      </c>
      <c r="I351" s="6" t="str">
        <f>IF(A351="","",IF('Live Capture'!T351&lt;&gt;"",'Live Capture'!T351,IF(E351="HOT","Post-meeting strong interest",IF(E351="WARM","Post-meeting standard","Post-meeting light"))))</f>
        <v/>
      </c>
      <c r="J351" s="6" t="str">
        <f>IF(A351="","",'Live Capture'!R351)</f>
        <v/>
      </c>
      <c r="K351" s="6" t="str">
        <f>IF(A351="","",IF('Live Capture'!X351&lt;&gt;"",'Live Capture'!X351,"Open"))</f>
        <v/>
      </c>
      <c r="L351" s="6" t="str">
        <f>IF(A351="","",'Live Capture'!Q351)</f>
        <v/>
      </c>
      <c r="M351" s="6" t="str">
        <f>IF(A351="","",'Live Capture'!Y351)</f>
        <v/>
      </c>
    </row>
    <row r="352" ht="15.75" customHeight="1">
      <c r="A352" s="6" t="str">
        <f>IF('Live Capture'!A352="","",'Live Capture'!A352)</f>
        <v/>
      </c>
      <c r="B352" s="6" t="str">
        <f>IF(A352="","",'Live Capture'!E352)</f>
        <v/>
      </c>
      <c r="C352" s="6" t="str">
        <f>IF(A352="","",'Live Capture'!F352)</f>
        <v/>
      </c>
      <c r="D352" s="6" t="str">
        <f>IF(A352="","",'Live Capture'!B352)</f>
        <v/>
      </c>
      <c r="E352" s="6" t="str">
        <f>IF(A352="","",'Live Capture'!W352)</f>
        <v/>
      </c>
      <c r="F352" s="6" t="str">
        <f>IF(A352="","",'Live Capture'!S352)</f>
        <v/>
      </c>
      <c r="G352" s="6" t="str">
        <f t="shared" si="1"/>
        <v/>
      </c>
      <c r="H352" s="6" t="str">
        <f>IF(A352="","",IF('Live Capture'!O352&lt;&gt;"",'Live Capture'!O352,"Leave-behind + infographic"))</f>
        <v/>
      </c>
      <c r="I352" s="6" t="str">
        <f>IF(A352="","",IF('Live Capture'!T352&lt;&gt;"",'Live Capture'!T352,IF(E352="HOT","Post-meeting strong interest",IF(E352="WARM","Post-meeting standard","Post-meeting light"))))</f>
        <v/>
      </c>
      <c r="J352" s="6" t="str">
        <f>IF(A352="","",'Live Capture'!R352)</f>
        <v/>
      </c>
      <c r="K352" s="6" t="str">
        <f>IF(A352="","",IF('Live Capture'!X352&lt;&gt;"",'Live Capture'!X352,"Open"))</f>
        <v/>
      </c>
      <c r="L352" s="6" t="str">
        <f>IF(A352="","",'Live Capture'!Q352)</f>
        <v/>
      </c>
      <c r="M352" s="6" t="str">
        <f>IF(A352="","",'Live Capture'!Y352)</f>
        <v/>
      </c>
    </row>
    <row r="353" ht="15.75" customHeight="1">
      <c r="A353" s="6" t="str">
        <f>IF('Live Capture'!A353="","",'Live Capture'!A353)</f>
        <v/>
      </c>
      <c r="B353" s="6" t="str">
        <f>IF(A353="","",'Live Capture'!E353)</f>
        <v/>
      </c>
      <c r="C353" s="6" t="str">
        <f>IF(A353="","",'Live Capture'!F353)</f>
        <v/>
      </c>
      <c r="D353" s="6" t="str">
        <f>IF(A353="","",'Live Capture'!B353)</f>
        <v/>
      </c>
      <c r="E353" s="6" t="str">
        <f>IF(A353="","",'Live Capture'!W353)</f>
        <v/>
      </c>
      <c r="F353" s="6" t="str">
        <f>IF(A353="","",'Live Capture'!S353)</f>
        <v/>
      </c>
      <c r="G353" s="6" t="str">
        <f t="shared" si="1"/>
        <v/>
      </c>
      <c r="H353" s="6" t="str">
        <f>IF(A353="","",IF('Live Capture'!O353&lt;&gt;"",'Live Capture'!O353,"Leave-behind + infographic"))</f>
        <v/>
      </c>
      <c r="I353" s="6" t="str">
        <f>IF(A353="","",IF('Live Capture'!T353&lt;&gt;"",'Live Capture'!T353,IF(E353="HOT","Post-meeting strong interest",IF(E353="WARM","Post-meeting standard","Post-meeting light"))))</f>
        <v/>
      </c>
      <c r="J353" s="6" t="str">
        <f>IF(A353="","",'Live Capture'!R353)</f>
        <v/>
      </c>
      <c r="K353" s="6" t="str">
        <f>IF(A353="","",IF('Live Capture'!X353&lt;&gt;"",'Live Capture'!X353,"Open"))</f>
        <v/>
      </c>
      <c r="L353" s="6" t="str">
        <f>IF(A353="","",'Live Capture'!Q353)</f>
        <v/>
      </c>
      <c r="M353" s="6" t="str">
        <f>IF(A353="","",'Live Capture'!Y353)</f>
        <v/>
      </c>
    </row>
    <row r="354" ht="15.75" customHeight="1">
      <c r="A354" s="6" t="str">
        <f>IF('Live Capture'!A354="","",'Live Capture'!A354)</f>
        <v/>
      </c>
      <c r="B354" s="6" t="str">
        <f>IF(A354="","",'Live Capture'!E354)</f>
        <v/>
      </c>
      <c r="C354" s="6" t="str">
        <f>IF(A354="","",'Live Capture'!F354)</f>
        <v/>
      </c>
      <c r="D354" s="6" t="str">
        <f>IF(A354="","",'Live Capture'!B354)</f>
        <v/>
      </c>
      <c r="E354" s="6" t="str">
        <f>IF(A354="","",'Live Capture'!W354)</f>
        <v/>
      </c>
      <c r="F354" s="6" t="str">
        <f>IF(A354="","",'Live Capture'!S354)</f>
        <v/>
      </c>
      <c r="G354" s="6" t="str">
        <f t="shared" si="1"/>
        <v/>
      </c>
      <c r="H354" s="6" t="str">
        <f>IF(A354="","",IF('Live Capture'!O354&lt;&gt;"",'Live Capture'!O354,"Leave-behind + infographic"))</f>
        <v/>
      </c>
      <c r="I354" s="6" t="str">
        <f>IF(A354="","",IF('Live Capture'!T354&lt;&gt;"",'Live Capture'!T354,IF(E354="HOT","Post-meeting strong interest",IF(E354="WARM","Post-meeting standard","Post-meeting light"))))</f>
        <v/>
      </c>
      <c r="J354" s="6" t="str">
        <f>IF(A354="","",'Live Capture'!R354)</f>
        <v/>
      </c>
      <c r="K354" s="6" t="str">
        <f>IF(A354="","",IF('Live Capture'!X354&lt;&gt;"",'Live Capture'!X354,"Open"))</f>
        <v/>
      </c>
      <c r="L354" s="6" t="str">
        <f>IF(A354="","",'Live Capture'!Q354)</f>
        <v/>
      </c>
      <c r="M354" s="6" t="str">
        <f>IF(A354="","",'Live Capture'!Y354)</f>
        <v/>
      </c>
    </row>
    <row r="355" ht="15.75" customHeight="1">
      <c r="A355" s="6" t="str">
        <f>IF('Live Capture'!A355="","",'Live Capture'!A355)</f>
        <v/>
      </c>
      <c r="B355" s="6" t="str">
        <f>IF(A355="","",'Live Capture'!E355)</f>
        <v/>
      </c>
      <c r="C355" s="6" t="str">
        <f>IF(A355="","",'Live Capture'!F355)</f>
        <v/>
      </c>
      <c r="D355" s="6" t="str">
        <f>IF(A355="","",'Live Capture'!B355)</f>
        <v/>
      </c>
      <c r="E355" s="6" t="str">
        <f>IF(A355="","",'Live Capture'!W355)</f>
        <v/>
      </c>
      <c r="F355" s="6" t="str">
        <f>IF(A355="","",'Live Capture'!S355)</f>
        <v/>
      </c>
      <c r="G355" s="6" t="str">
        <f t="shared" si="1"/>
        <v/>
      </c>
      <c r="H355" s="6" t="str">
        <f>IF(A355="","",IF('Live Capture'!O355&lt;&gt;"",'Live Capture'!O355,"Leave-behind + infographic"))</f>
        <v/>
      </c>
      <c r="I355" s="6" t="str">
        <f>IF(A355="","",IF('Live Capture'!T355&lt;&gt;"",'Live Capture'!T355,IF(E355="HOT","Post-meeting strong interest",IF(E355="WARM","Post-meeting standard","Post-meeting light"))))</f>
        <v/>
      </c>
      <c r="J355" s="6" t="str">
        <f>IF(A355="","",'Live Capture'!R355)</f>
        <v/>
      </c>
      <c r="K355" s="6" t="str">
        <f>IF(A355="","",IF('Live Capture'!X355&lt;&gt;"",'Live Capture'!X355,"Open"))</f>
        <v/>
      </c>
      <c r="L355" s="6" t="str">
        <f>IF(A355="","",'Live Capture'!Q355)</f>
        <v/>
      </c>
      <c r="M355" s="6" t="str">
        <f>IF(A355="","",'Live Capture'!Y355)</f>
        <v/>
      </c>
    </row>
    <row r="356" ht="15.75" customHeight="1">
      <c r="A356" s="6" t="str">
        <f>IF('Live Capture'!A356="","",'Live Capture'!A356)</f>
        <v/>
      </c>
      <c r="B356" s="6" t="str">
        <f>IF(A356="","",'Live Capture'!E356)</f>
        <v/>
      </c>
      <c r="C356" s="6" t="str">
        <f>IF(A356="","",'Live Capture'!F356)</f>
        <v/>
      </c>
      <c r="D356" s="6" t="str">
        <f>IF(A356="","",'Live Capture'!B356)</f>
        <v/>
      </c>
      <c r="E356" s="6" t="str">
        <f>IF(A356="","",'Live Capture'!W356)</f>
        <v/>
      </c>
      <c r="F356" s="6" t="str">
        <f>IF(A356="","",'Live Capture'!S356)</f>
        <v/>
      </c>
      <c r="G356" s="6" t="str">
        <f t="shared" si="1"/>
        <v/>
      </c>
      <c r="H356" s="6" t="str">
        <f>IF(A356="","",IF('Live Capture'!O356&lt;&gt;"",'Live Capture'!O356,"Leave-behind + infographic"))</f>
        <v/>
      </c>
      <c r="I356" s="6" t="str">
        <f>IF(A356="","",IF('Live Capture'!T356&lt;&gt;"",'Live Capture'!T356,IF(E356="HOT","Post-meeting strong interest",IF(E356="WARM","Post-meeting standard","Post-meeting light"))))</f>
        <v/>
      </c>
      <c r="J356" s="6" t="str">
        <f>IF(A356="","",'Live Capture'!R356)</f>
        <v/>
      </c>
      <c r="K356" s="6" t="str">
        <f>IF(A356="","",IF('Live Capture'!X356&lt;&gt;"",'Live Capture'!X356,"Open"))</f>
        <v/>
      </c>
      <c r="L356" s="6" t="str">
        <f>IF(A356="","",'Live Capture'!Q356)</f>
        <v/>
      </c>
      <c r="M356" s="6" t="str">
        <f>IF(A356="","",'Live Capture'!Y356)</f>
        <v/>
      </c>
    </row>
    <row r="357" ht="15.75" customHeight="1">
      <c r="A357" s="6" t="str">
        <f>IF('Live Capture'!A357="","",'Live Capture'!A357)</f>
        <v/>
      </c>
      <c r="B357" s="6" t="str">
        <f>IF(A357="","",'Live Capture'!E357)</f>
        <v/>
      </c>
      <c r="C357" s="6" t="str">
        <f>IF(A357="","",'Live Capture'!F357)</f>
        <v/>
      </c>
      <c r="D357" s="6" t="str">
        <f>IF(A357="","",'Live Capture'!B357)</f>
        <v/>
      </c>
      <c r="E357" s="6" t="str">
        <f>IF(A357="","",'Live Capture'!W357)</f>
        <v/>
      </c>
      <c r="F357" s="6" t="str">
        <f>IF(A357="","",'Live Capture'!S357)</f>
        <v/>
      </c>
      <c r="G357" s="6" t="str">
        <f t="shared" si="1"/>
        <v/>
      </c>
      <c r="H357" s="6" t="str">
        <f>IF(A357="","",IF('Live Capture'!O357&lt;&gt;"",'Live Capture'!O357,"Leave-behind + infographic"))</f>
        <v/>
      </c>
      <c r="I357" s="6" t="str">
        <f>IF(A357="","",IF('Live Capture'!T357&lt;&gt;"",'Live Capture'!T357,IF(E357="HOT","Post-meeting strong interest",IF(E357="WARM","Post-meeting standard","Post-meeting light"))))</f>
        <v/>
      </c>
      <c r="J357" s="6" t="str">
        <f>IF(A357="","",'Live Capture'!R357)</f>
        <v/>
      </c>
      <c r="K357" s="6" t="str">
        <f>IF(A357="","",IF('Live Capture'!X357&lt;&gt;"",'Live Capture'!X357,"Open"))</f>
        <v/>
      </c>
      <c r="L357" s="6" t="str">
        <f>IF(A357="","",'Live Capture'!Q357)</f>
        <v/>
      </c>
      <c r="M357" s="6" t="str">
        <f>IF(A357="","",'Live Capture'!Y357)</f>
        <v/>
      </c>
    </row>
    <row r="358" ht="15.75" customHeight="1">
      <c r="A358" s="6" t="str">
        <f>IF('Live Capture'!A358="","",'Live Capture'!A358)</f>
        <v/>
      </c>
      <c r="B358" s="6" t="str">
        <f>IF(A358="","",'Live Capture'!E358)</f>
        <v/>
      </c>
      <c r="C358" s="6" t="str">
        <f>IF(A358="","",'Live Capture'!F358)</f>
        <v/>
      </c>
      <c r="D358" s="6" t="str">
        <f>IF(A358="","",'Live Capture'!B358)</f>
        <v/>
      </c>
      <c r="E358" s="6" t="str">
        <f>IF(A358="","",'Live Capture'!W358)</f>
        <v/>
      </c>
      <c r="F358" s="6" t="str">
        <f>IF(A358="","",'Live Capture'!S358)</f>
        <v/>
      </c>
      <c r="G358" s="6" t="str">
        <f t="shared" si="1"/>
        <v/>
      </c>
      <c r="H358" s="6" t="str">
        <f>IF(A358="","",IF('Live Capture'!O358&lt;&gt;"",'Live Capture'!O358,"Leave-behind + infographic"))</f>
        <v/>
      </c>
      <c r="I358" s="6" t="str">
        <f>IF(A358="","",IF('Live Capture'!T358&lt;&gt;"",'Live Capture'!T358,IF(E358="HOT","Post-meeting strong interest",IF(E358="WARM","Post-meeting standard","Post-meeting light"))))</f>
        <v/>
      </c>
      <c r="J358" s="6" t="str">
        <f>IF(A358="","",'Live Capture'!R358)</f>
        <v/>
      </c>
      <c r="K358" s="6" t="str">
        <f>IF(A358="","",IF('Live Capture'!X358&lt;&gt;"",'Live Capture'!X358,"Open"))</f>
        <v/>
      </c>
      <c r="L358" s="6" t="str">
        <f>IF(A358="","",'Live Capture'!Q358)</f>
        <v/>
      </c>
      <c r="M358" s="6" t="str">
        <f>IF(A358="","",'Live Capture'!Y358)</f>
        <v/>
      </c>
    </row>
    <row r="359" ht="15.75" customHeight="1">
      <c r="A359" s="6" t="str">
        <f>IF('Live Capture'!A359="","",'Live Capture'!A359)</f>
        <v/>
      </c>
      <c r="B359" s="6" t="str">
        <f>IF(A359="","",'Live Capture'!E359)</f>
        <v/>
      </c>
      <c r="C359" s="6" t="str">
        <f>IF(A359="","",'Live Capture'!F359)</f>
        <v/>
      </c>
      <c r="D359" s="6" t="str">
        <f>IF(A359="","",'Live Capture'!B359)</f>
        <v/>
      </c>
      <c r="E359" s="6" t="str">
        <f>IF(A359="","",'Live Capture'!W359)</f>
        <v/>
      </c>
      <c r="F359" s="6" t="str">
        <f>IF(A359="","",'Live Capture'!S359)</f>
        <v/>
      </c>
      <c r="G359" s="6" t="str">
        <f t="shared" si="1"/>
        <v/>
      </c>
      <c r="H359" s="6" t="str">
        <f>IF(A359="","",IF('Live Capture'!O359&lt;&gt;"",'Live Capture'!O359,"Leave-behind + infographic"))</f>
        <v/>
      </c>
      <c r="I359" s="6" t="str">
        <f>IF(A359="","",IF('Live Capture'!T359&lt;&gt;"",'Live Capture'!T359,IF(E359="HOT","Post-meeting strong interest",IF(E359="WARM","Post-meeting standard","Post-meeting light"))))</f>
        <v/>
      </c>
      <c r="J359" s="6" t="str">
        <f>IF(A359="","",'Live Capture'!R359)</f>
        <v/>
      </c>
      <c r="K359" s="6" t="str">
        <f>IF(A359="","",IF('Live Capture'!X359&lt;&gt;"",'Live Capture'!X359,"Open"))</f>
        <v/>
      </c>
      <c r="L359" s="6" t="str">
        <f>IF(A359="","",'Live Capture'!Q359)</f>
        <v/>
      </c>
      <c r="M359" s="6" t="str">
        <f>IF(A359="","",'Live Capture'!Y359)</f>
        <v/>
      </c>
    </row>
    <row r="360" ht="15.75" customHeight="1">
      <c r="A360" s="6" t="str">
        <f>IF('Live Capture'!A360="","",'Live Capture'!A360)</f>
        <v/>
      </c>
      <c r="B360" s="6" t="str">
        <f>IF(A360="","",'Live Capture'!E360)</f>
        <v/>
      </c>
      <c r="C360" s="6" t="str">
        <f>IF(A360="","",'Live Capture'!F360)</f>
        <v/>
      </c>
      <c r="D360" s="6" t="str">
        <f>IF(A360="","",'Live Capture'!B360)</f>
        <v/>
      </c>
      <c r="E360" s="6" t="str">
        <f>IF(A360="","",'Live Capture'!W360)</f>
        <v/>
      </c>
      <c r="F360" s="6" t="str">
        <f>IF(A360="","",'Live Capture'!S360)</f>
        <v/>
      </c>
      <c r="G360" s="6" t="str">
        <f t="shared" si="1"/>
        <v/>
      </c>
      <c r="H360" s="6" t="str">
        <f>IF(A360="","",IF('Live Capture'!O360&lt;&gt;"",'Live Capture'!O360,"Leave-behind + infographic"))</f>
        <v/>
      </c>
      <c r="I360" s="6" t="str">
        <f>IF(A360="","",IF('Live Capture'!T360&lt;&gt;"",'Live Capture'!T360,IF(E360="HOT","Post-meeting strong interest",IF(E360="WARM","Post-meeting standard","Post-meeting light"))))</f>
        <v/>
      </c>
      <c r="J360" s="6" t="str">
        <f>IF(A360="","",'Live Capture'!R360)</f>
        <v/>
      </c>
      <c r="K360" s="6" t="str">
        <f>IF(A360="","",IF('Live Capture'!X360&lt;&gt;"",'Live Capture'!X360,"Open"))</f>
        <v/>
      </c>
      <c r="L360" s="6" t="str">
        <f>IF(A360="","",'Live Capture'!Q360)</f>
        <v/>
      </c>
      <c r="M360" s="6" t="str">
        <f>IF(A360="","",'Live Capture'!Y360)</f>
        <v/>
      </c>
    </row>
    <row r="361" ht="15.75" customHeight="1">
      <c r="A361" s="6" t="str">
        <f>IF('Live Capture'!A361="","",'Live Capture'!A361)</f>
        <v/>
      </c>
      <c r="B361" s="6" t="str">
        <f>IF(A361="","",'Live Capture'!E361)</f>
        <v/>
      </c>
      <c r="C361" s="6" t="str">
        <f>IF(A361="","",'Live Capture'!F361)</f>
        <v/>
      </c>
      <c r="D361" s="6" t="str">
        <f>IF(A361="","",'Live Capture'!B361)</f>
        <v/>
      </c>
      <c r="E361" s="6" t="str">
        <f>IF(A361="","",'Live Capture'!W361)</f>
        <v/>
      </c>
      <c r="F361" s="6" t="str">
        <f>IF(A361="","",'Live Capture'!S361)</f>
        <v/>
      </c>
      <c r="G361" s="6" t="str">
        <f t="shared" si="1"/>
        <v/>
      </c>
      <c r="H361" s="6" t="str">
        <f>IF(A361="","",IF('Live Capture'!O361&lt;&gt;"",'Live Capture'!O361,"Leave-behind + infographic"))</f>
        <v/>
      </c>
      <c r="I361" s="6" t="str">
        <f>IF(A361="","",IF('Live Capture'!T361&lt;&gt;"",'Live Capture'!T361,IF(E361="HOT","Post-meeting strong interest",IF(E361="WARM","Post-meeting standard","Post-meeting light"))))</f>
        <v/>
      </c>
      <c r="J361" s="6" t="str">
        <f>IF(A361="","",'Live Capture'!R361)</f>
        <v/>
      </c>
      <c r="K361" s="6" t="str">
        <f>IF(A361="","",IF('Live Capture'!X361&lt;&gt;"",'Live Capture'!X361,"Open"))</f>
        <v/>
      </c>
      <c r="L361" s="6" t="str">
        <f>IF(A361="","",'Live Capture'!Q361)</f>
        <v/>
      </c>
      <c r="M361" s="6" t="str">
        <f>IF(A361="","",'Live Capture'!Y361)</f>
        <v/>
      </c>
    </row>
    <row r="362" ht="15.75" customHeight="1">
      <c r="A362" s="6" t="str">
        <f>IF('Live Capture'!A362="","",'Live Capture'!A362)</f>
        <v/>
      </c>
      <c r="B362" s="6" t="str">
        <f>IF(A362="","",'Live Capture'!E362)</f>
        <v/>
      </c>
      <c r="C362" s="6" t="str">
        <f>IF(A362="","",'Live Capture'!F362)</f>
        <v/>
      </c>
      <c r="D362" s="6" t="str">
        <f>IF(A362="","",'Live Capture'!B362)</f>
        <v/>
      </c>
      <c r="E362" s="6" t="str">
        <f>IF(A362="","",'Live Capture'!W362)</f>
        <v/>
      </c>
      <c r="F362" s="6" t="str">
        <f>IF(A362="","",'Live Capture'!S362)</f>
        <v/>
      </c>
      <c r="G362" s="6" t="str">
        <f t="shared" si="1"/>
        <v/>
      </c>
      <c r="H362" s="6" t="str">
        <f>IF(A362="","",IF('Live Capture'!O362&lt;&gt;"",'Live Capture'!O362,"Leave-behind + infographic"))</f>
        <v/>
      </c>
      <c r="I362" s="6" t="str">
        <f>IF(A362="","",IF('Live Capture'!T362&lt;&gt;"",'Live Capture'!T362,IF(E362="HOT","Post-meeting strong interest",IF(E362="WARM","Post-meeting standard","Post-meeting light"))))</f>
        <v/>
      </c>
      <c r="J362" s="6" t="str">
        <f>IF(A362="","",'Live Capture'!R362)</f>
        <v/>
      </c>
      <c r="K362" s="6" t="str">
        <f>IF(A362="","",IF('Live Capture'!X362&lt;&gt;"",'Live Capture'!X362,"Open"))</f>
        <v/>
      </c>
      <c r="L362" s="6" t="str">
        <f>IF(A362="","",'Live Capture'!Q362)</f>
        <v/>
      </c>
      <c r="M362" s="6" t="str">
        <f>IF(A362="","",'Live Capture'!Y362)</f>
        <v/>
      </c>
    </row>
    <row r="363" ht="15.75" customHeight="1">
      <c r="A363" s="6" t="str">
        <f>IF('Live Capture'!A363="","",'Live Capture'!A363)</f>
        <v/>
      </c>
      <c r="B363" s="6" t="str">
        <f>IF(A363="","",'Live Capture'!E363)</f>
        <v/>
      </c>
      <c r="C363" s="6" t="str">
        <f>IF(A363="","",'Live Capture'!F363)</f>
        <v/>
      </c>
      <c r="D363" s="6" t="str">
        <f>IF(A363="","",'Live Capture'!B363)</f>
        <v/>
      </c>
      <c r="E363" s="6" t="str">
        <f>IF(A363="","",'Live Capture'!W363)</f>
        <v/>
      </c>
      <c r="F363" s="6" t="str">
        <f>IF(A363="","",'Live Capture'!S363)</f>
        <v/>
      </c>
      <c r="G363" s="6" t="str">
        <f t="shared" si="1"/>
        <v/>
      </c>
      <c r="H363" s="6" t="str">
        <f>IF(A363="","",IF('Live Capture'!O363&lt;&gt;"",'Live Capture'!O363,"Leave-behind + infographic"))</f>
        <v/>
      </c>
      <c r="I363" s="6" t="str">
        <f>IF(A363="","",IF('Live Capture'!T363&lt;&gt;"",'Live Capture'!T363,IF(E363="HOT","Post-meeting strong interest",IF(E363="WARM","Post-meeting standard","Post-meeting light"))))</f>
        <v/>
      </c>
      <c r="J363" s="6" t="str">
        <f>IF(A363="","",'Live Capture'!R363)</f>
        <v/>
      </c>
      <c r="K363" s="6" t="str">
        <f>IF(A363="","",IF('Live Capture'!X363&lt;&gt;"",'Live Capture'!X363,"Open"))</f>
        <v/>
      </c>
      <c r="L363" s="6" t="str">
        <f>IF(A363="","",'Live Capture'!Q363)</f>
        <v/>
      </c>
      <c r="M363" s="6" t="str">
        <f>IF(A363="","",'Live Capture'!Y363)</f>
        <v/>
      </c>
    </row>
    <row r="364" ht="15.75" customHeight="1">
      <c r="A364" s="6" t="str">
        <f>IF('Live Capture'!A364="","",'Live Capture'!A364)</f>
        <v/>
      </c>
      <c r="B364" s="6" t="str">
        <f>IF(A364="","",'Live Capture'!E364)</f>
        <v/>
      </c>
      <c r="C364" s="6" t="str">
        <f>IF(A364="","",'Live Capture'!F364)</f>
        <v/>
      </c>
      <c r="D364" s="6" t="str">
        <f>IF(A364="","",'Live Capture'!B364)</f>
        <v/>
      </c>
      <c r="E364" s="6" t="str">
        <f>IF(A364="","",'Live Capture'!W364)</f>
        <v/>
      </c>
      <c r="F364" s="6" t="str">
        <f>IF(A364="","",'Live Capture'!S364)</f>
        <v/>
      </c>
      <c r="G364" s="6" t="str">
        <f t="shared" si="1"/>
        <v/>
      </c>
      <c r="H364" s="6" t="str">
        <f>IF(A364="","",IF('Live Capture'!O364&lt;&gt;"",'Live Capture'!O364,"Leave-behind + infographic"))</f>
        <v/>
      </c>
      <c r="I364" s="6" t="str">
        <f>IF(A364="","",IF('Live Capture'!T364&lt;&gt;"",'Live Capture'!T364,IF(E364="HOT","Post-meeting strong interest",IF(E364="WARM","Post-meeting standard","Post-meeting light"))))</f>
        <v/>
      </c>
      <c r="J364" s="6" t="str">
        <f>IF(A364="","",'Live Capture'!R364)</f>
        <v/>
      </c>
      <c r="K364" s="6" t="str">
        <f>IF(A364="","",IF('Live Capture'!X364&lt;&gt;"",'Live Capture'!X364,"Open"))</f>
        <v/>
      </c>
      <c r="L364" s="6" t="str">
        <f>IF(A364="","",'Live Capture'!Q364)</f>
        <v/>
      </c>
      <c r="M364" s="6" t="str">
        <f>IF(A364="","",'Live Capture'!Y364)</f>
        <v/>
      </c>
    </row>
    <row r="365" ht="15.75" customHeight="1">
      <c r="A365" s="6" t="str">
        <f>IF('Live Capture'!A365="","",'Live Capture'!A365)</f>
        <v/>
      </c>
      <c r="B365" s="6" t="str">
        <f>IF(A365="","",'Live Capture'!E365)</f>
        <v/>
      </c>
      <c r="C365" s="6" t="str">
        <f>IF(A365="","",'Live Capture'!F365)</f>
        <v/>
      </c>
      <c r="D365" s="6" t="str">
        <f>IF(A365="","",'Live Capture'!B365)</f>
        <v/>
      </c>
      <c r="E365" s="6" t="str">
        <f>IF(A365="","",'Live Capture'!W365)</f>
        <v/>
      </c>
      <c r="F365" s="6" t="str">
        <f>IF(A365="","",'Live Capture'!S365)</f>
        <v/>
      </c>
      <c r="G365" s="6" t="str">
        <f t="shared" si="1"/>
        <v/>
      </c>
      <c r="H365" s="6" t="str">
        <f>IF(A365="","",IF('Live Capture'!O365&lt;&gt;"",'Live Capture'!O365,"Leave-behind + infographic"))</f>
        <v/>
      </c>
      <c r="I365" s="6" t="str">
        <f>IF(A365="","",IF('Live Capture'!T365&lt;&gt;"",'Live Capture'!T365,IF(E365="HOT","Post-meeting strong interest",IF(E365="WARM","Post-meeting standard","Post-meeting light"))))</f>
        <v/>
      </c>
      <c r="J365" s="6" t="str">
        <f>IF(A365="","",'Live Capture'!R365)</f>
        <v/>
      </c>
      <c r="K365" s="6" t="str">
        <f>IF(A365="","",IF('Live Capture'!X365&lt;&gt;"",'Live Capture'!X365,"Open"))</f>
        <v/>
      </c>
      <c r="L365" s="6" t="str">
        <f>IF(A365="","",'Live Capture'!Q365)</f>
        <v/>
      </c>
      <c r="M365" s="6" t="str">
        <f>IF(A365="","",'Live Capture'!Y365)</f>
        <v/>
      </c>
    </row>
    <row r="366" ht="15.75" customHeight="1">
      <c r="A366" s="6" t="str">
        <f>IF('Live Capture'!A366="","",'Live Capture'!A366)</f>
        <v/>
      </c>
      <c r="B366" s="6" t="str">
        <f>IF(A366="","",'Live Capture'!E366)</f>
        <v/>
      </c>
      <c r="C366" s="6" t="str">
        <f>IF(A366="","",'Live Capture'!F366)</f>
        <v/>
      </c>
      <c r="D366" s="6" t="str">
        <f>IF(A366="","",'Live Capture'!B366)</f>
        <v/>
      </c>
      <c r="E366" s="6" t="str">
        <f>IF(A366="","",'Live Capture'!W366)</f>
        <v/>
      </c>
      <c r="F366" s="6" t="str">
        <f>IF(A366="","",'Live Capture'!S366)</f>
        <v/>
      </c>
      <c r="G366" s="6" t="str">
        <f t="shared" si="1"/>
        <v/>
      </c>
      <c r="H366" s="6" t="str">
        <f>IF(A366="","",IF('Live Capture'!O366&lt;&gt;"",'Live Capture'!O366,"Leave-behind + infographic"))</f>
        <v/>
      </c>
      <c r="I366" s="6" t="str">
        <f>IF(A366="","",IF('Live Capture'!T366&lt;&gt;"",'Live Capture'!T366,IF(E366="HOT","Post-meeting strong interest",IF(E366="WARM","Post-meeting standard","Post-meeting light"))))</f>
        <v/>
      </c>
      <c r="J366" s="6" t="str">
        <f>IF(A366="","",'Live Capture'!R366)</f>
        <v/>
      </c>
      <c r="K366" s="6" t="str">
        <f>IF(A366="","",IF('Live Capture'!X366&lt;&gt;"",'Live Capture'!X366,"Open"))</f>
        <v/>
      </c>
      <c r="L366" s="6" t="str">
        <f>IF(A366="","",'Live Capture'!Q366)</f>
        <v/>
      </c>
      <c r="M366" s="6" t="str">
        <f>IF(A366="","",'Live Capture'!Y366)</f>
        <v/>
      </c>
    </row>
    <row r="367" ht="15.75" customHeight="1">
      <c r="A367" s="6" t="str">
        <f>IF('Live Capture'!A367="","",'Live Capture'!A367)</f>
        <v/>
      </c>
      <c r="B367" s="6" t="str">
        <f>IF(A367="","",'Live Capture'!E367)</f>
        <v/>
      </c>
      <c r="C367" s="6" t="str">
        <f>IF(A367="","",'Live Capture'!F367)</f>
        <v/>
      </c>
      <c r="D367" s="6" t="str">
        <f>IF(A367="","",'Live Capture'!B367)</f>
        <v/>
      </c>
      <c r="E367" s="6" t="str">
        <f>IF(A367="","",'Live Capture'!W367)</f>
        <v/>
      </c>
      <c r="F367" s="6" t="str">
        <f>IF(A367="","",'Live Capture'!S367)</f>
        <v/>
      </c>
      <c r="G367" s="6" t="str">
        <f t="shared" si="1"/>
        <v/>
      </c>
      <c r="H367" s="6" t="str">
        <f>IF(A367="","",IF('Live Capture'!O367&lt;&gt;"",'Live Capture'!O367,"Leave-behind + infographic"))</f>
        <v/>
      </c>
      <c r="I367" s="6" t="str">
        <f>IF(A367="","",IF('Live Capture'!T367&lt;&gt;"",'Live Capture'!T367,IF(E367="HOT","Post-meeting strong interest",IF(E367="WARM","Post-meeting standard","Post-meeting light"))))</f>
        <v/>
      </c>
      <c r="J367" s="6" t="str">
        <f>IF(A367="","",'Live Capture'!R367)</f>
        <v/>
      </c>
      <c r="K367" s="6" t="str">
        <f>IF(A367="","",IF('Live Capture'!X367&lt;&gt;"",'Live Capture'!X367,"Open"))</f>
        <v/>
      </c>
      <c r="L367" s="6" t="str">
        <f>IF(A367="","",'Live Capture'!Q367)</f>
        <v/>
      </c>
      <c r="M367" s="6" t="str">
        <f>IF(A367="","",'Live Capture'!Y367)</f>
        <v/>
      </c>
    </row>
    <row r="368" ht="15.75" customHeight="1">
      <c r="A368" s="6" t="str">
        <f>IF('Live Capture'!A368="","",'Live Capture'!A368)</f>
        <v/>
      </c>
      <c r="B368" s="6" t="str">
        <f>IF(A368="","",'Live Capture'!E368)</f>
        <v/>
      </c>
      <c r="C368" s="6" t="str">
        <f>IF(A368="","",'Live Capture'!F368)</f>
        <v/>
      </c>
      <c r="D368" s="6" t="str">
        <f>IF(A368="","",'Live Capture'!B368)</f>
        <v/>
      </c>
      <c r="E368" s="6" t="str">
        <f>IF(A368="","",'Live Capture'!W368)</f>
        <v/>
      </c>
      <c r="F368" s="6" t="str">
        <f>IF(A368="","",'Live Capture'!S368)</f>
        <v/>
      </c>
      <c r="G368" s="6" t="str">
        <f t="shared" si="1"/>
        <v/>
      </c>
      <c r="H368" s="6" t="str">
        <f>IF(A368="","",IF('Live Capture'!O368&lt;&gt;"",'Live Capture'!O368,"Leave-behind + infographic"))</f>
        <v/>
      </c>
      <c r="I368" s="6" t="str">
        <f>IF(A368="","",IF('Live Capture'!T368&lt;&gt;"",'Live Capture'!T368,IF(E368="HOT","Post-meeting strong interest",IF(E368="WARM","Post-meeting standard","Post-meeting light"))))</f>
        <v/>
      </c>
      <c r="J368" s="6" t="str">
        <f>IF(A368="","",'Live Capture'!R368)</f>
        <v/>
      </c>
      <c r="K368" s="6" t="str">
        <f>IF(A368="","",IF('Live Capture'!X368&lt;&gt;"",'Live Capture'!X368,"Open"))</f>
        <v/>
      </c>
      <c r="L368" s="6" t="str">
        <f>IF(A368="","",'Live Capture'!Q368)</f>
        <v/>
      </c>
      <c r="M368" s="6" t="str">
        <f>IF(A368="","",'Live Capture'!Y368)</f>
        <v/>
      </c>
    </row>
    <row r="369" ht="15.75" customHeight="1">
      <c r="A369" s="6" t="str">
        <f>IF('Live Capture'!A369="","",'Live Capture'!A369)</f>
        <v/>
      </c>
      <c r="B369" s="6" t="str">
        <f>IF(A369="","",'Live Capture'!E369)</f>
        <v/>
      </c>
      <c r="C369" s="6" t="str">
        <f>IF(A369="","",'Live Capture'!F369)</f>
        <v/>
      </c>
      <c r="D369" s="6" t="str">
        <f>IF(A369="","",'Live Capture'!B369)</f>
        <v/>
      </c>
      <c r="E369" s="6" t="str">
        <f>IF(A369="","",'Live Capture'!W369)</f>
        <v/>
      </c>
      <c r="F369" s="6" t="str">
        <f>IF(A369="","",'Live Capture'!S369)</f>
        <v/>
      </c>
      <c r="G369" s="6" t="str">
        <f t="shared" si="1"/>
        <v/>
      </c>
      <c r="H369" s="6" t="str">
        <f>IF(A369="","",IF('Live Capture'!O369&lt;&gt;"",'Live Capture'!O369,"Leave-behind + infographic"))</f>
        <v/>
      </c>
      <c r="I369" s="6" t="str">
        <f>IF(A369="","",IF('Live Capture'!T369&lt;&gt;"",'Live Capture'!T369,IF(E369="HOT","Post-meeting strong interest",IF(E369="WARM","Post-meeting standard","Post-meeting light"))))</f>
        <v/>
      </c>
      <c r="J369" s="6" t="str">
        <f>IF(A369="","",'Live Capture'!R369)</f>
        <v/>
      </c>
      <c r="K369" s="6" t="str">
        <f>IF(A369="","",IF('Live Capture'!X369&lt;&gt;"",'Live Capture'!X369,"Open"))</f>
        <v/>
      </c>
      <c r="L369" s="6" t="str">
        <f>IF(A369="","",'Live Capture'!Q369)</f>
        <v/>
      </c>
      <c r="M369" s="6" t="str">
        <f>IF(A369="","",'Live Capture'!Y369)</f>
        <v/>
      </c>
    </row>
    <row r="370" ht="15.75" customHeight="1">
      <c r="A370" s="6" t="str">
        <f>IF('Live Capture'!A370="","",'Live Capture'!A370)</f>
        <v/>
      </c>
      <c r="B370" s="6" t="str">
        <f>IF(A370="","",'Live Capture'!E370)</f>
        <v/>
      </c>
      <c r="C370" s="6" t="str">
        <f>IF(A370="","",'Live Capture'!F370)</f>
        <v/>
      </c>
      <c r="D370" s="6" t="str">
        <f>IF(A370="","",'Live Capture'!B370)</f>
        <v/>
      </c>
      <c r="E370" s="6" t="str">
        <f>IF(A370="","",'Live Capture'!W370)</f>
        <v/>
      </c>
      <c r="F370" s="6" t="str">
        <f>IF(A370="","",'Live Capture'!S370)</f>
        <v/>
      </c>
      <c r="G370" s="6" t="str">
        <f t="shared" si="1"/>
        <v/>
      </c>
      <c r="H370" s="6" t="str">
        <f>IF(A370="","",IF('Live Capture'!O370&lt;&gt;"",'Live Capture'!O370,"Leave-behind + infographic"))</f>
        <v/>
      </c>
      <c r="I370" s="6" t="str">
        <f>IF(A370="","",IF('Live Capture'!T370&lt;&gt;"",'Live Capture'!T370,IF(E370="HOT","Post-meeting strong interest",IF(E370="WARM","Post-meeting standard","Post-meeting light"))))</f>
        <v/>
      </c>
      <c r="J370" s="6" t="str">
        <f>IF(A370="","",'Live Capture'!R370)</f>
        <v/>
      </c>
      <c r="K370" s="6" t="str">
        <f>IF(A370="","",IF('Live Capture'!X370&lt;&gt;"",'Live Capture'!X370,"Open"))</f>
        <v/>
      </c>
      <c r="L370" s="6" t="str">
        <f>IF(A370="","",'Live Capture'!Q370)</f>
        <v/>
      </c>
      <c r="M370" s="6" t="str">
        <f>IF(A370="","",'Live Capture'!Y370)</f>
        <v/>
      </c>
    </row>
    <row r="371" ht="15.75" customHeight="1">
      <c r="A371" s="6" t="str">
        <f>IF('Live Capture'!A371="","",'Live Capture'!A371)</f>
        <v/>
      </c>
      <c r="B371" s="6" t="str">
        <f>IF(A371="","",'Live Capture'!E371)</f>
        <v/>
      </c>
      <c r="C371" s="6" t="str">
        <f>IF(A371="","",'Live Capture'!F371)</f>
        <v/>
      </c>
      <c r="D371" s="6" t="str">
        <f>IF(A371="","",'Live Capture'!B371)</f>
        <v/>
      </c>
      <c r="E371" s="6" t="str">
        <f>IF(A371="","",'Live Capture'!W371)</f>
        <v/>
      </c>
      <c r="F371" s="6" t="str">
        <f>IF(A371="","",'Live Capture'!S371)</f>
        <v/>
      </c>
      <c r="G371" s="6" t="str">
        <f t="shared" si="1"/>
        <v/>
      </c>
      <c r="H371" s="6" t="str">
        <f>IF(A371="","",IF('Live Capture'!O371&lt;&gt;"",'Live Capture'!O371,"Leave-behind + infographic"))</f>
        <v/>
      </c>
      <c r="I371" s="6" t="str">
        <f>IF(A371="","",IF('Live Capture'!T371&lt;&gt;"",'Live Capture'!T371,IF(E371="HOT","Post-meeting strong interest",IF(E371="WARM","Post-meeting standard","Post-meeting light"))))</f>
        <v/>
      </c>
      <c r="J371" s="6" t="str">
        <f>IF(A371="","",'Live Capture'!R371)</f>
        <v/>
      </c>
      <c r="K371" s="6" t="str">
        <f>IF(A371="","",IF('Live Capture'!X371&lt;&gt;"",'Live Capture'!X371,"Open"))</f>
        <v/>
      </c>
      <c r="L371" s="6" t="str">
        <f>IF(A371="","",'Live Capture'!Q371)</f>
        <v/>
      </c>
      <c r="M371" s="6" t="str">
        <f>IF(A371="","",'Live Capture'!Y371)</f>
        <v/>
      </c>
    </row>
    <row r="372" ht="15.75" customHeight="1">
      <c r="A372" s="6" t="str">
        <f>IF('Live Capture'!A372="","",'Live Capture'!A372)</f>
        <v/>
      </c>
      <c r="B372" s="6" t="str">
        <f>IF(A372="","",'Live Capture'!E372)</f>
        <v/>
      </c>
      <c r="C372" s="6" t="str">
        <f>IF(A372="","",'Live Capture'!F372)</f>
        <v/>
      </c>
      <c r="D372" s="6" t="str">
        <f>IF(A372="","",'Live Capture'!B372)</f>
        <v/>
      </c>
      <c r="E372" s="6" t="str">
        <f>IF(A372="","",'Live Capture'!W372)</f>
        <v/>
      </c>
      <c r="F372" s="6" t="str">
        <f>IF(A372="","",'Live Capture'!S372)</f>
        <v/>
      </c>
      <c r="G372" s="6" t="str">
        <f t="shared" si="1"/>
        <v/>
      </c>
      <c r="H372" s="6" t="str">
        <f>IF(A372="","",IF('Live Capture'!O372&lt;&gt;"",'Live Capture'!O372,"Leave-behind + infographic"))</f>
        <v/>
      </c>
      <c r="I372" s="6" t="str">
        <f>IF(A372="","",IF('Live Capture'!T372&lt;&gt;"",'Live Capture'!T372,IF(E372="HOT","Post-meeting strong interest",IF(E372="WARM","Post-meeting standard","Post-meeting light"))))</f>
        <v/>
      </c>
      <c r="J372" s="6" t="str">
        <f>IF(A372="","",'Live Capture'!R372)</f>
        <v/>
      </c>
      <c r="K372" s="6" t="str">
        <f>IF(A372="","",IF('Live Capture'!X372&lt;&gt;"",'Live Capture'!X372,"Open"))</f>
        <v/>
      </c>
      <c r="L372" s="6" t="str">
        <f>IF(A372="","",'Live Capture'!Q372)</f>
        <v/>
      </c>
      <c r="M372" s="6" t="str">
        <f>IF(A372="","",'Live Capture'!Y372)</f>
        <v/>
      </c>
    </row>
    <row r="373" ht="15.75" customHeight="1">
      <c r="A373" s="6" t="str">
        <f>IF('Live Capture'!A373="","",'Live Capture'!A373)</f>
        <v/>
      </c>
      <c r="B373" s="6" t="str">
        <f>IF(A373="","",'Live Capture'!E373)</f>
        <v/>
      </c>
      <c r="C373" s="6" t="str">
        <f>IF(A373="","",'Live Capture'!F373)</f>
        <v/>
      </c>
      <c r="D373" s="6" t="str">
        <f>IF(A373="","",'Live Capture'!B373)</f>
        <v/>
      </c>
      <c r="E373" s="6" t="str">
        <f>IF(A373="","",'Live Capture'!W373)</f>
        <v/>
      </c>
      <c r="F373" s="6" t="str">
        <f>IF(A373="","",'Live Capture'!S373)</f>
        <v/>
      </c>
      <c r="G373" s="6" t="str">
        <f t="shared" si="1"/>
        <v/>
      </c>
      <c r="H373" s="6" t="str">
        <f>IF(A373="","",IF('Live Capture'!O373&lt;&gt;"",'Live Capture'!O373,"Leave-behind + infographic"))</f>
        <v/>
      </c>
      <c r="I373" s="6" t="str">
        <f>IF(A373="","",IF('Live Capture'!T373&lt;&gt;"",'Live Capture'!T373,IF(E373="HOT","Post-meeting strong interest",IF(E373="WARM","Post-meeting standard","Post-meeting light"))))</f>
        <v/>
      </c>
      <c r="J373" s="6" t="str">
        <f>IF(A373="","",'Live Capture'!R373)</f>
        <v/>
      </c>
      <c r="K373" s="6" t="str">
        <f>IF(A373="","",IF('Live Capture'!X373&lt;&gt;"",'Live Capture'!X373,"Open"))</f>
        <v/>
      </c>
      <c r="L373" s="6" t="str">
        <f>IF(A373="","",'Live Capture'!Q373)</f>
        <v/>
      </c>
      <c r="M373" s="6" t="str">
        <f>IF(A373="","",'Live Capture'!Y373)</f>
        <v/>
      </c>
    </row>
    <row r="374" ht="15.75" customHeight="1">
      <c r="A374" s="6" t="str">
        <f>IF('Live Capture'!A374="","",'Live Capture'!A374)</f>
        <v/>
      </c>
      <c r="B374" s="6" t="str">
        <f>IF(A374="","",'Live Capture'!E374)</f>
        <v/>
      </c>
      <c r="C374" s="6" t="str">
        <f>IF(A374="","",'Live Capture'!F374)</f>
        <v/>
      </c>
      <c r="D374" s="6" t="str">
        <f>IF(A374="","",'Live Capture'!B374)</f>
        <v/>
      </c>
      <c r="E374" s="6" t="str">
        <f>IF(A374="","",'Live Capture'!W374)</f>
        <v/>
      </c>
      <c r="F374" s="6" t="str">
        <f>IF(A374="","",'Live Capture'!S374)</f>
        <v/>
      </c>
      <c r="G374" s="6" t="str">
        <f t="shared" si="1"/>
        <v/>
      </c>
      <c r="H374" s="6" t="str">
        <f>IF(A374="","",IF('Live Capture'!O374&lt;&gt;"",'Live Capture'!O374,"Leave-behind + infographic"))</f>
        <v/>
      </c>
      <c r="I374" s="6" t="str">
        <f>IF(A374="","",IF('Live Capture'!T374&lt;&gt;"",'Live Capture'!T374,IF(E374="HOT","Post-meeting strong interest",IF(E374="WARM","Post-meeting standard","Post-meeting light"))))</f>
        <v/>
      </c>
      <c r="J374" s="6" t="str">
        <f>IF(A374="","",'Live Capture'!R374)</f>
        <v/>
      </c>
      <c r="K374" s="6" t="str">
        <f>IF(A374="","",IF('Live Capture'!X374&lt;&gt;"",'Live Capture'!X374,"Open"))</f>
        <v/>
      </c>
      <c r="L374" s="6" t="str">
        <f>IF(A374="","",'Live Capture'!Q374)</f>
        <v/>
      </c>
      <c r="M374" s="6" t="str">
        <f>IF(A374="","",'Live Capture'!Y374)</f>
        <v/>
      </c>
    </row>
    <row r="375" ht="15.75" customHeight="1">
      <c r="A375" s="6" t="str">
        <f>IF('Live Capture'!A375="","",'Live Capture'!A375)</f>
        <v/>
      </c>
      <c r="B375" s="6" t="str">
        <f>IF(A375="","",'Live Capture'!E375)</f>
        <v/>
      </c>
      <c r="C375" s="6" t="str">
        <f>IF(A375="","",'Live Capture'!F375)</f>
        <v/>
      </c>
      <c r="D375" s="6" t="str">
        <f>IF(A375="","",'Live Capture'!B375)</f>
        <v/>
      </c>
      <c r="E375" s="6" t="str">
        <f>IF(A375="","",'Live Capture'!W375)</f>
        <v/>
      </c>
      <c r="F375" s="6" t="str">
        <f>IF(A375="","",'Live Capture'!S375)</f>
        <v/>
      </c>
      <c r="G375" s="6" t="str">
        <f t="shared" si="1"/>
        <v/>
      </c>
      <c r="H375" s="6" t="str">
        <f>IF(A375="","",IF('Live Capture'!O375&lt;&gt;"",'Live Capture'!O375,"Leave-behind + infographic"))</f>
        <v/>
      </c>
      <c r="I375" s="6" t="str">
        <f>IF(A375="","",IF('Live Capture'!T375&lt;&gt;"",'Live Capture'!T375,IF(E375="HOT","Post-meeting strong interest",IF(E375="WARM","Post-meeting standard","Post-meeting light"))))</f>
        <v/>
      </c>
      <c r="J375" s="6" t="str">
        <f>IF(A375="","",'Live Capture'!R375)</f>
        <v/>
      </c>
      <c r="K375" s="6" t="str">
        <f>IF(A375="","",IF('Live Capture'!X375&lt;&gt;"",'Live Capture'!X375,"Open"))</f>
        <v/>
      </c>
      <c r="L375" s="6" t="str">
        <f>IF(A375="","",'Live Capture'!Q375)</f>
        <v/>
      </c>
      <c r="M375" s="6" t="str">
        <f>IF(A375="","",'Live Capture'!Y375)</f>
        <v/>
      </c>
    </row>
    <row r="376" ht="15.75" customHeight="1">
      <c r="A376" s="6" t="str">
        <f>IF('Live Capture'!A376="","",'Live Capture'!A376)</f>
        <v/>
      </c>
      <c r="B376" s="6" t="str">
        <f>IF(A376="","",'Live Capture'!E376)</f>
        <v/>
      </c>
      <c r="C376" s="6" t="str">
        <f>IF(A376="","",'Live Capture'!F376)</f>
        <v/>
      </c>
      <c r="D376" s="6" t="str">
        <f>IF(A376="","",'Live Capture'!B376)</f>
        <v/>
      </c>
      <c r="E376" s="6" t="str">
        <f>IF(A376="","",'Live Capture'!W376)</f>
        <v/>
      </c>
      <c r="F376" s="6" t="str">
        <f>IF(A376="","",'Live Capture'!S376)</f>
        <v/>
      </c>
      <c r="G376" s="6" t="str">
        <f t="shared" si="1"/>
        <v/>
      </c>
      <c r="H376" s="6" t="str">
        <f>IF(A376="","",IF('Live Capture'!O376&lt;&gt;"",'Live Capture'!O376,"Leave-behind + infographic"))</f>
        <v/>
      </c>
      <c r="I376" s="6" t="str">
        <f>IF(A376="","",IF('Live Capture'!T376&lt;&gt;"",'Live Capture'!T376,IF(E376="HOT","Post-meeting strong interest",IF(E376="WARM","Post-meeting standard","Post-meeting light"))))</f>
        <v/>
      </c>
      <c r="J376" s="6" t="str">
        <f>IF(A376="","",'Live Capture'!R376)</f>
        <v/>
      </c>
      <c r="K376" s="6" t="str">
        <f>IF(A376="","",IF('Live Capture'!X376&lt;&gt;"",'Live Capture'!X376,"Open"))</f>
        <v/>
      </c>
      <c r="L376" s="6" t="str">
        <f>IF(A376="","",'Live Capture'!Q376)</f>
        <v/>
      </c>
      <c r="M376" s="6" t="str">
        <f>IF(A376="","",'Live Capture'!Y376)</f>
        <v/>
      </c>
    </row>
    <row r="377" ht="15.75" customHeight="1">
      <c r="A377" s="6" t="str">
        <f>IF('Live Capture'!A377="","",'Live Capture'!A377)</f>
        <v/>
      </c>
      <c r="B377" s="6" t="str">
        <f>IF(A377="","",'Live Capture'!E377)</f>
        <v/>
      </c>
      <c r="C377" s="6" t="str">
        <f>IF(A377="","",'Live Capture'!F377)</f>
        <v/>
      </c>
      <c r="D377" s="6" t="str">
        <f>IF(A377="","",'Live Capture'!B377)</f>
        <v/>
      </c>
      <c r="E377" s="6" t="str">
        <f>IF(A377="","",'Live Capture'!W377)</f>
        <v/>
      </c>
      <c r="F377" s="6" t="str">
        <f>IF(A377="","",'Live Capture'!S377)</f>
        <v/>
      </c>
      <c r="G377" s="6" t="str">
        <f t="shared" si="1"/>
        <v/>
      </c>
      <c r="H377" s="6" t="str">
        <f>IF(A377="","",IF('Live Capture'!O377&lt;&gt;"",'Live Capture'!O377,"Leave-behind + infographic"))</f>
        <v/>
      </c>
      <c r="I377" s="6" t="str">
        <f>IF(A377="","",IF('Live Capture'!T377&lt;&gt;"",'Live Capture'!T377,IF(E377="HOT","Post-meeting strong interest",IF(E377="WARM","Post-meeting standard","Post-meeting light"))))</f>
        <v/>
      </c>
      <c r="J377" s="6" t="str">
        <f>IF(A377="","",'Live Capture'!R377)</f>
        <v/>
      </c>
      <c r="K377" s="6" t="str">
        <f>IF(A377="","",IF('Live Capture'!X377&lt;&gt;"",'Live Capture'!X377,"Open"))</f>
        <v/>
      </c>
      <c r="L377" s="6" t="str">
        <f>IF(A377="","",'Live Capture'!Q377)</f>
        <v/>
      </c>
      <c r="M377" s="6" t="str">
        <f>IF(A377="","",'Live Capture'!Y377)</f>
        <v/>
      </c>
    </row>
    <row r="378" ht="15.75" customHeight="1">
      <c r="A378" s="6" t="str">
        <f>IF('Live Capture'!A378="","",'Live Capture'!A378)</f>
        <v/>
      </c>
      <c r="B378" s="6" t="str">
        <f>IF(A378="","",'Live Capture'!E378)</f>
        <v/>
      </c>
      <c r="C378" s="6" t="str">
        <f>IF(A378="","",'Live Capture'!F378)</f>
        <v/>
      </c>
      <c r="D378" s="6" t="str">
        <f>IF(A378="","",'Live Capture'!B378)</f>
        <v/>
      </c>
      <c r="E378" s="6" t="str">
        <f>IF(A378="","",'Live Capture'!W378)</f>
        <v/>
      </c>
      <c r="F378" s="6" t="str">
        <f>IF(A378="","",'Live Capture'!S378)</f>
        <v/>
      </c>
      <c r="G378" s="6" t="str">
        <f t="shared" si="1"/>
        <v/>
      </c>
      <c r="H378" s="6" t="str">
        <f>IF(A378="","",IF('Live Capture'!O378&lt;&gt;"",'Live Capture'!O378,"Leave-behind + infographic"))</f>
        <v/>
      </c>
      <c r="I378" s="6" t="str">
        <f>IF(A378="","",IF('Live Capture'!T378&lt;&gt;"",'Live Capture'!T378,IF(E378="HOT","Post-meeting strong interest",IF(E378="WARM","Post-meeting standard","Post-meeting light"))))</f>
        <v/>
      </c>
      <c r="J378" s="6" t="str">
        <f>IF(A378="","",'Live Capture'!R378)</f>
        <v/>
      </c>
      <c r="K378" s="6" t="str">
        <f>IF(A378="","",IF('Live Capture'!X378&lt;&gt;"",'Live Capture'!X378,"Open"))</f>
        <v/>
      </c>
      <c r="L378" s="6" t="str">
        <f>IF(A378="","",'Live Capture'!Q378)</f>
        <v/>
      </c>
      <c r="M378" s="6" t="str">
        <f>IF(A378="","",'Live Capture'!Y378)</f>
        <v/>
      </c>
    </row>
    <row r="379" ht="15.75" customHeight="1">
      <c r="A379" s="6" t="str">
        <f>IF('Live Capture'!A379="","",'Live Capture'!A379)</f>
        <v/>
      </c>
      <c r="B379" s="6" t="str">
        <f>IF(A379="","",'Live Capture'!E379)</f>
        <v/>
      </c>
      <c r="C379" s="6" t="str">
        <f>IF(A379="","",'Live Capture'!F379)</f>
        <v/>
      </c>
      <c r="D379" s="6" t="str">
        <f>IF(A379="","",'Live Capture'!B379)</f>
        <v/>
      </c>
      <c r="E379" s="6" t="str">
        <f>IF(A379="","",'Live Capture'!W379)</f>
        <v/>
      </c>
      <c r="F379" s="6" t="str">
        <f>IF(A379="","",'Live Capture'!S379)</f>
        <v/>
      </c>
      <c r="G379" s="6" t="str">
        <f t="shared" si="1"/>
        <v/>
      </c>
      <c r="H379" s="6" t="str">
        <f>IF(A379="","",IF('Live Capture'!O379&lt;&gt;"",'Live Capture'!O379,"Leave-behind + infographic"))</f>
        <v/>
      </c>
      <c r="I379" s="6" t="str">
        <f>IF(A379="","",IF('Live Capture'!T379&lt;&gt;"",'Live Capture'!T379,IF(E379="HOT","Post-meeting strong interest",IF(E379="WARM","Post-meeting standard","Post-meeting light"))))</f>
        <v/>
      </c>
      <c r="J379" s="6" t="str">
        <f>IF(A379="","",'Live Capture'!R379)</f>
        <v/>
      </c>
      <c r="K379" s="6" t="str">
        <f>IF(A379="","",IF('Live Capture'!X379&lt;&gt;"",'Live Capture'!X379,"Open"))</f>
        <v/>
      </c>
      <c r="L379" s="6" t="str">
        <f>IF(A379="","",'Live Capture'!Q379)</f>
        <v/>
      </c>
      <c r="M379" s="6" t="str">
        <f>IF(A379="","",'Live Capture'!Y379)</f>
        <v/>
      </c>
    </row>
    <row r="380" ht="15.75" customHeight="1">
      <c r="A380" s="6" t="str">
        <f>IF('Live Capture'!A380="","",'Live Capture'!A380)</f>
        <v/>
      </c>
      <c r="B380" s="6" t="str">
        <f>IF(A380="","",'Live Capture'!E380)</f>
        <v/>
      </c>
      <c r="C380" s="6" t="str">
        <f>IF(A380="","",'Live Capture'!F380)</f>
        <v/>
      </c>
      <c r="D380" s="6" t="str">
        <f>IF(A380="","",'Live Capture'!B380)</f>
        <v/>
      </c>
      <c r="E380" s="6" t="str">
        <f>IF(A380="","",'Live Capture'!W380)</f>
        <v/>
      </c>
      <c r="F380" s="6" t="str">
        <f>IF(A380="","",'Live Capture'!S380)</f>
        <v/>
      </c>
      <c r="G380" s="6" t="str">
        <f t="shared" si="1"/>
        <v/>
      </c>
      <c r="H380" s="6" t="str">
        <f>IF(A380="","",IF('Live Capture'!O380&lt;&gt;"",'Live Capture'!O380,"Leave-behind + infographic"))</f>
        <v/>
      </c>
      <c r="I380" s="6" t="str">
        <f>IF(A380="","",IF('Live Capture'!T380&lt;&gt;"",'Live Capture'!T380,IF(E380="HOT","Post-meeting strong interest",IF(E380="WARM","Post-meeting standard","Post-meeting light"))))</f>
        <v/>
      </c>
      <c r="J380" s="6" t="str">
        <f>IF(A380="","",'Live Capture'!R380)</f>
        <v/>
      </c>
      <c r="K380" s="6" t="str">
        <f>IF(A380="","",IF('Live Capture'!X380&lt;&gt;"",'Live Capture'!X380,"Open"))</f>
        <v/>
      </c>
      <c r="L380" s="6" t="str">
        <f>IF(A380="","",'Live Capture'!Q380)</f>
        <v/>
      </c>
      <c r="M380" s="6" t="str">
        <f>IF(A380="","",'Live Capture'!Y380)</f>
        <v/>
      </c>
    </row>
    <row r="381" ht="15.75" customHeight="1">
      <c r="A381" s="6" t="str">
        <f>IF('Live Capture'!A381="","",'Live Capture'!A381)</f>
        <v/>
      </c>
      <c r="B381" s="6" t="str">
        <f>IF(A381="","",'Live Capture'!E381)</f>
        <v/>
      </c>
      <c r="C381" s="6" t="str">
        <f>IF(A381="","",'Live Capture'!F381)</f>
        <v/>
      </c>
      <c r="D381" s="6" t="str">
        <f>IF(A381="","",'Live Capture'!B381)</f>
        <v/>
      </c>
      <c r="E381" s="6" t="str">
        <f>IF(A381="","",'Live Capture'!W381)</f>
        <v/>
      </c>
      <c r="F381" s="6" t="str">
        <f>IF(A381="","",'Live Capture'!S381)</f>
        <v/>
      </c>
      <c r="G381" s="6" t="str">
        <f t="shared" si="1"/>
        <v/>
      </c>
      <c r="H381" s="6" t="str">
        <f>IF(A381="","",IF('Live Capture'!O381&lt;&gt;"",'Live Capture'!O381,"Leave-behind + infographic"))</f>
        <v/>
      </c>
      <c r="I381" s="6" t="str">
        <f>IF(A381="","",IF('Live Capture'!T381&lt;&gt;"",'Live Capture'!T381,IF(E381="HOT","Post-meeting strong interest",IF(E381="WARM","Post-meeting standard","Post-meeting light"))))</f>
        <v/>
      </c>
      <c r="J381" s="6" t="str">
        <f>IF(A381="","",'Live Capture'!R381)</f>
        <v/>
      </c>
      <c r="K381" s="6" t="str">
        <f>IF(A381="","",IF('Live Capture'!X381&lt;&gt;"",'Live Capture'!X381,"Open"))</f>
        <v/>
      </c>
      <c r="L381" s="6" t="str">
        <f>IF(A381="","",'Live Capture'!Q381)</f>
        <v/>
      </c>
      <c r="M381" s="6" t="str">
        <f>IF(A381="","",'Live Capture'!Y381)</f>
        <v/>
      </c>
    </row>
    <row r="382" ht="15.75" customHeight="1">
      <c r="A382" s="6" t="str">
        <f>IF('Live Capture'!A382="","",'Live Capture'!A382)</f>
        <v/>
      </c>
      <c r="B382" s="6" t="str">
        <f>IF(A382="","",'Live Capture'!E382)</f>
        <v/>
      </c>
      <c r="C382" s="6" t="str">
        <f>IF(A382="","",'Live Capture'!F382)</f>
        <v/>
      </c>
      <c r="D382" s="6" t="str">
        <f>IF(A382="","",'Live Capture'!B382)</f>
        <v/>
      </c>
      <c r="E382" s="6" t="str">
        <f>IF(A382="","",'Live Capture'!W382)</f>
        <v/>
      </c>
      <c r="F382" s="6" t="str">
        <f>IF(A382="","",'Live Capture'!S382)</f>
        <v/>
      </c>
      <c r="G382" s="6" t="str">
        <f t="shared" si="1"/>
        <v/>
      </c>
      <c r="H382" s="6" t="str">
        <f>IF(A382="","",IF('Live Capture'!O382&lt;&gt;"",'Live Capture'!O382,"Leave-behind + infographic"))</f>
        <v/>
      </c>
      <c r="I382" s="6" t="str">
        <f>IF(A382="","",IF('Live Capture'!T382&lt;&gt;"",'Live Capture'!T382,IF(E382="HOT","Post-meeting strong interest",IF(E382="WARM","Post-meeting standard","Post-meeting light"))))</f>
        <v/>
      </c>
      <c r="J382" s="6" t="str">
        <f>IF(A382="","",'Live Capture'!R382)</f>
        <v/>
      </c>
      <c r="K382" s="6" t="str">
        <f>IF(A382="","",IF('Live Capture'!X382&lt;&gt;"",'Live Capture'!X382,"Open"))</f>
        <v/>
      </c>
      <c r="L382" s="6" t="str">
        <f>IF(A382="","",'Live Capture'!Q382)</f>
        <v/>
      </c>
      <c r="M382" s="6" t="str">
        <f>IF(A382="","",'Live Capture'!Y382)</f>
        <v/>
      </c>
    </row>
    <row r="383" ht="15.75" customHeight="1">
      <c r="A383" s="6" t="str">
        <f>IF('Live Capture'!A383="","",'Live Capture'!A383)</f>
        <v/>
      </c>
      <c r="B383" s="6" t="str">
        <f>IF(A383="","",'Live Capture'!E383)</f>
        <v/>
      </c>
      <c r="C383" s="6" t="str">
        <f>IF(A383="","",'Live Capture'!F383)</f>
        <v/>
      </c>
      <c r="D383" s="6" t="str">
        <f>IF(A383="","",'Live Capture'!B383)</f>
        <v/>
      </c>
      <c r="E383" s="6" t="str">
        <f>IF(A383="","",'Live Capture'!W383)</f>
        <v/>
      </c>
      <c r="F383" s="6" t="str">
        <f>IF(A383="","",'Live Capture'!S383)</f>
        <v/>
      </c>
      <c r="G383" s="6" t="str">
        <f t="shared" si="1"/>
        <v/>
      </c>
      <c r="H383" s="6" t="str">
        <f>IF(A383="","",IF('Live Capture'!O383&lt;&gt;"",'Live Capture'!O383,"Leave-behind + infographic"))</f>
        <v/>
      </c>
      <c r="I383" s="6" t="str">
        <f>IF(A383="","",IF('Live Capture'!T383&lt;&gt;"",'Live Capture'!T383,IF(E383="HOT","Post-meeting strong interest",IF(E383="WARM","Post-meeting standard","Post-meeting light"))))</f>
        <v/>
      </c>
      <c r="J383" s="6" t="str">
        <f>IF(A383="","",'Live Capture'!R383)</f>
        <v/>
      </c>
      <c r="K383" s="6" t="str">
        <f>IF(A383="","",IF('Live Capture'!X383&lt;&gt;"",'Live Capture'!X383,"Open"))</f>
        <v/>
      </c>
      <c r="L383" s="6" t="str">
        <f>IF(A383="","",'Live Capture'!Q383)</f>
        <v/>
      </c>
      <c r="M383" s="6" t="str">
        <f>IF(A383="","",'Live Capture'!Y383)</f>
        <v/>
      </c>
    </row>
    <row r="384" ht="15.75" customHeight="1">
      <c r="A384" s="6" t="str">
        <f>IF('Live Capture'!A384="","",'Live Capture'!A384)</f>
        <v/>
      </c>
      <c r="B384" s="6" t="str">
        <f>IF(A384="","",'Live Capture'!E384)</f>
        <v/>
      </c>
      <c r="C384" s="6" t="str">
        <f>IF(A384="","",'Live Capture'!F384)</f>
        <v/>
      </c>
      <c r="D384" s="6" t="str">
        <f>IF(A384="","",'Live Capture'!B384)</f>
        <v/>
      </c>
      <c r="E384" s="6" t="str">
        <f>IF(A384="","",'Live Capture'!W384)</f>
        <v/>
      </c>
      <c r="F384" s="6" t="str">
        <f>IF(A384="","",'Live Capture'!S384)</f>
        <v/>
      </c>
      <c r="G384" s="6" t="str">
        <f t="shared" si="1"/>
        <v/>
      </c>
      <c r="H384" s="6" t="str">
        <f>IF(A384="","",IF('Live Capture'!O384&lt;&gt;"",'Live Capture'!O384,"Leave-behind + infographic"))</f>
        <v/>
      </c>
      <c r="I384" s="6" t="str">
        <f>IF(A384="","",IF('Live Capture'!T384&lt;&gt;"",'Live Capture'!T384,IF(E384="HOT","Post-meeting strong interest",IF(E384="WARM","Post-meeting standard","Post-meeting light"))))</f>
        <v/>
      </c>
      <c r="J384" s="6" t="str">
        <f>IF(A384="","",'Live Capture'!R384)</f>
        <v/>
      </c>
      <c r="K384" s="6" t="str">
        <f>IF(A384="","",IF('Live Capture'!X384&lt;&gt;"",'Live Capture'!X384,"Open"))</f>
        <v/>
      </c>
      <c r="L384" s="6" t="str">
        <f>IF(A384="","",'Live Capture'!Q384)</f>
        <v/>
      </c>
      <c r="M384" s="6" t="str">
        <f>IF(A384="","",'Live Capture'!Y384)</f>
        <v/>
      </c>
    </row>
    <row r="385" ht="15.75" customHeight="1">
      <c r="A385" s="6" t="str">
        <f>IF('Live Capture'!A385="","",'Live Capture'!A385)</f>
        <v/>
      </c>
      <c r="B385" s="6" t="str">
        <f>IF(A385="","",'Live Capture'!E385)</f>
        <v/>
      </c>
      <c r="C385" s="6" t="str">
        <f>IF(A385="","",'Live Capture'!F385)</f>
        <v/>
      </c>
      <c r="D385" s="6" t="str">
        <f>IF(A385="","",'Live Capture'!B385)</f>
        <v/>
      </c>
      <c r="E385" s="6" t="str">
        <f>IF(A385="","",'Live Capture'!W385)</f>
        <v/>
      </c>
      <c r="F385" s="6" t="str">
        <f>IF(A385="","",'Live Capture'!S385)</f>
        <v/>
      </c>
      <c r="G385" s="6" t="str">
        <f t="shared" si="1"/>
        <v/>
      </c>
      <c r="H385" s="6" t="str">
        <f>IF(A385="","",IF('Live Capture'!O385&lt;&gt;"",'Live Capture'!O385,"Leave-behind + infographic"))</f>
        <v/>
      </c>
      <c r="I385" s="6" t="str">
        <f>IF(A385="","",IF('Live Capture'!T385&lt;&gt;"",'Live Capture'!T385,IF(E385="HOT","Post-meeting strong interest",IF(E385="WARM","Post-meeting standard","Post-meeting light"))))</f>
        <v/>
      </c>
      <c r="J385" s="6" t="str">
        <f>IF(A385="","",'Live Capture'!R385)</f>
        <v/>
      </c>
      <c r="K385" s="6" t="str">
        <f>IF(A385="","",IF('Live Capture'!X385&lt;&gt;"",'Live Capture'!X385,"Open"))</f>
        <v/>
      </c>
      <c r="L385" s="6" t="str">
        <f>IF(A385="","",'Live Capture'!Q385)</f>
        <v/>
      </c>
      <c r="M385" s="6" t="str">
        <f>IF(A385="","",'Live Capture'!Y385)</f>
        <v/>
      </c>
    </row>
    <row r="386" ht="15.75" customHeight="1">
      <c r="A386" s="6" t="str">
        <f>IF('Live Capture'!A386="","",'Live Capture'!A386)</f>
        <v/>
      </c>
      <c r="B386" s="6" t="str">
        <f>IF(A386="","",'Live Capture'!E386)</f>
        <v/>
      </c>
      <c r="C386" s="6" t="str">
        <f>IF(A386="","",'Live Capture'!F386)</f>
        <v/>
      </c>
      <c r="D386" s="6" t="str">
        <f>IF(A386="","",'Live Capture'!B386)</f>
        <v/>
      </c>
      <c r="E386" s="6" t="str">
        <f>IF(A386="","",'Live Capture'!W386)</f>
        <v/>
      </c>
      <c r="F386" s="6" t="str">
        <f>IF(A386="","",'Live Capture'!S386)</f>
        <v/>
      </c>
      <c r="G386" s="6" t="str">
        <f t="shared" si="1"/>
        <v/>
      </c>
      <c r="H386" s="6" t="str">
        <f>IF(A386="","",IF('Live Capture'!O386&lt;&gt;"",'Live Capture'!O386,"Leave-behind + infographic"))</f>
        <v/>
      </c>
      <c r="I386" s="6" t="str">
        <f>IF(A386="","",IF('Live Capture'!T386&lt;&gt;"",'Live Capture'!T386,IF(E386="HOT","Post-meeting strong interest",IF(E386="WARM","Post-meeting standard","Post-meeting light"))))</f>
        <v/>
      </c>
      <c r="J386" s="6" t="str">
        <f>IF(A386="","",'Live Capture'!R386)</f>
        <v/>
      </c>
      <c r="K386" s="6" t="str">
        <f>IF(A386="","",IF('Live Capture'!X386&lt;&gt;"",'Live Capture'!X386,"Open"))</f>
        <v/>
      </c>
      <c r="L386" s="6" t="str">
        <f>IF(A386="","",'Live Capture'!Q386)</f>
        <v/>
      </c>
      <c r="M386" s="6" t="str">
        <f>IF(A386="","",'Live Capture'!Y386)</f>
        <v/>
      </c>
    </row>
    <row r="387" ht="15.75" customHeight="1">
      <c r="A387" s="6" t="str">
        <f>IF('Live Capture'!A387="","",'Live Capture'!A387)</f>
        <v/>
      </c>
      <c r="B387" s="6" t="str">
        <f>IF(A387="","",'Live Capture'!E387)</f>
        <v/>
      </c>
      <c r="C387" s="6" t="str">
        <f>IF(A387="","",'Live Capture'!F387)</f>
        <v/>
      </c>
      <c r="D387" s="6" t="str">
        <f>IF(A387="","",'Live Capture'!B387)</f>
        <v/>
      </c>
      <c r="E387" s="6" t="str">
        <f>IF(A387="","",'Live Capture'!W387)</f>
        <v/>
      </c>
      <c r="F387" s="6" t="str">
        <f>IF(A387="","",'Live Capture'!S387)</f>
        <v/>
      </c>
      <c r="G387" s="6" t="str">
        <f t="shared" si="1"/>
        <v/>
      </c>
      <c r="H387" s="6" t="str">
        <f>IF(A387="","",IF('Live Capture'!O387&lt;&gt;"",'Live Capture'!O387,"Leave-behind + infographic"))</f>
        <v/>
      </c>
      <c r="I387" s="6" t="str">
        <f>IF(A387="","",IF('Live Capture'!T387&lt;&gt;"",'Live Capture'!T387,IF(E387="HOT","Post-meeting strong interest",IF(E387="WARM","Post-meeting standard","Post-meeting light"))))</f>
        <v/>
      </c>
      <c r="J387" s="6" t="str">
        <f>IF(A387="","",'Live Capture'!R387)</f>
        <v/>
      </c>
      <c r="K387" s="6" t="str">
        <f>IF(A387="","",IF('Live Capture'!X387&lt;&gt;"",'Live Capture'!X387,"Open"))</f>
        <v/>
      </c>
      <c r="L387" s="6" t="str">
        <f>IF(A387="","",'Live Capture'!Q387)</f>
        <v/>
      </c>
      <c r="M387" s="6" t="str">
        <f>IF(A387="","",'Live Capture'!Y387)</f>
        <v/>
      </c>
    </row>
    <row r="388" ht="15.75" customHeight="1">
      <c r="A388" s="6" t="str">
        <f>IF('Live Capture'!A388="","",'Live Capture'!A388)</f>
        <v/>
      </c>
      <c r="B388" s="6" t="str">
        <f>IF(A388="","",'Live Capture'!E388)</f>
        <v/>
      </c>
      <c r="C388" s="6" t="str">
        <f>IF(A388="","",'Live Capture'!F388)</f>
        <v/>
      </c>
      <c r="D388" s="6" t="str">
        <f>IF(A388="","",'Live Capture'!B388)</f>
        <v/>
      </c>
      <c r="E388" s="6" t="str">
        <f>IF(A388="","",'Live Capture'!W388)</f>
        <v/>
      </c>
      <c r="F388" s="6" t="str">
        <f>IF(A388="","",'Live Capture'!S388)</f>
        <v/>
      </c>
      <c r="G388" s="6" t="str">
        <f t="shared" si="1"/>
        <v/>
      </c>
      <c r="H388" s="6" t="str">
        <f>IF(A388="","",IF('Live Capture'!O388&lt;&gt;"",'Live Capture'!O388,"Leave-behind + infographic"))</f>
        <v/>
      </c>
      <c r="I388" s="6" t="str">
        <f>IF(A388="","",IF('Live Capture'!T388&lt;&gt;"",'Live Capture'!T388,IF(E388="HOT","Post-meeting strong interest",IF(E388="WARM","Post-meeting standard","Post-meeting light"))))</f>
        <v/>
      </c>
      <c r="J388" s="6" t="str">
        <f>IF(A388="","",'Live Capture'!R388)</f>
        <v/>
      </c>
      <c r="K388" s="6" t="str">
        <f>IF(A388="","",IF('Live Capture'!X388&lt;&gt;"",'Live Capture'!X388,"Open"))</f>
        <v/>
      </c>
      <c r="L388" s="6" t="str">
        <f>IF(A388="","",'Live Capture'!Q388)</f>
        <v/>
      </c>
      <c r="M388" s="6" t="str">
        <f>IF(A388="","",'Live Capture'!Y388)</f>
        <v/>
      </c>
    </row>
    <row r="389" ht="15.75" customHeight="1">
      <c r="A389" s="6" t="str">
        <f>IF('Live Capture'!A389="","",'Live Capture'!A389)</f>
        <v/>
      </c>
      <c r="B389" s="6" t="str">
        <f>IF(A389="","",'Live Capture'!E389)</f>
        <v/>
      </c>
      <c r="C389" s="6" t="str">
        <f>IF(A389="","",'Live Capture'!F389)</f>
        <v/>
      </c>
      <c r="D389" s="6" t="str">
        <f>IF(A389="","",'Live Capture'!B389)</f>
        <v/>
      </c>
      <c r="E389" s="6" t="str">
        <f>IF(A389="","",'Live Capture'!W389)</f>
        <v/>
      </c>
      <c r="F389" s="6" t="str">
        <f>IF(A389="","",'Live Capture'!S389)</f>
        <v/>
      </c>
      <c r="G389" s="6" t="str">
        <f t="shared" si="1"/>
        <v/>
      </c>
      <c r="H389" s="6" t="str">
        <f>IF(A389="","",IF('Live Capture'!O389&lt;&gt;"",'Live Capture'!O389,"Leave-behind + infographic"))</f>
        <v/>
      </c>
      <c r="I389" s="6" t="str">
        <f>IF(A389="","",IF('Live Capture'!T389&lt;&gt;"",'Live Capture'!T389,IF(E389="HOT","Post-meeting strong interest",IF(E389="WARM","Post-meeting standard","Post-meeting light"))))</f>
        <v/>
      </c>
      <c r="J389" s="6" t="str">
        <f>IF(A389="","",'Live Capture'!R389)</f>
        <v/>
      </c>
      <c r="K389" s="6" t="str">
        <f>IF(A389="","",IF('Live Capture'!X389&lt;&gt;"",'Live Capture'!X389,"Open"))</f>
        <v/>
      </c>
      <c r="L389" s="6" t="str">
        <f>IF(A389="","",'Live Capture'!Q389)</f>
        <v/>
      </c>
      <c r="M389" s="6" t="str">
        <f>IF(A389="","",'Live Capture'!Y389)</f>
        <v/>
      </c>
    </row>
    <row r="390" ht="15.75" customHeight="1">
      <c r="A390" s="6" t="str">
        <f>IF('Live Capture'!A390="","",'Live Capture'!A390)</f>
        <v/>
      </c>
      <c r="B390" s="6" t="str">
        <f>IF(A390="","",'Live Capture'!E390)</f>
        <v/>
      </c>
      <c r="C390" s="6" t="str">
        <f>IF(A390="","",'Live Capture'!F390)</f>
        <v/>
      </c>
      <c r="D390" s="6" t="str">
        <f>IF(A390="","",'Live Capture'!B390)</f>
        <v/>
      </c>
      <c r="E390" s="6" t="str">
        <f>IF(A390="","",'Live Capture'!W390)</f>
        <v/>
      </c>
      <c r="F390" s="6" t="str">
        <f>IF(A390="","",'Live Capture'!S390)</f>
        <v/>
      </c>
      <c r="G390" s="6" t="str">
        <f t="shared" si="1"/>
        <v/>
      </c>
      <c r="H390" s="6" t="str">
        <f>IF(A390="","",IF('Live Capture'!O390&lt;&gt;"",'Live Capture'!O390,"Leave-behind + infographic"))</f>
        <v/>
      </c>
      <c r="I390" s="6" t="str">
        <f>IF(A390="","",IF('Live Capture'!T390&lt;&gt;"",'Live Capture'!T390,IF(E390="HOT","Post-meeting strong interest",IF(E390="WARM","Post-meeting standard","Post-meeting light"))))</f>
        <v/>
      </c>
      <c r="J390" s="6" t="str">
        <f>IF(A390="","",'Live Capture'!R390)</f>
        <v/>
      </c>
      <c r="K390" s="6" t="str">
        <f>IF(A390="","",IF('Live Capture'!X390&lt;&gt;"",'Live Capture'!X390,"Open"))</f>
        <v/>
      </c>
      <c r="L390" s="6" t="str">
        <f>IF(A390="","",'Live Capture'!Q390)</f>
        <v/>
      </c>
      <c r="M390" s="6" t="str">
        <f>IF(A390="","",'Live Capture'!Y390)</f>
        <v/>
      </c>
    </row>
    <row r="391" ht="15.75" customHeight="1">
      <c r="A391" s="6" t="str">
        <f>IF('Live Capture'!A391="","",'Live Capture'!A391)</f>
        <v/>
      </c>
      <c r="B391" s="6" t="str">
        <f>IF(A391="","",'Live Capture'!E391)</f>
        <v/>
      </c>
      <c r="C391" s="6" t="str">
        <f>IF(A391="","",'Live Capture'!F391)</f>
        <v/>
      </c>
      <c r="D391" s="6" t="str">
        <f>IF(A391="","",'Live Capture'!B391)</f>
        <v/>
      </c>
      <c r="E391" s="6" t="str">
        <f>IF(A391="","",'Live Capture'!W391)</f>
        <v/>
      </c>
      <c r="F391" s="6" t="str">
        <f>IF(A391="","",'Live Capture'!S391)</f>
        <v/>
      </c>
      <c r="G391" s="6" t="str">
        <f t="shared" si="1"/>
        <v/>
      </c>
      <c r="H391" s="6" t="str">
        <f>IF(A391="","",IF('Live Capture'!O391&lt;&gt;"",'Live Capture'!O391,"Leave-behind + infographic"))</f>
        <v/>
      </c>
      <c r="I391" s="6" t="str">
        <f>IF(A391="","",IF('Live Capture'!T391&lt;&gt;"",'Live Capture'!T391,IF(E391="HOT","Post-meeting strong interest",IF(E391="WARM","Post-meeting standard","Post-meeting light"))))</f>
        <v/>
      </c>
      <c r="J391" s="6" t="str">
        <f>IF(A391="","",'Live Capture'!R391)</f>
        <v/>
      </c>
      <c r="K391" s="6" t="str">
        <f>IF(A391="","",IF('Live Capture'!X391&lt;&gt;"",'Live Capture'!X391,"Open"))</f>
        <v/>
      </c>
      <c r="L391" s="6" t="str">
        <f>IF(A391="","",'Live Capture'!Q391)</f>
        <v/>
      </c>
      <c r="M391" s="6" t="str">
        <f>IF(A391="","",'Live Capture'!Y391)</f>
        <v/>
      </c>
    </row>
    <row r="392" ht="15.75" customHeight="1">
      <c r="A392" s="6" t="str">
        <f>IF('Live Capture'!A392="","",'Live Capture'!A392)</f>
        <v/>
      </c>
      <c r="B392" s="6" t="str">
        <f>IF(A392="","",'Live Capture'!E392)</f>
        <v/>
      </c>
      <c r="C392" s="6" t="str">
        <f>IF(A392="","",'Live Capture'!F392)</f>
        <v/>
      </c>
      <c r="D392" s="6" t="str">
        <f>IF(A392="","",'Live Capture'!B392)</f>
        <v/>
      </c>
      <c r="E392" s="6" t="str">
        <f>IF(A392="","",'Live Capture'!W392)</f>
        <v/>
      </c>
      <c r="F392" s="6" t="str">
        <f>IF(A392="","",'Live Capture'!S392)</f>
        <v/>
      </c>
      <c r="G392" s="6" t="str">
        <f t="shared" si="1"/>
        <v/>
      </c>
      <c r="H392" s="6" t="str">
        <f>IF(A392="","",IF('Live Capture'!O392&lt;&gt;"",'Live Capture'!O392,"Leave-behind + infographic"))</f>
        <v/>
      </c>
      <c r="I392" s="6" t="str">
        <f>IF(A392="","",IF('Live Capture'!T392&lt;&gt;"",'Live Capture'!T392,IF(E392="HOT","Post-meeting strong interest",IF(E392="WARM","Post-meeting standard","Post-meeting light"))))</f>
        <v/>
      </c>
      <c r="J392" s="6" t="str">
        <f>IF(A392="","",'Live Capture'!R392)</f>
        <v/>
      </c>
      <c r="K392" s="6" t="str">
        <f>IF(A392="","",IF('Live Capture'!X392&lt;&gt;"",'Live Capture'!X392,"Open"))</f>
        <v/>
      </c>
      <c r="L392" s="6" t="str">
        <f>IF(A392="","",'Live Capture'!Q392)</f>
        <v/>
      </c>
      <c r="M392" s="6" t="str">
        <f>IF(A392="","",'Live Capture'!Y392)</f>
        <v/>
      </c>
    </row>
    <row r="393" ht="15.75" customHeight="1">
      <c r="A393" s="6" t="str">
        <f>IF('Live Capture'!A393="","",'Live Capture'!A393)</f>
        <v/>
      </c>
      <c r="B393" s="6" t="str">
        <f>IF(A393="","",'Live Capture'!E393)</f>
        <v/>
      </c>
      <c r="C393" s="6" t="str">
        <f>IF(A393="","",'Live Capture'!F393)</f>
        <v/>
      </c>
      <c r="D393" s="6" t="str">
        <f>IF(A393="","",'Live Capture'!B393)</f>
        <v/>
      </c>
      <c r="E393" s="6" t="str">
        <f>IF(A393="","",'Live Capture'!W393)</f>
        <v/>
      </c>
      <c r="F393" s="6" t="str">
        <f>IF(A393="","",'Live Capture'!S393)</f>
        <v/>
      </c>
      <c r="G393" s="6" t="str">
        <f t="shared" si="1"/>
        <v/>
      </c>
      <c r="H393" s="6" t="str">
        <f>IF(A393="","",IF('Live Capture'!O393&lt;&gt;"",'Live Capture'!O393,"Leave-behind + infographic"))</f>
        <v/>
      </c>
      <c r="I393" s="6" t="str">
        <f>IF(A393="","",IF('Live Capture'!T393&lt;&gt;"",'Live Capture'!T393,IF(E393="HOT","Post-meeting strong interest",IF(E393="WARM","Post-meeting standard","Post-meeting light"))))</f>
        <v/>
      </c>
      <c r="J393" s="6" t="str">
        <f>IF(A393="","",'Live Capture'!R393)</f>
        <v/>
      </c>
      <c r="K393" s="6" t="str">
        <f>IF(A393="","",IF('Live Capture'!X393&lt;&gt;"",'Live Capture'!X393,"Open"))</f>
        <v/>
      </c>
      <c r="L393" s="6" t="str">
        <f>IF(A393="","",'Live Capture'!Q393)</f>
        <v/>
      </c>
      <c r="M393" s="6" t="str">
        <f>IF(A393="","",'Live Capture'!Y393)</f>
        <v/>
      </c>
    </row>
    <row r="394" ht="15.75" customHeight="1">
      <c r="A394" s="6" t="str">
        <f>IF('Live Capture'!A394="","",'Live Capture'!A394)</f>
        <v/>
      </c>
      <c r="B394" s="6" t="str">
        <f>IF(A394="","",'Live Capture'!E394)</f>
        <v/>
      </c>
      <c r="C394" s="6" t="str">
        <f>IF(A394="","",'Live Capture'!F394)</f>
        <v/>
      </c>
      <c r="D394" s="6" t="str">
        <f>IF(A394="","",'Live Capture'!B394)</f>
        <v/>
      </c>
      <c r="E394" s="6" t="str">
        <f>IF(A394="","",'Live Capture'!W394)</f>
        <v/>
      </c>
      <c r="F394" s="6" t="str">
        <f>IF(A394="","",'Live Capture'!S394)</f>
        <v/>
      </c>
      <c r="G394" s="6" t="str">
        <f t="shared" si="1"/>
        <v/>
      </c>
      <c r="H394" s="6" t="str">
        <f>IF(A394="","",IF('Live Capture'!O394&lt;&gt;"",'Live Capture'!O394,"Leave-behind + infographic"))</f>
        <v/>
      </c>
      <c r="I394" s="6" t="str">
        <f>IF(A394="","",IF('Live Capture'!T394&lt;&gt;"",'Live Capture'!T394,IF(E394="HOT","Post-meeting strong interest",IF(E394="WARM","Post-meeting standard","Post-meeting light"))))</f>
        <v/>
      </c>
      <c r="J394" s="6" t="str">
        <f>IF(A394="","",'Live Capture'!R394)</f>
        <v/>
      </c>
      <c r="K394" s="6" t="str">
        <f>IF(A394="","",IF('Live Capture'!X394&lt;&gt;"",'Live Capture'!X394,"Open"))</f>
        <v/>
      </c>
      <c r="L394" s="6" t="str">
        <f>IF(A394="","",'Live Capture'!Q394)</f>
        <v/>
      </c>
      <c r="M394" s="6" t="str">
        <f>IF(A394="","",'Live Capture'!Y394)</f>
        <v/>
      </c>
    </row>
    <row r="395" ht="15.75" customHeight="1">
      <c r="A395" s="6" t="str">
        <f>IF('Live Capture'!A395="","",'Live Capture'!A395)</f>
        <v/>
      </c>
      <c r="B395" s="6" t="str">
        <f>IF(A395="","",'Live Capture'!E395)</f>
        <v/>
      </c>
      <c r="C395" s="6" t="str">
        <f>IF(A395="","",'Live Capture'!F395)</f>
        <v/>
      </c>
      <c r="D395" s="6" t="str">
        <f>IF(A395="","",'Live Capture'!B395)</f>
        <v/>
      </c>
      <c r="E395" s="6" t="str">
        <f>IF(A395="","",'Live Capture'!W395)</f>
        <v/>
      </c>
      <c r="F395" s="6" t="str">
        <f>IF(A395="","",'Live Capture'!S395)</f>
        <v/>
      </c>
      <c r="G395" s="6" t="str">
        <f t="shared" si="1"/>
        <v/>
      </c>
      <c r="H395" s="6" t="str">
        <f>IF(A395="","",IF('Live Capture'!O395&lt;&gt;"",'Live Capture'!O395,"Leave-behind + infographic"))</f>
        <v/>
      </c>
      <c r="I395" s="6" t="str">
        <f>IF(A395="","",IF('Live Capture'!T395&lt;&gt;"",'Live Capture'!T395,IF(E395="HOT","Post-meeting strong interest",IF(E395="WARM","Post-meeting standard","Post-meeting light"))))</f>
        <v/>
      </c>
      <c r="J395" s="6" t="str">
        <f>IF(A395="","",'Live Capture'!R395)</f>
        <v/>
      </c>
      <c r="K395" s="6" t="str">
        <f>IF(A395="","",IF('Live Capture'!X395&lt;&gt;"",'Live Capture'!X395,"Open"))</f>
        <v/>
      </c>
      <c r="L395" s="6" t="str">
        <f>IF(A395="","",'Live Capture'!Q395)</f>
        <v/>
      </c>
      <c r="M395" s="6" t="str">
        <f>IF(A395="","",'Live Capture'!Y395)</f>
        <v/>
      </c>
    </row>
    <row r="396" ht="15.75" customHeight="1">
      <c r="A396" s="6" t="str">
        <f>IF('Live Capture'!A396="","",'Live Capture'!A396)</f>
        <v/>
      </c>
      <c r="B396" s="6" t="str">
        <f>IF(A396="","",'Live Capture'!E396)</f>
        <v/>
      </c>
      <c r="C396" s="6" t="str">
        <f>IF(A396="","",'Live Capture'!F396)</f>
        <v/>
      </c>
      <c r="D396" s="6" t="str">
        <f>IF(A396="","",'Live Capture'!B396)</f>
        <v/>
      </c>
      <c r="E396" s="6" t="str">
        <f>IF(A396="","",'Live Capture'!W396)</f>
        <v/>
      </c>
      <c r="F396" s="6" t="str">
        <f>IF(A396="","",'Live Capture'!S396)</f>
        <v/>
      </c>
      <c r="G396" s="6" t="str">
        <f t="shared" si="1"/>
        <v/>
      </c>
      <c r="H396" s="6" t="str">
        <f>IF(A396="","",IF('Live Capture'!O396&lt;&gt;"",'Live Capture'!O396,"Leave-behind + infographic"))</f>
        <v/>
      </c>
      <c r="I396" s="6" t="str">
        <f>IF(A396="","",IF('Live Capture'!T396&lt;&gt;"",'Live Capture'!T396,IF(E396="HOT","Post-meeting strong interest",IF(E396="WARM","Post-meeting standard","Post-meeting light"))))</f>
        <v/>
      </c>
      <c r="J396" s="6" t="str">
        <f>IF(A396="","",'Live Capture'!R396)</f>
        <v/>
      </c>
      <c r="K396" s="6" t="str">
        <f>IF(A396="","",IF('Live Capture'!X396&lt;&gt;"",'Live Capture'!X396,"Open"))</f>
        <v/>
      </c>
      <c r="L396" s="6" t="str">
        <f>IF(A396="","",'Live Capture'!Q396)</f>
        <v/>
      </c>
      <c r="M396" s="6" t="str">
        <f>IF(A396="","",'Live Capture'!Y396)</f>
        <v/>
      </c>
    </row>
    <row r="397" ht="15.75" customHeight="1">
      <c r="A397" s="6" t="str">
        <f>IF('Live Capture'!A397="","",'Live Capture'!A397)</f>
        <v/>
      </c>
      <c r="B397" s="6" t="str">
        <f>IF(A397="","",'Live Capture'!E397)</f>
        <v/>
      </c>
      <c r="C397" s="6" t="str">
        <f>IF(A397="","",'Live Capture'!F397)</f>
        <v/>
      </c>
      <c r="D397" s="6" t="str">
        <f>IF(A397="","",'Live Capture'!B397)</f>
        <v/>
      </c>
      <c r="E397" s="6" t="str">
        <f>IF(A397="","",'Live Capture'!W397)</f>
        <v/>
      </c>
      <c r="F397" s="6" t="str">
        <f>IF(A397="","",'Live Capture'!S397)</f>
        <v/>
      </c>
      <c r="G397" s="6" t="str">
        <f t="shared" si="1"/>
        <v/>
      </c>
      <c r="H397" s="6" t="str">
        <f>IF(A397="","",IF('Live Capture'!O397&lt;&gt;"",'Live Capture'!O397,"Leave-behind + infographic"))</f>
        <v/>
      </c>
      <c r="I397" s="6" t="str">
        <f>IF(A397="","",IF('Live Capture'!T397&lt;&gt;"",'Live Capture'!T397,IF(E397="HOT","Post-meeting strong interest",IF(E397="WARM","Post-meeting standard","Post-meeting light"))))</f>
        <v/>
      </c>
      <c r="J397" s="6" t="str">
        <f>IF(A397="","",'Live Capture'!R397)</f>
        <v/>
      </c>
      <c r="K397" s="6" t="str">
        <f>IF(A397="","",IF('Live Capture'!X397&lt;&gt;"",'Live Capture'!X397,"Open"))</f>
        <v/>
      </c>
      <c r="L397" s="6" t="str">
        <f>IF(A397="","",'Live Capture'!Q397)</f>
        <v/>
      </c>
      <c r="M397" s="6" t="str">
        <f>IF(A397="","",'Live Capture'!Y397)</f>
        <v/>
      </c>
    </row>
    <row r="398" ht="15.75" customHeight="1">
      <c r="A398" s="6" t="str">
        <f>IF('Live Capture'!A398="","",'Live Capture'!A398)</f>
        <v/>
      </c>
      <c r="B398" s="6" t="str">
        <f>IF(A398="","",'Live Capture'!E398)</f>
        <v/>
      </c>
      <c r="C398" s="6" t="str">
        <f>IF(A398="","",'Live Capture'!F398)</f>
        <v/>
      </c>
      <c r="D398" s="6" t="str">
        <f>IF(A398="","",'Live Capture'!B398)</f>
        <v/>
      </c>
      <c r="E398" s="6" t="str">
        <f>IF(A398="","",'Live Capture'!W398)</f>
        <v/>
      </c>
      <c r="F398" s="6" t="str">
        <f>IF(A398="","",'Live Capture'!S398)</f>
        <v/>
      </c>
      <c r="G398" s="6" t="str">
        <f t="shared" si="1"/>
        <v/>
      </c>
      <c r="H398" s="6" t="str">
        <f>IF(A398="","",IF('Live Capture'!O398&lt;&gt;"",'Live Capture'!O398,"Leave-behind + infographic"))</f>
        <v/>
      </c>
      <c r="I398" s="6" t="str">
        <f>IF(A398="","",IF('Live Capture'!T398&lt;&gt;"",'Live Capture'!T398,IF(E398="HOT","Post-meeting strong interest",IF(E398="WARM","Post-meeting standard","Post-meeting light"))))</f>
        <v/>
      </c>
      <c r="J398" s="6" t="str">
        <f>IF(A398="","",'Live Capture'!R398)</f>
        <v/>
      </c>
      <c r="K398" s="6" t="str">
        <f>IF(A398="","",IF('Live Capture'!X398&lt;&gt;"",'Live Capture'!X398,"Open"))</f>
        <v/>
      </c>
      <c r="L398" s="6" t="str">
        <f>IF(A398="","",'Live Capture'!Q398)</f>
        <v/>
      </c>
      <c r="M398" s="6" t="str">
        <f>IF(A398="","",'Live Capture'!Y398)</f>
        <v/>
      </c>
    </row>
    <row r="399" ht="15.75" customHeight="1">
      <c r="A399" s="6" t="str">
        <f>IF('Live Capture'!A399="","",'Live Capture'!A399)</f>
        <v/>
      </c>
      <c r="B399" s="6" t="str">
        <f>IF(A399="","",'Live Capture'!E399)</f>
        <v/>
      </c>
      <c r="C399" s="6" t="str">
        <f>IF(A399="","",'Live Capture'!F399)</f>
        <v/>
      </c>
      <c r="D399" s="6" t="str">
        <f>IF(A399="","",'Live Capture'!B399)</f>
        <v/>
      </c>
      <c r="E399" s="6" t="str">
        <f>IF(A399="","",'Live Capture'!W399)</f>
        <v/>
      </c>
      <c r="F399" s="6" t="str">
        <f>IF(A399="","",'Live Capture'!S399)</f>
        <v/>
      </c>
      <c r="G399" s="6" t="str">
        <f t="shared" si="1"/>
        <v/>
      </c>
      <c r="H399" s="6" t="str">
        <f>IF(A399="","",IF('Live Capture'!O399&lt;&gt;"",'Live Capture'!O399,"Leave-behind + infographic"))</f>
        <v/>
      </c>
      <c r="I399" s="6" t="str">
        <f>IF(A399="","",IF('Live Capture'!T399&lt;&gt;"",'Live Capture'!T399,IF(E399="HOT","Post-meeting strong interest",IF(E399="WARM","Post-meeting standard","Post-meeting light"))))</f>
        <v/>
      </c>
      <c r="J399" s="6" t="str">
        <f>IF(A399="","",'Live Capture'!R399)</f>
        <v/>
      </c>
      <c r="K399" s="6" t="str">
        <f>IF(A399="","",IF('Live Capture'!X399&lt;&gt;"",'Live Capture'!X399,"Open"))</f>
        <v/>
      </c>
      <c r="L399" s="6" t="str">
        <f>IF(A399="","",'Live Capture'!Q399)</f>
        <v/>
      </c>
      <c r="M399" s="6" t="str">
        <f>IF(A399="","",'Live Capture'!Y399)</f>
        <v/>
      </c>
    </row>
    <row r="400" ht="15.75" customHeight="1">
      <c r="A400" s="6" t="str">
        <f>IF('Live Capture'!A400="","",'Live Capture'!A400)</f>
        <v/>
      </c>
      <c r="B400" s="6" t="str">
        <f>IF(A400="","",'Live Capture'!E400)</f>
        <v/>
      </c>
      <c r="C400" s="6" t="str">
        <f>IF(A400="","",'Live Capture'!F400)</f>
        <v/>
      </c>
      <c r="D400" s="6" t="str">
        <f>IF(A400="","",'Live Capture'!B400)</f>
        <v/>
      </c>
      <c r="E400" s="6" t="str">
        <f>IF(A400="","",'Live Capture'!W400)</f>
        <v/>
      </c>
      <c r="F400" s="6" t="str">
        <f>IF(A400="","",'Live Capture'!S400)</f>
        <v/>
      </c>
      <c r="G400" s="6" t="str">
        <f t="shared" si="1"/>
        <v/>
      </c>
      <c r="H400" s="6" t="str">
        <f>IF(A400="","",IF('Live Capture'!O400&lt;&gt;"",'Live Capture'!O400,"Leave-behind + infographic"))</f>
        <v/>
      </c>
      <c r="I400" s="6" t="str">
        <f>IF(A400="","",IF('Live Capture'!T400&lt;&gt;"",'Live Capture'!T400,IF(E400="HOT","Post-meeting strong interest",IF(E400="WARM","Post-meeting standard","Post-meeting light"))))</f>
        <v/>
      </c>
      <c r="J400" s="6" t="str">
        <f>IF(A400="","",'Live Capture'!R400)</f>
        <v/>
      </c>
      <c r="K400" s="6" t="str">
        <f>IF(A400="","",IF('Live Capture'!X400&lt;&gt;"",'Live Capture'!X400,"Open"))</f>
        <v/>
      </c>
      <c r="L400" s="6" t="str">
        <f>IF(A400="","",'Live Capture'!Q400)</f>
        <v/>
      </c>
      <c r="M400" s="6" t="str">
        <f>IF(A400="","",'Live Capture'!Y400)</f>
        <v/>
      </c>
    </row>
    <row r="401" ht="15.75" customHeight="1">
      <c r="A401" s="6" t="str">
        <f>IF('Live Capture'!A401="","",'Live Capture'!A401)</f>
        <v/>
      </c>
      <c r="B401" s="6" t="str">
        <f>IF(A401="","",'Live Capture'!E401)</f>
        <v/>
      </c>
      <c r="C401" s="6" t="str">
        <f>IF(A401="","",'Live Capture'!F401)</f>
        <v/>
      </c>
      <c r="D401" s="6" t="str">
        <f>IF(A401="","",'Live Capture'!B401)</f>
        <v/>
      </c>
      <c r="E401" s="6" t="str">
        <f>IF(A401="","",'Live Capture'!W401)</f>
        <v/>
      </c>
      <c r="F401" s="6" t="str">
        <f>IF(A401="","",'Live Capture'!S401)</f>
        <v/>
      </c>
      <c r="G401" s="6" t="str">
        <f t="shared" si="1"/>
        <v/>
      </c>
      <c r="H401" s="6" t="str">
        <f>IF(A401="","",IF('Live Capture'!O401&lt;&gt;"",'Live Capture'!O401,"Leave-behind + infographic"))</f>
        <v/>
      </c>
      <c r="I401" s="6" t="str">
        <f>IF(A401="","",IF('Live Capture'!T401&lt;&gt;"",'Live Capture'!T401,IF(E401="HOT","Post-meeting strong interest",IF(E401="WARM","Post-meeting standard","Post-meeting light"))))</f>
        <v/>
      </c>
      <c r="J401" s="6" t="str">
        <f>IF(A401="","",'Live Capture'!R401)</f>
        <v/>
      </c>
      <c r="K401" s="6" t="str">
        <f>IF(A401="","",IF('Live Capture'!X401&lt;&gt;"",'Live Capture'!X401,"Open"))</f>
        <v/>
      </c>
      <c r="L401" s="6" t="str">
        <f>IF(A401="","",'Live Capture'!Q401)</f>
        <v/>
      </c>
      <c r="M401" s="6" t="str">
        <f>IF(A401="","",'Live Capture'!Y401)</f>
        <v/>
      </c>
    </row>
    <row r="402" ht="15.75" customHeight="1">
      <c r="A402" s="6" t="str">
        <f>IF('Live Capture'!A402="","",'Live Capture'!A402)</f>
        <v/>
      </c>
      <c r="B402" s="6" t="str">
        <f>IF(A402="","",'Live Capture'!E402)</f>
        <v/>
      </c>
      <c r="C402" s="6" t="str">
        <f>IF(A402="","",'Live Capture'!F402)</f>
        <v/>
      </c>
      <c r="D402" s="6" t="str">
        <f>IF(A402="","",'Live Capture'!B402)</f>
        <v/>
      </c>
      <c r="E402" s="6" t="str">
        <f>IF(A402="","",'Live Capture'!W402)</f>
        <v/>
      </c>
      <c r="F402" s="6" t="str">
        <f>IF(A402="","",'Live Capture'!S402)</f>
        <v/>
      </c>
      <c r="G402" s="6" t="str">
        <f t="shared" si="1"/>
        <v/>
      </c>
      <c r="H402" s="6" t="str">
        <f>IF(A402="","",IF('Live Capture'!O402&lt;&gt;"",'Live Capture'!O402,"Leave-behind + infographic"))</f>
        <v/>
      </c>
      <c r="I402" s="6" t="str">
        <f>IF(A402="","",IF('Live Capture'!T402&lt;&gt;"",'Live Capture'!T402,IF(E402="HOT","Post-meeting strong interest",IF(E402="WARM","Post-meeting standard","Post-meeting light"))))</f>
        <v/>
      </c>
      <c r="J402" s="6" t="str">
        <f>IF(A402="","",'Live Capture'!R402)</f>
        <v/>
      </c>
      <c r="K402" s="6" t="str">
        <f>IF(A402="","",IF('Live Capture'!X402&lt;&gt;"",'Live Capture'!X402,"Open"))</f>
        <v/>
      </c>
      <c r="L402" s="6" t="str">
        <f>IF(A402="","",'Live Capture'!Q402)</f>
        <v/>
      </c>
      <c r="M402" s="6" t="str">
        <f>IF(A402="","",'Live Capture'!Y402)</f>
        <v/>
      </c>
    </row>
    <row r="403" ht="15.75" customHeight="1">
      <c r="A403" s="6" t="str">
        <f>IF('Live Capture'!A403="","",'Live Capture'!A403)</f>
        <v/>
      </c>
      <c r="B403" s="6" t="str">
        <f>IF(A403="","",'Live Capture'!E403)</f>
        <v/>
      </c>
      <c r="C403" s="6" t="str">
        <f>IF(A403="","",'Live Capture'!F403)</f>
        <v/>
      </c>
      <c r="D403" s="6" t="str">
        <f>IF(A403="","",'Live Capture'!B403)</f>
        <v/>
      </c>
      <c r="E403" s="6" t="str">
        <f>IF(A403="","",'Live Capture'!W403)</f>
        <v/>
      </c>
      <c r="F403" s="6" t="str">
        <f>IF(A403="","",'Live Capture'!S403)</f>
        <v/>
      </c>
      <c r="G403" s="6" t="str">
        <f t="shared" si="1"/>
        <v/>
      </c>
      <c r="H403" s="6" t="str">
        <f>IF(A403="","",IF('Live Capture'!O403&lt;&gt;"",'Live Capture'!O403,"Leave-behind + infographic"))</f>
        <v/>
      </c>
      <c r="I403" s="6" t="str">
        <f>IF(A403="","",IF('Live Capture'!T403&lt;&gt;"",'Live Capture'!T403,IF(E403="HOT","Post-meeting strong interest",IF(E403="WARM","Post-meeting standard","Post-meeting light"))))</f>
        <v/>
      </c>
      <c r="J403" s="6" t="str">
        <f>IF(A403="","",'Live Capture'!R403)</f>
        <v/>
      </c>
      <c r="K403" s="6" t="str">
        <f>IF(A403="","",IF('Live Capture'!X403&lt;&gt;"",'Live Capture'!X403,"Open"))</f>
        <v/>
      </c>
      <c r="L403" s="6" t="str">
        <f>IF(A403="","",'Live Capture'!Q403)</f>
        <v/>
      </c>
      <c r="M403" s="6" t="str">
        <f>IF(A403="","",'Live Capture'!Y403)</f>
        <v/>
      </c>
    </row>
    <row r="404" ht="15.75" customHeight="1">
      <c r="A404" s="6" t="str">
        <f>IF('Live Capture'!A404="","",'Live Capture'!A404)</f>
        <v/>
      </c>
      <c r="B404" s="6" t="str">
        <f>IF(A404="","",'Live Capture'!E404)</f>
        <v/>
      </c>
      <c r="C404" s="6" t="str">
        <f>IF(A404="","",'Live Capture'!F404)</f>
        <v/>
      </c>
      <c r="D404" s="6" t="str">
        <f>IF(A404="","",'Live Capture'!B404)</f>
        <v/>
      </c>
      <c r="E404" s="6" t="str">
        <f>IF(A404="","",'Live Capture'!W404)</f>
        <v/>
      </c>
      <c r="F404" s="6" t="str">
        <f>IF(A404="","",'Live Capture'!S404)</f>
        <v/>
      </c>
      <c r="G404" s="6" t="str">
        <f t="shared" si="1"/>
        <v/>
      </c>
      <c r="H404" s="6" t="str">
        <f>IF(A404="","",IF('Live Capture'!O404&lt;&gt;"",'Live Capture'!O404,"Leave-behind + infographic"))</f>
        <v/>
      </c>
      <c r="I404" s="6" t="str">
        <f>IF(A404="","",IF('Live Capture'!T404&lt;&gt;"",'Live Capture'!T404,IF(E404="HOT","Post-meeting strong interest",IF(E404="WARM","Post-meeting standard","Post-meeting light"))))</f>
        <v/>
      </c>
      <c r="J404" s="6" t="str">
        <f>IF(A404="","",'Live Capture'!R404)</f>
        <v/>
      </c>
      <c r="K404" s="6" t="str">
        <f>IF(A404="","",IF('Live Capture'!X404&lt;&gt;"",'Live Capture'!X404,"Open"))</f>
        <v/>
      </c>
      <c r="L404" s="6" t="str">
        <f>IF(A404="","",'Live Capture'!Q404)</f>
        <v/>
      </c>
      <c r="M404" s="6" t="str">
        <f>IF(A404="","",'Live Capture'!Y404)</f>
        <v/>
      </c>
    </row>
    <row r="405" ht="15.75" customHeight="1">
      <c r="A405" s="6" t="str">
        <f>IF('Live Capture'!A405="","",'Live Capture'!A405)</f>
        <v/>
      </c>
      <c r="B405" s="6" t="str">
        <f>IF(A405="","",'Live Capture'!E405)</f>
        <v/>
      </c>
      <c r="C405" s="6" t="str">
        <f>IF(A405="","",'Live Capture'!F405)</f>
        <v/>
      </c>
      <c r="D405" s="6" t="str">
        <f>IF(A405="","",'Live Capture'!B405)</f>
        <v/>
      </c>
      <c r="E405" s="6" t="str">
        <f>IF(A405="","",'Live Capture'!W405)</f>
        <v/>
      </c>
      <c r="F405" s="6" t="str">
        <f>IF(A405="","",'Live Capture'!S405)</f>
        <v/>
      </c>
      <c r="G405" s="6" t="str">
        <f t="shared" si="1"/>
        <v/>
      </c>
      <c r="H405" s="6" t="str">
        <f>IF(A405="","",IF('Live Capture'!O405&lt;&gt;"",'Live Capture'!O405,"Leave-behind + infographic"))</f>
        <v/>
      </c>
      <c r="I405" s="6" t="str">
        <f>IF(A405="","",IF('Live Capture'!T405&lt;&gt;"",'Live Capture'!T405,IF(E405="HOT","Post-meeting strong interest",IF(E405="WARM","Post-meeting standard","Post-meeting light"))))</f>
        <v/>
      </c>
      <c r="J405" s="6" t="str">
        <f>IF(A405="","",'Live Capture'!R405)</f>
        <v/>
      </c>
      <c r="K405" s="6" t="str">
        <f>IF(A405="","",IF('Live Capture'!X405&lt;&gt;"",'Live Capture'!X405,"Open"))</f>
        <v/>
      </c>
      <c r="L405" s="6" t="str">
        <f>IF(A405="","",'Live Capture'!Q405)</f>
        <v/>
      </c>
      <c r="M405" s="6" t="str">
        <f>IF(A405="","",'Live Capture'!Y405)</f>
        <v/>
      </c>
    </row>
    <row r="406" ht="15.75" customHeight="1">
      <c r="A406" s="6" t="str">
        <f>IF('Live Capture'!A406="","",'Live Capture'!A406)</f>
        <v/>
      </c>
      <c r="B406" s="6" t="str">
        <f>IF(A406="","",'Live Capture'!E406)</f>
        <v/>
      </c>
      <c r="C406" s="6" t="str">
        <f>IF(A406="","",'Live Capture'!F406)</f>
        <v/>
      </c>
      <c r="D406" s="6" t="str">
        <f>IF(A406="","",'Live Capture'!B406)</f>
        <v/>
      </c>
      <c r="E406" s="6" t="str">
        <f>IF(A406="","",'Live Capture'!W406)</f>
        <v/>
      </c>
      <c r="F406" s="6" t="str">
        <f>IF(A406="","",'Live Capture'!S406)</f>
        <v/>
      </c>
      <c r="G406" s="6" t="str">
        <f t="shared" si="1"/>
        <v/>
      </c>
      <c r="H406" s="6" t="str">
        <f>IF(A406="","",IF('Live Capture'!O406&lt;&gt;"",'Live Capture'!O406,"Leave-behind + infographic"))</f>
        <v/>
      </c>
      <c r="I406" s="6" t="str">
        <f>IF(A406="","",IF('Live Capture'!T406&lt;&gt;"",'Live Capture'!T406,IF(E406="HOT","Post-meeting strong interest",IF(E406="WARM","Post-meeting standard","Post-meeting light"))))</f>
        <v/>
      </c>
      <c r="J406" s="6" t="str">
        <f>IF(A406="","",'Live Capture'!R406)</f>
        <v/>
      </c>
      <c r="K406" s="6" t="str">
        <f>IF(A406="","",IF('Live Capture'!X406&lt;&gt;"",'Live Capture'!X406,"Open"))</f>
        <v/>
      </c>
      <c r="L406" s="6" t="str">
        <f>IF(A406="","",'Live Capture'!Q406)</f>
        <v/>
      </c>
      <c r="M406" s="6" t="str">
        <f>IF(A406="","",'Live Capture'!Y406)</f>
        <v/>
      </c>
    </row>
    <row r="407" ht="15.75" customHeight="1">
      <c r="A407" s="6" t="str">
        <f>IF('Live Capture'!A407="","",'Live Capture'!A407)</f>
        <v/>
      </c>
      <c r="B407" s="6" t="str">
        <f>IF(A407="","",'Live Capture'!E407)</f>
        <v/>
      </c>
      <c r="C407" s="6" t="str">
        <f>IF(A407="","",'Live Capture'!F407)</f>
        <v/>
      </c>
      <c r="D407" s="6" t="str">
        <f>IF(A407="","",'Live Capture'!B407)</f>
        <v/>
      </c>
      <c r="E407" s="6" t="str">
        <f>IF(A407="","",'Live Capture'!W407)</f>
        <v/>
      </c>
      <c r="F407" s="6" t="str">
        <f>IF(A407="","",'Live Capture'!S407)</f>
        <v/>
      </c>
      <c r="G407" s="6" t="str">
        <f t="shared" si="1"/>
        <v/>
      </c>
      <c r="H407" s="6" t="str">
        <f>IF(A407="","",IF('Live Capture'!O407&lt;&gt;"",'Live Capture'!O407,"Leave-behind + infographic"))</f>
        <v/>
      </c>
      <c r="I407" s="6" t="str">
        <f>IF(A407="","",IF('Live Capture'!T407&lt;&gt;"",'Live Capture'!T407,IF(E407="HOT","Post-meeting strong interest",IF(E407="WARM","Post-meeting standard","Post-meeting light"))))</f>
        <v/>
      </c>
      <c r="J407" s="6" t="str">
        <f>IF(A407="","",'Live Capture'!R407)</f>
        <v/>
      </c>
      <c r="K407" s="6" t="str">
        <f>IF(A407="","",IF('Live Capture'!X407&lt;&gt;"",'Live Capture'!X407,"Open"))</f>
        <v/>
      </c>
      <c r="L407" s="6" t="str">
        <f>IF(A407="","",'Live Capture'!Q407)</f>
        <v/>
      </c>
      <c r="M407" s="6" t="str">
        <f>IF(A407="","",'Live Capture'!Y407)</f>
        <v/>
      </c>
    </row>
    <row r="408" ht="15.75" customHeight="1">
      <c r="A408" s="6" t="str">
        <f>IF('Live Capture'!A408="","",'Live Capture'!A408)</f>
        <v/>
      </c>
      <c r="B408" s="6" t="str">
        <f>IF(A408="","",'Live Capture'!E408)</f>
        <v/>
      </c>
      <c r="C408" s="6" t="str">
        <f>IF(A408="","",'Live Capture'!F408)</f>
        <v/>
      </c>
      <c r="D408" s="6" t="str">
        <f>IF(A408="","",'Live Capture'!B408)</f>
        <v/>
      </c>
      <c r="E408" s="6" t="str">
        <f>IF(A408="","",'Live Capture'!W408)</f>
        <v/>
      </c>
      <c r="F408" s="6" t="str">
        <f>IF(A408="","",'Live Capture'!S408)</f>
        <v/>
      </c>
      <c r="G408" s="6" t="str">
        <f t="shared" si="1"/>
        <v/>
      </c>
      <c r="H408" s="6" t="str">
        <f>IF(A408="","",IF('Live Capture'!O408&lt;&gt;"",'Live Capture'!O408,"Leave-behind + infographic"))</f>
        <v/>
      </c>
      <c r="I408" s="6" t="str">
        <f>IF(A408="","",IF('Live Capture'!T408&lt;&gt;"",'Live Capture'!T408,IF(E408="HOT","Post-meeting strong interest",IF(E408="WARM","Post-meeting standard","Post-meeting light"))))</f>
        <v/>
      </c>
      <c r="J408" s="6" t="str">
        <f>IF(A408="","",'Live Capture'!R408)</f>
        <v/>
      </c>
      <c r="K408" s="6" t="str">
        <f>IF(A408="","",IF('Live Capture'!X408&lt;&gt;"",'Live Capture'!X408,"Open"))</f>
        <v/>
      </c>
      <c r="L408" s="6" t="str">
        <f>IF(A408="","",'Live Capture'!Q408)</f>
        <v/>
      </c>
      <c r="M408" s="6" t="str">
        <f>IF(A408="","",'Live Capture'!Y408)</f>
        <v/>
      </c>
    </row>
    <row r="409" ht="15.75" customHeight="1">
      <c r="A409" s="6" t="str">
        <f>IF('Live Capture'!A409="","",'Live Capture'!A409)</f>
        <v/>
      </c>
      <c r="B409" s="6" t="str">
        <f>IF(A409="","",'Live Capture'!E409)</f>
        <v/>
      </c>
      <c r="C409" s="6" t="str">
        <f>IF(A409="","",'Live Capture'!F409)</f>
        <v/>
      </c>
      <c r="D409" s="6" t="str">
        <f>IF(A409="","",'Live Capture'!B409)</f>
        <v/>
      </c>
      <c r="E409" s="6" t="str">
        <f>IF(A409="","",'Live Capture'!W409)</f>
        <v/>
      </c>
      <c r="F409" s="6" t="str">
        <f>IF(A409="","",'Live Capture'!S409)</f>
        <v/>
      </c>
      <c r="G409" s="6" t="str">
        <f t="shared" si="1"/>
        <v/>
      </c>
      <c r="H409" s="6" t="str">
        <f>IF(A409="","",IF('Live Capture'!O409&lt;&gt;"",'Live Capture'!O409,"Leave-behind + infographic"))</f>
        <v/>
      </c>
      <c r="I409" s="6" t="str">
        <f>IF(A409="","",IF('Live Capture'!T409&lt;&gt;"",'Live Capture'!T409,IF(E409="HOT","Post-meeting strong interest",IF(E409="WARM","Post-meeting standard","Post-meeting light"))))</f>
        <v/>
      </c>
      <c r="J409" s="6" t="str">
        <f>IF(A409="","",'Live Capture'!R409)</f>
        <v/>
      </c>
      <c r="K409" s="6" t="str">
        <f>IF(A409="","",IF('Live Capture'!X409&lt;&gt;"",'Live Capture'!X409,"Open"))</f>
        <v/>
      </c>
      <c r="L409" s="6" t="str">
        <f>IF(A409="","",'Live Capture'!Q409)</f>
        <v/>
      </c>
      <c r="M409" s="6" t="str">
        <f>IF(A409="","",'Live Capture'!Y409)</f>
        <v/>
      </c>
    </row>
    <row r="410" ht="15.75" customHeight="1">
      <c r="A410" s="6" t="str">
        <f>IF('Live Capture'!A410="","",'Live Capture'!A410)</f>
        <v/>
      </c>
      <c r="B410" s="6" t="str">
        <f>IF(A410="","",'Live Capture'!E410)</f>
        <v/>
      </c>
      <c r="C410" s="6" t="str">
        <f>IF(A410="","",'Live Capture'!F410)</f>
        <v/>
      </c>
      <c r="D410" s="6" t="str">
        <f>IF(A410="","",'Live Capture'!B410)</f>
        <v/>
      </c>
      <c r="E410" s="6" t="str">
        <f>IF(A410="","",'Live Capture'!W410)</f>
        <v/>
      </c>
      <c r="F410" s="6" t="str">
        <f>IF(A410="","",'Live Capture'!S410)</f>
        <v/>
      </c>
      <c r="G410" s="6" t="str">
        <f t="shared" si="1"/>
        <v/>
      </c>
      <c r="H410" s="6" t="str">
        <f>IF(A410="","",IF('Live Capture'!O410&lt;&gt;"",'Live Capture'!O410,"Leave-behind + infographic"))</f>
        <v/>
      </c>
      <c r="I410" s="6" t="str">
        <f>IF(A410="","",IF('Live Capture'!T410&lt;&gt;"",'Live Capture'!T410,IF(E410="HOT","Post-meeting strong interest",IF(E410="WARM","Post-meeting standard","Post-meeting light"))))</f>
        <v/>
      </c>
      <c r="J410" s="6" t="str">
        <f>IF(A410="","",'Live Capture'!R410)</f>
        <v/>
      </c>
      <c r="K410" s="6" t="str">
        <f>IF(A410="","",IF('Live Capture'!X410&lt;&gt;"",'Live Capture'!X410,"Open"))</f>
        <v/>
      </c>
      <c r="L410" s="6" t="str">
        <f>IF(A410="","",'Live Capture'!Q410)</f>
        <v/>
      </c>
      <c r="M410" s="6" t="str">
        <f>IF(A410="","",'Live Capture'!Y410)</f>
        <v/>
      </c>
    </row>
    <row r="411" ht="15.75" customHeight="1">
      <c r="A411" s="6" t="str">
        <f>IF('Live Capture'!A411="","",'Live Capture'!A411)</f>
        <v/>
      </c>
      <c r="B411" s="6" t="str">
        <f>IF(A411="","",'Live Capture'!E411)</f>
        <v/>
      </c>
      <c r="C411" s="6" t="str">
        <f>IF(A411="","",'Live Capture'!F411)</f>
        <v/>
      </c>
      <c r="D411" s="6" t="str">
        <f>IF(A411="","",'Live Capture'!B411)</f>
        <v/>
      </c>
      <c r="E411" s="6" t="str">
        <f>IF(A411="","",'Live Capture'!W411)</f>
        <v/>
      </c>
      <c r="F411" s="6" t="str">
        <f>IF(A411="","",'Live Capture'!S411)</f>
        <v/>
      </c>
      <c r="G411" s="6" t="str">
        <f t="shared" si="1"/>
        <v/>
      </c>
      <c r="H411" s="6" t="str">
        <f>IF(A411="","",IF('Live Capture'!O411&lt;&gt;"",'Live Capture'!O411,"Leave-behind + infographic"))</f>
        <v/>
      </c>
      <c r="I411" s="6" t="str">
        <f>IF(A411="","",IF('Live Capture'!T411&lt;&gt;"",'Live Capture'!T411,IF(E411="HOT","Post-meeting strong interest",IF(E411="WARM","Post-meeting standard","Post-meeting light"))))</f>
        <v/>
      </c>
      <c r="J411" s="6" t="str">
        <f>IF(A411="","",'Live Capture'!R411)</f>
        <v/>
      </c>
      <c r="K411" s="6" t="str">
        <f>IF(A411="","",IF('Live Capture'!X411&lt;&gt;"",'Live Capture'!X411,"Open"))</f>
        <v/>
      </c>
      <c r="L411" s="6" t="str">
        <f>IF(A411="","",'Live Capture'!Q411)</f>
        <v/>
      </c>
      <c r="M411" s="6" t="str">
        <f>IF(A411="","",'Live Capture'!Y411)</f>
        <v/>
      </c>
    </row>
    <row r="412" ht="15.75" customHeight="1">
      <c r="A412" s="6" t="str">
        <f>IF('Live Capture'!A412="","",'Live Capture'!A412)</f>
        <v/>
      </c>
      <c r="B412" s="6" t="str">
        <f>IF(A412="","",'Live Capture'!E412)</f>
        <v/>
      </c>
      <c r="C412" s="6" t="str">
        <f>IF(A412="","",'Live Capture'!F412)</f>
        <v/>
      </c>
      <c r="D412" s="6" t="str">
        <f>IF(A412="","",'Live Capture'!B412)</f>
        <v/>
      </c>
      <c r="E412" s="6" t="str">
        <f>IF(A412="","",'Live Capture'!W412)</f>
        <v/>
      </c>
      <c r="F412" s="6" t="str">
        <f>IF(A412="","",'Live Capture'!S412)</f>
        <v/>
      </c>
      <c r="G412" s="6" t="str">
        <f t="shared" si="1"/>
        <v/>
      </c>
      <c r="H412" s="6" t="str">
        <f>IF(A412="","",IF('Live Capture'!O412&lt;&gt;"",'Live Capture'!O412,"Leave-behind + infographic"))</f>
        <v/>
      </c>
      <c r="I412" s="6" t="str">
        <f>IF(A412="","",IF('Live Capture'!T412&lt;&gt;"",'Live Capture'!T412,IF(E412="HOT","Post-meeting strong interest",IF(E412="WARM","Post-meeting standard","Post-meeting light"))))</f>
        <v/>
      </c>
      <c r="J412" s="6" t="str">
        <f>IF(A412="","",'Live Capture'!R412)</f>
        <v/>
      </c>
      <c r="K412" s="6" t="str">
        <f>IF(A412="","",IF('Live Capture'!X412&lt;&gt;"",'Live Capture'!X412,"Open"))</f>
        <v/>
      </c>
      <c r="L412" s="6" t="str">
        <f>IF(A412="","",'Live Capture'!Q412)</f>
        <v/>
      </c>
      <c r="M412" s="6" t="str">
        <f>IF(A412="","",'Live Capture'!Y412)</f>
        <v/>
      </c>
    </row>
    <row r="413" ht="15.75" customHeight="1">
      <c r="A413" s="6" t="str">
        <f>IF('Live Capture'!A413="","",'Live Capture'!A413)</f>
        <v/>
      </c>
      <c r="B413" s="6" t="str">
        <f>IF(A413="","",'Live Capture'!E413)</f>
        <v/>
      </c>
      <c r="C413" s="6" t="str">
        <f>IF(A413="","",'Live Capture'!F413)</f>
        <v/>
      </c>
      <c r="D413" s="6" t="str">
        <f>IF(A413="","",'Live Capture'!B413)</f>
        <v/>
      </c>
      <c r="E413" s="6" t="str">
        <f>IF(A413="","",'Live Capture'!W413)</f>
        <v/>
      </c>
      <c r="F413" s="6" t="str">
        <f>IF(A413="","",'Live Capture'!S413)</f>
        <v/>
      </c>
      <c r="G413" s="6" t="str">
        <f t="shared" si="1"/>
        <v/>
      </c>
      <c r="H413" s="6" t="str">
        <f>IF(A413="","",IF('Live Capture'!O413&lt;&gt;"",'Live Capture'!O413,"Leave-behind + infographic"))</f>
        <v/>
      </c>
      <c r="I413" s="6" t="str">
        <f>IF(A413="","",IF('Live Capture'!T413&lt;&gt;"",'Live Capture'!T413,IF(E413="HOT","Post-meeting strong interest",IF(E413="WARM","Post-meeting standard","Post-meeting light"))))</f>
        <v/>
      </c>
      <c r="J413" s="6" t="str">
        <f>IF(A413="","",'Live Capture'!R413)</f>
        <v/>
      </c>
      <c r="K413" s="6" t="str">
        <f>IF(A413="","",IF('Live Capture'!X413&lt;&gt;"",'Live Capture'!X413,"Open"))</f>
        <v/>
      </c>
      <c r="L413" s="6" t="str">
        <f>IF(A413="","",'Live Capture'!Q413)</f>
        <v/>
      </c>
      <c r="M413" s="6" t="str">
        <f>IF(A413="","",'Live Capture'!Y413)</f>
        <v/>
      </c>
    </row>
    <row r="414" ht="15.75" customHeight="1">
      <c r="A414" s="6" t="str">
        <f>IF('Live Capture'!A414="","",'Live Capture'!A414)</f>
        <v/>
      </c>
      <c r="B414" s="6" t="str">
        <f>IF(A414="","",'Live Capture'!E414)</f>
        <v/>
      </c>
      <c r="C414" s="6" t="str">
        <f>IF(A414="","",'Live Capture'!F414)</f>
        <v/>
      </c>
      <c r="D414" s="6" t="str">
        <f>IF(A414="","",'Live Capture'!B414)</f>
        <v/>
      </c>
      <c r="E414" s="6" t="str">
        <f>IF(A414="","",'Live Capture'!W414)</f>
        <v/>
      </c>
      <c r="F414" s="6" t="str">
        <f>IF(A414="","",'Live Capture'!S414)</f>
        <v/>
      </c>
      <c r="G414" s="6" t="str">
        <f t="shared" si="1"/>
        <v/>
      </c>
      <c r="H414" s="6" t="str">
        <f>IF(A414="","",IF('Live Capture'!O414&lt;&gt;"",'Live Capture'!O414,"Leave-behind + infographic"))</f>
        <v/>
      </c>
      <c r="I414" s="6" t="str">
        <f>IF(A414="","",IF('Live Capture'!T414&lt;&gt;"",'Live Capture'!T414,IF(E414="HOT","Post-meeting strong interest",IF(E414="WARM","Post-meeting standard","Post-meeting light"))))</f>
        <v/>
      </c>
      <c r="J414" s="6" t="str">
        <f>IF(A414="","",'Live Capture'!R414)</f>
        <v/>
      </c>
      <c r="K414" s="6" t="str">
        <f>IF(A414="","",IF('Live Capture'!X414&lt;&gt;"",'Live Capture'!X414,"Open"))</f>
        <v/>
      </c>
      <c r="L414" s="6" t="str">
        <f>IF(A414="","",'Live Capture'!Q414)</f>
        <v/>
      </c>
      <c r="M414" s="6" t="str">
        <f>IF(A414="","",'Live Capture'!Y414)</f>
        <v/>
      </c>
    </row>
    <row r="415" ht="15.75" customHeight="1">
      <c r="A415" s="6" t="str">
        <f>IF('Live Capture'!A415="","",'Live Capture'!A415)</f>
        <v/>
      </c>
      <c r="B415" s="6" t="str">
        <f>IF(A415="","",'Live Capture'!E415)</f>
        <v/>
      </c>
      <c r="C415" s="6" t="str">
        <f>IF(A415="","",'Live Capture'!F415)</f>
        <v/>
      </c>
      <c r="D415" s="6" t="str">
        <f>IF(A415="","",'Live Capture'!B415)</f>
        <v/>
      </c>
      <c r="E415" s="6" t="str">
        <f>IF(A415="","",'Live Capture'!W415)</f>
        <v/>
      </c>
      <c r="F415" s="6" t="str">
        <f>IF(A415="","",'Live Capture'!S415)</f>
        <v/>
      </c>
      <c r="G415" s="6" t="str">
        <f t="shared" si="1"/>
        <v/>
      </c>
      <c r="H415" s="6" t="str">
        <f>IF(A415="","",IF('Live Capture'!O415&lt;&gt;"",'Live Capture'!O415,"Leave-behind + infographic"))</f>
        <v/>
      </c>
      <c r="I415" s="6" t="str">
        <f>IF(A415="","",IF('Live Capture'!T415&lt;&gt;"",'Live Capture'!T415,IF(E415="HOT","Post-meeting strong interest",IF(E415="WARM","Post-meeting standard","Post-meeting light"))))</f>
        <v/>
      </c>
      <c r="J415" s="6" t="str">
        <f>IF(A415="","",'Live Capture'!R415)</f>
        <v/>
      </c>
      <c r="K415" s="6" t="str">
        <f>IF(A415="","",IF('Live Capture'!X415&lt;&gt;"",'Live Capture'!X415,"Open"))</f>
        <v/>
      </c>
      <c r="L415" s="6" t="str">
        <f>IF(A415="","",'Live Capture'!Q415)</f>
        <v/>
      </c>
      <c r="M415" s="6" t="str">
        <f>IF(A415="","",'Live Capture'!Y415)</f>
        <v/>
      </c>
    </row>
    <row r="416" ht="15.75" customHeight="1">
      <c r="A416" s="6" t="str">
        <f>IF('Live Capture'!A416="","",'Live Capture'!A416)</f>
        <v/>
      </c>
      <c r="B416" s="6" t="str">
        <f>IF(A416="","",'Live Capture'!E416)</f>
        <v/>
      </c>
      <c r="C416" s="6" t="str">
        <f>IF(A416="","",'Live Capture'!F416)</f>
        <v/>
      </c>
      <c r="D416" s="6" t="str">
        <f>IF(A416="","",'Live Capture'!B416)</f>
        <v/>
      </c>
      <c r="E416" s="6" t="str">
        <f>IF(A416="","",'Live Capture'!W416)</f>
        <v/>
      </c>
      <c r="F416" s="6" t="str">
        <f>IF(A416="","",'Live Capture'!S416)</f>
        <v/>
      </c>
      <c r="G416" s="6" t="str">
        <f t="shared" si="1"/>
        <v/>
      </c>
      <c r="H416" s="6" t="str">
        <f>IF(A416="","",IF('Live Capture'!O416&lt;&gt;"",'Live Capture'!O416,"Leave-behind + infographic"))</f>
        <v/>
      </c>
      <c r="I416" s="6" t="str">
        <f>IF(A416="","",IF('Live Capture'!T416&lt;&gt;"",'Live Capture'!T416,IF(E416="HOT","Post-meeting strong interest",IF(E416="WARM","Post-meeting standard","Post-meeting light"))))</f>
        <v/>
      </c>
      <c r="J416" s="6" t="str">
        <f>IF(A416="","",'Live Capture'!R416)</f>
        <v/>
      </c>
      <c r="K416" s="6" t="str">
        <f>IF(A416="","",IF('Live Capture'!X416&lt;&gt;"",'Live Capture'!X416,"Open"))</f>
        <v/>
      </c>
      <c r="L416" s="6" t="str">
        <f>IF(A416="","",'Live Capture'!Q416)</f>
        <v/>
      </c>
      <c r="M416" s="6" t="str">
        <f>IF(A416="","",'Live Capture'!Y416)</f>
        <v/>
      </c>
    </row>
    <row r="417" ht="15.75" customHeight="1">
      <c r="A417" s="6" t="str">
        <f>IF('Live Capture'!A417="","",'Live Capture'!A417)</f>
        <v/>
      </c>
      <c r="B417" s="6" t="str">
        <f>IF(A417="","",'Live Capture'!E417)</f>
        <v/>
      </c>
      <c r="C417" s="6" t="str">
        <f>IF(A417="","",'Live Capture'!F417)</f>
        <v/>
      </c>
      <c r="D417" s="6" t="str">
        <f>IF(A417="","",'Live Capture'!B417)</f>
        <v/>
      </c>
      <c r="E417" s="6" t="str">
        <f>IF(A417="","",'Live Capture'!W417)</f>
        <v/>
      </c>
      <c r="F417" s="6" t="str">
        <f>IF(A417="","",'Live Capture'!S417)</f>
        <v/>
      </c>
      <c r="G417" s="6" t="str">
        <f t="shared" si="1"/>
        <v/>
      </c>
      <c r="H417" s="6" t="str">
        <f>IF(A417="","",IF('Live Capture'!O417&lt;&gt;"",'Live Capture'!O417,"Leave-behind + infographic"))</f>
        <v/>
      </c>
      <c r="I417" s="6" t="str">
        <f>IF(A417="","",IF('Live Capture'!T417&lt;&gt;"",'Live Capture'!T417,IF(E417="HOT","Post-meeting strong interest",IF(E417="WARM","Post-meeting standard","Post-meeting light"))))</f>
        <v/>
      </c>
      <c r="J417" s="6" t="str">
        <f>IF(A417="","",'Live Capture'!R417)</f>
        <v/>
      </c>
      <c r="K417" s="6" t="str">
        <f>IF(A417="","",IF('Live Capture'!X417&lt;&gt;"",'Live Capture'!X417,"Open"))</f>
        <v/>
      </c>
      <c r="L417" s="6" t="str">
        <f>IF(A417="","",'Live Capture'!Q417)</f>
        <v/>
      </c>
      <c r="M417" s="6" t="str">
        <f>IF(A417="","",'Live Capture'!Y417)</f>
        <v/>
      </c>
    </row>
    <row r="418" ht="15.75" customHeight="1">
      <c r="A418" s="6" t="str">
        <f>IF('Live Capture'!A418="","",'Live Capture'!A418)</f>
        <v/>
      </c>
      <c r="B418" s="6" t="str">
        <f>IF(A418="","",'Live Capture'!E418)</f>
        <v/>
      </c>
      <c r="C418" s="6" t="str">
        <f>IF(A418="","",'Live Capture'!F418)</f>
        <v/>
      </c>
      <c r="D418" s="6" t="str">
        <f>IF(A418="","",'Live Capture'!B418)</f>
        <v/>
      </c>
      <c r="E418" s="6" t="str">
        <f>IF(A418="","",'Live Capture'!W418)</f>
        <v/>
      </c>
      <c r="F418" s="6" t="str">
        <f>IF(A418="","",'Live Capture'!S418)</f>
        <v/>
      </c>
      <c r="G418" s="6" t="str">
        <f t="shared" si="1"/>
        <v/>
      </c>
      <c r="H418" s="6" t="str">
        <f>IF(A418="","",IF('Live Capture'!O418&lt;&gt;"",'Live Capture'!O418,"Leave-behind + infographic"))</f>
        <v/>
      </c>
      <c r="I418" s="6" t="str">
        <f>IF(A418="","",IF('Live Capture'!T418&lt;&gt;"",'Live Capture'!T418,IF(E418="HOT","Post-meeting strong interest",IF(E418="WARM","Post-meeting standard","Post-meeting light"))))</f>
        <v/>
      </c>
      <c r="J418" s="6" t="str">
        <f>IF(A418="","",'Live Capture'!R418)</f>
        <v/>
      </c>
      <c r="K418" s="6" t="str">
        <f>IF(A418="","",IF('Live Capture'!X418&lt;&gt;"",'Live Capture'!X418,"Open"))</f>
        <v/>
      </c>
      <c r="L418" s="6" t="str">
        <f>IF(A418="","",'Live Capture'!Q418)</f>
        <v/>
      </c>
      <c r="M418" s="6" t="str">
        <f>IF(A418="","",'Live Capture'!Y418)</f>
        <v/>
      </c>
    </row>
    <row r="419" ht="15.75" customHeight="1">
      <c r="A419" s="6" t="str">
        <f>IF('Live Capture'!A419="","",'Live Capture'!A419)</f>
        <v/>
      </c>
      <c r="B419" s="6" t="str">
        <f>IF(A419="","",'Live Capture'!E419)</f>
        <v/>
      </c>
      <c r="C419" s="6" t="str">
        <f>IF(A419="","",'Live Capture'!F419)</f>
        <v/>
      </c>
      <c r="D419" s="6" t="str">
        <f>IF(A419="","",'Live Capture'!B419)</f>
        <v/>
      </c>
      <c r="E419" s="6" t="str">
        <f>IF(A419="","",'Live Capture'!W419)</f>
        <v/>
      </c>
      <c r="F419" s="6" t="str">
        <f>IF(A419="","",'Live Capture'!S419)</f>
        <v/>
      </c>
      <c r="G419" s="6" t="str">
        <f t="shared" si="1"/>
        <v/>
      </c>
      <c r="H419" s="6" t="str">
        <f>IF(A419="","",IF('Live Capture'!O419&lt;&gt;"",'Live Capture'!O419,"Leave-behind + infographic"))</f>
        <v/>
      </c>
      <c r="I419" s="6" t="str">
        <f>IF(A419="","",IF('Live Capture'!T419&lt;&gt;"",'Live Capture'!T419,IF(E419="HOT","Post-meeting strong interest",IF(E419="WARM","Post-meeting standard","Post-meeting light"))))</f>
        <v/>
      </c>
      <c r="J419" s="6" t="str">
        <f>IF(A419="","",'Live Capture'!R419)</f>
        <v/>
      </c>
      <c r="K419" s="6" t="str">
        <f>IF(A419="","",IF('Live Capture'!X419&lt;&gt;"",'Live Capture'!X419,"Open"))</f>
        <v/>
      </c>
      <c r="L419" s="6" t="str">
        <f>IF(A419="","",'Live Capture'!Q419)</f>
        <v/>
      </c>
      <c r="M419" s="6" t="str">
        <f>IF(A419="","",'Live Capture'!Y419)</f>
        <v/>
      </c>
    </row>
    <row r="420" ht="15.75" customHeight="1">
      <c r="A420" s="6" t="str">
        <f>IF('Live Capture'!A420="","",'Live Capture'!A420)</f>
        <v/>
      </c>
      <c r="B420" s="6" t="str">
        <f>IF(A420="","",'Live Capture'!E420)</f>
        <v/>
      </c>
      <c r="C420" s="6" t="str">
        <f>IF(A420="","",'Live Capture'!F420)</f>
        <v/>
      </c>
      <c r="D420" s="6" t="str">
        <f>IF(A420="","",'Live Capture'!B420)</f>
        <v/>
      </c>
      <c r="E420" s="6" t="str">
        <f>IF(A420="","",'Live Capture'!W420)</f>
        <v/>
      </c>
      <c r="F420" s="6" t="str">
        <f>IF(A420="","",'Live Capture'!S420)</f>
        <v/>
      </c>
      <c r="G420" s="6" t="str">
        <f t="shared" si="1"/>
        <v/>
      </c>
      <c r="H420" s="6" t="str">
        <f>IF(A420="","",IF('Live Capture'!O420&lt;&gt;"",'Live Capture'!O420,"Leave-behind + infographic"))</f>
        <v/>
      </c>
      <c r="I420" s="6" t="str">
        <f>IF(A420="","",IF('Live Capture'!T420&lt;&gt;"",'Live Capture'!T420,IF(E420="HOT","Post-meeting strong interest",IF(E420="WARM","Post-meeting standard","Post-meeting light"))))</f>
        <v/>
      </c>
      <c r="J420" s="6" t="str">
        <f>IF(A420="","",'Live Capture'!R420)</f>
        <v/>
      </c>
      <c r="K420" s="6" t="str">
        <f>IF(A420="","",IF('Live Capture'!X420&lt;&gt;"",'Live Capture'!X420,"Open"))</f>
        <v/>
      </c>
      <c r="L420" s="6" t="str">
        <f>IF(A420="","",'Live Capture'!Q420)</f>
        <v/>
      </c>
      <c r="M420" s="6" t="str">
        <f>IF(A420="","",'Live Capture'!Y420)</f>
        <v/>
      </c>
    </row>
    <row r="421" ht="15.75" customHeight="1">
      <c r="A421" s="6" t="str">
        <f>IF('Live Capture'!A421="","",'Live Capture'!A421)</f>
        <v/>
      </c>
      <c r="B421" s="6" t="str">
        <f>IF(A421="","",'Live Capture'!E421)</f>
        <v/>
      </c>
      <c r="C421" s="6" t="str">
        <f>IF(A421="","",'Live Capture'!F421)</f>
        <v/>
      </c>
      <c r="D421" s="6" t="str">
        <f>IF(A421="","",'Live Capture'!B421)</f>
        <v/>
      </c>
      <c r="E421" s="6" t="str">
        <f>IF(A421="","",'Live Capture'!W421)</f>
        <v/>
      </c>
      <c r="F421" s="6" t="str">
        <f>IF(A421="","",'Live Capture'!S421)</f>
        <v/>
      </c>
      <c r="G421" s="6" t="str">
        <f t="shared" si="1"/>
        <v/>
      </c>
      <c r="H421" s="6" t="str">
        <f>IF(A421="","",IF('Live Capture'!O421&lt;&gt;"",'Live Capture'!O421,"Leave-behind + infographic"))</f>
        <v/>
      </c>
      <c r="I421" s="6" t="str">
        <f>IF(A421="","",IF('Live Capture'!T421&lt;&gt;"",'Live Capture'!T421,IF(E421="HOT","Post-meeting strong interest",IF(E421="WARM","Post-meeting standard","Post-meeting light"))))</f>
        <v/>
      </c>
      <c r="J421" s="6" t="str">
        <f>IF(A421="","",'Live Capture'!R421)</f>
        <v/>
      </c>
      <c r="K421" s="6" t="str">
        <f>IF(A421="","",IF('Live Capture'!X421&lt;&gt;"",'Live Capture'!X421,"Open"))</f>
        <v/>
      </c>
      <c r="L421" s="6" t="str">
        <f>IF(A421="","",'Live Capture'!Q421)</f>
        <v/>
      </c>
      <c r="M421" s="6" t="str">
        <f>IF(A421="","",'Live Capture'!Y421)</f>
        <v/>
      </c>
    </row>
    <row r="422" ht="15.75" customHeight="1">
      <c r="A422" s="6" t="str">
        <f>IF('Live Capture'!A422="","",'Live Capture'!A422)</f>
        <v/>
      </c>
      <c r="B422" s="6" t="str">
        <f>IF(A422="","",'Live Capture'!E422)</f>
        <v/>
      </c>
      <c r="C422" s="6" t="str">
        <f>IF(A422="","",'Live Capture'!F422)</f>
        <v/>
      </c>
      <c r="D422" s="6" t="str">
        <f>IF(A422="","",'Live Capture'!B422)</f>
        <v/>
      </c>
      <c r="E422" s="6" t="str">
        <f>IF(A422="","",'Live Capture'!W422)</f>
        <v/>
      </c>
      <c r="F422" s="6" t="str">
        <f>IF(A422="","",'Live Capture'!S422)</f>
        <v/>
      </c>
      <c r="G422" s="6" t="str">
        <f t="shared" si="1"/>
        <v/>
      </c>
      <c r="H422" s="6" t="str">
        <f>IF(A422="","",IF('Live Capture'!O422&lt;&gt;"",'Live Capture'!O422,"Leave-behind + infographic"))</f>
        <v/>
      </c>
      <c r="I422" s="6" t="str">
        <f>IF(A422="","",IF('Live Capture'!T422&lt;&gt;"",'Live Capture'!T422,IF(E422="HOT","Post-meeting strong interest",IF(E422="WARM","Post-meeting standard","Post-meeting light"))))</f>
        <v/>
      </c>
      <c r="J422" s="6" t="str">
        <f>IF(A422="","",'Live Capture'!R422)</f>
        <v/>
      </c>
      <c r="K422" s="6" t="str">
        <f>IF(A422="","",IF('Live Capture'!X422&lt;&gt;"",'Live Capture'!X422,"Open"))</f>
        <v/>
      </c>
      <c r="L422" s="6" t="str">
        <f>IF(A422="","",'Live Capture'!Q422)</f>
        <v/>
      </c>
      <c r="M422" s="6" t="str">
        <f>IF(A422="","",'Live Capture'!Y422)</f>
        <v/>
      </c>
    </row>
    <row r="423" ht="15.75" customHeight="1">
      <c r="A423" s="6" t="str">
        <f>IF('Live Capture'!A423="","",'Live Capture'!A423)</f>
        <v/>
      </c>
      <c r="B423" s="6" t="str">
        <f>IF(A423="","",'Live Capture'!E423)</f>
        <v/>
      </c>
      <c r="C423" s="6" t="str">
        <f>IF(A423="","",'Live Capture'!F423)</f>
        <v/>
      </c>
      <c r="D423" s="6" t="str">
        <f>IF(A423="","",'Live Capture'!B423)</f>
        <v/>
      </c>
      <c r="E423" s="6" t="str">
        <f>IF(A423="","",'Live Capture'!W423)</f>
        <v/>
      </c>
      <c r="F423" s="6" t="str">
        <f>IF(A423="","",'Live Capture'!S423)</f>
        <v/>
      </c>
      <c r="G423" s="6" t="str">
        <f t="shared" si="1"/>
        <v/>
      </c>
      <c r="H423" s="6" t="str">
        <f>IF(A423="","",IF('Live Capture'!O423&lt;&gt;"",'Live Capture'!O423,"Leave-behind + infographic"))</f>
        <v/>
      </c>
      <c r="I423" s="6" t="str">
        <f>IF(A423="","",IF('Live Capture'!T423&lt;&gt;"",'Live Capture'!T423,IF(E423="HOT","Post-meeting strong interest",IF(E423="WARM","Post-meeting standard","Post-meeting light"))))</f>
        <v/>
      </c>
      <c r="J423" s="6" t="str">
        <f>IF(A423="","",'Live Capture'!R423)</f>
        <v/>
      </c>
      <c r="K423" s="6" t="str">
        <f>IF(A423="","",IF('Live Capture'!X423&lt;&gt;"",'Live Capture'!X423,"Open"))</f>
        <v/>
      </c>
      <c r="L423" s="6" t="str">
        <f>IF(A423="","",'Live Capture'!Q423)</f>
        <v/>
      </c>
      <c r="M423" s="6" t="str">
        <f>IF(A423="","",'Live Capture'!Y423)</f>
        <v/>
      </c>
    </row>
    <row r="424" ht="15.75" customHeight="1">
      <c r="A424" s="6" t="str">
        <f>IF('Live Capture'!A424="","",'Live Capture'!A424)</f>
        <v/>
      </c>
      <c r="B424" s="6" t="str">
        <f>IF(A424="","",'Live Capture'!E424)</f>
        <v/>
      </c>
      <c r="C424" s="6" t="str">
        <f>IF(A424="","",'Live Capture'!F424)</f>
        <v/>
      </c>
      <c r="D424" s="6" t="str">
        <f>IF(A424="","",'Live Capture'!B424)</f>
        <v/>
      </c>
      <c r="E424" s="6" t="str">
        <f>IF(A424="","",'Live Capture'!W424)</f>
        <v/>
      </c>
      <c r="F424" s="6" t="str">
        <f>IF(A424="","",'Live Capture'!S424)</f>
        <v/>
      </c>
      <c r="G424" s="6" t="str">
        <f t="shared" si="1"/>
        <v/>
      </c>
      <c r="H424" s="6" t="str">
        <f>IF(A424="","",IF('Live Capture'!O424&lt;&gt;"",'Live Capture'!O424,"Leave-behind + infographic"))</f>
        <v/>
      </c>
      <c r="I424" s="6" t="str">
        <f>IF(A424="","",IF('Live Capture'!T424&lt;&gt;"",'Live Capture'!T424,IF(E424="HOT","Post-meeting strong interest",IF(E424="WARM","Post-meeting standard","Post-meeting light"))))</f>
        <v/>
      </c>
      <c r="J424" s="6" t="str">
        <f>IF(A424="","",'Live Capture'!R424)</f>
        <v/>
      </c>
      <c r="K424" s="6" t="str">
        <f>IF(A424="","",IF('Live Capture'!X424&lt;&gt;"",'Live Capture'!X424,"Open"))</f>
        <v/>
      </c>
      <c r="L424" s="6" t="str">
        <f>IF(A424="","",'Live Capture'!Q424)</f>
        <v/>
      </c>
      <c r="M424" s="6" t="str">
        <f>IF(A424="","",'Live Capture'!Y424)</f>
        <v/>
      </c>
    </row>
    <row r="425" ht="15.75" customHeight="1">
      <c r="A425" s="6" t="str">
        <f>IF('Live Capture'!A425="","",'Live Capture'!A425)</f>
        <v/>
      </c>
      <c r="B425" s="6" t="str">
        <f>IF(A425="","",'Live Capture'!E425)</f>
        <v/>
      </c>
      <c r="C425" s="6" t="str">
        <f>IF(A425="","",'Live Capture'!F425)</f>
        <v/>
      </c>
      <c r="D425" s="6" t="str">
        <f>IF(A425="","",'Live Capture'!B425)</f>
        <v/>
      </c>
      <c r="E425" s="6" t="str">
        <f>IF(A425="","",'Live Capture'!W425)</f>
        <v/>
      </c>
      <c r="F425" s="6" t="str">
        <f>IF(A425="","",'Live Capture'!S425)</f>
        <v/>
      </c>
      <c r="G425" s="6" t="str">
        <f t="shared" si="1"/>
        <v/>
      </c>
      <c r="H425" s="6" t="str">
        <f>IF(A425="","",IF('Live Capture'!O425&lt;&gt;"",'Live Capture'!O425,"Leave-behind + infographic"))</f>
        <v/>
      </c>
      <c r="I425" s="6" t="str">
        <f>IF(A425="","",IF('Live Capture'!T425&lt;&gt;"",'Live Capture'!T425,IF(E425="HOT","Post-meeting strong interest",IF(E425="WARM","Post-meeting standard","Post-meeting light"))))</f>
        <v/>
      </c>
      <c r="J425" s="6" t="str">
        <f>IF(A425="","",'Live Capture'!R425)</f>
        <v/>
      </c>
      <c r="K425" s="6" t="str">
        <f>IF(A425="","",IF('Live Capture'!X425&lt;&gt;"",'Live Capture'!X425,"Open"))</f>
        <v/>
      </c>
      <c r="L425" s="6" t="str">
        <f>IF(A425="","",'Live Capture'!Q425)</f>
        <v/>
      </c>
      <c r="M425" s="6" t="str">
        <f>IF(A425="","",'Live Capture'!Y425)</f>
        <v/>
      </c>
    </row>
    <row r="426" ht="15.75" customHeight="1">
      <c r="A426" s="6" t="str">
        <f>IF('Live Capture'!A426="","",'Live Capture'!A426)</f>
        <v/>
      </c>
      <c r="B426" s="6" t="str">
        <f>IF(A426="","",'Live Capture'!E426)</f>
        <v/>
      </c>
      <c r="C426" s="6" t="str">
        <f>IF(A426="","",'Live Capture'!F426)</f>
        <v/>
      </c>
      <c r="D426" s="6" t="str">
        <f>IF(A426="","",'Live Capture'!B426)</f>
        <v/>
      </c>
      <c r="E426" s="6" t="str">
        <f>IF(A426="","",'Live Capture'!W426)</f>
        <v/>
      </c>
      <c r="F426" s="6" t="str">
        <f>IF(A426="","",'Live Capture'!S426)</f>
        <v/>
      </c>
      <c r="G426" s="6" t="str">
        <f t="shared" si="1"/>
        <v/>
      </c>
      <c r="H426" s="6" t="str">
        <f>IF(A426="","",IF('Live Capture'!O426&lt;&gt;"",'Live Capture'!O426,"Leave-behind + infographic"))</f>
        <v/>
      </c>
      <c r="I426" s="6" t="str">
        <f>IF(A426="","",IF('Live Capture'!T426&lt;&gt;"",'Live Capture'!T426,IF(E426="HOT","Post-meeting strong interest",IF(E426="WARM","Post-meeting standard","Post-meeting light"))))</f>
        <v/>
      </c>
      <c r="J426" s="6" t="str">
        <f>IF(A426="","",'Live Capture'!R426)</f>
        <v/>
      </c>
      <c r="K426" s="6" t="str">
        <f>IF(A426="","",IF('Live Capture'!X426&lt;&gt;"",'Live Capture'!X426,"Open"))</f>
        <v/>
      </c>
      <c r="L426" s="6" t="str">
        <f>IF(A426="","",'Live Capture'!Q426)</f>
        <v/>
      </c>
      <c r="M426" s="6" t="str">
        <f>IF(A426="","",'Live Capture'!Y426)</f>
        <v/>
      </c>
    </row>
    <row r="427" ht="15.75" customHeight="1">
      <c r="A427" s="6" t="str">
        <f>IF('Live Capture'!A427="","",'Live Capture'!A427)</f>
        <v/>
      </c>
      <c r="B427" s="6" t="str">
        <f>IF(A427="","",'Live Capture'!E427)</f>
        <v/>
      </c>
      <c r="C427" s="6" t="str">
        <f>IF(A427="","",'Live Capture'!F427)</f>
        <v/>
      </c>
      <c r="D427" s="6" t="str">
        <f>IF(A427="","",'Live Capture'!B427)</f>
        <v/>
      </c>
      <c r="E427" s="6" t="str">
        <f>IF(A427="","",'Live Capture'!W427)</f>
        <v/>
      </c>
      <c r="F427" s="6" t="str">
        <f>IF(A427="","",'Live Capture'!S427)</f>
        <v/>
      </c>
      <c r="G427" s="6" t="str">
        <f t="shared" si="1"/>
        <v/>
      </c>
      <c r="H427" s="6" t="str">
        <f>IF(A427="","",IF('Live Capture'!O427&lt;&gt;"",'Live Capture'!O427,"Leave-behind + infographic"))</f>
        <v/>
      </c>
      <c r="I427" s="6" t="str">
        <f>IF(A427="","",IF('Live Capture'!T427&lt;&gt;"",'Live Capture'!T427,IF(E427="HOT","Post-meeting strong interest",IF(E427="WARM","Post-meeting standard","Post-meeting light"))))</f>
        <v/>
      </c>
      <c r="J427" s="6" t="str">
        <f>IF(A427="","",'Live Capture'!R427)</f>
        <v/>
      </c>
      <c r="K427" s="6" t="str">
        <f>IF(A427="","",IF('Live Capture'!X427&lt;&gt;"",'Live Capture'!X427,"Open"))</f>
        <v/>
      </c>
      <c r="L427" s="6" t="str">
        <f>IF(A427="","",'Live Capture'!Q427)</f>
        <v/>
      </c>
      <c r="M427" s="6" t="str">
        <f>IF(A427="","",'Live Capture'!Y427)</f>
        <v/>
      </c>
    </row>
    <row r="428" ht="15.75" customHeight="1">
      <c r="A428" s="6" t="str">
        <f>IF('Live Capture'!A428="","",'Live Capture'!A428)</f>
        <v/>
      </c>
      <c r="B428" s="6" t="str">
        <f>IF(A428="","",'Live Capture'!E428)</f>
        <v/>
      </c>
      <c r="C428" s="6" t="str">
        <f>IF(A428="","",'Live Capture'!F428)</f>
        <v/>
      </c>
      <c r="D428" s="6" t="str">
        <f>IF(A428="","",'Live Capture'!B428)</f>
        <v/>
      </c>
      <c r="E428" s="6" t="str">
        <f>IF(A428="","",'Live Capture'!W428)</f>
        <v/>
      </c>
      <c r="F428" s="6" t="str">
        <f>IF(A428="","",'Live Capture'!S428)</f>
        <v/>
      </c>
      <c r="G428" s="6" t="str">
        <f t="shared" si="1"/>
        <v/>
      </c>
      <c r="H428" s="6" t="str">
        <f>IF(A428="","",IF('Live Capture'!O428&lt;&gt;"",'Live Capture'!O428,"Leave-behind + infographic"))</f>
        <v/>
      </c>
      <c r="I428" s="6" t="str">
        <f>IF(A428="","",IF('Live Capture'!T428&lt;&gt;"",'Live Capture'!T428,IF(E428="HOT","Post-meeting strong interest",IF(E428="WARM","Post-meeting standard","Post-meeting light"))))</f>
        <v/>
      </c>
      <c r="J428" s="6" t="str">
        <f>IF(A428="","",'Live Capture'!R428)</f>
        <v/>
      </c>
      <c r="K428" s="6" t="str">
        <f>IF(A428="","",IF('Live Capture'!X428&lt;&gt;"",'Live Capture'!X428,"Open"))</f>
        <v/>
      </c>
      <c r="L428" s="6" t="str">
        <f>IF(A428="","",'Live Capture'!Q428)</f>
        <v/>
      </c>
      <c r="M428" s="6" t="str">
        <f>IF(A428="","",'Live Capture'!Y428)</f>
        <v/>
      </c>
    </row>
    <row r="429" ht="15.75" customHeight="1">
      <c r="A429" s="6" t="str">
        <f>IF('Live Capture'!A429="","",'Live Capture'!A429)</f>
        <v/>
      </c>
      <c r="B429" s="6" t="str">
        <f>IF(A429="","",'Live Capture'!E429)</f>
        <v/>
      </c>
      <c r="C429" s="6" t="str">
        <f>IF(A429="","",'Live Capture'!F429)</f>
        <v/>
      </c>
      <c r="D429" s="6" t="str">
        <f>IF(A429="","",'Live Capture'!B429)</f>
        <v/>
      </c>
      <c r="E429" s="6" t="str">
        <f>IF(A429="","",'Live Capture'!W429)</f>
        <v/>
      </c>
      <c r="F429" s="6" t="str">
        <f>IF(A429="","",'Live Capture'!S429)</f>
        <v/>
      </c>
      <c r="G429" s="6" t="str">
        <f t="shared" si="1"/>
        <v/>
      </c>
      <c r="H429" s="6" t="str">
        <f>IF(A429="","",IF('Live Capture'!O429&lt;&gt;"",'Live Capture'!O429,"Leave-behind + infographic"))</f>
        <v/>
      </c>
      <c r="I429" s="6" t="str">
        <f>IF(A429="","",IF('Live Capture'!T429&lt;&gt;"",'Live Capture'!T429,IF(E429="HOT","Post-meeting strong interest",IF(E429="WARM","Post-meeting standard","Post-meeting light"))))</f>
        <v/>
      </c>
      <c r="J429" s="6" t="str">
        <f>IF(A429="","",'Live Capture'!R429)</f>
        <v/>
      </c>
      <c r="K429" s="6" t="str">
        <f>IF(A429="","",IF('Live Capture'!X429&lt;&gt;"",'Live Capture'!X429,"Open"))</f>
        <v/>
      </c>
      <c r="L429" s="6" t="str">
        <f>IF(A429="","",'Live Capture'!Q429)</f>
        <v/>
      </c>
      <c r="M429" s="6" t="str">
        <f>IF(A429="","",'Live Capture'!Y429)</f>
        <v/>
      </c>
    </row>
    <row r="430" ht="15.75" customHeight="1">
      <c r="A430" s="6" t="str">
        <f>IF('Live Capture'!A430="","",'Live Capture'!A430)</f>
        <v/>
      </c>
      <c r="B430" s="6" t="str">
        <f>IF(A430="","",'Live Capture'!E430)</f>
        <v/>
      </c>
      <c r="C430" s="6" t="str">
        <f>IF(A430="","",'Live Capture'!F430)</f>
        <v/>
      </c>
      <c r="D430" s="6" t="str">
        <f>IF(A430="","",'Live Capture'!B430)</f>
        <v/>
      </c>
      <c r="E430" s="6" t="str">
        <f>IF(A430="","",'Live Capture'!W430)</f>
        <v/>
      </c>
      <c r="F430" s="6" t="str">
        <f>IF(A430="","",'Live Capture'!S430)</f>
        <v/>
      </c>
      <c r="G430" s="6" t="str">
        <f t="shared" si="1"/>
        <v/>
      </c>
      <c r="H430" s="6" t="str">
        <f>IF(A430="","",IF('Live Capture'!O430&lt;&gt;"",'Live Capture'!O430,"Leave-behind + infographic"))</f>
        <v/>
      </c>
      <c r="I430" s="6" t="str">
        <f>IF(A430="","",IF('Live Capture'!T430&lt;&gt;"",'Live Capture'!T430,IF(E430="HOT","Post-meeting strong interest",IF(E430="WARM","Post-meeting standard","Post-meeting light"))))</f>
        <v/>
      </c>
      <c r="J430" s="6" t="str">
        <f>IF(A430="","",'Live Capture'!R430)</f>
        <v/>
      </c>
      <c r="K430" s="6" t="str">
        <f>IF(A430="","",IF('Live Capture'!X430&lt;&gt;"",'Live Capture'!X430,"Open"))</f>
        <v/>
      </c>
      <c r="L430" s="6" t="str">
        <f>IF(A430="","",'Live Capture'!Q430)</f>
        <v/>
      </c>
      <c r="M430" s="6" t="str">
        <f>IF(A430="","",'Live Capture'!Y430)</f>
        <v/>
      </c>
    </row>
    <row r="431" ht="15.75" customHeight="1">
      <c r="A431" s="6" t="str">
        <f>IF('Live Capture'!A431="","",'Live Capture'!A431)</f>
        <v/>
      </c>
      <c r="B431" s="6" t="str">
        <f>IF(A431="","",'Live Capture'!E431)</f>
        <v/>
      </c>
      <c r="C431" s="6" t="str">
        <f>IF(A431="","",'Live Capture'!F431)</f>
        <v/>
      </c>
      <c r="D431" s="6" t="str">
        <f>IF(A431="","",'Live Capture'!B431)</f>
        <v/>
      </c>
      <c r="E431" s="6" t="str">
        <f>IF(A431="","",'Live Capture'!W431)</f>
        <v/>
      </c>
      <c r="F431" s="6" t="str">
        <f>IF(A431="","",'Live Capture'!S431)</f>
        <v/>
      </c>
      <c r="G431" s="6" t="str">
        <f t="shared" si="1"/>
        <v/>
      </c>
      <c r="H431" s="6" t="str">
        <f>IF(A431="","",IF('Live Capture'!O431&lt;&gt;"",'Live Capture'!O431,"Leave-behind + infographic"))</f>
        <v/>
      </c>
      <c r="I431" s="6" t="str">
        <f>IF(A431="","",IF('Live Capture'!T431&lt;&gt;"",'Live Capture'!T431,IF(E431="HOT","Post-meeting strong interest",IF(E431="WARM","Post-meeting standard","Post-meeting light"))))</f>
        <v/>
      </c>
      <c r="J431" s="6" t="str">
        <f>IF(A431="","",'Live Capture'!R431)</f>
        <v/>
      </c>
      <c r="K431" s="6" t="str">
        <f>IF(A431="","",IF('Live Capture'!X431&lt;&gt;"",'Live Capture'!X431,"Open"))</f>
        <v/>
      </c>
      <c r="L431" s="6" t="str">
        <f>IF(A431="","",'Live Capture'!Q431)</f>
        <v/>
      </c>
      <c r="M431" s="6" t="str">
        <f>IF(A431="","",'Live Capture'!Y431)</f>
        <v/>
      </c>
    </row>
    <row r="432" ht="15.75" customHeight="1">
      <c r="A432" s="6" t="str">
        <f>IF('Live Capture'!A432="","",'Live Capture'!A432)</f>
        <v/>
      </c>
      <c r="B432" s="6" t="str">
        <f>IF(A432="","",'Live Capture'!E432)</f>
        <v/>
      </c>
      <c r="C432" s="6" t="str">
        <f>IF(A432="","",'Live Capture'!F432)</f>
        <v/>
      </c>
      <c r="D432" s="6" t="str">
        <f>IF(A432="","",'Live Capture'!B432)</f>
        <v/>
      </c>
      <c r="E432" s="6" t="str">
        <f>IF(A432="","",'Live Capture'!W432)</f>
        <v/>
      </c>
      <c r="F432" s="6" t="str">
        <f>IF(A432="","",'Live Capture'!S432)</f>
        <v/>
      </c>
      <c r="G432" s="6" t="str">
        <f t="shared" si="1"/>
        <v/>
      </c>
      <c r="H432" s="6" t="str">
        <f>IF(A432="","",IF('Live Capture'!O432&lt;&gt;"",'Live Capture'!O432,"Leave-behind + infographic"))</f>
        <v/>
      </c>
      <c r="I432" s="6" t="str">
        <f>IF(A432="","",IF('Live Capture'!T432&lt;&gt;"",'Live Capture'!T432,IF(E432="HOT","Post-meeting strong interest",IF(E432="WARM","Post-meeting standard","Post-meeting light"))))</f>
        <v/>
      </c>
      <c r="J432" s="6" t="str">
        <f>IF(A432="","",'Live Capture'!R432)</f>
        <v/>
      </c>
      <c r="K432" s="6" t="str">
        <f>IF(A432="","",IF('Live Capture'!X432&lt;&gt;"",'Live Capture'!X432,"Open"))</f>
        <v/>
      </c>
      <c r="L432" s="6" t="str">
        <f>IF(A432="","",'Live Capture'!Q432)</f>
        <v/>
      </c>
      <c r="M432" s="6" t="str">
        <f>IF(A432="","",'Live Capture'!Y432)</f>
        <v/>
      </c>
    </row>
    <row r="433" ht="15.75" customHeight="1">
      <c r="A433" s="6" t="str">
        <f>IF('Live Capture'!A433="","",'Live Capture'!A433)</f>
        <v/>
      </c>
      <c r="B433" s="6" t="str">
        <f>IF(A433="","",'Live Capture'!E433)</f>
        <v/>
      </c>
      <c r="C433" s="6" t="str">
        <f>IF(A433="","",'Live Capture'!F433)</f>
        <v/>
      </c>
      <c r="D433" s="6" t="str">
        <f>IF(A433="","",'Live Capture'!B433)</f>
        <v/>
      </c>
      <c r="E433" s="6" t="str">
        <f>IF(A433="","",'Live Capture'!W433)</f>
        <v/>
      </c>
      <c r="F433" s="6" t="str">
        <f>IF(A433="","",'Live Capture'!S433)</f>
        <v/>
      </c>
      <c r="G433" s="6" t="str">
        <f t="shared" si="1"/>
        <v/>
      </c>
      <c r="H433" s="6" t="str">
        <f>IF(A433="","",IF('Live Capture'!O433&lt;&gt;"",'Live Capture'!O433,"Leave-behind + infographic"))</f>
        <v/>
      </c>
      <c r="I433" s="6" t="str">
        <f>IF(A433="","",IF('Live Capture'!T433&lt;&gt;"",'Live Capture'!T433,IF(E433="HOT","Post-meeting strong interest",IF(E433="WARM","Post-meeting standard","Post-meeting light"))))</f>
        <v/>
      </c>
      <c r="J433" s="6" t="str">
        <f>IF(A433="","",'Live Capture'!R433)</f>
        <v/>
      </c>
      <c r="K433" s="6" t="str">
        <f>IF(A433="","",IF('Live Capture'!X433&lt;&gt;"",'Live Capture'!X433,"Open"))</f>
        <v/>
      </c>
      <c r="L433" s="6" t="str">
        <f>IF(A433="","",'Live Capture'!Q433)</f>
        <v/>
      </c>
      <c r="M433" s="6" t="str">
        <f>IF(A433="","",'Live Capture'!Y433)</f>
        <v/>
      </c>
    </row>
    <row r="434" ht="15.75" customHeight="1">
      <c r="A434" s="6" t="str">
        <f>IF('Live Capture'!A434="","",'Live Capture'!A434)</f>
        <v/>
      </c>
      <c r="B434" s="6" t="str">
        <f>IF(A434="","",'Live Capture'!E434)</f>
        <v/>
      </c>
      <c r="C434" s="6" t="str">
        <f>IF(A434="","",'Live Capture'!F434)</f>
        <v/>
      </c>
      <c r="D434" s="6" t="str">
        <f>IF(A434="","",'Live Capture'!B434)</f>
        <v/>
      </c>
      <c r="E434" s="6" t="str">
        <f>IF(A434="","",'Live Capture'!W434)</f>
        <v/>
      </c>
      <c r="F434" s="6" t="str">
        <f>IF(A434="","",'Live Capture'!S434)</f>
        <v/>
      </c>
      <c r="G434" s="6" t="str">
        <f t="shared" si="1"/>
        <v/>
      </c>
      <c r="H434" s="6" t="str">
        <f>IF(A434="","",IF('Live Capture'!O434&lt;&gt;"",'Live Capture'!O434,"Leave-behind + infographic"))</f>
        <v/>
      </c>
      <c r="I434" s="6" t="str">
        <f>IF(A434="","",IF('Live Capture'!T434&lt;&gt;"",'Live Capture'!T434,IF(E434="HOT","Post-meeting strong interest",IF(E434="WARM","Post-meeting standard","Post-meeting light"))))</f>
        <v/>
      </c>
      <c r="J434" s="6" t="str">
        <f>IF(A434="","",'Live Capture'!R434)</f>
        <v/>
      </c>
      <c r="K434" s="6" t="str">
        <f>IF(A434="","",IF('Live Capture'!X434&lt;&gt;"",'Live Capture'!X434,"Open"))</f>
        <v/>
      </c>
      <c r="L434" s="6" t="str">
        <f>IF(A434="","",'Live Capture'!Q434)</f>
        <v/>
      </c>
      <c r="M434" s="6" t="str">
        <f>IF(A434="","",'Live Capture'!Y434)</f>
        <v/>
      </c>
    </row>
    <row r="435" ht="15.75" customHeight="1">
      <c r="A435" s="6" t="str">
        <f>IF('Live Capture'!A435="","",'Live Capture'!A435)</f>
        <v/>
      </c>
      <c r="B435" s="6" t="str">
        <f>IF(A435="","",'Live Capture'!E435)</f>
        <v/>
      </c>
      <c r="C435" s="6" t="str">
        <f>IF(A435="","",'Live Capture'!F435)</f>
        <v/>
      </c>
      <c r="D435" s="6" t="str">
        <f>IF(A435="","",'Live Capture'!B435)</f>
        <v/>
      </c>
      <c r="E435" s="6" t="str">
        <f>IF(A435="","",'Live Capture'!W435)</f>
        <v/>
      </c>
      <c r="F435" s="6" t="str">
        <f>IF(A435="","",'Live Capture'!S435)</f>
        <v/>
      </c>
      <c r="G435" s="6" t="str">
        <f t="shared" si="1"/>
        <v/>
      </c>
      <c r="H435" s="6" t="str">
        <f>IF(A435="","",IF('Live Capture'!O435&lt;&gt;"",'Live Capture'!O435,"Leave-behind + infographic"))</f>
        <v/>
      </c>
      <c r="I435" s="6" t="str">
        <f>IF(A435="","",IF('Live Capture'!T435&lt;&gt;"",'Live Capture'!T435,IF(E435="HOT","Post-meeting strong interest",IF(E435="WARM","Post-meeting standard","Post-meeting light"))))</f>
        <v/>
      </c>
      <c r="J435" s="6" t="str">
        <f>IF(A435="","",'Live Capture'!R435)</f>
        <v/>
      </c>
      <c r="K435" s="6" t="str">
        <f>IF(A435="","",IF('Live Capture'!X435&lt;&gt;"",'Live Capture'!X435,"Open"))</f>
        <v/>
      </c>
      <c r="L435" s="6" t="str">
        <f>IF(A435="","",'Live Capture'!Q435)</f>
        <v/>
      </c>
      <c r="M435" s="6" t="str">
        <f>IF(A435="","",'Live Capture'!Y435)</f>
        <v/>
      </c>
    </row>
    <row r="436" ht="15.75" customHeight="1">
      <c r="A436" s="6" t="str">
        <f>IF('Live Capture'!A436="","",'Live Capture'!A436)</f>
        <v/>
      </c>
      <c r="B436" s="6" t="str">
        <f>IF(A436="","",'Live Capture'!E436)</f>
        <v/>
      </c>
      <c r="C436" s="6" t="str">
        <f>IF(A436="","",'Live Capture'!F436)</f>
        <v/>
      </c>
      <c r="D436" s="6" t="str">
        <f>IF(A436="","",'Live Capture'!B436)</f>
        <v/>
      </c>
      <c r="E436" s="6" t="str">
        <f>IF(A436="","",'Live Capture'!W436)</f>
        <v/>
      </c>
      <c r="F436" s="6" t="str">
        <f>IF(A436="","",'Live Capture'!S436)</f>
        <v/>
      </c>
      <c r="G436" s="6" t="str">
        <f t="shared" si="1"/>
        <v/>
      </c>
      <c r="H436" s="6" t="str">
        <f>IF(A436="","",IF('Live Capture'!O436&lt;&gt;"",'Live Capture'!O436,"Leave-behind + infographic"))</f>
        <v/>
      </c>
      <c r="I436" s="6" t="str">
        <f>IF(A436="","",IF('Live Capture'!T436&lt;&gt;"",'Live Capture'!T436,IF(E436="HOT","Post-meeting strong interest",IF(E436="WARM","Post-meeting standard","Post-meeting light"))))</f>
        <v/>
      </c>
      <c r="J436" s="6" t="str">
        <f>IF(A436="","",'Live Capture'!R436)</f>
        <v/>
      </c>
      <c r="K436" s="6" t="str">
        <f>IF(A436="","",IF('Live Capture'!X436&lt;&gt;"",'Live Capture'!X436,"Open"))</f>
        <v/>
      </c>
      <c r="L436" s="6" t="str">
        <f>IF(A436="","",'Live Capture'!Q436)</f>
        <v/>
      </c>
      <c r="M436" s="6" t="str">
        <f>IF(A436="","",'Live Capture'!Y436)</f>
        <v/>
      </c>
    </row>
    <row r="437" ht="15.75" customHeight="1">
      <c r="A437" s="6" t="str">
        <f>IF('Live Capture'!A437="","",'Live Capture'!A437)</f>
        <v/>
      </c>
      <c r="B437" s="6" t="str">
        <f>IF(A437="","",'Live Capture'!E437)</f>
        <v/>
      </c>
      <c r="C437" s="6" t="str">
        <f>IF(A437="","",'Live Capture'!F437)</f>
        <v/>
      </c>
      <c r="D437" s="6" t="str">
        <f>IF(A437="","",'Live Capture'!B437)</f>
        <v/>
      </c>
      <c r="E437" s="6" t="str">
        <f>IF(A437="","",'Live Capture'!W437)</f>
        <v/>
      </c>
      <c r="F437" s="6" t="str">
        <f>IF(A437="","",'Live Capture'!S437)</f>
        <v/>
      </c>
      <c r="G437" s="6" t="str">
        <f t="shared" si="1"/>
        <v/>
      </c>
      <c r="H437" s="6" t="str">
        <f>IF(A437="","",IF('Live Capture'!O437&lt;&gt;"",'Live Capture'!O437,"Leave-behind + infographic"))</f>
        <v/>
      </c>
      <c r="I437" s="6" t="str">
        <f>IF(A437="","",IF('Live Capture'!T437&lt;&gt;"",'Live Capture'!T437,IF(E437="HOT","Post-meeting strong interest",IF(E437="WARM","Post-meeting standard","Post-meeting light"))))</f>
        <v/>
      </c>
      <c r="J437" s="6" t="str">
        <f>IF(A437="","",'Live Capture'!R437)</f>
        <v/>
      </c>
      <c r="K437" s="6" t="str">
        <f>IF(A437="","",IF('Live Capture'!X437&lt;&gt;"",'Live Capture'!X437,"Open"))</f>
        <v/>
      </c>
      <c r="L437" s="6" t="str">
        <f>IF(A437="","",'Live Capture'!Q437)</f>
        <v/>
      </c>
      <c r="M437" s="6" t="str">
        <f>IF(A437="","",'Live Capture'!Y437)</f>
        <v/>
      </c>
    </row>
    <row r="438" ht="15.75" customHeight="1">
      <c r="A438" s="6" t="str">
        <f>IF('Live Capture'!A438="","",'Live Capture'!A438)</f>
        <v/>
      </c>
      <c r="B438" s="6" t="str">
        <f>IF(A438="","",'Live Capture'!E438)</f>
        <v/>
      </c>
      <c r="C438" s="6" t="str">
        <f>IF(A438="","",'Live Capture'!F438)</f>
        <v/>
      </c>
      <c r="D438" s="6" t="str">
        <f>IF(A438="","",'Live Capture'!B438)</f>
        <v/>
      </c>
      <c r="E438" s="6" t="str">
        <f>IF(A438="","",'Live Capture'!W438)</f>
        <v/>
      </c>
      <c r="F438" s="6" t="str">
        <f>IF(A438="","",'Live Capture'!S438)</f>
        <v/>
      </c>
      <c r="G438" s="6" t="str">
        <f t="shared" si="1"/>
        <v/>
      </c>
      <c r="H438" s="6" t="str">
        <f>IF(A438="","",IF('Live Capture'!O438&lt;&gt;"",'Live Capture'!O438,"Leave-behind + infographic"))</f>
        <v/>
      </c>
      <c r="I438" s="6" t="str">
        <f>IF(A438="","",IF('Live Capture'!T438&lt;&gt;"",'Live Capture'!T438,IF(E438="HOT","Post-meeting strong interest",IF(E438="WARM","Post-meeting standard","Post-meeting light"))))</f>
        <v/>
      </c>
      <c r="J438" s="6" t="str">
        <f>IF(A438="","",'Live Capture'!R438)</f>
        <v/>
      </c>
      <c r="K438" s="6" t="str">
        <f>IF(A438="","",IF('Live Capture'!X438&lt;&gt;"",'Live Capture'!X438,"Open"))</f>
        <v/>
      </c>
      <c r="L438" s="6" t="str">
        <f>IF(A438="","",'Live Capture'!Q438)</f>
        <v/>
      </c>
      <c r="M438" s="6" t="str">
        <f>IF(A438="","",'Live Capture'!Y438)</f>
        <v/>
      </c>
    </row>
    <row r="439" ht="15.75" customHeight="1">
      <c r="A439" s="6" t="str">
        <f>IF('Live Capture'!A439="","",'Live Capture'!A439)</f>
        <v/>
      </c>
      <c r="B439" s="6" t="str">
        <f>IF(A439="","",'Live Capture'!E439)</f>
        <v/>
      </c>
      <c r="C439" s="6" t="str">
        <f>IF(A439="","",'Live Capture'!F439)</f>
        <v/>
      </c>
      <c r="D439" s="6" t="str">
        <f>IF(A439="","",'Live Capture'!B439)</f>
        <v/>
      </c>
      <c r="E439" s="6" t="str">
        <f>IF(A439="","",'Live Capture'!W439)</f>
        <v/>
      </c>
      <c r="F439" s="6" t="str">
        <f>IF(A439="","",'Live Capture'!S439)</f>
        <v/>
      </c>
      <c r="G439" s="6" t="str">
        <f t="shared" si="1"/>
        <v/>
      </c>
      <c r="H439" s="6" t="str">
        <f>IF(A439="","",IF('Live Capture'!O439&lt;&gt;"",'Live Capture'!O439,"Leave-behind + infographic"))</f>
        <v/>
      </c>
      <c r="I439" s="6" t="str">
        <f>IF(A439="","",IF('Live Capture'!T439&lt;&gt;"",'Live Capture'!T439,IF(E439="HOT","Post-meeting strong interest",IF(E439="WARM","Post-meeting standard","Post-meeting light"))))</f>
        <v/>
      </c>
      <c r="J439" s="6" t="str">
        <f>IF(A439="","",'Live Capture'!R439)</f>
        <v/>
      </c>
      <c r="K439" s="6" t="str">
        <f>IF(A439="","",IF('Live Capture'!X439&lt;&gt;"",'Live Capture'!X439,"Open"))</f>
        <v/>
      </c>
      <c r="L439" s="6" t="str">
        <f>IF(A439="","",'Live Capture'!Q439)</f>
        <v/>
      </c>
      <c r="M439" s="6" t="str">
        <f>IF(A439="","",'Live Capture'!Y439)</f>
        <v/>
      </c>
    </row>
    <row r="440" ht="15.75" customHeight="1">
      <c r="A440" s="6" t="str">
        <f>IF('Live Capture'!A440="","",'Live Capture'!A440)</f>
        <v/>
      </c>
      <c r="B440" s="6" t="str">
        <f>IF(A440="","",'Live Capture'!E440)</f>
        <v/>
      </c>
      <c r="C440" s="6" t="str">
        <f>IF(A440="","",'Live Capture'!F440)</f>
        <v/>
      </c>
      <c r="D440" s="6" t="str">
        <f>IF(A440="","",'Live Capture'!B440)</f>
        <v/>
      </c>
      <c r="E440" s="6" t="str">
        <f>IF(A440="","",'Live Capture'!W440)</f>
        <v/>
      </c>
      <c r="F440" s="6" t="str">
        <f>IF(A440="","",'Live Capture'!S440)</f>
        <v/>
      </c>
      <c r="G440" s="6" t="str">
        <f t="shared" si="1"/>
        <v/>
      </c>
      <c r="H440" s="6" t="str">
        <f>IF(A440="","",IF('Live Capture'!O440&lt;&gt;"",'Live Capture'!O440,"Leave-behind + infographic"))</f>
        <v/>
      </c>
      <c r="I440" s="6" t="str">
        <f>IF(A440="","",IF('Live Capture'!T440&lt;&gt;"",'Live Capture'!T440,IF(E440="HOT","Post-meeting strong interest",IF(E440="WARM","Post-meeting standard","Post-meeting light"))))</f>
        <v/>
      </c>
      <c r="J440" s="6" t="str">
        <f>IF(A440="","",'Live Capture'!R440)</f>
        <v/>
      </c>
      <c r="K440" s="6" t="str">
        <f>IF(A440="","",IF('Live Capture'!X440&lt;&gt;"",'Live Capture'!X440,"Open"))</f>
        <v/>
      </c>
      <c r="L440" s="6" t="str">
        <f>IF(A440="","",'Live Capture'!Q440)</f>
        <v/>
      </c>
      <c r="M440" s="6" t="str">
        <f>IF(A440="","",'Live Capture'!Y440)</f>
        <v/>
      </c>
    </row>
    <row r="441" ht="15.75" customHeight="1">
      <c r="A441" s="6" t="str">
        <f>IF('Live Capture'!A441="","",'Live Capture'!A441)</f>
        <v/>
      </c>
      <c r="B441" s="6" t="str">
        <f>IF(A441="","",'Live Capture'!E441)</f>
        <v/>
      </c>
      <c r="C441" s="6" t="str">
        <f>IF(A441="","",'Live Capture'!F441)</f>
        <v/>
      </c>
      <c r="D441" s="6" t="str">
        <f>IF(A441="","",'Live Capture'!B441)</f>
        <v/>
      </c>
      <c r="E441" s="6" t="str">
        <f>IF(A441="","",'Live Capture'!W441)</f>
        <v/>
      </c>
      <c r="F441" s="6" t="str">
        <f>IF(A441="","",'Live Capture'!S441)</f>
        <v/>
      </c>
      <c r="G441" s="6" t="str">
        <f t="shared" si="1"/>
        <v/>
      </c>
      <c r="H441" s="6" t="str">
        <f>IF(A441="","",IF('Live Capture'!O441&lt;&gt;"",'Live Capture'!O441,"Leave-behind + infographic"))</f>
        <v/>
      </c>
      <c r="I441" s="6" t="str">
        <f>IF(A441="","",IF('Live Capture'!T441&lt;&gt;"",'Live Capture'!T441,IF(E441="HOT","Post-meeting strong interest",IF(E441="WARM","Post-meeting standard","Post-meeting light"))))</f>
        <v/>
      </c>
      <c r="J441" s="6" t="str">
        <f>IF(A441="","",'Live Capture'!R441)</f>
        <v/>
      </c>
      <c r="K441" s="6" t="str">
        <f>IF(A441="","",IF('Live Capture'!X441&lt;&gt;"",'Live Capture'!X441,"Open"))</f>
        <v/>
      </c>
      <c r="L441" s="6" t="str">
        <f>IF(A441="","",'Live Capture'!Q441)</f>
        <v/>
      </c>
      <c r="M441" s="6" t="str">
        <f>IF(A441="","",'Live Capture'!Y441)</f>
        <v/>
      </c>
    </row>
    <row r="442" ht="15.75" customHeight="1">
      <c r="A442" s="6" t="str">
        <f>IF('Live Capture'!A442="","",'Live Capture'!A442)</f>
        <v/>
      </c>
      <c r="B442" s="6" t="str">
        <f>IF(A442="","",'Live Capture'!E442)</f>
        <v/>
      </c>
      <c r="C442" s="6" t="str">
        <f>IF(A442="","",'Live Capture'!F442)</f>
        <v/>
      </c>
      <c r="D442" s="6" t="str">
        <f>IF(A442="","",'Live Capture'!B442)</f>
        <v/>
      </c>
      <c r="E442" s="6" t="str">
        <f>IF(A442="","",'Live Capture'!W442)</f>
        <v/>
      </c>
      <c r="F442" s="6" t="str">
        <f>IF(A442="","",'Live Capture'!S442)</f>
        <v/>
      </c>
      <c r="G442" s="6" t="str">
        <f t="shared" si="1"/>
        <v/>
      </c>
      <c r="H442" s="6" t="str">
        <f>IF(A442="","",IF('Live Capture'!O442&lt;&gt;"",'Live Capture'!O442,"Leave-behind + infographic"))</f>
        <v/>
      </c>
      <c r="I442" s="6" t="str">
        <f>IF(A442="","",IF('Live Capture'!T442&lt;&gt;"",'Live Capture'!T442,IF(E442="HOT","Post-meeting strong interest",IF(E442="WARM","Post-meeting standard","Post-meeting light"))))</f>
        <v/>
      </c>
      <c r="J442" s="6" t="str">
        <f>IF(A442="","",'Live Capture'!R442)</f>
        <v/>
      </c>
      <c r="K442" s="6" t="str">
        <f>IF(A442="","",IF('Live Capture'!X442&lt;&gt;"",'Live Capture'!X442,"Open"))</f>
        <v/>
      </c>
      <c r="L442" s="6" t="str">
        <f>IF(A442="","",'Live Capture'!Q442)</f>
        <v/>
      </c>
      <c r="M442" s="6" t="str">
        <f>IF(A442="","",'Live Capture'!Y442)</f>
        <v/>
      </c>
    </row>
    <row r="443" ht="15.75" customHeight="1">
      <c r="A443" s="6" t="str">
        <f>IF('Live Capture'!A443="","",'Live Capture'!A443)</f>
        <v/>
      </c>
      <c r="B443" s="6" t="str">
        <f>IF(A443="","",'Live Capture'!E443)</f>
        <v/>
      </c>
      <c r="C443" s="6" t="str">
        <f>IF(A443="","",'Live Capture'!F443)</f>
        <v/>
      </c>
      <c r="D443" s="6" t="str">
        <f>IF(A443="","",'Live Capture'!B443)</f>
        <v/>
      </c>
      <c r="E443" s="6" t="str">
        <f>IF(A443="","",'Live Capture'!W443)</f>
        <v/>
      </c>
      <c r="F443" s="6" t="str">
        <f>IF(A443="","",'Live Capture'!S443)</f>
        <v/>
      </c>
      <c r="G443" s="6" t="str">
        <f t="shared" si="1"/>
        <v/>
      </c>
      <c r="H443" s="6" t="str">
        <f>IF(A443="","",IF('Live Capture'!O443&lt;&gt;"",'Live Capture'!O443,"Leave-behind + infographic"))</f>
        <v/>
      </c>
      <c r="I443" s="6" t="str">
        <f>IF(A443="","",IF('Live Capture'!T443&lt;&gt;"",'Live Capture'!T443,IF(E443="HOT","Post-meeting strong interest",IF(E443="WARM","Post-meeting standard","Post-meeting light"))))</f>
        <v/>
      </c>
      <c r="J443" s="6" t="str">
        <f>IF(A443="","",'Live Capture'!R443)</f>
        <v/>
      </c>
      <c r="K443" s="6" t="str">
        <f>IF(A443="","",IF('Live Capture'!X443&lt;&gt;"",'Live Capture'!X443,"Open"))</f>
        <v/>
      </c>
      <c r="L443" s="6" t="str">
        <f>IF(A443="","",'Live Capture'!Q443)</f>
        <v/>
      </c>
      <c r="M443" s="6" t="str">
        <f>IF(A443="","",'Live Capture'!Y443)</f>
        <v/>
      </c>
    </row>
    <row r="444" ht="15.75" customHeight="1">
      <c r="A444" s="6" t="str">
        <f>IF('Live Capture'!A444="","",'Live Capture'!A444)</f>
        <v/>
      </c>
      <c r="B444" s="6" t="str">
        <f>IF(A444="","",'Live Capture'!E444)</f>
        <v/>
      </c>
      <c r="C444" s="6" t="str">
        <f>IF(A444="","",'Live Capture'!F444)</f>
        <v/>
      </c>
      <c r="D444" s="6" t="str">
        <f>IF(A444="","",'Live Capture'!B444)</f>
        <v/>
      </c>
      <c r="E444" s="6" t="str">
        <f>IF(A444="","",'Live Capture'!W444)</f>
        <v/>
      </c>
      <c r="F444" s="6" t="str">
        <f>IF(A444="","",'Live Capture'!S444)</f>
        <v/>
      </c>
      <c r="G444" s="6" t="str">
        <f t="shared" si="1"/>
        <v/>
      </c>
      <c r="H444" s="6" t="str">
        <f>IF(A444="","",IF('Live Capture'!O444&lt;&gt;"",'Live Capture'!O444,"Leave-behind + infographic"))</f>
        <v/>
      </c>
      <c r="I444" s="6" t="str">
        <f>IF(A444="","",IF('Live Capture'!T444&lt;&gt;"",'Live Capture'!T444,IF(E444="HOT","Post-meeting strong interest",IF(E444="WARM","Post-meeting standard","Post-meeting light"))))</f>
        <v/>
      </c>
      <c r="J444" s="6" t="str">
        <f>IF(A444="","",'Live Capture'!R444)</f>
        <v/>
      </c>
      <c r="K444" s="6" t="str">
        <f>IF(A444="","",IF('Live Capture'!X444&lt;&gt;"",'Live Capture'!X444,"Open"))</f>
        <v/>
      </c>
      <c r="L444" s="6" t="str">
        <f>IF(A444="","",'Live Capture'!Q444)</f>
        <v/>
      </c>
      <c r="M444" s="6" t="str">
        <f>IF(A444="","",'Live Capture'!Y444)</f>
        <v/>
      </c>
    </row>
    <row r="445" ht="15.75" customHeight="1">
      <c r="A445" s="6" t="str">
        <f>IF('Live Capture'!A445="","",'Live Capture'!A445)</f>
        <v/>
      </c>
      <c r="B445" s="6" t="str">
        <f>IF(A445="","",'Live Capture'!E445)</f>
        <v/>
      </c>
      <c r="C445" s="6" t="str">
        <f>IF(A445="","",'Live Capture'!F445)</f>
        <v/>
      </c>
      <c r="D445" s="6" t="str">
        <f>IF(A445="","",'Live Capture'!B445)</f>
        <v/>
      </c>
      <c r="E445" s="6" t="str">
        <f>IF(A445="","",'Live Capture'!W445)</f>
        <v/>
      </c>
      <c r="F445" s="6" t="str">
        <f>IF(A445="","",'Live Capture'!S445)</f>
        <v/>
      </c>
      <c r="G445" s="6" t="str">
        <f t="shared" si="1"/>
        <v/>
      </c>
      <c r="H445" s="6" t="str">
        <f>IF(A445="","",IF('Live Capture'!O445&lt;&gt;"",'Live Capture'!O445,"Leave-behind + infographic"))</f>
        <v/>
      </c>
      <c r="I445" s="6" t="str">
        <f>IF(A445="","",IF('Live Capture'!T445&lt;&gt;"",'Live Capture'!T445,IF(E445="HOT","Post-meeting strong interest",IF(E445="WARM","Post-meeting standard","Post-meeting light"))))</f>
        <v/>
      </c>
      <c r="J445" s="6" t="str">
        <f>IF(A445="","",'Live Capture'!R445)</f>
        <v/>
      </c>
      <c r="K445" s="6" t="str">
        <f>IF(A445="","",IF('Live Capture'!X445&lt;&gt;"",'Live Capture'!X445,"Open"))</f>
        <v/>
      </c>
      <c r="L445" s="6" t="str">
        <f>IF(A445="","",'Live Capture'!Q445)</f>
        <v/>
      </c>
      <c r="M445" s="6" t="str">
        <f>IF(A445="","",'Live Capture'!Y445)</f>
        <v/>
      </c>
    </row>
    <row r="446" ht="15.75" customHeight="1">
      <c r="A446" s="6" t="str">
        <f>IF('Live Capture'!A446="","",'Live Capture'!A446)</f>
        <v/>
      </c>
      <c r="B446" s="6" t="str">
        <f>IF(A446="","",'Live Capture'!E446)</f>
        <v/>
      </c>
      <c r="C446" s="6" t="str">
        <f>IF(A446="","",'Live Capture'!F446)</f>
        <v/>
      </c>
      <c r="D446" s="6" t="str">
        <f>IF(A446="","",'Live Capture'!B446)</f>
        <v/>
      </c>
      <c r="E446" s="6" t="str">
        <f>IF(A446="","",'Live Capture'!W446)</f>
        <v/>
      </c>
      <c r="F446" s="6" t="str">
        <f>IF(A446="","",'Live Capture'!S446)</f>
        <v/>
      </c>
      <c r="G446" s="6" t="str">
        <f t="shared" si="1"/>
        <v/>
      </c>
      <c r="H446" s="6" t="str">
        <f>IF(A446="","",IF('Live Capture'!O446&lt;&gt;"",'Live Capture'!O446,"Leave-behind + infographic"))</f>
        <v/>
      </c>
      <c r="I446" s="6" t="str">
        <f>IF(A446="","",IF('Live Capture'!T446&lt;&gt;"",'Live Capture'!T446,IF(E446="HOT","Post-meeting strong interest",IF(E446="WARM","Post-meeting standard","Post-meeting light"))))</f>
        <v/>
      </c>
      <c r="J446" s="6" t="str">
        <f>IF(A446="","",'Live Capture'!R446)</f>
        <v/>
      </c>
      <c r="K446" s="6" t="str">
        <f>IF(A446="","",IF('Live Capture'!X446&lt;&gt;"",'Live Capture'!X446,"Open"))</f>
        <v/>
      </c>
      <c r="L446" s="6" t="str">
        <f>IF(A446="","",'Live Capture'!Q446)</f>
        <v/>
      </c>
      <c r="M446" s="6" t="str">
        <f>IF(A446="","",'Live Capture'!Y446)</f>
        <v/>
      </c>
    </row>
    <row r="447" ht="15.75" customHeight="1">
      <c r="A447" s="6" t="str">
        <f>IF('Live Capture'!A447="","",'Live Capture'!A447)</f>
        <v/>
      </c>
      <c r="B447" s="6" t="str">
        <f>IF(A447="","",'Live Capture'!E447)</f>
        <v/>
      </c>
      <c r="C447" s="6" t="str">
        <f>IF(A447="","",'Live Capture'!F447)</f>
        <v/>
      </c>
      <c r="D447" s="6" t="str">
        <f>IF(A447="","",'Live Capture'!B447)</f>
        <v/>
      </c>
      <c r="E447" s="6" t="str">
        <f>IF(A447="","",'Live Capture'!W447)</f>
        <v/>
      </c>
      <c r="F447" s="6" t="str">
        <f>IF(A447="","",'Live Capture'!S447)</f>
        <v/>
      </c>
      <c r="G447" s="6" t="str">
        <f t="shared" si="1"/>
        <v/>
      </c>
      <c r="H447" s="6" t="str">
        <f>IF(A447="","",IF('Live Capture'!O447&lt;&gt;"",'Live Capture'!O447,"Leave-behind + infographic"))</f>
        <v/>
      </c>
      <c r="I447" s="6" t="str">
        <f>IF(A447="","",IF('Live Capture'!T447&lt;&gt;"",'Live Capture'!T447,IF(E447="HOT","Post-meeting strong interest",IF(E447="WARM","Post-meeting standard","Post-meeting light"))))</f>
        <v/>
      </c>
      <c r="J447" s="6" t="str">
        <f>IF(A447="","",'Live Capture'!R447)</f>
        <v/>
      </c>
      <c r="K447" s="6" t="str">
        <f>IF(A447="","",IF('Live Capture'!X447&lt;&gt;"",'Live Capture'!X447,"Open"))</f>
        <v/>
      </c>
      <c r="L447" s="6" t="str">
        <f>IF(A447="","",'Live Capture'!Q447)</f>
        <v/>
      </c>
      <c r="M447" s="6" t="str">
        <f>IF(A447="","",'Live Capture'!Y447)</f>
        <v/>
      </c>
    </row>
    <row r="448" ht="15.75" customHeight="1">
      <c r="A448" s="6" t="str">
        <f>IF('Live Capture'!A448="","",'Live Capture'!A448)</f>
        <v/>
      </c>
      <c r="B448" s="6" t="str">
        <f>IF(A448="","",'Live Capture'!E448)</f>
        <v/>
      </c>
      <c r="C448" s="6" t="str">
        <f>IF(A448="","",'Live Capture'!F448)</f>
        <v/>
      </c>
      <c r="D448" s="6" t="str">
        <f>IF(A448="","",'Live Capture'!B448)</f>
        <v/>
      </c>
      <c r="E448" s="6" t="str">
        <f>IF(A448="","",'Live Capture'!W448)</f>
        <v/>
      </c>
      <c r="F448" s="6" t="str">
        <f>IF(A448="","",'Live Capture'!S448)</f>
        <v/>
      </c>
      <c r="G448" s="6" t="str">
        <f t="shared" si="1"/>
        <v/>
      </c>
      <c r="H448" s="6" t="str">
        <f>IF(A448="","",IF('Live Capture'!O448&lt;&gt;"",'Live Capture'!O448,"Leave-behind + infographic"))</f>
        <v/>
      </c>
      <c r="I448" s="6" t="str">
        <f>IF(A448="","",IF('Live Capture'!T448&lt;&gt;"",'Live Capture'!T448,IF(E448="HOT","Post-meeting strong interest",IF(E448="WARM","Post-meeting standard","Post-meeting light"))))</f>
        <v/>
      </c>
      <c r="J448" s="6" t="str">
        <f>IF(A448="","",'Live Capture'!R448)</f>
        <v/>
      </c>
      <c r="K448" s="6" t="str">
        <f>IF(A448="","",IF('Live Capture'!X448&lt;&gt;"",'Live Capture'!X448,"Open"))</f>
        <v/>
      </c>
      <c r="L448" s="6" t="str">
        <f>IF(A448="","",'Live Capture'!Q448)</f>
        <v/>
      </c>
      <c r="M448" s="6" t="str">
        <f>IF(A448="","",'Live Capture'!Y448)</f>
        <v/>
      </c>
    </row>
    <row r="449" ht="15.75" customHeight="1">
      <c r="A449" s="6" t="str">
        <f>IF('Live Capture'!A449="","",'Live Capture'!A449)</f>
        <v/>
      </c>
      <c r="B449" s="6" t="str">
        <f>IF(A449="","",'Live Capture'!E449)</f>
        <v/>
      </c>
      <c r="C449" s="6" t="str">
        <f>IF(A449="","",'Live Capture'!F449)</f>
        <v/>
      </c>
      <c r="D449" s="6" t="str">
        <f>IF(A449="","",'Live Capture'!B449)</f>
        <v/>
      </c>
      <c r="E449" s="6" t="str">
        <f>IF(A449="","",'Live Capture'!W449)</f>
        <v/>
      </c>
      <c r="F449" s="6" t="str">
        <f>IF(A449="","",'Live Capture'!S449)</f>
        <v/>
      </c>
      <c r="G449" s="6" t="str">
        <f t="shared" si="1"/>
        <v/>
      </c>
      <c r="H449" s="6" t="str">
        <f>IF(A449="","",IF('Live Capture'!O449&lt;&gt;"",'Live Capture'!O449,"Leave-behind + infographic"))</f>
        <v/>
      </c>
      <c r="I449" s="6" t="str">
        <f>IF(A449="","",IF('Live Capture'!T449&lt;&gt;"",'Live Capture'!T449,IF(E449="HOT","Post-meeting strong interest",IF(E449="WARM","Post-meeting standard","Post-meeting light"))))</f>
        <v/>
      </c>
      <c r="J449" s="6" t="str">
        <f>IF(A449="","",'Live Capture'!R449)</f>
        <v/>
      </c>
      <c r="K449" s="6" t="str">
        <f>IF(A449="","",IF('Live Capture'!X449&lt;&gt;"",'Live Capture'!X449,"Open"))</f>
        <v/>
      </c>
      <c r="L449" s="6" t="str">
        <f>IF(A449="","",'Live Capture'!Q449)</f>
        <v/>
      </c>
      <c r="M449" s="6" t="str">
        <f>IF(A449="","",'Live Capture'!Y449)</f>
        <v/>
      </c>
    </row>
    <row r="450" ht="15.75" customHeight="1">
      <c r="A450" s="6" t="str">
        <f>IF('Live Capture'!A450="","",'Live Capture'!A450)</f>
        <v/>
      </c>
      <c r="B450" s="6" t="str">
        <f>IF(A450="","",'Live Capture'!E450)</f>
        <v/>
      </c>
      <c r="C450" s="6" t="str">
        <f>IF(A450="","",'Live Capture'!F450)</f>
        <v/>
      </c>
      <c r="D450" s="6" t="str">
        <f>IF(A450="","",'Live Capture'!B450)</f>
        <v/>
      </c>
      <c r="E450" s="6" t="str">
        <f>IF(A450="","",'Live Capture'!W450)</f>
        <v/>
      </c>
      <c r="F450" s="6" t="str">
        <f>IF(A450="","",'Live Capture'!S450)</f>
        <v/>
      </c>
      <c r="G450" s="6" t="str">
        <f t="shared" si="1"/>
        <v/>
      </c>
      <c r="H450" s="6" t="str">
        <f>IF(A450="","",IF('Live Capture'!O450&lt;&gt;"",'Live Capture'!O450,"Leave-behind + infographic"))</f>
        <v/>
      </c>
      <c r="I450" s="6" t="str">
        <f>IF(A450="","",IF('Live Capture'!T450&lt;&gt;"",'Live Capture'!T450,IF(E450="HOT","Post-meeting strong interest",IF(E450="WARM","Post-meeting standard","Post-meeting light"))))</f>
        <v/>
      </c>
      <c r="J450" s="6" t="str">
        <f>IF(A450="","",'Live Capture'!R450)</f>
        <v/>
      </c>
      <c r="K450" s="6" t="str">
        <f>IF(A450="","",IF('Live Capture'!X450&lt;&gt;"",'Live Capture'!X450,"Open"))</f>
        <v/>
      </c>
      <c r="L450" s="6" t="str">
        <f>IF(A450="","",'Live Capture'!Q450)</f>
        <v/>
      </c>
      <c r="M450" s="6" t="str">
        <f>IF(A450="","",'Live Capture'!Y450)</f>
        <v/>
      </c>
    </row>
    <row r="451" ht="15.75" customHeight="1">
      <c r="A451" s="6" t="str">
        <f>IF('Live Capture'!A451="","",'Live Capture'!A451)</f>
        <v/>
      </c>
      <c r="B451" s="6" t="str">
        <f>IF(A451="","",'Live Capture'!E451)</f>
        <v/>
      </c>
      <c r="C451" s="6" t="str">
        <f>IF(A451="","",'Live Capture'!F451)</f>
        <v/>
      </c>
      <c r="D451" s="6" t="str">
        <f>IF(A451="","",'Live Capture'!B451)</f>
        <v/>
      </c>
      <c r="E451" s="6" t="str">
        <f>IF(A451="","",'Live Capture'!W451)</f>
        <v/>
      </c>
      <c r="F451" s="6" t="str">
        <f>IF(A451="","",'Live Capture'!S451)</f>
        <v/>
      </c>
      <c r="G451" s="6" t="str">
        <f t="shared" si="1"/>
        <v/>
      </c>
      <c r="H451" s="6" t="str">
        <f>IF(A451="","",IF('Live Capture'!O451&lt;&gt;"",'Live Capture'!O451,"Leave-behind + infographic"))</f>
        <v/>
      </c>
      <c r="I451" s="6" t="str">
        <f>IF(A451="","",IF('Live Capture'!T451&lt;&gt;"",'Live Capture'!T451,IF(E451="HOT","Post-meeting strong interest",IF(E451="WARM","Post-meeting standard","Post-meeting light"))))</f>
        <v/>
      </c>
      <c r="J451" s="6" t="str">
        <f>IF(A451="","",'Live Capture'!R451)</f>
        <v/>
      </c>
      <c r="K451" s="6" t="str">
        <f>IF(A451="","",IF('Live Capture'!X451&lt;&gt;"",'Live Capture'!X451,"Open"))</f>
        <v/>
      </c>
      <c r="L451" s="6" t="str">
        <f>IF(A451="","",'Live Capture'!Q451)</f>
        <v/>
      </c>
      <c r="M451" s="6" t="str">
        <f>IF(A451="","",'Live Capture'!Y451)</f>
        <v/>
      </c>
    </row>
    <row r="452" ht="15.75" customHeight="1">
      <c r="A452" s="6" t="str">
        <f>IF('Live Capture'!A452="","",'Live Capture'!A452)</f>
        <v/>
      </c>
      <c r="B452" s="6" t="str">
        <f>IF(A452="","",'Live Capture'!E452)</f>
        <v/>
      </c>
      <c r="C452" s="6" t="str">
        <f>IF(A452="","",'Live Capture'!F452)</f>
        <v/>
      </c>
      <c r="D452" s="6" t="str">
        <f>IF(A452="","",'Live Capture'!B452)</f>
        <v/>
      </c>
      <c r="E452" s="6" t="str">
        <f>IF(A452="","",'Live Capture'!W452)</f>
        <v/>
      </c>
      <c r="F452" s="6" t="str">
        <f>IF(A452="","",'Live Capture'!S452)</f>
        <v/>
      </c>
      <c r="G452" s="6" t="str">
        <f t="shared" si="1"/>
        <v/>
      </c>
      <c r="H452" s="6" t="str">
        <f>IF(A452="","",IF('Live Capture'!O452&lt;&gt;"",'Live Capture'!O452,"Leave-behind + infographic"))</f>
        <v/>
      </c>
      <c r="I452" s="6" t="str">
        <f>IF(A452="","",IF('Live Capture'!T452&lt;&gt;"",'Live Capture'!T452,IF(E452="HOT","Post-meeting strong interest",IF(E452="WARM","Post-meeting standard","Post-meeting light"))))</f>
        <v/>
      </c>
      <c r="J452" s="6" t="str">
        <f>IF(A452="","",'Live Capture'!R452)</f>
        <v/>
      </c>
      <c r="K452" s="6" t="str">
        <f>IF(A452="","",IF('Live Capture'!X452&lt;&gt;"",'Live Capture'!X452,"Open"))</f>
        <v/>
      </c>
      <c r="L452" s="6" t="str">
        <f>IF(A452="","",'Live Capture'!Q452)</f>
        <v/>
      </c>
      <c r="M452" s="6" t="str">
        <f>IF(A452="","",'Live Capture'!Y452)</f>
        <v/>
      </c>
    </row>
    <row r="453" ht="15.75" customHeight="1">
      <c r="A453" s="6" t="str">
        <f>IF('Live Capture'!A453="","",'Live Capture'!A453)</f>
        <v/>
      </c>
      <c r="B453" s="6" t="str">
        <f>IF(A453="","",'Live Capture'!E453)</f>
        <v/>
      </c>
      <c r="C453" s="6" t="str">
        <f>IF(A453="","",'Live Capture'!F453)</f>
        <v/>
      </c>
      <c r="D453" s="6" t="str">
        <f>IF(A453="","",'Live Capture'!B453)</f>
        <v/>
      </c>
      <c r="E453" s="6" t="str">
        <f>IF(A453="","",'Live Capture'!W453)</f>
        <v/>
      </c>
      <c r="F453" s="6" t="str">
        <f>IF(A453="","",'Live Capture'!S453)</f>
        <v/>
      </c>
      <c r="G453" s="6" t="str">
        <f t="shared" si="1"/>
        <v/>
      </c>
      <c r="H453" s="6" t="str">
        <f>IF(A453="","",IF('Live Capture'!O453&lt;&gt;"",'Live Capture'!O453,"Leave-behind + infographic"))</f>
        <v/>
      </c>
      <c r="I453" s="6" t="str">
        <f>IF(A453="","",IF('Live Capture'!T453&lt;&gt;"",'Live Capture'!T453,IF(E453="HOT","Post-meeting strong interest",IF(E453="WARM","Post-meeting standard","Post-meeting light"))))</f>
        <v/>
      </c>
      <c r="J453" s="6" t="str">
        <f>IF(A453="","",'Live Capture'!R453)</f>
        <v/>
      </c>
      <c r="K453" s="6" t="str">
        <f>IF(A453="","",IF('Live Capture'!X453&lt;&gt;"",'Live Capture'!X453,"Open"))</f>
        <v/>
      </c>
      <c r="L453" s="6" t="str">
        <f>IF(A453="","",'Live Capture'!Q453)</f>
        <v/>
      </c>
      <c r="M453" s="6" t="str">
        <f>IF(A453="","",'Live Capture'!Y453)</f>
        <v/>
      </c>
    </row>
    <row r="454" ht="15.75" customHeight="1">
      <c r="A454" s="6" t="str">
        <f>IF('Live Capture'!A454="","",'Live Capture'!A454)</f>
        <v/>
      </c>
      <c r="B454" s="6" t="str">
        <f>IF(A454="","",'Live Capture'!E454)</f>
        <v/>
      </c>
      <c r="C454" s="6" t="str">
        <f>IF(A454="","",'Live Capture'!F454)</f>
        <v/>
      </c>
      <c r="D454" s="6" t="str">
        <f>IF(A454="","",'Live Capture'!B454)</f>
        <v/>
      </c>
      <c r="E454" s="6" t="str">
        <f>IF(A454="","",'Live Capture'!W454)</f>
        <v/>
      </c>
      <c r="F454" s="6" t="str">
        <f>IF(A454="","",'Live Capture'!S454)</f>
        <v/>
      </c>
      <c r="G454" s="6" t="str">
        <f t="shared" si="1"/>
        <v/>
      </c>
      <c r="H454" s="6" t="str">
        <f>IF(A454="","",IF('Live Capture'!O454&lt;&gt;"",'Live Capture'!O454,"Leave-behind + infographic"))</f>
        <v/>
      </c>
      <c r="I454" s="6" t="str">
        <f>IF(A454="","",IF('Live Capture'!T454&lt;&gt;"",'Live Capture'!T454,IF(E454="HOT","Post-meeting strong interest",IF(E454="WARM","Post-meeting standard","Post-meeting light"))))</f>
        <v/>
      </c>
      <c r="J454" s="6" t="str">
        <f>IF(A454="","",'Live Capture'!R454)</f>
        <v/>
      </c>
      <c r="K454" s="6" t="str">
        <f>IF(A454="","",IF('Live Capture'!X454&lt;&gt;"",'Live Capture'!X454,"Open"))</f>
        <v/>
      </c>
      <c r="L454" s="6" t="str">
        <f>IF(A454="","",'Live Capture'!Q454)</f>
        <v/>
      </c>
      <c r="M454" s="6" t="str">
        <f>IF(A454="","",'Live Capture'!Y454)</f>
        <v/>
      </c>
    </row>
    <row r="455" ht="15.75" customHeight="1">
      <c r="A455" s="6" t="str">
        <f>IF('Live Capture'!A455="","",'Live Capture'!A455)</f>
        <v/>
      </c>
      <c r="B455" s="6" t="str">
        <f>IF(A455="","",'Live Capture'!E455)</f>
        <v/>
      </c>
      <c r="C455" s="6" t="str">
        <f>IF(A455="","",'Live Capture'!F455)</f>
        <v/>
      </c>
      <c r="D455" s="6" t="str">
        <f>IF(A455="","",'Live Capture'!B455)</f>
        <v/>
      </c>
      <c r="E455" s="6" t="str">
        <f>IF(A455="","",'Live Capture'!W455)</f>
        <v/>
      </c>
      <c r="F455" s="6" t="str">
        <f>IF(A455="","",'Live Capture'!S455)</f>
        <v/>
      </c>
      <c r="G455" s="6" t="str">
        <f t="shared" si="1"/>
        <v/>
      </c>
      <c r="H455" s="6" t="str">
        <f>IF(A455="","",IF('Live Capture'!O455&lt;&gt;"",'Live Capture'!O455,"Leave-behind + infographic"))</f>
        <v/>
      </c>
      <c r="I455" s="6" t="str">
        <f>IF(A455="","",IF('Live Capture'!T455&lt;&gt;"",'Live Capture'!T455,IF(E455="HOT","Post-meeting strong interest",IF(E455="WARM","Post-meeting standard","Post-meeting light"))))</f>
        <v/>
      </c>
      <c r="J455" s="6" t="str">
        <f>IF(A455="","",'Live Capture'!R455)</f>
        <v/>
      </c>
      <c r="K455" s="6" t="str">
        <f>IF(A455="","",IF('Live Capture'!X455&lt;&gt;"",'Live Capture'!X455,"Open"))</f>
        <v/>
      </c>
      <c r="L455" s="6" t="str">
        <f>IF(A455="","",'Live Capture'!Q455)</f>
        <v/>
      </c>
      <c r="M455" s="6" t="str">
        <f>IF(A455="","",'Live Capture'!Y455)</f>
        <v/>
      </c>
    </row>
    <row r="456" ht="15.75" customHeight="1">
      <c r="A456" s="6" t="str">
        <f>IF('Live Capture'!A456="","",'Live Capture'!A456)</f>
        <v/>
      </c>
      <c r="B456" s="6" t="str">
        <f>IF(A456="","",'Live Capture'!E456)</f>
        <v/>
      </c>
      <c r="C456" s="6" t="str">
        <f>IF(A456="","",'Live Capture'!F456)</f>
        <v/>
      </c>
      <c r="D456" s="6" t="str">
        <f>IF(A456="","",'Live Capture'!B456)</f>
        <v/>
      </c>
      <c r="E456" s="6" t="str">
        <f>IF(A456="","",'Live Capture'!W456)</f>
        <v/>
      </c>
      <c r="F456" s="6" t="str">
        <f>IF(A456="","",'Live Capture'!S456)</f>
        <v/>
      </c>
      <c r="G456" s="6" t="str">
        <f t="shared" si="1"/>
        <v/>
      </c>
      <c r="H456" s="6" t="str">
        <f>IF(A456="","",IF('Live Capture'!O456&lt;&gt;"",'Live Capture'!O456,"Leave-behind + infographic"))</f>
        <v/>
      </c>
      <c r="I456" s="6" t="str">
        <f>IF(A456="","",IF('Live Capture'!T456&lt;&gt;"",'Live Capture'!T456,IF(E456="HOT","Post-meeting strong interest",IF(E456="WARM","Post-meeting standard","Post-meeting light"))))</f>
        <v/>
      </c>
      <c r="J456" s="6" t="str">
        <f>IF(A456="","",'Live Capture'!R456)</f>
        <v/>
      </c>
      <c r="K456" s="6" t="str">
        <f>IF(A456="","",IF('Live Capture'!X456&lt;&gt;"",'Live Capture'!X456,"Open"))</f>
        <v/>
      </c>
      <c r="L456" s="6" t="str">
        <f>IF(A456="","",'Live Capture'!Q456)</f>
        <v/>
      </c>
      <c r="M456" s="6" t="str">
        <f>IF(A456="","",'Live Capture'!Y456)</f>
        <v/>
      </c>
    </row>
    <row r="457" ht="15.75" customHeight="1">
      <c r="A457" s="6" t="str">
        <f>IF('Live Capture'!A457="","",'Live Capture'!A457)</f>
        <v/>
      </c>
      <c r="B457" s="6" t="str">
        <f>IF(A457="","",'Live Capture'!E457)</f>
        <v/>
      </c>
      <c r="C457" s="6" t="str">
        <f>IF(A457="","",'Live Capture'!F457)</f>
        <v/>
      </c>
      <c r="D457" s="6" t="str">
        <f>IF(A457="","",'Live Capture'!B457)</f>
        <v/>
      </c>
      <c r="E457" s="6" t="str">
        <f>IF(A457="","",'Live Capture'!W457)</f>
        <v/>
      </c>
      <c r="F457" s="6" t="str">
        <f>IF(A457="","",'Live Capture'!S457)</f>
        <v/>
      </c>
      <c r="G457" s="6" t="str">
        <f t="shared" si="1"/>
        <v/>
      </c>
      <c r="H457" s="6" t="str">
        <f>IF(A457="","",IF('Live Capture'!O457&lt;&gt;"",'Live Capture'!O457,"Leave-behind + infographic"))</f>
        <v/>
      </c>
      <c r="I457" s="6" t="str">
        <f>IF(A457="","",IF('Live Capture'!T457&lt;&gt;"",'Live Capture'!T457,IF(E457="HOT","Post-meeting strong interest",IF(E457="WARM","Post-meeting standard","Post-meeting light"))))</f>
        <v/>
      </c>
      <c r="J457" s="6" t="str">
        <f>IF(A457="","",'Live Capture'!R457)</f>
        <v/>
      </c>
      <c r="K457" s="6" t="str">
        <f>IF(A457="","",IF('Live Capture'!X457&lt;&gt;"",'Live Capture'!X457,"Open"))</f>
        <v/>
      </c>
      <c r="L457" s="6" t="str">
        <f>IF(A457="","",'Live Capture'!Q457)</f>
        <v/>
      </c>
      <c r="M457" s="6" t="str">
        <f>IF(A457="","",'Live Capture'!Y457)</f>
        <v/>
      </c>
    </row>
    <row r="458" ht="15.75" customHeight="1">
      <c r="A458" s="6" t="str">
        <f>IF('Live Capture'!A458="","",'Live Capture'!A458)</f>
        <v/>
      </c>
      <c r="B458" s="6" t="str">
        <f>IF(A458="","",'Live Capture'!E458)</f>
        <v/>
      </c>
      <c r="C458" s="6" t="str">
        <f>IF(A458="","",'Live Capture'!F458)</f>
        <v/>
      </c>
      <c r="D458" s="6" t="str">
        <f>IF(A458="","",'Live Capture'!B458)</f>
        <v/>
      </c>
      <c r="E458" s="6" t="str">
        <f>IF(A458="","",'Live Capture'!W458)</f>
        <v/>
      </c>
      <c r="F458" s="6" t="str">
        <f>IF(A458="","",'Live Capture'!S458)</f>
        <v/>
      </c>
      <c r="G458" s="6" t="str">
        <f t="shared" si="1"/>
        <v/>
      </c>
      <c r="H458" s="6" t="str">
        <f>IF(A458="","",IF('Live Capture'!O458&lt;&gt;"",'Live Capture'!O458,"Leave-behind + infographic"))</f>
        <v/>
      </c>
      <c r="I458" s="6" t="str">
        <f>IF(A458="","",IF('Live Capture'!T458&lt;&gt;"",'Live Capture'!T458,IF(E458="HOT","Post-meeting strong interest",IF(E458="WARM","Post-meeting standard","Post-meeting light"))))</f>
        <v/>
      </c>
      <c r="J458" s="6" t="str">
        <f>IF(A458="","",'Live Capture'!R458)</f>
        <v/>
      </c>
      <c r="K458" s="6" t="str">
        <f>IF(A458="","",IF('Live Capture'!X458&lt;&gt;"",'Live Capture'!X458,"Open"))</f>
        <v/>
      </c>
      <c r="L458" s="6" t="str">
        <f>IF(A458="","",'Live Capture'!Q458)</f>
        <v/>
      </c>
      <c r="M458" s="6" t="str">
        <f>IF(A458="","",'Live Capture'!Y458)</f>
        <v/>
      </c>
    </row>
    <row r="459" ht="15.75" customHeight="1">
      <c r="A459" s="6" t="str">
        <f>IF('Live Capture'!A459="","",'Live Capture'!A459)</f>
        <v/>
      </c>
      <c r="B459" s="6" t="str">
        <f>IF(A459="","",'Live Capture'!E459)</f>
        <v/>
      </c>
      <c r="C459" s="6" t="str">
        <f>IF(A459="","",'Live Capture'!F459)</f>
        <v/>
      </c>
      <c r="D459" s="6" t="str">
        <f>IF(A459="","",'Live Capture'!B459)</f>
        <v/>
      </c>
      <c r="E459" s="6" t="str">
        <f>IF(A459="","",'Live Capture'!W459)</f>
        <v/>
      </c>
      <c r="F459" s="6" t="str">
        <f>IF(A459="","",'Live Capture'!S459)</f>
        <v/>
      </c>
      <c r="G459" s="6" t="str">
        <f t="shared" si="1"/>
        <v/>
      </c>
      <c r="H459" s="6" t="str">
        <f>IF(A459="","",IF('Live Capture'!O459&lt;&gt;"",'Live Capture'!O459,"Leave-behind + infographic"))</f>
        <v/>
      </c>
      <c r="I459" s="6" t="str">
        <f>IF(A459="","",IF('Live Capture'!T459&lt;&gt;"",'Live Capture'!T459,IF(E459="HOT","Post-meeting strong interest",IF(E459="WARM","Post-meeting standard","Post-meeting light"))))</f>
        <v/>
      </c>
      <c r="J459" s="6" t="str">
        <f>IF(A459="","",'Live Capture'!R459)</f>
        <v/>
      </c>
      <c r="K459" s="6" t="str">
        <f>IF(A459="","",IF('Live Capture'!X459&lt;&gt;"",'Live Capture'!X459,"Open"))</f>
        <v/>
      </c>
      <c r="L459" s="6" t="str">
        <f>IF(A459="","",'Live Capture'!Q459)</f>
        <v/>
      </c>
      <c r="M459" s="6" t="str">
        <f>IF(A459="","",'Live Capture'!Y459)</f>
        <v/>
      </c>
    </row>
    <row r="460" ht="15.75" customHeight="1">
      <c r="A460" s="6" t="str">
        <f>IF('Live Capture'!A460="","",'Live Capture'!A460)</f>
        <v/>
      </c>
      <c r="B460" s="6" t="str">
        <f>IF(A460="","",'Live Capture'!E460)</f>
        <v/>
      </c>
      <c r="C460" s="6" t="str">
        <f>IF(A460="","",'Live Capture'!F460)</f>
        <v/>
      </c>
      <c r="D460" s="6" t="str">
        <f>IF(A460="","",'Live Capture'!B460)</f>
        <v/>
      </c>
      <c r="E460" s="6" t="str">
        <f>IF(A460="","",'Live Capture'!W460)</f>
        <v/>
      </c>
      <c r="F460" s="6" t="str">
        <f>IF(A460="","",'Live Capture'!S460)</f>
        <v/>
      </c>
      <c r="G460" s="6" t="str">
        <f t="shared" si="1"/>
        <v/>
      </c>
      <c r="H460" s="6" t="str">
        <f>IF(A460="","",IF('Live Capture'!O460&lt;&gt;"",'Live Capture'!O460,"Leave-behind + infographic"))</f>
        <v/>
      </c>
      <c r="I460" s="6" t="str">
        <f>IF(A460="","",IF('Live Capture'!T460&lt;&gt;"",'Live Capture'!T460,IF(E460="HOT","Post-meeting strong interest",IF(E460="WARM","Post-meeting standard","Post-meeting light"))))</f>
        <v/>
      </c>
      <c r="J460" s="6" t="str">
        <f>IF(A460="","",'Live Capture'!R460)</f>
        <v/>
      </c>
      <c r="K460" s="6" t="str">
        <f>IF(A460="","",IF('Live Capture'!X460&lt;&gt;"",'Live Capture'!X460,"Open"))</f>
        <v/>
      </c>
      <c r="L460" s="6" t="str">
        <f>IF(A460="","",'Live Capture'!Q460)</f>
        <v/>
      </c>
      <c r="M460" s="6" t="str">
        <f>IF(A460="","",'Live Capture'!Y460)</f>
        <v/>
      </c>
    </row>
    <row r="461" ht="15.75" customHeight="1">
      <c r="A461" s="6" t="str">
        <f>IF('Live Capture'!A461="","",'Live Capture'!A461)</f>
        <v/>
      </c>
      <c r="B461" s="6" t="str">
        <f>IF(A461="","",'Live Capture'!E461)</f>
        <v/>
      </c>
      <c r="C461" s="6" t="str">
        <f>IF(A461="","",'Live Capture'!F461)</f>
        <v/>
      </c>
      <c r="D461" s="6" t="str">
        <f>IF(A461="","",'Live Capture'!B461)</f>
        <v/>
      </c>
      <c r="E461" s="6" t="str">
        <f>IF(A461="","",'Live Capture'!W461)</f>
        <v/>
      </c>
      <c r="F461" s="6" t="str">
        <f>IF(A461="","",'Live Capture'!S461)</f>
        <v/>
      </c>
      <c r="G461" s="6" t="str">
        <f t="shared" si="1"/>
        <v/>
      </c>
      <c r="H461" s="6" t="str">
        <f>IF(A461="","",IF('Live Capture'!O461&lt;&gt;"",'Live Capture'!O461,"Leave-behind + infographic"))</f>
        <v/>
      </c>
      <c r="I461" s="6" t="str">
        <f>IF(A461="","",IF('Live Capture'!T461&lt;&gt;"",'Live Capture'!T461,IF(E461="HOT","Post-meeting strong interest",IF(E461="WARM","Post-meeting standard","Post-meeting light"))))</f>
        <v/>
      </c>
      <c r="J461" s="6" t="str">
        <f>IF(A461="","",'Live Capture'!R461)</f>
        <v/>
      </c>
      <c r="K461" s="6" t="str">
        <f>IF(A461="","",IF('Live Capture'!X461&lt;&gt;"",'Live Capture'!X461,"Open"))</f>
        <v/>
      </c>
      <c r="L461" s="6" t="str">
        <f>IF(A461="","",'Live Capture'!Q461)</f>
        <v/>
      </c>
      <c r="M461" s="6" t="str">
        <f>IF(A461="","",'Live Capture'!Y461)</f>
        <v/>
      </c>
    </row>
    <row r="462" ht="15.75" customHeight="1">
      <c r="A462" s="6" t="str">
        <f>IF('Live Capture'!A462="","",'Live Capture'!A462)</f>
        <v/>
      </c>
      <c r="B462" s="6" t="str">
        <f>IF(A462="","",'Live Capture'!E462)</f>
        <v/>
      </c>
      <c r="C462" s="6" t="str">
        <f>IF(A462="","",'Live Capture'!F462)</f>
        <v/>
      </c>
      <c r="D462" s="6" t="str">
        <f>IF(A462="","",'Live Capture'!B462)</f>
        <v/>
      </c>
      <c r="E462" s="6" t="str">
        <f>IF(A462="","",'Live Capture'!W462)</f>
        <v/>
      </c>
      <c r="F462" s="6" t="str">
        <f>IF(A462="","",'Live Capture'!S462)</f>
        <v/>
      </c>
      <c r="G462" s="6" t="str">
        <f t="shared" si="1"/>
        <v/>
      </c>
      <c r="H462" s="6" t="str">
        <f>IF(A462="","",IF('Live Capture'!O462&lt;&gt;"",'Live Capture'!O462,"Leave-behind + infographic"))</f>
        <v/>
      </c>
      <c r="I462" s="6" t="str">
        <f>IF(A462="","",IF('Live Capture'!T462&lt;&gt;"",'Live Capture'!T462,IF(E462="HOT","Post-meeting strong interest",IF(E462="WARM","Post-meeting standard","Post-meeting light"))))</f>
        <v/>
      </c>
      <c r="J462" s="6" t="str">
        <f>IF(A462="","",'Live Capture'!R462)</f>
        <v/>
      </c>
      <c r="K462" s="6" t="str">
        <f>IF(A462="","",IF('Live Capture'!X462&lt;&gt;"",'Live Capture'!X462,"Open"))</f>
        <v/>
      </c>
      <c r="L462" s="6" t="str">
        <f>IF(A462="","",'Live Capture'!Q462)</f>
        <v/>
      </c>
      <c r="M462" s="6" t="str">
        <f>IF(A462="","",'Live Capture'!Y462)</f>
        <v/>
      </c>
    </row>
    <row r="463" ht="15.75" customHeight="1">
      <c r="A463" s="6" t="str">
        <f>IF('Live Capture'!A463="","",'Live Capture'!A463)</f>
        <v/>
      </c>
      <c r="B463" s="6" t="str">
        <f>IF(A463="","",'Live Capture'!E463)</f>
        <v/>
      </c>
      <c r="C463" s="6" t="str">
        <f>IF(A463="","",'Live Capture'!F463)</f>
        <v/>
      </c>
      <c r="D463" s="6" t="str">
        <f>IF(A463="","",'Live Capture'!B463)</f>
        <v/>
      </c>
      <c r="E463" s="6" t="str">
        <f>IF(A463="","",'Live Capture'!W463)</f>
        <v/>
      </c>
      <c r="F463" s="6" t="str">
        <f>IF(A463="","",'Live Capture'!S463)</f>
        <v/>
      </c>
      <c r="G463" s="6" t="str">
        <f t="shared" si="1"/>
        <v/>
      </c>
      <c r="H463" s="6" t="str">
        <f>IF(A463="","",IF('Live Capture'!O463&lt;&gt;"",'Live Capture'!O463,"Leave-behind + infographic"))</f>
        <v/>
      </c>
      <c r="I463" s="6" t="str">
        <f>IF(A463="","",IF('Live Capture'!T463&lt;&gt;"",'Live Capture'!T463,IF(E463="HOT","Post-meeting strong interest",IF(E463="WARM","Post-meeting standard","Post-meeting light"))))</f>
        <v/>
      </c>
      <c r="J463" s="6" t="str">
        <f>IF(A463="","",'Live Capture'!R463)</f>
        <v/>
      </c>
      <c r="K463" s="6" t="str">
        <f>IF(A463="","",IF('Live Capture'!X463&lt;&gt;"",'Live Capture'!X463,"Open"))</f>
        <v/>
      </c>
      <c r="L463" s="6" t="str">
        <f>IF(A463="","",'Live Capture'!Q463)</f>
        <v/>
      </c>
      <c r="M463" s="6" t="str">
        <f>IF(A463="","",'Live Capture'!Y463)</f>
        <v/>
      </c>
    </row>
    <row r="464" ht="15.75" customHeight="1">
      <c r="A464" s="6" t="str">
        <f>IF('Live Capture'!A464="","",'Live Capture'!A464)</f>
        <v/>
      </c>
      <c r="B464" s="6" t="str">
        <f>IF(A464="","",'Live Capture'!E464)</f>
        <v/>
      </c>
      <c r="C464" s="6" t="str">
        <f>IF(A464="","",'Live Capture'!F464)</f>
        <v/>
      </c>
      <c r="D464" s="6" t="str">
        <f>IF(A464="","",'Live Capture'!B464)</f>
        <v/>
      </c>
      <c r="E464" s="6" t="str">
        <f>IF(A464="","",'Live Capture'!W464)</f>
        <v/>
      </c>
      <c r="F464" s="6" t="str">
        <f>IF(A464="","",'Live Capture'!S464)</f>
        <v/>
      </c>
      <c r="G464" s="6" t="str">
        <f t="shared" si="1"/>
        <v/>
      </c>
      <c r="H464" s="6" t="str">
        <f>IF(A464="","",IF('Live Capture'!O464&lt;&gt;"",'Live Capture'!O464,"Leave-behind + infographic"))</f>
        <v/>
      </c>
      <c r="I464" s="6" t="str">
        <f>IF(A464="","",IF('Live Capture'!T464&lt;&gt;"",'Live Capture'!T464,IF(E464="HOT","Post-meeting strong interest",IF(E464="WARM","Post-meeting standard","Post-meeting light"))))</f>
        <v/>
      </c>
      <c r="J464" s="6" t="str">
        <f>IF(A464="","",'Live Capture'!R464)</f>
        <v/>
      </c>
      <c r="K464" s="6" t="str">
        <f>IF(A464="","",IF('Live Capture'!X464&lt;&gt;"",'Live Capture'!X464,"Open"))</f>
        <v/>
      </c>
      <c r="L464" s="6" t="str">
        <f>IF(A464="","",'Live Capture'!Q464)</f>
        <v/>
      </c>
      <c r="M464" s="6" t="str">
        <f>IF(A464="","",'Live Capture'!Y464)</f>
        <v/>
      </c>
    </row>
    <row r="465" ht="15.75" customHeight="1">
      <c r="A465" s="6" t="str">
        <f>IF('Live Capture'!A465="","",'Live Capture'!A465)</f>
        <v/>
      </c>
      <c r="B465" s="6" t="str">
        <f>IF(A465="","",'Live Capture'!E465)</f>
        <v/>
      </c>
      <c r="C465" s="6" t="str">
        <f>IF(A465="","",'Live Capture'!F465)</f>
        <v/>
      </c>
      <c r="D465" s="6" t="str">
        <f>IF(A465="","",'Live Capture'!B465)</f>
        <v/>
      </c>
      <c r="E465" s="6" t="str">
        <f>IF(A465="","",'Live Capture'!W465)</f>
        <v/>
      </c>
      <c r="F465" s="6" t="str">
        <f>IF(A465="","",'Live Capture'!S465)</f>
        <v/>
      </c>
      <c r="G465" s="6" t="str">
        <f t="shared" si="1"/>
        <v/>
      </c>
      <c r="H465" s="6" t="str">
        <f>IF(A465="","",IF('Live Capture'!O465&lt;&gt;"",'Live Capture'!O465,"Leave-behind + infographic"))</f>
        <v/>
      </c>
      <c r="I465" s="6" t="str">
        <f>IF(A465="","",IF('Live Capture'!T465&lt;&gt;"",'Live Capture'!T465,IF(E465="HOT","Post-meeting strong interest",IF(E465="WARM","Post-meeting standard","Post-meeting light"))))</f>
        <v/>
      </c>
      <c r="J465" s="6" t="str">
        <f>IF(A465="","",'Live Capture'!R465)</f>
        <v/>
      </c>
      <c r="K465" s="6" t="str">
        <f>IF(A465="","",IF('Live Capture'!X465&lt;&gt;"",'Live Capture'!X465,"Open"))</f>
        <v/>
      </c>
      <c r="L465" s="6" t="str">
        <f>IF(A465="","",'Live Capture'!Q465)</f>
        <v/>
      </c>
      <c r="M465" s="6" t="str">
        <f>IF(A465="","",'Live Capture'!Y465)</f>
        <v/>
      </c>
    </row>
    <row r="466" ht="15.75" customHeight="1">
      <c r="A466" s="6" t="str">
        <f>IF('Live Capture'!A466="","",'Live Capture'!A466)</f>
        <v/>
      </c>
      <c r="B466" s="6" t="str">
        <f>IF(A466="","",'Live Capture'!E466)</f>
        <v/>
      </c>
      <c r="C466" s="6" t="str">
        <f>IF(A466="","",'Live Capture'!F466)</f>
        <v/>
      </c>
      <c r="D466" s="6" t="str">
        <f>IF(A466="","",'Live Capture'!B466)</f>
        <v/>
      </c>
      <c r="E466" s="6" t="str">
        <f>IF(A466="","",'Live Capture'!W466)</f>
        <v/>
      </c>
      <c r="F466" s="6" t="str">
        <f>IF(A466="","",'Live Capture'!S466)</f>
        <v/>
      </c>
      <c r="G466" s="6" t="str">
        <f t="shared" si="1"/>
        <v/>
      </c>
      <c r="H466" s="6" t="str">
        <f>IF(A466="","",IF('Live Capture'!O466&lt;&gt;"",'Live Capture'!O466,"Leave-behind + infographic"))</f>
        <v/>
      </c>
      <c r="I466" s="6" t="str">
        <f>IF(A466="","",IF('Live Capture'!T466&lt;&gt;"",'Live Capture'!T466,IF(E466="HOT","Post-meeting strong interest",IF(E466="WARM","Post-meeting standard","Post-meeting light"))))</f>
        <v/>
      </c>
      <c r="J466" s="6" t="str">
        <f>IF(A466="","",'Live Capture'!R466)</f>
        <v/>
      </c>
      <c r="K466" s="6" t="str">
        <f>IF(A466="","",IF('Live Capture'!X466&lt;&gt;"",'Live Capture'!X466,"Open"))</f>
        <v/>
      </c>
      <c r="L466" s="6" t="str">
        <f>IF(A466="","",'Live Capture'!Q466)</f>
        <v/>
      </c>
      <c r="M466" s="6" t="str">
        <f>IF(A466="","",'Live Capture'!Y466)</f>
        <v/>
      </c>
    </row>
    <row r="467" ht="15.75" customHeight="1">
      <c r="A467" s="6" t="str">
        <f>IF('Live Capture'!A467="","",'Live Capture'!A467)</f>
        <v/>
      </c>
      <c r="B467" s="6" t="str">
        <f>IF(A467="","",'Live Capture'!E467)</f>
        <v/>
      </c>
      <c r="C467" s="6" t="str">
        <f>IF(A467="","",'Live Capture'!F467)</f>
        <v/>
      </c>
      <c r="D467" s="6" t="str">
        <f>IF(A467="","",'Live Capture'!B467)</f>
        <v/>
      </c>
      <c r="E467" s="6" t="str">
        <f>IF(A467="","",'Live Capture'!W467)</f>
        <v/>
      </c>
      <c r="F467" s="6" t="str">
        <f>IF(A467="","",'Live Capture'!S467)</f>
        <v/>
      </c>
      <c r="G467" s="6" t="str">
        <f t="shared" si="1"/>
        <v/>
      </c>
      <c r="H467" s="6" t="str">
        <f>IF(A467="","",IF('Live Capture'!O467&lt;&gt;"",'Live Capture'!O467,"Leave-behind + infographic"))</f>
        <v/>
      </c>
      <c r="I467" s="6" t="str">
        <f>IF(A467="","",IF('Live Capture'!T467&lt;&gt;"",'Live Capture'!T467,IF(E467="HOT","Post-meeting strong interest",IF(E467="WARM","Post-meeting standard","Post-meeting light"))))</f>
        <v/>
      </c>
      <c r="J467" s="6" t="str">
        <f>IF(A467="","",'Live Capture'!R467)</f>
        <v/>
      </c>
      <c r="K467" s="6" t="str">
        <f>IF(A467="","",IF('Live Capture'!X467&lt;&gt;"",'Live Capture'!X467,"Open"))</f>
        <v/>
      </c>
      <c r="L467" s="6" t="str">
        <f>IF(A467="","",'Live Capture'!Q467)</f>
        <v/>
      </c>
      <c r="M467" s="6" t="str">
        <f>IF(A467="","",'Live Capture'!Y467)</f>
        <v/>
      </c>
    </row>
    <row r="468" ht="15.75" customHeight="1">
      <c r="A468" s="6" t="str">
        <f>IF('Live Capture'!A468="","",'Live Capture'!A468)</f>
        <v/>
      </c>
      <c r="B468" s="6" t="str">
        <f>IF(A468="","",'Live Capture'!E468)</f>
        <v/>
      </c>
      <c r="C468" s="6" t="str">
        <f>IF(A468="","",'Live Capture'!F468)</f>
        <v/>
      </c>
      <c r="D468" s="6" t="str">
        <f>IF(A468="","",'Live Capture'!B468)</f>
        <v/>
      </c>
      <c r="E468" s="6" t="str">
        <f>IF(A468="","",'Live Capture'!W468)</f>
        <v/>
      </c>
      <c r="F468" s="6" t="str">
        <f>IF(A468="","",'Live Capture'!S468)</f>
        <v/>
      </c>
      <c r="G468" s="6" t="str">
        <f t="shared" si="1"/>
        <v/>
      </c>
      <c r="H468" s="6" t="str">
        <f>IF(A468="","",IF('Live Capture'!O468&lt;&gt;"",'Live Capture'!O468,"Leave-behind + infographic"))</f>
        <v/>
      </c>
      <c r="I468" s="6" t="str">
        <f>IF(A468="","",IF('Live Capture'!T468&lt;&gt;"",'Live Capture'!T468,IF(E468="HOT","Post-meeting strong interest",IF(E468="WARM","Post-meeting standard","Post-meeting light"))))</f>
        <v/>
      </c>
      <c r="J468" s="6" t="str">
        <f>IF(A468="","",'Live Capture'!R468)</f>
        <v/>
      </c>
      <c r="K468" s="6" t="str">
        <f>IF(A468="","",IF('Live Capture'!X468&lt;&gt;"",'Live Capture'!X468,"Open"))</f>
        <v/>
      </c>
      <c r="L468" s="6" t="str">
        <f>IF(A468="","",'Live Capture'!Q468)</f>
        <v/>
      </c>
      <c r="M468" s="6" t="str">
        <f>IF(A468="","",'Live Capture'!Y468)</f>
        <v/>
      </c>
    </row>
    <row r="469" ht="15.75" customHeight="1">
      <c r="A469" s="6" t="str">
        <f>IF('Live Capture'!A469="","",'Live Capture'!A469)</f>
        <v/>
      </c>
      <c r="B469" s="6" t="str">
        <f>IF(A469="","",'Live Capture'!E469)</f>
        <v/>
      </c>
      <c r="C469" s="6" t="str">
        <f>IF(A469="","",'Live Capture'!F469)</f>
        <v/>
      </c>
      <c r="D469" s="6" t="str">
        <f>IF(A469="","",'Live Capture'!B469)</f>
        <v/>
      </c>
      <c r="E469" s="6" t="str">
        <f>IF(A469="","",'Live Capture'!W469)</f>
        <v/>
      </c>
      <c r="F469" s="6" t="str">
        <f>IF(A469="","",'Live Capture'!S469)</f>
        <v/>
      </c>
      <c r="G469" s="6" t="str">
        <f t="shared" si="1"/>
        <v/>
      </c>
      <c r="H469" s="6" t="str">
        <f>IF(A469="","",IF('Live Capture'!O469&lt;&gt;"",'Live Capture'!O469,"Leave-behind + infographic"))</f>
        <v/>
      </c>
      <c r="I469" s="6" t="str">
        <f>IF(A469="","",IF('Live Capture'!T469&lt;&gt;"",'Live Capture'!T469,IF(E469="HOT","Post-meeting strong interest",IF(E469="WARM","Post-meeting standard","Post-meeting light"))))</f>
        <v/>
      </c>
      <c r="J469" s="6" t="str">
        <f>IF(A469="","",'Live Capture'!R469)</f>
        <v/>
      </c>
      <c r="K469" s="6" t="str">
        <f>IF(A469="","",IF('Live Capture'!X469&lt;&gt;"",'Live Capture'!X469,"Open"))</f>
        <v/>
      </c>
      <c r="L469" s="6" t="str">
        <f>IF(A469="","",'Live Capture'!Q469)</f>
        <v/>
      </c>
      <c r="M469" s="6" t="str">
        <f>IF(A469="","",'Live Capture'!Y469)</f>
        <v/>
      </c>
    </row>
    <row r="470" ht="15.75" customHeight="1">
      <c r="A470" s="6" t="str">
        <f>IF('Live Capture'!A470="","",'Live Capture'!A470)</f>
        <v/>
      </c>
      <c r="B470" s="6" t="str">
        <f>IF(A470="","",'Live Capture'!E470)</f>
        <v/>
      </c>
      <c r="C470" s="6" t="str">
        <f>IF(A470="","",'Live Capture'!F470)</f>
        <v/>
      </c>
      <c r="D470" s="6" t="str">
        <f>IF(A470="","",'Live Capture'!B470)</f>
        <v/>
      </c>
      <c r="E470" s="6" t="str">
        <f>IF(A470="","",'Live Capture'!W470)</f>
        <v/>
      </c>
      <c r="F470" s="6" t="str">
        <f>IF(A470="","",'Live Capture'!S470)</f>
        <v/>
      </c>
      <c r="G470" s="6" t="str">
        <f t="shared" si="1"/>
        <v/>
      </c>
      <c r="H470" s="6" t="str">
        <f>IF(A470="","",IF('Live Capture'!O470&lt;&gt;"",'Live Capture'!O470,"Leave-behind + infographic"))</f>
        <v/>
      </c>
      <c r="I470" s="6" t="str">
        <f>IF(A470="","",IF('Live Capture'!T470&lt;&gt;"",'Live Capture'!T470,IF(E470="HOT","Post-meeting strong interest",IF(E470="WARM","Post-meeting standard","Post-meeting light"))))</f>
        <v/>
      </c>
      <c r="J470" s="6" t="str">
        <f>IF(A470="","",'Live Capture'!R470)</f>
        <v/>
      </c>
      <c r="K470" s="6" t="str">
        <f>IF(A470="","",IF('Live Capture'!X470&lt;&gt;"",'Live Capture'!X470,"Open"))</f>
        <v/>
      </c>
      <c r="L470" s="6" t="str">
        <f>IF(A470="","",'Live Capture'!Q470)</f>
        <v/>
      </c>
      <c r="M470" s="6" t="str">
        <f>IF(A470="","",'Live Capture'!Y470)</f>
        <v/>
      </c>
    </row>
    <row r="471" ht="15.75" customHeight="1">
      <c r="A471" s="6" t="str">
        <f>IF('Live Capture'!A471="","",'Live Capture'!A471)</f>
        <v/>
      </c>
      <c r="B471" s="6" t="str">
        <f>IF(A471="","",'Live Capture'!E471)</f>
        <v/>
      </c>
      <c r="C471" s="6" t="str">
        <f>IF(A471="","",'Live Capture'!F471)</f>
        <v/>
      </c>
      <c r="D471" s="6" t="str">
        <f>IF(A471="","",'Live Capture'!B471)</f>
        <v/>
      </c>
      <c r="E471" s="6" t="str">
        <f>IF(A471="","",'Live Capture'!W471)</f>
        <v/>
      </c>
      <c r="F471" s="6" t="str">
        <f>IF(A471="","",'Live Capture'!S471)</f>
        <v/>
      </c>
      <c r="G471" s="6" t="str">
        <f t="shared" si="1"/>
        <v/>
      </c>
      <c r="H471" s="6" t="str">
        <f>IF(A471="","",IF('Live Capture'!O471&lt;&gt;"",'Live Capture'!O471,"Leave-behind + infographic"))</f>
        <v/>
      </c>
      <c r="I471" s="6" t="str">
        <f>IF(A471="","",IF('Live Capture'!T471&lt;&gt;"",'Live Capture'!T471,IF(E471="HOT","Post-meeting strong interest",IF(E471="WARM","Post-meeting standard","Post-meeting light"))))</f>
        <v/>
      </c>
      <c r="J471" s="6" t="str">
        <f>IF(A471="","",'Live Capture'!R471)</f>
        <v/>
      </c>
      <c r="K471" s="6" t="str">
        <f>IF(A471="","",IF('Live Capture'!X471&lt;&gt;"",'Live Capture'!X471,"Open"))</f>
        <v/>
      </c>
      <c r="L471" s="6" t="str">
        <f>IF(A471="","",'Live Capture'!Q471)</f>
        <v/>
      </c>
      <c r="M471" s="6" t="str">
        <f>IF(A471="","",'Live Capture'!Y471)</f>
        <v/>
      </c>
    </row>
    <row r="472" ht="15.75" customHeight="1">
      <c r="A472" s="6" t="str">
        <f>IF('Live Capture'!A472="","",'Live Capture'!A472)</f>
        <v/>
      </c>
      <c r="B472" s="6" t="str">
        <f>IF(A472="","",'Live Capture'!E472)</f>
        <v/>
      </c>
      <c r="C472" s="6" t="str">
        <f>IF(A472="","",'Live Capture'!F472)</f>
        <v/>
      </c>
      <c r="D472" s="6" t="str">
        <f>IF(A472="","",'Live Capture'!B472)</f>
        <v/>
      </c>
      <c r="E472" s="6" t="str">
        <f>IF(A472="","",'Live Capture'!W472)</f>
        <v/>
      </c>
      <c r="F472" s="6" t="str">
        <f>IF(A472="","",'Live Capture'!S472)</f>
        <v/>
      </c>
      <c r="G472" s="6" t="str">
        <f t="shared" si="1"/>
        <v/>
      </c>
      <c r="H472" s="6" t="str">
        <f>IF(A472="","",IF('Live Capture'!O472&lt;&gt;"",'Live Capture'!O472,"Leave-behind + infographic"))</f>
        <v/>
      </c>
      <c r="I472" s="6" t="str">
        <f>IF(A472="","",IF('Live Capture'!T472&lt;&gt;"",'Live Capture'!T472,IF(E472="HOT","Post-meeting strong interest",IF(E472="WARM","Post-meeting standard","Post-meeting light"))))</f>
        <v/>
      </c>
      <c r="J472" s="6" t="str">
        <f>IF(A472="","",'Live Capture'!R472)</f>
        <v/>
      </c>
      <c r="K472" s="6" t="str">
        <f>IF(A472="","",IF('Live Capture'!X472&lt;&gt;"",'Live Capture'!X472,"Open"))</f>
        <v/>
      </c>
      <c r="L472" s="6" t="str">
        <f>IF(A472="","",'Live Capture'!Q472)</f>
        <v/>
      </c>
      <c r="M472" s="6" t="str">
        <f>IF(A472="","",'Live Capture'!Y472)</f>
        <v/>
      </c>
    </row>
    <row r="473" ht="15.75" customHeight="1">
      <c r="A473" s="6" t="str">
        <f>IF('Live Capture'!A473="","",'Live Capture'!A473)</f>
        <v/>
      </c>
      <c r="B473" s="6" t="str">
        <f>IF(A473="","",'Live Capture'!E473)</f>
        <v/>
      </c>
      <c r="C473" s="6" t="str">
        <f>IF(A473="","",'Live Capture'!F473)</f>
        <v/>
      </c>
      <c r="D473" s="6" t="str">
        <f>IF(A473="","",'Live Capture'!B473)</f>
        <v/>
      </c>
      <c r="E473" s="6" t="str">
        <f>IF(A473="","",'Live Capture'!W473)</f>
        <v/>
      </c>
      <c r="F473" s="6" t="str">
        <f>IF(A473="","",'Live Capture'!S473)</f>
        <v/>
      </c>
      <c r="G473" s="6" t="str">
        <f t="shared" si="1"/>
        <v/>
      </c>
      <c r="H473" s="6" t="str">
        <f>IF(A473="","",IF('Live Capture'!O473&lt;&gt;"",'Live Capture'!O473,"Leave-behind + infographic"))</f>
        <v/>
      </c>
      <c r="I473" s="6" t="str">
        <f>IF(A473="","",IF('Live Capture'!T473&lt;&gt;"",'Live Capture'!T473,IF(E473="HOT","Post-meeting strong interest",IF(E473="WARM","Post-meeting standard","Post-meeting light"))))</f>
        <v/>
      </c>
      <c r="J473" s="6" t="str">
        <f>IF(A473="","",'Live Capture'!R473)</f>
        <v/>
      </c>
      <c r="K473" s="6" t="str">
        <f>IF(A473="","",IF('Live Capture'!X473&lt;&gt;"",'Live Capture'!X473,"Open"))</f>
        <v/>
      </c>
      <c r="L473" s="6" t="str">
        <f>IF(A473="","",'Live Capture'!Q473)</f>
        <v/>
      </c>
      <c r="M473" s="6" t="str">
        <f>IF(A473="","",'Live Capture'!Y473)</f>
        <v/>
      </c>
    </row>
    <row r="474" ht="15.75" customHeight="1">
      <c r="A474" s="6" t="str">
        <f>IF('Live Capture'!A474="","",'Live Capture'!A474)</f>
        <v/>
      </c>
      <c r="B474" s="6" t="str">
        <f>IF(A474="","",'Live Capture'!E474)</f>
        <v/>
      </c>
      <c r="C474" s="6" t="str">
        <f>IF(A474="","",'Live Capture'!F474)</f>
        <v/>
      </c>
      <c r="D474" s="6" t="str">
        <f>IF(A474="","",'Live Capture'!B474)</f>
        <v/>
      </c>
      <c r="E474" s="6" t="str">
        <f>IF(A474="","",'Live Capture'!W474)</f>
        <v/>
      </c>
      <c r="F474" s="6" t="str">
        <f>IF(A474="","",'Live Capture'!S474)</f>
        <v/>
      </c>
      <c r="G474" s="6" t="str">
        <f t="shared" si="1"/>
        <v/>
      </c>
      <c r="H474" s="6" t="str">
        <f>IF(A474="","",IF('Live Capture'!O474&lt;&gt;"",'Live Capture'!O474,"Leave-behind + infographic"))</f>
        <v/>
      </c>
      <c r="I474" s="6" t="str">
        <f>IF(A474="","",IF('Live Capture'!T474&lt;&gt;"",'Live Capture'!T474,IF(E474="HOT","Post-meeting strong interest",IF(E474="WARM","Post-meeting standard","Post-meeting light"))))</f>
        <v/>
      </c>
      <c r="J474" s="6" t="str">
        <f>IF(A474="","",'Live Capture'!R474)</f>
        <v/>
      </c>
      <c r="K474" s="6" t="str">
        <f>IF(A474="","",IF('Live Capture'!X474&lt;&gt;"",'Live Capture'!X474,"Open"))</f>
        <v/>
      </c>
      <c r="L474" s="6" t="str">
        <f>IF(A474="","",'Live Capture'!Q474)</f>
        <v/>
      </c>
      <c r="M474" s="6" t="str">
        <f>IF(A474="","",'Live Capture'!Y474)</f>
        <v/>
      </c>
    </row>
    <row r="475" ht="15.75" customHeight="1">
      <c r="A475" s="6" t="str">
        <f>IF('Live Capture'!A475="","",'Live Capture'!A475)</f>
        <v/>
      </c>
      <c r="B475" s="6" t="str">
        <f>IF(A475="","",'Live Capture'!E475)</f>
        <v/>
      </c>
      <c r="C475" s="6" t="str">
        <f>IF(A475="","",'Live Capture'!F475)</f>
        <v/>
      </c>
      <c r="D475" s="6" t="str">
        <f>IF(A475="","",'Live Capture'!B475)</f>
        <v/>
      </c>
      <c r="E475" s="6" t="str">
        <f>IF(A475="","",'Live Capture'!W475)</f>
        <v/>
      </c>
      <c r="F475" s="6" t="str">
        <f>IF(A475="","",'Live Capture'!S475)</f>
        <v/>
      </c>
      <c r="G475" s="6" t="str">
        <f t="shared" si="1"/>
        <v/>
      </c>
      <c r="H475" s="6" t="str">
        <f>IF(A475="","",IF('Live Capture'!O475&lt;&gt;"",'Live Capture'!O475,"Leave-behind + infographic"))</f>
        <v/>
      </c>
      <c r="I475" s="6" t="str">
        <f>IF(A475="","",IF('Live Capture'!T475&lt;&gt;"",'Live Capture'!T475,IF(E475="HOT","Post-meeting strong interest",IF(E475="WARM","Post-meeting standard","Post-meeting light"))))</f>
        <v/>
      </c>
      <c r="J475" s="6" t="str">
        <f>IF(A475="","",'Live Capture'!R475)</f>
        <v/>
      </c>
      <c r="K475" s="6" t="str">
        <f>IF(A475="","",IF('Live Capture'!X475&lt;&gt;"",'Live Capture'!X475,"Open"))</f>
        <v/>
      </c>
      <c r="L475" s="6" t="str">
        <f>IF(A475="","",'Live Capture'!Q475)</f>
        <v/>
      </c>
      <c r="M475" s="6" t="str">
        <f>IF(A475="","",'Live Capture'!Y475)</f>
        <v/>
      </c>
    </row>
    <row r="476" ht="15.75" customHeight="1">
      <c r="A476" s="6" t="str">
        <f>IF('Live Capture'!A476="","",'Live Capture'!A476)</f>
        <v/>
      </c>
      <c r="B476" s="6" t="str">
        <f>IF(A476="","",'Live Capture'!E476)</f>
        <v/>
      </c>
      <c r="C476" s="6" t="str">
        <f>IF(A476="","",'Live Capture'!F476)</f>
        <v/>
      </c>
      <c r="D476" s="6" t="str">
        <f>IF(A476="","",'Live Capture'!B476)</f>
        <v/>
      </c>
      <c r="E476" s="6" t="str">
        <f>IF(A476="","",'Live Capture'!W476)</f>
        <v/>
      </c>
      <c r="F476" s="6" t="str">
        <f>IF(A476="","",'Live Capture'!S476)</f>
        <v/>
      </c>
      <c r="G476" s="6" t="str">
        <f t="shared" si="1"/>
        <v/>
      </c>
      <c r="H476" s="6" t="str">
        <f>IF(A476="","",IF('Live Capture'!O476&lt;&gt;"",'Live Capture'!O476,"Leave-behind + infographic"))</f>
        <v/>
      </c>
      <c r="I476" s="6" t="str">
        <f>IF(A476="","",IF('Live Capture'!T476&lt;&gt;"",'Live Capture'!T476,IF(E476="HOT","Post-meeting strong interest",IF(E476="WARM","Post-meeting standard","Post-meeting light"))))</f>
        <v/>
      </c>
      <c r="J476" s="6" t="str">
        <f>IF(A476="","",'Live Capture'!R476)</f>
        <v/>
      </c>
      <c r="K476" s="6" t="str">
        <f>IF(A476="","",IF('Live Capture'!X476&lt;&gt;"",'Live Capture'!X476,"Open"))</f>
        <v/>
      </c>
      <c r="L476" s="6" t="str">
        <f>IF(A476="","",'Live Capture'!Q476)</f>
        <v/>
      </c>
      <c r="M476" s="6" t="str">
        <f>IF(A476="","",'Live Capture'!Y476)</f>
        <v/>
      </c>
    </row>
    <row r="477" ht="15.75" customHeight="1">
      <c r="A477" s="6" t="str">
        <f>IF('Live Capture'!A477="","",'Live Capture'!A477)</f>
        <v/>
      </c>
      <c r="B477" s="6" t="str">
        <f>IF(A477="","",'Live Capture'!E477)</f>
        <v/>
      </c>
      <c r="C477" s="6" t="str">
        <f>IF(A477="","",'Live Capture'!F477)</f>
        <v/>
      </c>
      <c r="D477" s="6" t="str">
        <f>IF(A477="","",'Live Capture'!B477)</f>
        <v/>
      </c>
      <c r="E477" s="6" t="str">
        <f>IF(A477="","",'Live Capture'!W477)</f>
        <v/>
      </c>
      <c r="F477" s="6" t="str">
        <f>IF(A477="","",'Live Capture'!S477)</f>
        <v/>
      </c>
      <c r="G477" s="6" t="str">
        <f t="shared" si="1"/>
        <v/>
      </c>
      <c r="H477" s="6" t="str">
        <f>IF(A477="","",IF('Live Capture'!O477&lt;&gt;"",'Live Capture'!O477,"Leave-behind + infographic"))</f>
        <v/>
      </c>
      <c r="I477" s="6" t="str">
        <f>IF(A477="","",IF('Live Capture'!T477&lt;&gt;"",'Live Capture'!T477,IF(E477="HOT","Post-meeting strong interest",IF(E477="WARM","Post-meeting standard","Post-meeting light"))))</f>
        <v/>
      </c>
      <c r="J477" s="6" t="str">
        <f>IF(A477="","",'Live Capture'!R477)</f>
        <v/>
      </c>
      <c r="K477" s="6" t="str">
        <f>IF(A477="","",IF('Live Capture'!X477&lt;&gt;"",'Live Capture'!X477,"Open"))</f>
        <v/>
      </c>
      <c r="L477" s="6" t="str">
        <f>IF(A477="","",'Live Capture'!Q477)</f>
        <v/>
      </c>
      <c r="M477" s="6" t="str">
        <f>IF(A477="","",'Live Capture'!Y477)</f>
        <v/>
      </c>
    </row>
    <row r="478" ht="15.75" customHeight="1">
      <c r="A478" s="6" t="str">
        <f>IF('Live Capture'!A478="","",'Live Capture'!A478)</f>
        <v/>
      </c>
      <c r="B478" s="6" t="str">
        <f>IF(A478="","",'Live Capture'!E478)</f>
        <v/>
      </c>
      <c r="C478" s="6" t="str">
        <f>IF(A478="","",'Live Capture'!F478)</f>
        <v/>
      </c>
      <c r="D478" s="6" t="str">
        <f>IF(A478="","",'Live Capture'!B478)</f>
        <v/>
      </c>
      <c r="E478" s="6" t="str">
        <f>IF(A478="","",'Live Capture'!W478)</f>
        <v/>
      </c>
      <c r="F478" s="6" t="str">
        <f>IF(A478="","",'Live Capture'!S478)</f>
        <v/>
      </c>
      <c r="G478" s="6" t="str">
        <f t="shared" si="1"/>
        <v/>
      </c>
      <c r="H478" s="6" t="str">
        <f>IF(A478="","",IF('Live Capture'!O478&lt;&gt;"",'Live Capture'!O478,"Leave-behind + infographic"))</f>
        <v/>
      </c>
      <c r="I478" s="6" t="str">
        <f>IF(A478="","",IF('Live Capture'!T478&lt;&gt;"",'Live Capture'!T478,IF(E478="HOT","Post-meeting strong interest",IF(E478="WARM","Post-meeting standard","Post-meeting light"))))</f>
        <v/>
      </c>
      <c r="J478" s="6" t="str">
        <f>IF(A478="","",'Live Capture'!R478)</f>
        <v/>
      </c>
      <c r="K478" s="6" t="str">
        <f>IF(A478="","",IF('Live Capture'!X478&lt;&gt;"",'Live Capture'!X478,"Open"))</f>
        <v/>
      </c>
      <c r="L478" s="6" t="str">
        <f>IF(A478="","",'Live Capture'!Q478)</f>
        <v/>
      </c>
      <c r="M478" s="6" t="str">
        <f>IF(A478="","",'Live Capture'!Y478)</f>
        <v/>
      </c>
    </row>
    <row r="479" ht="15.75" customHeight="1">
      <c r="A479" s="6" t="str">
        <f>IF('Live Capture'!A479="","",'Live Capture'!A479)</f>
        <v/>
      </c>
      <c r="B479" s="6" t="str">
        <f>IF(A479="","",'Live Capture'!E479)</f>
        <v/>
      </c>
      <c r="C479" s="6" t="str">
        <f>IF(A479="","",'Live Capture'!F479)</f>
        <v/>
      </c>
      <c r="D479" s="6" t="str">
        <f>IF(A479="","",'Live Capture'!B479)</f>
        <v/>
      </c>
      <c r="E479" s="6" t="str">
        <f>IF(A479="","",'Live Capture'!W479)</f>
        <v/>
      </c>
      <c r="F479" s="6" t="str">
        <f>IF(A479="","",'Live Capture'!S479)</f>
        <v/>
      </c>
      <c r="G479" s="6" t="str">
        <f t="shared" si="1"/>
        <v/>
      </c>
      <c r="H479" s="6" t="str">
        <f>IF(A479="","",IF('Live Capture'!O479&lt;&gt;"",'Live Capture'!O479,"Leave-behind + infographic"))</f>
        <v/>
      </c>
      <c r="I479" s="6" t="str">
        <f>IF(A479="","",IF('Live Capture'!T479&lt;&gt;"",'Live Capture'!T479,IF(E479="HOT","Post-meeting strong interest",IF(E479="WARM","Post-meeting standard","Post-meeting light"))))</f>
        <v/>
      </c>
      <c r="J479" s="6" t="str">
        <f>IF(A479="","",'Live Capture'!R479)</f>
        <v/>
      </c>
      <c r="K479" s="6" t="str">
        <f>IF(A479="","",IF('Live Capture'!X479&lt;&gt;"",'Live Capture'!X479,"Open"))</f>
        <v/>
      </c>
      <c r="L479" s="6" t="str">
        <f>IF(A479="","",'Live Capture'!Q479)</f>
        <v/>
      </c>
      <c r="M479" s="6" t="str">
        <f>IF(A479="","",'Live Capture'!Y479)</f>
        <v/>
      </c>
    </row>
    <row r="480" ht="15.75" customHeight="1">
      <c r="A480" s="6" t="str">
        <f>IF('Live Capture'!A480="","",'Live Capture'!A480)</f>
        <v/>
      </c>
      <c r="B480" s="6" t="str">
        <f>IF(A480="","",'Live Capture'!E480)</f>
        <v/>
      </c>
      <c r="C480" s="6" t="str">
        <f>IF(A480="","",'Live Capture'!F480)</f>
        <v/>
      </c>
      <c r="D480" s="6" t="str">
        <f>IF(A480="","",'Live Capture'!B480)</f>
        <v/>
      </c>
      <c r="E480" s="6" t="str">
        <f>IF(A480="","",'Live Capture'!W480)</f>
        <v/>
      </c>
      <c r="F480" s="6" t="str">
        <f>IF(A480="","",'Live Capture'!S480)</f>
        <v/>
      </c>
      <c r="G480" s="6" t="str">
        <f t="shared" si="1"/>
        <v/>
      </c>
      <c r="H480" s="6" t="str">
        <f>IF(A480="","",IF('Live Capture'!O480&lt;&gt;"",'Live Capture'!O480,"Leave-behind + infographic"))</f>
        <v/>
      </c>
      <c r="I480" s="6" t="str">
        <f>IF(A480="","",IF('Live Capture'!T480&lt;&gt;"",'Live Capture'!T480,IF(E480="HOT","Post-meeting strong interest",IF(E480="WARM","Post-meeting standard","Post-meeting light"))))</f>
        <v/>
      </c>
      <c r="J480" s="6" t="str">
        <f>IF(A480="","",'Live Capture'!R480)</f>
        <v/>
      </c>
      <c r="K480" s="6" t="str">
        <f>IF(A480="","",IF('Live Capture'!X480&lt;&gt;"",'Live Capture'!X480,"Open"))</f>
        <v/>
      </c>
      <c r="L480" s="6" t="str">
        <f>IF(A480="","",'Live Capture'!Q480)</f>
        <v/>
      </c>
      <c r="M480" s="6" t="str">
        <f>IF(A480="","",'Live Capture'!Y480)</f>
        <v/>
      </c>
    </row>
    <row r="481" ht="15.75" customHeight="1">
      <c r="A481" s="6" t="str">
        <f>IF('Live Capture'!A481="","",'Live Capture'!A481)</f>
        <v/>
      </c>
      <c r="B481" s="6" t="str">
        <f>IF(A481="","",'Live Capture'!E481)</f>
        <v/>
      </c>
      <c r="C481" s="6" t="str">
        <f>IF(A481="","",'Live Capture'!F481)</f>
        <v/>
      </c>
      <c r="D481" s="6" t="str">
        <f>IF(A481="","",'Live Capture'!B481)</f>
        <v/>
      </c>
      <c r="E481" s="6" t="str">
        <f>IF(A481="","",'Live Capture'!W481)</f>
        <v/>
      </c>
      <c r="F481" s="6" t="str">
        <f>IF(A481="","",'Live Capture'!S481)</f>
        <v/>
      </c>
      <c r="G481" s="6" t="str">
        <f t="shared" si="1"/>
        <v/>
      </c>
      <c r="H481" s="6" t="str">
        <f>IF(A481="","",IF('Live Capture'!O481&lt;&gt;"",'Live Capture'!O481,"Leave-behind + infographic"))</f>
        <v/>
      </c>
      <c r="I481" s="6" t="str">
        <f>IF(A481="","",IF('Live Capture'!T481&lt;&gt;"",'Live Capture'!T481,IF(E481="HOT","Post-meeting strong interest",IF(E481="WARM","Post-meeting standard","Post-meeting light"))))</f>
        <v/>
      </c>
      <c r="J481" s="6" t="str">
        <f>IF(A481="","",'Live Capture'!R481)</f>
        <v/>
      </c>
      <c r="K481" s="6" t="str">
        <f>IF(A481="","",IF('Live Capture'!X481&lt;&gt;"",'Live Capture'!X481,"Open"))</f>
        <v/>
      </c>
      <c r="L481" s="6" t="str">
        <f>IF(A481="","",'Live Capture'!Q481)</f>
        <v/>
      </c>
      <c r="M481" s="6" t="str">
        <f>IF(A481="","",'Live Capture'!Y481)</f>
        <v/>
      </c>
    </row>
    <row r="482" ht="15.75" customHeight="1">
      <c r="A482" s="6" t="str">
        <f>IF('Live Capture'!A482="","",'Live Capture'!A482)</f>
        <v/>
      </c>
      <c r="B482" s="6" t="str">
        <f>IF(A482="","",'Live Capture'!E482)</f>
        <v/>
      </c>
      <c r="C482" s="6" t="str">
        <f>IF(A482="","",'Live Capture'!F482)</f>
        <v/>
      </c>
      <c r="D482" s="6" t="str">
        <f>IF(A482="","",'Live Capture'!B482)</f>
        <v/>
      </c>
      <c r="E482" s="6" t="str">
        <f>IF(A482="","",'Live Capture'!W482)</f>
        <v/>
      </c>
      <c r="F482" s="6" t="str">
        <f>IF(A482="","",'Live Capture'!S482)</f>
        <v/>
      </c>
      <c r="G482" s="6" t="str">
        <f t="shared" si="1"/>
        <v/>
      </c>
      <c r="H482" s="6" t="str">
        <f>IF(A482="","",IF('Live Capture'!O482&lt;&gt;"",'Live Capture'!O482,"Leave-behind + infographic"))</f>
        <v/>
      </c>
      <c r="I482" s="6" t="str">
        <f>IF(A482="","",IF('Live Capture'!T482&lt;&gt;"",'Live Capture'!T482,IF(E482="HOT","Post-meeting strong interest",IF(E482="WARM","Post-meeting standard","Post-meeting light"))))</f>
        <v/>
      </c>
      <c r="J482" s="6" t="str">
        <f>IF(A482="","",'Live Capture'!R482)</f>
        <v/>
      </c>
      <c r="K482" s="6" t="str">
        <f>IF(A482="","",IF('Live Capture'!X482&lt;&gt;"",'Live Capture'!X482,"Open"))</f>
        <v/>
      </c>
      <c r="L482" s="6" t="str">
        <f>IF(A482="","",'Live Capture'!Q482)</f>
        <v/>
      </c>
      <c r="M482" s="6" t="str">
        <f>IF(A482="","",'Live Capture'!Y482)</f>
        <v/>
      </c>
    </row>
    <row r="483" ht="15.75" customHeight="1">
      <c r="A483" s="6" t="str">
        <f>IF('Live Capture'!A483="","",'Live Capture'!A483)</f>
        <v/>
      </c>
      <c r="B483" s="6" t="str">
        <f>IF(A483="","",'Live Capture'!E483)</f>
        <v/>
      </c>
      <c r="C483" s="6" t="str">
        <f>IF(A483="","",'Live Capture'!F483)</f>
        <v/>
      </c>
      <c r="D483" s="6" t="str">
        <f>IF(A483="","",'Live Capture'!B483)</f>
        <v/>
      </c>
      <c r="E483" s="6" t="str">
        <f>IF(A483="","",'Live Capture'!W483)</f>
        <v/>
      </c>
      <c r="F483" s="6" t="str">
        <f>IF(A483="","",'Live Capture'!S483)</f>
        <v/>
      </c>
      <c r="G483" s="6" t="str">
        <f t="shared" si="1"/>
        <v/>
      </c>
      <c r="H483" s="6" t="str">
        <f>IF(A483="","",IF('Live Capture'!O483&lt;&gt;"",'Live Capture'!O483,"Leave-behind + infographic"))</f>
        <v/>
      </c>
      <c r="I483" s="6" t="str">
        <f>IF(A483="","",IF('Live Capture'!T483&lt;&gt;"",'Live Capture'!T483,IF(E483="HOT","Post-meeting strong interest",IF(E483="WARM","Post-meeting standard","Post-meeting light"))))</f>
        <v/>
      </c>
      <c r="J483" s="6" t="str">
        <f>IF(A483="","",'Live Capture'!R483)</f>
        <v/>
      </c>
      <c r="K483" s="6" t="str">
        <f>IF(A483="","",IF('Live Capture'!X483&lt;&gt;"",'Live Capture'!X483,"Open"))</f>
        <v/>
      </c>
      <c r="L483" s="6" t="str">
        <f>IF(A483="","",'Live Capture'!Q483)</f>
        <v/>
      </c>
      <c r="M483" s="6" t="str">
        <f>IF(A483="","",'Live Capture'!Y483)</f>
        <v/>
      </c>
    </row>
    <row r="484" ht="15.75" customHeight="1">
      <c r="A484" s="6" t="str">
        <f>IF('Live Capture'!A484="","",'Live Capture'!A484)</f>
        <v/>
      </c>
      <c r="B484" s="6" t="str">
        <f>IF(A484="","",'Live Capture'!E484)</f>
        <v/>
      </c>
      <c r="C484" s="6" t="str">
        <f>IF(A484="","",'Live Capture'!F484)</f>
        <v/>
      </c>
      <c r="D484" s="6" t="str">
        <f>IF(A484="","",'Live Capture'!B484)</f>
        <v/>
      </c>
      <c r="E484" s="6" t="str">
        <f>IF(A484="","",'Live Capture'!W484)</f>
        <v/>
      </c>
      <c r="F484" s="6" t="str">
        <f>IF(A484="","",'Live Capture'!S484)</f>
        <v/>
      </c>
      <c r="G484" s="6" t="str">
        <f t="shared" si="1"/>
        <v/>
      </c>
      <c r="H484" s="6" t="str">
        <f>IF(A484="","",IF('Live Capture'!O484&lt;&gt;"",'Live Capture'!O484,"Leave-behind + infographic"))</f>
        <v/>
      </c>
      <c r="I484" s="6" t="str">
        <f>IF(A484="","",IF('Live Capture'!T484&lt;&gt;"",'Live Capture'!T484,IF(E484="HOT","Post-meeting strong interest",IF(E484="WARM","Post-meeting standard","Post-meeting light"))))</f>
        <v/>
      </c>
      <c r="J484" s="6" t="str">
        <f>IF(A484="","",'Live Capture'!R484)</f>
        <v/>
      </c>
      <c r="K484" s="6" t="str">
        <f>IF(A484="","",IF('Live Capture'!X484&lt;&gt;"",'Live Capture'!X484,"Open"))</f>
        <v/>
      </c>
      <c r="L484" s="6" t="str">
        <f>IF(A484="","",'Live Capture'!Q484)</f>
        <v/>
      </c>
      <c r="M484" s="6" t="str">
        <f>IF(A484="","",'Live Capture'!Y484)</f>
        <v/>
      </c>
    </row>
    <row r="485" ht="15.75" customHeight="1">
      <c r="A485" s="6" t="str">
        <f>IF('Live Capture'!A485="","",'Live Capture'!A485)</f>
        <v/>
      </c>
      <c r="B485" s="6" t="str">
        <f>IF(A485="","",'Live Capture'!E485)</f>
        <v/>
      </c>
      <c r="C485" s="6" t="str">
        <f>IF(A485="","",'Live Capture'!F485)</f>
        <v/>
      </c>
      <c r="D485" s="6" t="str">
        <f>IF(A485="","",'Live Capture'!B485)</f>
        <v/>
      </c>
      <c r="E485" s="6" t="str">
        <f>IF(A485="","",'Live Capture'!W485)</f>
        <v/>
      </c>
      <c r="F485" s="6" t="str">
        <f>IF(A485="","",'Live Capture'!S485)</f>
        <v/>
      </c>
      <c r="G485" s="6" t="str">
        <f t="shared" si="1"/>
        <v/>
      </c>
      <c r="H485" s="6" t="str">
        <f>IF(A485="","",IF('Live Capture'!O485&lt;&gt;"",'Live Capture'!O485,"Leave-behind + infographic"))</f>
        <v/>
      </c>
      <c r="I485" s="6" t="str">
        <f>IF(A485="","",IF('Live Capture'!T485&lt;&gt;"",'Live Capture'!T485,IF(E485="HOT","Post-meeting strong interest",IF(E485="WARM","Post-meeting standard","Post-meeting light"))))</f>
        <v/>
      </c>
      <c r="J485" s="6" t="str">
        <f>IF(A485="","",'Live Capture'!R485)</f>
        <v/>
      </c>
      <c r="K485" s="6" t="str">
        <f>IF(A485="","",IF('Live Capture'!X485&lt;&gt;"",'Live Capture'!X485,"Open"))</f>
        <v/>
      </c>
      <c r="L485" s="6" t="str">
        <f>IF(A485="","",'Live Capture'!Q485)</f>
        <v/>
      </c>
      <c r="M485" s="6" t="str">
        <f>IF(A485="","",'Live Capture'!Y485)</f>
        <v/>
      </c>
    </row>
    <row r="486" ht="15.75" customHeight="1">
      <c r="A486" s="6" t="str">
        <f>IF('Live Capture'!A486="","",'Live Capture'!A486)</f>
        <v/>
      </c>
      <c r="B486" s="6" t="str">
        <f>IF(A486="","",'Live Capture'!E486)</f>
        <v/>
      </c>
      <c r="C486" s="6" t="str">
        <f>IF(A486="","",'Live Capture'!F486)</f>
        <v/>
      </c>
      <c r="D486" s="6" t="str">
        <f>IF(A486="","",'Live Capture'!B486)</f>
        <v/>
      </c>
      <c r="E486" s="6" t="str">
        <f>IF(A486="","",'Live Capture'!W486)</f>
        <v/>
      </c>
      <c r="F486" s="6" t="str">
        <f>IF(A486="","",'Live Capture'!S486)</f>
        <v/>
      </c>
      <c r="G486" s="6" t="str">
        <f t="shared" si="1"/>
        <v/>
      </c>
      <c r="H486" s="6" t="str">
        <f>IF(A486="","",IF('Live Capture'!O486&lt;&gt;"",'Live Capture'!O486,"Leave-behind + infographic"))</f>
        <v/>
      </c>
      <c r="I486" s="6" t="str">
        <f>IF(A486="","",IF('Live Capture'!T486&lt;&gt;"",'Live Capture'!T486,IF(E486="HOT","Post-meeting strong interest",IF(E486="WARM","Post-meeting standard","Post-meeting light"))))</f>
        <v/>
      </c>
      <c r="J486" s="6" t="str">
        <f>IF(A486="","",'Live Capture'!R486)</f>
        <v/>
      </c>
      <c r="K486" s="6" t="str">
        <f>IF(A486="","",IF('Live Capture'!X486&lt;&gt;"",'Live Capture'!X486,"Open"))</f>
        <v/>
      </c>
      <c r="L486" s="6" t="str">
        <f>IF(A486="","",'Live Capture'!Q486)</f>
        <v/>
      </c>
      <c r="M486" s="6" t="str">
        <f>IF(A486="","",'Live Capture'!Y486)</f>
        <v/>
      </c>
    </row>
    <row r="487" ht="15.75" customHeight="1">
      <c r="A487" s="6" t="str">
        <f>IF('Live Capture'!A487="","",'Live Capture'!A487)</f>
        <v/>
      </c>
      <c r="B487" s="6" t="str">
        <f>IF(A487="","",'Live Capture'!E487)</f>
        <v/>
      </c>
      <c r="C487" s="6" t="str">
        <f>IF(A487="","",'Live Capture'!F487)</f>
        <v/>
      </c>
      <c r="D487" s="6" t="str">
        <f>IF(A487="","",'Live Capture'!B487)</f>
        <v/>
      </c>
      <c r="E487" s="6" t="str">
        <f>IF(A487="","",'Live Capture'!W487)</f>
        <v/>
      </c>
      <c r="F487" s="6" t="str">
        <f>IF(A487="","",'Live Capture'!S487)</f>
        <v/>
      </c>
      <c r="G487" s="6" t="str">
        <f t="shared" si="1"/>
        <v/>
      </c>
      <c r="H487" s="6" t="str">
        <f>IF(A487="","",IF('Live Capture'!O487&lt;&gt;"",'Live Capture'!O487,"Leave-behind + infographic"))</f>
        <v/>
      </c>
      <c r="I487" s="6" t="str">
        <f>IF(A487="","",IF('Live Capture'!T487&lt;&gt;"",'Live Capture'!T487,IF(E487="HOT","Post-meeting strong interest",IF(E487="WARM","Post-meeting standard","Post-meeting light"))))</f>
        <v/>
      </c>
      <c r="J487" s="6" t="str">
        <f>IF(A487="","",'Live Capture'!R487)</f>
        <v/>
      </c>
      <c r="K487" s="6" t="str">
        <f>IF(A487="","",IF('Live Capture'!X487&lt;&gt;"",'Live Capture'!X487,"Open"))</f>
        <v/>
      </c>
      <c r="L487" s="6" t="str">
        <f>IF(A487="","",'Live Capture'!Q487)</f>
        <v/>
      </c>
      <c r="M487" s="6" t="str">
        <f>IF(A487="","",'Live Capture'!Y487)</f>
        <v/>
      </c>
    </row>
    <row r="488" ht="15.75" customHeight="1">
      <c r="A488" s="6" t="str">
        <f>IF('Live Capture'!A488="","",'Live Capture'!A488)</f>
        <v/>
      </c>
      <c r="B488" s="6" t="str">
        <f>IF(A488="","",'Live Capture'!E488)</f>
        <v/>
      </c>
      <c r="C488" s="6" t="str">
        <f>IF(A488="","",'Live Capture'!F488)</f>
        <v/>
      </c>
      <c r="D488" s="6" t="str">
        <f>IF(A488="","",'Live Capture'!B488)</f>
        <v/>
      </c>
      <c r="E488" s="6" t="str">
        <f>IF(A488="","",'Live Capture'!W488)</f>
        <v/>
      </c>
      <c r="F488" s="6" t="str">
        <f>IF(A488="","",'Live Capture'!S488)</f>
        <v/>
      </c>
      <c r="G488" s="6" t="str">
        <f t="shared" si="1"/>
        <v/>
      </c>
      <c r="H488" s="6" t="str">
        <f>IF(A488="","",IF('Live Capture'!O488&lt;&gt;"",'Live Capture'!O488,"Leave-behind + infographic"))</f>
        <v/>
      </c>
      <c r="I488" s="6" t="str">
        <f>IF(A488="","",IF('Live Capture'!T488&lt;&gt;"",'Live Capture'!T488,IF(E488="HOT","Post-meeting strong interest",IF(E488="WARM","Post-meeting standard","Post-meeting light"))))</f>
        <v/>
      </c>
      <c r="J488" s="6" t="str">
        <f>IF(A488="","",'Live Capture'!R488)</f>
        <v/>
      </c>
      <c r="K488" s="6" t="str">
        <f>IF(A488="","",IF('Live Capture'!X488&lt;&gt;"",'Live Capture'!X488,"Open"))</f>
        <v/>
      </c>
      <c r="L488" s="6" t="str">
        <f>IF(A488="","",'Live Capture'!Q488)</f>
        <v/>
      </c>
      <c r="M488" s="6" t="str">
        <f>IF(A488="","",'Live Capture'!Y488)</f>
        <v/>
      </c>
    </row>
    <row r="489" ht="15.75" customHeight="1">
      <c r="A489" s="6" t="str">
        <f>IF('Live Capture'!A489="","",'Live Capture'!A489)</f>
        <v/>
      </c>
      <c r="B489" s="6" t="str">
        <f>IF(A489="","",'Live Capture'!E489)</f>
        <v/>
      </c>
      <c r="C489" s="6" t="str">
        <f>IF(A489="","",'Live Capture'!F489)</f>
        <v/>
      </c>
      <c r="D489" s="6" t="str">
        <f>IF(A489="","",'Live Capture'!B489)</f>
        <v/>
      </c>
      <c r="E489" s="6" t="str">
        <f>IF(A489="","",'Live Capture'!W489)</f>
        <v/>
      </c>
      <c r="F489" s="6" t="str">
        <f>IF(A489="","",'Live Capture'!S489)</f>
        <v/>
      </c>
      <c r="G489" s="6" t="str">
        <f t="shared" si="1"/>
        <v/>
      </c>
      <c r="H489" s="6" t="str">
        <f>IF(A489="","",IF('Live Capture'!O489&lt;&gt;"",'Live Capture'!O489,"Leave-behind + infographic"))</f>
        <v/>
      </c>
      <c r="I489" s="6" t="str">
        <f>IF(A489="","",IF('Live Capture'!T489&lt;&gt;"",'Live Capture'!T489,IF(E489="HOT","Post-meeting strong interest",IF(E489="WARM","Post-meeting standard","Post-meeting light"))))</f>
        <v/>
      </c>
      <c r="J489" s="6" t="str">
        <f>IF(A489="","",'Live Capture'!R489)</f>
        <v/>
      </c>
      <c r="K489" s="6" t="str">
        <f>IF(A489="","",IF('Live Capture'!X489&lt;&gt;"",'Live Capture'!X489,"Open"))</f>
        <v/>
      </c>
      <c r="L489" s="6" t="str">
        <f>IF(A489="","",'Live Capture'!Q489)</f>
        <v/>
      </c>
      <c r="M489" s="6" t="str">
        <f>IF(A489="","",'Live Capture'!Y489)</f>
        <v/>
      </c>
    </row>
    <row r="490" ht="15.75" customHeight="1">
      <c r="A490" s="6" t="str">
        <f>IF('Live Capture'!A490="","",'Live Capture'!A490)</f>
        <v/>
      </c>
      <c r="B490" s="6" t="str">
        <f>IF(A490="","",'Live Capture'!E490)</f>
        <v/>
      </c>
      <c r="C490" s="6" t="str">
        <f>IF(A490="","",'Live Capture'!F490)</f>
        <v/>
      </c>
      <c r="D490" s="6" t="str">
        <f>IF(A490="","",'Live Capture'!B490)</f>
        <v/>
      </c>
      <c r="E490" s="6" t="str">
        <f>IF(A490="","",'Live Capture'!W490)</f>
        <v/>
      </c>
      <c r="F490" s="6" t="str">
        <f>IF(A490="","",'Live Capture'!S490)</f>
        <v/>
      </c>
      <c r="G490" s="6" t="str">
        <f t="shared" si="1"/>
        <v/>
      </c>
      <c r="H490" s="6" t="str">
        <f>IF(A490="","",IF('Live Capture'!O490&lt;&gt;"",'Live Capture'!O490,"Leave-behind + infographic"))</f>
        <v/>
      </c>
      <c r="I490" s="6" t="str">
        <f>IF(A490="","",IF('Live Capture'!T490&lt;&gt;"",'Live Capture'!T490,IF(E490="HOT","Post-meeting strong interest",IF(E490="WARM","Post-meeting standard","Post-meeting light"))))</f>
        <v/>
      </c>
      <c r="J490" s="6" t="str">
        <f>IF(A490="","",'Live Capture'!R490)</f>
        <v/>
      </c>
      <c r="K490" s="6" t="str">
        <f>IF(A490="","",IF('Live Capture'!X490&lt;&gt;"",'Live Capture'!X490,"Open"))</f>
        <v/>
      </c>
      <c r="L490" s="6" t="str">
        <f>IF(A490="","",'Live Capture'!Q490)</f>
        <v/>
      </c>
      <c r="M490" s="6" t="str">
        <f>IF(A490="","",'Live Capture'!Y490)</f>
        <v/>
      </c>
    </row>
    <row r="491" ht="15.75" customHeight="1">
      <c r="A491" s="6" t="str">
        <f>IF('Live Capture'!A491="","",'Live Capture'!A491)</f>
        <v/>
      </c>
      <c r="B491" s="6" t="str">
        <f>IF(A491="","",'Live Capture'!E491)</f>
        <v/>
      </c>
      <c r="C491" s="6" t="str">
        <f>IF(A491="","",'Live Capture'!F491)</f>
        <v/>
      </c>
      <c r="D491" s="6" t="str">
        <f>IF(A491="","",'Live Capture'!B491)</f>
        <v/>
      </c>
      <c r="E491" s="6" t="str">
        <f>IF(A491="","",'Live Capture'!W491)</f>
        <v/>
      </c>
      <c r="F491" s="6" t="str">
        <f>IF(A491="","",'Live Capture'!S491)</f>
        <v/>
      </c>
      <c r="G491" s="6" t="str">
        <f t="shared" si="1"/>
        <v/>
      </c>
      <c r="H491" s="6" t="str">
        <f>IF(A491="","",IF('Live Capture'!O491&lt;&gt;"",'Live Capture'!O491,"Leave-behind + infographic"))</f>
        <v/>
      </c>
      <c r="I491" s="6" t="str">
        <f>IF(A491="","",IF('Live Capture'!T491&lt;&gt;"",'Live Capture'!T491,IF(E491="HOT","Post-meeting strong interest",IF(E491="WARM","Post-meeting standard","Post-meeting light"))))</f>
        <v/>
      </c>
      <c r="J491" s="6" t="str">
        <f>IF(A491="","",'Live Capture'!R491)</f>
        <v/>
      </c>
      <c r="K491" s="6" t="str">
        <f>IF(A491="","",IF('Live Capture'!X491&lt;&gt;"",'Live Capture'!X491,"Open"))</f>
        <v/>
      </c>
      <c r="L491" s="6" t="str">
        <f>IF(A491="","",'Live Capture'!Q491)</f>
        <v/>
      </c>
      <c r="M491" s="6" t="str">
        <f>IF(A491="","",'Live Capture'!Y491)</f>
        <v/>
      </c>
    </row>
    <row r="492" ht="15.75" customHeight="1">
      <c r="A492" s="6" t="str">
        <f>IF('Live Capture'!A492="","",'Live Capture'!A492)</f>
        <v/>
      </c>
      <c r="B492" s="6" t="str">
        <f>IF(A492="","",'Live Capture'!E492)</f>
        <v/>
      </c>
      <c r="C492" s="6" t="str">
        <f>IF(A492="","",'Live Capture'!F492)</f>
        <v/>
      </c>
      <c r="D492" s="6" t="str">
        <f>IF(A492="","",'Live Capture'!B492)</f>
        <v/>
      </c>
      <c r="E492" s="6" t="str">
        <f>IF(A492="","",'Live Capture'!W492)</f>
        <v/>
      </c>
      <c r="F492" s="6" t="str">
        <f>IF(A492="","",'Live Capture'!S492)</f>
        <v/>
      </c>
      <c r="G492" s="6" t="str">
        <f t="shared" si="1"/>
        <v/>
      </c>
      <c r="H492" s="6" t="str">
        <f>IF(A492="","",IF('Live Capture'!O492&lt;&gt;"",'Live Capture'!O492,"Leave-behind + infographic"))</f>
        <v/>
      </c>
      <c r="I492" s="6" t="str">
        <f>IF(A492="","",IF('Live Capture'!T492&lt;&gt;"",'Live Capture'!T492,IF(E492="HOT","Post-meeting strong interest",IF(E492="WARM","Post-meeting standard","Post-meeting light"))))</f>
        <v/>
      </c>
      <c r="J492" s="6" t="str">
        <f>IF(A492="","",'Live Capture'!R492)</f>
        <v/>
      </c>
      <c r="K492" s="6" t="str">
        <f>IF(A492="","",IF('Live Capture'!X492&lt;&gt;"",'Live Capture'!X492,"Open"))</f>
        <v/>
      </c>
      <c r="L492" s="6" t="str">
        <f>IF(A492="","",'Live Capture'!Q492)</f>
        <v/>
      </c>
      <c r="M492" s="6" t="str">
        <f>IF(A492="","",'Live Capture'!Y492)</f>
        <v/>
      </c>
    </row>
    <row r="493" ht="15.75" customHeight="1">
      <c r="A493" s="6" t="str">
        <f>IF('Live Capture'!A493="","",'Live Capture'!A493)</f>
        <v/>
      </c>
      <c r="B493" s="6" t="str">
        <f>IF(A493="","",'Live Capture'!E493)</f>
        <v/>
      </c>
      <c r="C493" s="6" t="str">
        <f>IF(A493="","",'Live Capture'!F493)</f>
        <v/>
      </c>
      <c r="D493" s="6" t="str">
        <f>IF(A493="","",'Live Capture'!B493)</f>
        <v/>
      </c>
      <c r="E493" s="6" t="str">
        <f>IF(A493="","",'Live Capture'!W493)</f>
        <v/>
      </c>
      <c r="F493" s="6" t="str">
        <f>IF(A493="","",'Live Capture'!S493)</f>
        <v/>
      </c>
      <c r="G493" s="6" t="str">
        <f t="shared" si="1"/>
        <v/>
      </c>
      <c r="H493" s="6" t="str">
        <f>IF(A493="","",IF('Live Capture'!O493&lt;&gt;"",'Live Capture'!O493,"Leave-behind + infographic"))</f>
        <v/>
      </c>
      <c r="I493" s="6" t="str">
        <f>IF(A493="","",IF('Live Capture'!T493&lt;&gt;"",'Live Capture'!T493,IF(E493="HOT","Post-meeting strong interest",IF(E493="WARM","Post-meeting standard","Post-meeting light"))))</f>
        <v/>
      </c>
      <c r="J493" s="6" t="str">
        <f>IF(A493="","",'Live Capture'!R493)</f>
        <v/>
      </c>
      <c r="K493" s="6" t="str">
        <f>IF(A493="","",IF('Live Capture'!X493&lt;&gt;"",'Live Capture'!X493,"Open"))</f>
        <v/>
      </c>
      <c r="L493" s="6" t="str">
        <f>IF(A493="","",'Live Capture'!Q493)</f>
        <v/>
      </c>
      <c r="M493" s="6" t="str">
        <f>IF(A493="","",'Live Capture'!Y493)</f>
        <v/>
      </c>
    </row>
    <row r="494" ht="15.75" customHeight="1">
      <c r="A494" s="6" t="str">
        <f>IF('Live Capture'!A494="","",'Live Capture'!A494)</f>
        <v/>
      </c>
      <c r="B494" s="6" t="str">
        <f>IF(A494="","",'Live Capture'!E494)</f>
        <v/>
      </c>
      <c r="C494" s="6" t="str">
        <f>IF(A494="","",'Live Capture'!F494)</f>
        <v/>
      </c>
      <c r="D494" s="6" t="str">
        <f>IF(A494="","",'Live Capture'!B494)</f>
        <v/>
      </c>
      <c r="E494" s="6" t="str">
        <f>IF(A494="","",'Live Capture'!W494)</f>
        <v/>
      </c>
      <c r="F494" s="6" t="str">
        <f>IF(A494="","",'Live Capture'!S494)</f>
        <v/>
      </c>
      <c r="G494" s="6" t="str">
        <f t="shared" si="1"/>
        <v/>
      </c>
      <c r="H494" s="6" t="str">
        <f>IF(A494="","",IF('Live Capture'!O494&lt;&gt;"",'Live Capture'!O494,"Leave-behind + infographic"))</f>
        <v/>
      </c>
      <c r="I494" s="6" t="str">
        <f>IF(A494="","",IF('Live Capture'!T494&lt;&gt;"",'Live Capture'!T494,IF(E494="HOT","Post-meeting strong interest",IF(E494="WARM","Post-meeting standard","Post-meeting light"))))</f>
        <v/>
      </c>
      <c r="J494" s="6" t="str">
        <f>IF(A494="","",'Live Capture'!R494)</f>
        <v/>
      </c>
      <c r="K494" s="6" t="str">
        <f>IF(A494="","",IF('Live Capture'!X494&lt;&gt;"",'Live Capture'!X494,"Open"))</f>
        <v/>
      </c>
      <c r="L494" s="6" t="str">
        <f>IF(A494="","",'Live Capture'!Q494)</f>
        <v/>
      </c>
      <c r="M494" s="6" t="str">
        <f>IF(A494="","",'Live Capture'!Y494)</f>
        <v/>
      </c>
    </row>
    <row r="495" ht="15.75" customHeight="1">
      <c r="A495" s="6" t="str">
        <f>IF('Live Capture'!A495="","",'Live Capture'!A495)</f>
        <v/>
      </c>
      <c r="B495" s="6" t="str">
        <f>IF(A495="","",'Live Capture'!E495)</f>
        <v/>
      </c>
      <c r="C495" s="6" t="str">
        <f>IF(A495="","",'Live Capture'!F495)</f>
        <v/>
      </c>
      <c r="D495" s="6" t="str">
        <f>IF(A495="","",'Live Capture'!B495)</f>
        <v/>
      </c>
      <c r="E495" s="6" t="str">
        <f>IF(A495="","",'Live Capture'!W495)</f>
        <v/>
      </c>
      <c r="F495" s="6" t="str">
        <f>IF(A495="","",'Live Capture'!S495)</f>
        <v/>
      </c>
      <c r="G495" s="6" t="str">
        <f t="shared" si="1"/>
        <v/>
      </c>
      <c r="H495" s="6" t="str">
        <f>IF(A495="","",IF('Live Capture'!O495&lt;&gt;"",'Live Capture'!O495,"Leave-behind + infographic"))</f>
        <v/>
      </c>
      <c r="I495" s="6" t="str">
        <f>IF(A495="","",IF('Live Capture'!T495&lt;&gt;"",'Live Capture'!T495,IF(E495="HOT","Post-meeting strong interest",IF(E495="WARM","Post-meeting standard","Post-meeting light"))))</f>
        <v/>
      </c>
      <c r="J495" s="6" t="str">
        <f>IF(A495="","",'Live Capture'!R495)</f>
        <v/>
      </c>
      <c r="K495" s="6" t="str">
        <f>IF(A495="","",IF('Live Capture'!X495&lt;&gt;"",'Live Capture'!X495,"Open"))</f>
        <v/>
      </c>
      <c r="L495" s="6" t="str">
        <f>IF(A495="","",'Live Capture'!Q495)</f>
        <v/>
      </c>
      <c r="M495" s="6" t="str">
        <f>IF(A495="","",'Live Capture'!Y495)</f>
        <v/>
      </c>
    </row>
    <row r="496" ht="15.75" customHeight="1">
      <c r="A496" s="6" t="str">
        <f>IF('Live Capture'!A496="","",'Live Capture'!A496)</f>
        <v/>
      </c>
      <c r="B496" s="6" t="str">
        <f>IF(A496="","",'Live Capture'!E496)</f>
        <v/>
      </c>
      <c r="C496" s="6" t="str">
        <f>IF(A496="","",'Live Capture'!F496)</f>
        <v/>
      </c>
      <c r="D496" s="6" t="str">
        <f>IF(A496="","",'Live Capture'!B496)</f>
        <v/>
      </c>
      <c r="E496" s="6" t="str">
        <f>IF(A496="","",'Live Capture'!W496)</f>
        <v/>
      </c>
      <c r="F496" s="6" t="str">
        <f>IF(A496="","",'Live Capture'!S496)</f>
        <v/>
      </c>
      <c r="G496" s="6" t="str">
        <f t="shared" si="1"/>
        <v/>
      </c>
      <c r="H496" s="6" t="str">
        <f>IF(A496="","",IF('Live Capture'!O496&lt;&gt;"",'Live Capture'!O496,"Leave-behind + infographic"))</f>
        <v/>
      </c>
      <c r="I496" s="6" t="str">
        <f>IF(A496="","",IF('Live Capture'!T496&lt;&gt;"",'Live Capture'!T496,IF(E496="HOT","Post-meeting strong interest",IF(E496="WARM","Post-meeting standard","Post-meeting light"))))</f>
        <v/>
      </c>
      <c r="J496" s="6" t="str">
        <f>IF(A496="","",'Live Capture'!R496)</f>
        <v/>
      </c>
      <c r="K496" s="6" t="str">
        <f>IF(A496="","",IF('Live Capture'!X496&lt;&gt;"",'Live Capture'!X496,"Open"))</f>
        <v/>
      </c>
      <c r="L496" s="6" t="str">
        <f>IF(A496="","",'Live Capture'!Q496)</f>
        <v/>
      </c>
      <c r="M496" s="6" t="str">
        <f>IF(A496="","",'Live Capture'!Y496)</f>
        <v/>
      </c>
    </row>
    <row r="497" ht="15.75" customHeight="1">
      <c r="A497" s="6" t="str">
        <f>IF('Live Capture'!A497="","",'Live Capture'!A497)</f>
        <v/>
      </c>
      <c r="B497" s="6" t="str">
        <f>IF(A497="","",'Live Capture'!E497)</f>
        <v/>
      </c>
      <c r="C497" s="6" t="str">
        <f>IF(A497="","",'Live Capture'!F497)</f>
        <v/>
      </c>
      <c r="D497" s="6" t="str">
        <f>IF(A497="","",'Live Capture'!B497)</f>
        <v/>
      </c>
      <c r="E497" s="6" t="str">
        <f>IF(A497="","",'Live Capture'!W497)</f>
        <v/>
      </c>
      <c r="F497" s="6" t="str">
        <f>IF(A497="","",'Live Capture'!S497)</f>
        <v/>
      </c>
      <c r="G497" s="6" t="str">
        <f t="shared" si="1"/>
        <v/>
      </c>
      <c r="H497" s="6" t="str">
        <f>IF(A497="","",IF('Live Capture'!O497&lt;&gt;"",'Live Capture'!O497,"Leave-behind + infographic"))</f>
        <v/>
      </c>
      <c r="I497" s="6" t="str">
        <f>IF(A497="","",IF('Live Capture'!T497&lt;&gt;"",'Live Capture'!T497,IF(E497="HOT","Post-meeting strong interest",IF(E497="WARM","Post-meeting standard","Post-meeting light"))))</f>
        <v/>
      </c>
      <c r="J497" s="6" t="str">
        <f>IF(A497="","",'Live Capture'!R497)</f>
        <v/>
      </c>
      <c r="K497" s="6" t="str">
        <f>IF(A497="","",IF('Live Capture'!X497&lt;&gt;"",'Live Capture'!X497,"Open"))</f>
        <v/>
      </c>
      <c r="L497" s="6" t="str">
        <f>IF(A497="","",'Live Capture'!Q497)</f>
        <v/>
      </c>
      <c r="M497" s="6" t="str">
        <f>IF(A497="","",'Live Capture'!Y497)</f>
        <v/>
      </c>
    </row>
    <row r="498" ht="15.75" customHeight="1">
      <c r="A498" s="6" t="str">
        <f>IF('Live Capture'!A498="","",'Live Capture'!A498)</f>
        <v/>
      </c>
      <c r="B498" s="6" t="str">
        <f>IF(A498="","",'Live Capture'!E498)</f>
        <v/>
      </c>
      <c r="C498" s="6" t="str">
        <f>IF(A498="","",'Live Capture'!F498)</f>
        <v/>
      </c>
      <c r="D498" s="6" t="str">
        <f>IF(A498="","",'Live Capture'!B498)</f>
        <v/>
      </c>
      <c r="E498" s="6" t="str">
        <f>IF(A498="","",'Live Capture'!W498)</f>
        <v/>
      </c>
      <c r="F498" s="6" t="str">
        <f>IF(A498="","",'Live Capture'!S498)</f>
        <v/>
      </c>
      <c r="G498" s="6" t="str">
        <f t="shared" si="1"/>
        <v/>
      </c>
      <c r="H498" s="6" t="str">
        <f>IF(A498="","",IF('Live Capture'!O498&lt;&gt;"",'Live Capture'!O498,"Leave-behind + infographic"))</f>
        <v/>
      </c>
      <c r="I498" s="6" t="str">
        <f>IF(A498="","",IF('Live Capture'!T498&lt;&gt;"",'Live Capture'!T498,IF(E498="HOT","Post-meeting strong interest",IF(E498="WARM","Post-meeting standard","Post-meeting light"))))</f>
        <v/>
      </c>
      <c r="J498" s="6" t="str">
        <f>IF(A498="","",'Live Capture'!R498)</f>
        <v/>
      </c>
      <c r="K498" s="6" t="str">
        <f>IF(A498="","",IF('Live Capture'!X498&lt;&gt;"",'Live Capture'!X498,"Open"))</f>
        <v/>
      </c>
      <c r="L498" s="6" t="str">
        <f>IF(A498="","",'Live Capture'!Q498)</f>
        <v/>
      </c>
      <c r="M498" s="6" t="str">
        <f>IF(A498="","",'Live Capture'!Y498)</f>
        <v/>
      </c>
    </row>
    <row r="499" ht="15.75" customHeight="1">
      <c r="A499" s="6" t="str">
        <f>IF('Live Capture'!A499="","",'Live Capture'!A499)</f>
        <v/>
      </c>
      <c r="B499" s="6" t="str">
        <f>IF(A499="","",'Live Capture'!E499)</f>
        <v/>
      </c>
      <c r="C499" s="6" t="str">
        <f>IF(A499="","",'Live Capture'!F499)</f>
        <v/>
      </c>
      <c r="D499" s="6" t="str">
        <f>IF(A499="","",'Live Capture'!B499)</f>
        <v/>
      </c>
      <c r="E499" s="6" t="str">
        <f>IF(A499="","",'Live Capture'!W499)</f>
        <v/>
      </c>
      <c r="F499" s="6" t="str">
        <f>IF(A499="","",'Live Capture'!S499)</f>
        <v/>
      </c>
      <c r="G499" s="6" t="str">
        <f t="shared" si="1"/>
        <v/>
      </c>
      <c r="H499" s="6" t="str">
        <f>IF(A499="","",IF('Live Capture'!O499&lt;&gt;"",'Live Capture'!O499,"Leave-behind + infographic"))</f>
        <v/>
      </c>
      <c r="I499" s="6" t="str">
        <f>IF(A499="","",IF('Live Capture'!T499&lt;&gt;"",'Live Capture'!T499,IF(E499="HOT","Post-meeting strong interest",IF(E499="WARM","Post-meeting standard","Post-meeting light"))))</f>
        <v/>
      </c>
      <c r="J499" s="6" t="str">
        <f>IF(A499="","",'Live Capture'!R499)</f>
        <v/>
      </c>
      <c r="K499" s="6" t="str">
        <f>IF(A499="","",IF('Live Capture'!X499&lt;&gt;"",'Live Capture'!X499,"Open"))</f>
        <v/>
      </c>
      <c r="L499" s="6" t="str">
        <f>IF(A499="","",'Live Capture'!Q499)</f>
        <v/>
      </c>
      <c r="M499" s="6" t="str">
        <f>IF(A499="","",'Live Capture'!Y499)</f>
        <v/>
      </c>
    </row>
    <row r="500" ht="15.75" customHeight="1">
      <c r="A500" s="6" t="str">
        <f>IF('Live Capture'!A500="","",'Live Capture'!A500)</f>
        <v/>
      </c>
      <c r="B500" s="6" t="str">
        <f>IF(A500="","",'Live Capture'!E500)</f>
        <v/>
      </c>
      <c r="C500" s="6" t="str">
        <f>IF(A500="","",'Live Capture'!F500)</f>
        <v/>
      </c>
      <c r="D500" s="6" t="str">
        <f>IF(A500="","",'Live Capture'!B500)</f>
        <v/>
      </c>
      <c r="E500" s="6" t="str">
        <f>IF(A500="","",'Live Capture'!W500)</f>
        <v/>
      </c>
      <c r="F500" s="6" t="str">
        <f>IF(A500="","",'Live Capture'!S500)</f>
        <v/>
      </c>
      <c r="G500" s="6" t="str">
        <f t="shared" si="1"/>
        <v/>
      </c>
      <c r="H500" s="6" t="str">
        <f>IF(A500="","",IF('Live Capture'!O500&lt;&gt;"",'Live Capture'!O500,"Leave-behind + infographic"))</f>
        <v/>
      </c>
      <c r="I500" s="6" t="str">
        <f>IF(A500="","",IF('Live Capture'!T500&lt;&gt;"",'Live Capture'!T500,IF(E500="HOT","Post-meeting strong interest",IF(E500="WARM","Post-meeting standard","Post-meeting light"))))</f>
        <v/>
      </c>
      <c r="J500" s="6" t="str">
        <f>IF(A500="","",'Live Capture'!R500)</f>
        <v/>
      </c>
      <c r="K500" s="6" t="str">
        <f>IF(A500="","",IF('Live Capture'!X500&lt;&gt;"",'Live Capture'!X500,"Open"))</f>
        <v/>
      </c>
      <c r="L500" s="6" t="str">
        <f>IF(A500="","",'Live Capture'!Q500)</f>
        <v/>
      </c>
      <c r="M500" s="6" t="str">
        <f>IF(A500="","",'Live Capture'!Y500)</f>
        <v/>
      </c>
    </row>
    <row r="501" ht="15.75" customHeight="1">
      <c r="A501" s="6" t="str">
        <f>IF('Live Capture'!A501="","",'Live Capture'!A501)</f>
        <v/>
      </c>
      <c r="B501" s="6" t="str">
        <f>IF(A501="","",'Live Capture'!E501)</f>
        <v/>
      </c>
      <c r="C501" s="6" t="str">
        <f>IF(A501="","",'Live Capture'!F501)</f>
        <v/>
      </c>
      <c r="D501" s="6" t="str">
        <f>IF(A501="","",'Live Capture'!B501)</f>
        <v/>
      </c>
      <c r="E501" s="6" t="str">
        <f>IF(A501="","",'Live Capture'!W501)</f>
        <v/>
      </c>
      <c r="F501" s="6" t="str">
        <f>IF(A501="","",'Live Capture'!S501)</f>
        <v/>
      </c>
      <c r="G501" s="6" t="str">
        <f t="shared" si="1"/>
        <v/>
      </c>
      <c r="H501" s="6" t="str">
        <f>IF(A501="","",IF('Live Capture'!O501&lt;&gt;"",'Live Capture'!O501,"Leave-behind + infographic"))</f>
        <v/>
      </c>
      <c r="I501" s="6" t="str">
        <f>IF(A501="","",IF('Live Capture'!T501&lt;&gt;"",'Live Capture'!T501,IF(E501="HOT","Post-meeting strong interest",IF(E501="WARM","Post-meeting standard","Post-meeting light"))))</f>
        <v/>
      </c>
      <c r="J501" s="6" t="str">
        <f>IF(A501="","",'Live Capture'!R501)</f>
        <v/>
      </c>
      <c r="K501" s="6" t="str">
        <f>IF(A501="","",IF('Live Capture'!X501&lt;&gt;"",'Live Capture'!X501,"Open"))</f>
        <v/>
      </c>
      <c r="L501" s="6" t="str">
        <f>IF(A501="","",'Live Capture'!Q501)</f>
        <v/>
      </c>
      <c r="M501" s="6" t="str">
        <f>IF(A501="","",'Live Capture'!Y501)</f>
        <v/>
      </c>
    </row>
    <row r="502" ht="15.75" customHeight="1">
      <c r="A502" s="6" t="str">
        <f>IF('Live Capture'!A502="","",'Live Capture'!A502)</f>
        <v/>
      </c>
      <c r="B502" s="6" t="str">
        <f>IF(A502="","",'Live Capture'!E502)</f>
        <v/>
      </c>
      <c r="C502" s="6" t="str">
        <f>IF(A502="","",'Live Capture'!F502)</f>
        <v/>
      </c>
      <c r="D502" s="6" t="str">
        <f>IF(A502="","",'Live Capture'!B502)</f>
        <v/>
      </c>
      <c r="E502" s="6" t="str">
        <f>IF(A502="","",'Live Capture'!W502)</f>
        <v/>
      </c>
      <c r="F502" s="6" t="str">
        <f>IF(A502="","",'Live Capture'!S502)</f>
        <v/>
      </c>
      <c r="G502" s="6" t="str">
        <f t="shared" si="1"/>
        <v/>
      </c>
      <c r="H502" s="6" t="str">
        <f>IF(A502="","",IF('Live Capture'!O502&lt;&gt;"",'Live Capture'!O502,"Leave-behind + infographic"))</f>
        <v/>
      </c>
      <c r="I502" s="6" t="str">
        <f>IF(A502="","",IF('Live Capture'!T502&lt;&gt;"",'Live Capture'!T502,IF(E502="HOT","Post-meeting strong interest",IF(E502="WARM","Post-meeting standard","Post-meeting light"))))</f>
        <v/>
      </c>
      <c r="J502" s="6" t="str">
        <f>IF(A502="","",'Live Capture'!R502)</f>
        <v/>
      </c>
      <c r="K502" s="6" t="str">
        <f>IF(A502="","",IF('Live Capture'!X502&lt;&gt;"",'Live Capture'!X502,"Open"))</f>
        <v/>
      </c>
      <c r="L502" s="6" t="str">
        <f>IF(A502="","",'Live Capture'!Q502)</f>
        <v/>
      </c>
      <c r="M502" s="6" t="str">
        <f>IF(A502="","",'Live Capture'!Y502)</f>
        <v/>
      </c>
    </row>
    <row r="503" ht="15.75" customHeight="1">
      <c r="A503" s="6" t="str">
        <f>IF('Live Capture'!A503="","",'Live Capture'!A503)</f>
        <v/>
      </c>
      <c r="B503" s="6" t="str">
        <f>IF(A503="","",'Live Capture'!E503)</f>
        <v/>
      </c>
      <c r="C503" s="6" t="str">
        <f>IF(A503="","",'Live Capture'!F503)</f>
        <v/>
      </c>
      <c r="D503" s="6" t="str">
        <f>IF(A503="","",'Live Capture'!B503)</f>
        <v/>
      </c>
      <c r="E503" s="6" t="str">
        <f>IF(A503="","",'Live Capture'!W503)</f>
        <v/>
      </c>
      <c r="F503" s="6" t="str">
        <f>IF(A503="","",'Live Capture'!S503)</f>
        <v/>
      </c>
      <c r="G503" s="6" t="str">
        <f t="shared" si="1"/>
        <v/>
      </c>
      <c r="H503" s="6" t="str">
        <f>IF(A503="","",IF('Live Capture'!O503&lt;&gt;"",'Live Capture'!O503,"Leave-behind + infographic"))</f>
        <v/>
      </c>
      <c r="I503" s="6" t="str">
        <f>IF(A503="","",IF('Live Capture'!T503&lt;&gt;"",'Live Capture'!T503,IF(E503="HOT","Post-meeting strong interest",IF(E503="WARM","Post-meeting standard","Post-meeting light"))))</f>
        <v/>
      </c>
      <c r="J503" s="6" t="str">
        <f>IF(A503="","",'Live Capture'!R503)</f>
        <v/>
      </c>
      <c r="K503" s="6" t="str">
        <f>IF(A503="","",IF('Live Capture'!X503&lt;&gt;"",'Live Capture'!X503,"Open"))</f>
        <v/>
      </c>
      <c r="L503" s="6" t="str">
        <f>IF(A503="","",'Live Capture'!Q503)</f>
        <v/>
      </c>
      <c r="M503" s="6" t="str">
        <f>IF(A503="","",'Live Capture'!Y503)</f>
        <v/>
      </c>
    </row>
    <row r="504" ht="15.75" customHeight="1">
      <c r="A504" s="6" t="str">
        <f>IF('Live Capture'!A504="","",'Live Capture'!A504)</f>
        <v/>
      </c>
      <c r="B504" s="6" t="str">
        <f>IF(A504="","",'Live Capture'!E504)</f>
        <v/>
      </c>
      <c r="C504" s="6" t="str">
        <f>IF(A504="","",'Live Capture'!F504)</f>
        <v/>
      </c>
      <c r="D504" s="6" t="str">
        <f>IF(A504="","",'Live Capture'!B504)</f>
        <v/>
      </c>
      <c r="E504" s="6" t="str">
        <f>IF(A504="","",'Live Capture'!W504)</f>
        <v/>
      </c>
      <c r="F504" s="6" t="str">
        <f>IF(A504="","",'Live Capture'!S504)</f>
        <v/>
      </c>
      <c r="G504" s="6" t="str">
        <f t="shared" si="1"/>
        <v/>
      </c>
      <c r="H504" s="6" t="str">
        <f>IF(A504="","",IF('Live Capture'!O504&lt;&gt;"",'Live Capture'!O504,"Leave-behind + infographic"))</f>
        <v/>
      </c>
      <c r="I504" s="6" t="str">
        <f>IF(A504="","",IF('Live Capture'!T504&lt;&gt;"",'Live Capture'!T504,IF(E504="HOT","Post-meeting strong interest",IF(E504="WARM","Post-meeting standard","Post-meeting light"))))</f>
        <v/>
      </c>
      <c r="J504" s="6" t="str">
        <f>IF(A504="","",'Live Capture'!R504)</f>
        <v/>
      </c>
      <c r="K504" s="6" t="str">
        <f>IF(A504="","",IF('Live Capture'!X504&lt;&gt;"",'Live Capture'!X504,"Open"))</f>
        <v/>
      </c>
      <c r="L504" s="6" t="str">
        <f>IF(A504="","",'Live Capture'!Q504)</f>
        <v/>
      </c>
      <c r="M504" s="6" t="str">
        <f>IF(A504="","",'Live Capture'!Y504)</f>
        <v/>
      </c>
    </row>
    <row r="505" ht="15.75" customHeight="1">
      <c r="A505" s="6" t="str">
        <f>IF('Live Capture'!A505="","",'Live Capture'!A505)</f>
        <v/>
      </c>
      <c r="B505" s="6" t="str">
        <f>IF(A505="","",'Live Capture'!E505)</f>
        <v/>
      </c>
      <c r="C505" s="6" t="str">
        <f>IF(A505="","",'Live Capture'!F505)</f>
        <v/>
      </c>
      <c r="D505" s="6" t="str">
        <f>IF(A505="","",'Live Capture'!B505)</f>
        <v/>
      </c>
      <c r="E505" s="6" t="str">
        <f>IF(A505="","",'Live Capture'!W505)</f>
        <v/>
      </c>
      <c r="F505" s="6" t="str">
        <f>IF(A505="","",'Live Capture'!S505)</f>
        <v/>
      </c>
      <c r="G505" s="6" t="str">
        <f t="shared" si="1"/>
        <v/>
      </c>
      <c r="H505" s="6" t="str">
        <f>IF(A505="","",IF('Live Capture'!O505&lt;&gt;"",'Live Capture'!O505,"Leave-behind + infographic"))</f>
        <v/>
      </c>
      <c r="I505" s="6" t="str">
        <f>IF(A505="","",IF('Live Capture'!T505&lt;&gt;"",'Live Capture'!T505,IF(E505="HOT","Post-meeting strong interest",IF(E505="WARM","Post-meeting standard","Post-meeting light"))))</f>
        <v/>
      </c>
      <c r="J505" s="6" t="str">
        <f>IF(A505="","",'Live Capture'!R505)</f>
        <v/>
      </c>
      <c r="K505" s="6" t="str">
        <f>IF(A505="","",IF('Live Capture'!X505&lt;&gt;"",'Live Capture'!X505,"Open"))</f>
        <v/>
      </c>
      <c r="L505" s="6" t="str">
        <f>IF(A505="","",'Live Capture'!Q505)</f>
        <v/>
      </c>
      <c r="M505" s="6" t="str">
        <f>IF(A505="","",'Live Capture'!Y505)</f>
        <v/>
      </c>
    </row>
    <row r="506" ht="15.75" customHeight="1">
      <c r="A506" s="6"/>
      <c r="B506" s="6"/>
      <c r="C506" s="6"/>
      <c r="D506" s="6"/>
      <c r="E506" s="6"/>
      <c r="F506" s="6"/>
      <c r="G506" s="6"/>
      <c r="H506" s="6"/>
      <c r="I506" s="6"/>
      <c r="J506" s="6"/>
      <c r="K506" s="6"/>
      <c r="L506" s="6"/>
      <c r="M506" s="6"/>
    </row>
    <row r="507" ht="15.75" customHeight="1">
      <c r="A507" s="6"/>
      <c r="B507" s="6"/>
      <c r="C507" s="6"/>
      <c r="D507" s="6"/>
      <c r="E507" s="6"/>
      <c r="F507" s="6"/>
      <c r="G507" s="6"/>
      <c r="H507" s="6"/>
      <c r="I507" s="6"/>
      <c r="J507" s="6"/>
      <c r="K507" s="6"/>
      <c r="L507" s="6"/>
      <c r="M507" s="6"/>
    </row>
    <row r="508" ht="15.75" customHeight="1">
      <c r="A508" s="6"/>
      <c r="B508" s="6"/>
      <c r="C508" s="6"/>
      <c r="D508" s="6"/>
      <c r="E508" s="6"/>
      <c r="F508" s="6"/>
      <c r="G508" s="6"/>
      <c r="H508" s="6"/>
      <c r="I508" s="6"/>
      <c r="J508" s="6"/>
      <c r="K508" s="6"/>
      <c r="L508" s="6"/>
      <c r="M508" s="6"/>
    </row>
    <row r="509" ht="15.75" customHeight="1">
      <c r="A509" s="6"/>
      <c r="B509" s="6"/>
      <c r="C509" s="6"/>
      <c r="D509" s="6"/>
      <c r="E509" s="6"/>
      <c r="F509" s="6"/>
      <c r="G509" s="6"/>
      <c r="H509" s="6"/>
      <c r="I509" s="6"/>
      <c r="J509" s="6"/>
      <c r="K509" s="6"/>
      <c r="L509" s="6"/>
      <c r="M509" s="6"/>
    </row>
    <row r="510" ht="15.75" customHeight="1">
      <c r="A510" s="6"/>
      <c r="B510" s="6"/>
      <c r="C510" s="6"/>
      <c r="D510" s="6"/>
      <c r="E510" s="6"/>
      <c r="F510" s="6"/>
      <c r="G510" s="6"/>
      <c r="H510" s="6"/>
      <c r="I510" s="6"/>
      <c r="J510" s="6"/>
      <c r="K510" s="6"/>
      <c r="L510" s="6"/>
      <c r="M510" s="6"/>
    </row>
    <row r="511" ht="15.75" customHeight="1">
      <c r="A511" s="6"/>
      <c r="B511" s="6"/>
      <c r="C511" s="6"/>
      <c r="D511" s="6"/>
      <c r="E511" s="6"/>
      <c r="F511" s="6"/>
      <c r="G511" s="6"/>
      <c r="H511" s="6"/>
      <c r="I511" s="6"/>
      <c r="J511" s="6"/>
      <c r="K511" s="6"/>
      <c r="L511" s="6"/>
      <c r="M511" s="6"/>
    </row>
    <row r="512" ht="15.75" customHeight="1">
      <c r="A512" s="6"/>
      <c r="B512" s="6"/>
      <c r="C512" s="6"/>
      <c r="D512" s="6"/>
      <c r="E512" s="6"/>
      <c r="F512" s="6"/>
      <c r="G512" s="6"/>
      <c r="H512" s="6"/>
      <c r="I512" s="6"/>
      <c r="J512" s="6"/>
      <c r="K512" s="6"/>
      <c r="L512" s="6"/>
      <c r="M512" s="6"/>
    </row>
    <row r="513" ht="15.75" customHeight="1">
      <c r="A513" s="6"/>
      <c r="B513" s="6"/>
      <c r="C513" s="6"/>
      <c r="D513" s="6"/>
      <c r="E513" s="6"/>
      <c r="F513" s="6"/>
      <c r="G513" s="6"/>
      <c r="H513" s="6"/>
      <c r="I513" s="6"/>
      <c r="J513" s="6"/>
      <c r="K513" s="6"/>
      <c r="L513" s="6"/>
      <c r="M513" s="6"/>
    </row>
    <row r="514" ht="15.75" customHeight="1">
      <c r="A514" s="6"/>
      <c r="B514" s="6"/>
      <c r="C514" s="6"/>
      <c r="D514" s="6"/>
      <c r="E514" s="6"/>
      <c r="F514" s="6"/>
      <c r="G514" s="6"/>
      <c r="H514" s="6"/>
      <c r="I514" s="6"/>
      <c r="J514" s="6"/>
      <c r="K514" s="6"/>
      <c r="L514" s="6"/>
      <c r="M514" s="6"/>
    </row>
    <row r="515" ht="15.75" customHeight="1">
      <c r="A515" s="6"/>
      <c r="B515" s="6"/>
      <c r="C515" s="6"/>
      <c r="D515" s="6"/>
      <c r="E515" s="6"/>
      <c r="F515" s="6"/>
      <c r="G515" s="6"/>
      <c r="H515" s="6"/>
      <c r="I515" s="6"/>
      <c r="J515" s="6"/>
      <c r="K515" s="6"/>
      <c r="L515" s="6"/>
      <c r="M515" s="6"/>
    </row>
    <row r="516" ht="15.75" customHeight="1">
      <c r="A516" s="6"/>
      <c r="B516" s="6"/>
      <c r="C516" s="6"/>
      <c r="D516" s="6"/>
      <c r="E516" s="6"/>
      <c r="F516" s="6"/>
      <c r="G516" s="6"/>
      <c r="H516" s="6"/>
      <c r="I516" s="6"/>
      <c r="J516" s="6"/>
      <c r="K516" s="6"/>
      <c r="L516" s="6"/>
      <c r="M516" s="6"/>
    </row>
    <row r="517" ht="15.75" customHeight="1">
      <c r="A517" s="6"/>
      <c r="B517" s="6"/>
      <c r="C517" s="6"/>
      <c r="D517" s="6"/>
      <c r="E517" s="6"/>
      <c r="F517" s="6"/>
      <c r="G517" s="6"/>
      <c r="H517" s="6"/>
      <c r="I517" s="6"/>
      <c r="J517" s="6"/>
      <c r="K517" s="6"/>
      <c r="L517" s="6"/>
      <c r="M517" s="6"/>
    </row>
    <row r="518" ht="15.75" customHeight="1">
      <c r="A518" s="6"/>
      <c r="B518" s="6"/>
      <c r="C518" s="6"/>
      <c r="D518" s="6"/>
      <c r="E518" s="6"/>
      <c r="F518" s="6"/>
      <c r="G518" s="6"/>
      <c r="H518" s="6"/>
      <c r="I518" s="6"/>
      <c r="J518" s="6"/>
      <c r="K518" s="6"/>
      <c r="L518" s="6"/>
      <c r="M518" s="6"/>
    </row>
    <row r="519" ht="15.75" customHeight="1">
      <c r="A519" s="6"/>
      <c r="B519" s="6"/>
      <c r="C519" s="6"/>
      <c r="D519" s="6"/>
      <c r="E519" s="6"/>
      <c r="F519" s="6"/>
      <c r="G519" s="6"/>
      <c r="H519" s="6"/>
      <c r="I519" s="6"/>
      <c r="J519" s="6"/>
      <c r="K519" s="6"/>
      <c r="L519" s="6"/>
      <c r="M519" s="6"/>
    </row>
    <row r="520" ht="15.75" customHeight="1">
      <c r="A520" s="6"/>
      <c r="B520" s="6"/>
      <c r="C520" s="6"/>
      <c r="D520" s="6"/>
      <c r="E520" s="6"/>
      <c r="F520" s="6"/>
      <c r="G520" s="6"/>
      <c r="H520" s="6"/>
      <c r="I520" s="6"/>
      <c r="J520" s="6"/>
      <c r="K520" s="6"/>
      <c r="L520" s="6"/>
      <c r="M520" s="6"/>
    </row>
    <row r="521" ht="15.75" customHeight="1">
      <c r="A521" s="6"/>
      <c r="B521" s="6"/>
      <c r="C521" s="6"/>
      <c r="D521" s="6"/>
      <c r="E521" s="6"/>
      <c r="F521" s="6"/>
      <c r="G521" s="6"/>
      <c r="H521" s="6"/>
      <c r="I521" s="6"/>
      <c r="J521" s="6"/>
      <c r="K521" s="6"/>
      <c r="L521" s="6"/>
      <c r="M521" s="6"/>
    </row>
    <row r="522" ht="15.75" customHeight="1">
      <c r="A522" s="6"/>
      <c r="B522" s="6"/>
      <c r="C522" s="6"/>
      <c r="D522" s="6"/>
      <c r="E522" s="6"/>
      <c r="F522" s="6"/>
      <c r="G522" s="6"/>
      <c r="H522" s="6"/>
      <c r="I522" s="6"/>
      <c r="J522" s="6"/>
      <c r="K522" s="6"/>
      <c r="L522" s="6"/>
      <c r="M522" s="6"/>
    </row>
    <row r="523" ht="15.75" customHeight="1">
      <c r="A523" s="6"/>
      <c r="B523" s="6"/>
      <c r="C523" s="6"/>
      <c r="D523" s="6"/>
      <c r="E523" s="6"/>
      <c r="F523" s="6"/>
      <c r="G523" s="6"/>
      <c r="H523" s="6"/>
      <c r="I523" s="6"/>
      <c r="J523" s="6"/>
      <c r="K523" s="6"/>
      <c r="L523" s="6"/>
      <c r="M523" s="6"/>
    </row>
    <row r="524" ht="15.75" customHeight="1">
      <c r="A524" s="6"/>
      <c r="B524" s="6"/>
      <c r="C524" s="6"/>
      <c r="D524" s="6"/>
      <c r="E524" s="6"/>
      <c r="F524" s="6"/>
      <c r="G524" s="6"/>
      <c r="H524" s="6"/>
      <c r="I524" s="6"/>
      <c r="J524" s="6"/>
      <c r="K524" s="6"/>
      <c r="L524" s="6"/>
      <c r="M524" s="6"/>
    </row>
    <row r="525" ht="15.75" customHeight="1">
      <c r="A525" s="6"/>
      <c r="B525" s="6"/>
      <c r="C525" s="6"/>
      <c r="D525" s="6"/>
      <c r="E525" s="6"/>
      <c r="F525" s="6"/>
      <c r="G525" s="6"/>
      <c r="H525" s="6"/>
      <c r="I525" s="6"/>
      <c r="J525" s="6"/>
      <c r="K525" s="6"/>
      <c r="L525" s="6"/>
      <c r="M525" s="6"/>
    </row>
    <row r="526" ht="15.75" customHeight="1">
      <c r="A526" s="6"/>
      <c r="B526" s="6"/>
      <c r="C526" s="6"/>
      <c r="D526" s="6"/>
      <c r="E526" s="6"/>
      <c r="F526" s="6"/>
      <c r="G526" s="6"/>
      <c r="H526" s="6"/>
      <c r="I526" s="6"/>
      <c r="J526" s="6"/>
      <c r="K526" s="6"/>
      <c r="L526" s="6"/>
      <c r="M526" s="6"/>
    </row>
    <row r="527" ht="15.75" customHeight="1">
      <c r="A527" s="6"/>
      <c r="B527" s="6"/>
      <c r="C527" s="6"/>
      <c r="D527" s="6"/>
      <c r="E527" s="6"/>
      <c r="F527" s="6"/>
      <c r="G527" s="6"/>
      <c r="H527" s="6"/>
      <c r="I527" s="6"/>
      <c r="J527" s="6"/>
      <c r="K527" s="6"/>
      <c r="L527" s="6"/>
      <c r="M527" s="6"/>
    </row>
    <row r="528" ht="15.75" customHeight="1">
      <c r="A528" s="6"/>
      <c r="B528" s="6"/>
      <c r="C528" s="6"/>
      <c r="D528" s="6"/>
      <c r="E528" s="6"/>
      <c r="F528" s="6"/>
      <c r="G528" s="6"/>
      <c r="H528" s="6"/>
      <c r="I528" s="6"/>
      <c r="J528" s="6"/>
      <c r="K528" s="6"/>
      <c r="L528" s="6"/>
      <c r="M528" s="6"/>
    </row>
    <row r="529" ht="15.75" customHeight="1">
      <c r="A529" s="6"/>
      <c r="B529" s="6"/>
      <c r="C529" s="6"/>
      <c r="D529" s="6"/>
      <c r="E529" s="6"/>
      <c r="F529" s="6"/>
      <c r="G529" s="6"/>
      <c r="H529" s="6"/>
      <c r="I529" s="6"/>
      <c r="J529" s="6"/>
      <c r="K529" s="6"/>
      <c r="L529" s="6"/>
      <c r="M529" s="6"/>
    </row>
    <row r="530" ht="15.75" customHeight="1">
      <c r="A530" s="6"/>
      <c r="B530" s="6"/>
      <c r="C530" s="6"/>
      <c r="D530" s="6"/>
      <c r="E530" s="6"/>
      <c r="F530" s="6"/>
      <c r="G530" s="6"/>
      <c r="H530" s="6"/>
      <c r="I530" s="6"/>
      <c r="J530" s="6"/>
      <c r="K530" s="6"/>
      <c r="L530" s="6"/>
      <c r="M530" s="6"/>
    </row>
    <row r="531" ht="15.75" customHeight="1">
      <c r="A531" s="6"/>
      <c r="B531" s="6"/>
      <c r="C531" s="6"/>
      <c r="D531" s="6"/>
      <c r="E531" s="6"/>
      <c r="F531" s="6"/>
      <c r="G531" s="6"/>
      <c r="H531" s="6"/>
      <c r="I531" s="6"/>
      <c r="J531" s="6"/>
      <c r="K531" s="6"/>
      <c r="L531" s="6"/>
      <c r="M531" s="6"/>
    </row>
    <row r="532" ht="15.75" customHeight="1">
      <c r="A532" s="6"/>
      <c r="B532" s="6"/>
      <c r="C532" s="6"/>
      <c r="D532" s="6"/>
      <c r="E532" s="6"/>
      <c r="F532" s="6"/>
      <c r="G532" s="6"/>
      <c r="H532" s="6"/>
      <c r="I532" s="6"/>
      <c r="J532" s="6"/>
      <c r="K532" s="6"/>
      <c r="L532" s="6"/>
      <c r="M532" s="6"/>
    </row>
    <row r="533" ht="15.75" customHeight="1">
      <c r="A533" s="6"/>
      <c r="B533" s="6"/>
      <c r="C533" s="6"/>
      <c r="D533" s="6"/>
      <c r="E533" s="6"/>
      <c r="F533" s="6"/>
      <c r="G533" s="6"/>
      <c r="H533" s="6"/>
      <c r="I533" s="6"/>
      <c r="J533" s="6"/>
      <c r="K533" s="6"/>
      <c r="L533" s="6"/>
      <c r="M533" s="6"/>
    </row>
    <row r="534" ht="15.75" customHeight="1">
      <c r="A534" s="6"/>
      <c r="B534" s="6"/>
      <c r="C534" s="6"/>
      <c r="D534" s="6"/>
      <c r="E534" s="6"/>
      <c r="F534" s="6"/>
      <c r="G534" s="6"/>
      <c r="H534" s="6"/>
      <c r="I534" s="6"/>
      <c r="J534" s="6"/>
      <c r="K534" s="6"/>
      <c r="L534" s="6"/>
      <c r="M534" s="6"/>
    </row>
    <row r="535" ht="15.75" customHeight="1">
      <c r="A535" s="6"/>
      <c r="B535" s="6"/>
      <c r="C535" s="6"/>
      <c r="D535" s="6"/>
      <c r="E535" s="6"/>
      <c r="F535" s="6"/>
      <c r="G535" s="6"/>
      <c r="H535" s="6"/>
      <c r="I535" s="6"/>
      <c r="J535" s="6"/>
      <c r="K535" s="6"/>
      <c r="L535" s="6"/>
      <c r="M535" s="6"/>
    </row>
    <row r="536" ht="15.75" customHeight="1">
      <c r="A536" s="6"/>
      <c r="B536" s="6"/>
      <c r="C536" s="6"/>
      <c r="D536" s="6"/>
      <c r="E536" s="6"/>
      <c r="F536" s="6"/>
      <c r="G536" s="6"/>
      <c r="H536" s="6"/>
      <c r="I536" s="6"/>
      <c r="J536" s="6"/>
      <c r="K536" s="6"/>
      <c r="L536" s="6"/>
      <c r="M536" s="6"/>
    </row>
    <row r="537" ht="15.75" customHeight="1">
      <c r="A537" s="6"/>
      <c r="B537" s="6"/>
      <c r="C537" s="6"/>
      <c r="D537" s="6"/>
      <c r="E537" s="6"/>
      <c r="F537" s="6"/>
      <c r="G537" s="6"/>
      <c r="H537" s="6"/>
      <c r="I537" s="6"/>
      <c r="J537" s="6"/>
      <c r="K537" s="6"/>
      <c r="L537" s="6"/>
      <c r="M537" s="6"/>
    </row>
    <row r="538" ht="15.75" customHeight="1">
      <c r="A538" s="6"/>
      <c r="B538" s="6"/>
      <c r="C538" s="6"/>
      <c r="D538" s="6"/>
      <c r="E538" s="6"/>
      <c r="F538" s="6"/>
      <c r="G538" s="6"/>
      <c r="H538" s="6"/>
      <c r="I538" s="6"/>
      <c r="J538" s="6"/>
      <c r="K538" s="6"/>
      <c r="L538" s="6"/>
      <c r="M538" s="6"/>
    </row>
    <row r="539" ht="15.75" customHeight="1">
      <c r="A539" s="6"/>
      <c r="B539" s="6"/>
      <c r="C539" s="6"/>
      <c r="D539" s="6"/>
      <c r="E539" s="6"/>
      <c r="F539" s="6"/>
      <c r="G539" s="6"/>
      <c r="H539" s="6"/>
      <c r="I539" s="6"/>
      <c r="J539" s="6"/>
      <c r="K539" s="6"/>
      <c r="L539" s="6"/>
      <c r="M539" s="6"/>
    </row>
    <row r="540" ht="15.75" customHeight="1">
      <c r="A540" s="6"/>
      <c r="B540" s="6"/>
      <c r="C540" s="6"/>
      <c r="D540" s="6"/>
      <c r="E540" s="6"/>
      <c r="F540" s="6"/>
      <c r="G540" s="6"/>
      <c r="H540" s="6"/>
      <c r="I540" s="6"/>
      <c r="J540" s="6"/>
      <c r="K540" s="6"/>
      <c r="L540" s="6"/>
      <c r="M540" s="6"/>
    </row>
    <row r="541" ht="15.75" customHeight="1">
      <c r="A541" s="6"/>
      <c r="B541" s="6"/>
      <c r="C541" s="6"/>
      <c r="D541" s="6"/>
      <c r="E541" s="6"/>
      <c r="F541" s="6"/>
      <c r="G541" s="6"/>
      <c r="H541" s="6"/>
      <c r="I541" s="6"/>
      <c r="J541" s="6"/>
      <c r="K541" s="6"/>
      <c r="L541" s="6"/>
      <c r="M541" s="6"/>
    </row>
    <row r="542" ht="15.75" customHeight="1">
      <c r="A542" s="6"/>
      <c r="B542" s="6"/>
      <c r="C542" s="6"/>
      <c r="D542" s="6"/>
      <c r="E542" s="6"/>
      <c r="F542" s="6"/>
      <c r="G542" s="6"/>
      <c r="H542" s="6"/>
      <c r="I542" s="6"/>
      <c r="J542" s="6"/>
      <c r="K542" s="6"/>
      <c r="L542" s="6"/>
      <c r="M542" s="6"/>
    </row>
    <row r="543" ht="15.75" customHeight="1">
      <c r="A543" s="6"/>
      <c r="B543" s="6"/>
      <c r="C543" s="6"/>
      <c r="D543" s="6"/>
      <c r="E543" s="6"/>
      <c r="F543" s="6"/>
      <c r="G543" s="6"/>
      <c r="H543" s="6"/>
      <c r="I543" s="6"/>
      <c r="J543" s="6"/>
      <c r="K543" s="6"/>
      <c r="L543" s="6"/>
      <c r="M543" s="6"/>
    </row>
    <row r="544" ht="15.75" customHeight="1">
      <c r="A544" s="6"/>
      <c r="B544" s="6"/>
      <c r="C544" s="6"/>
      <c r="D544" s="6"/>
      <c r="E544" s="6"/>
      <c r="F544" s="6"/>
      <c r="G544" s="6"/>
      <c r="H544" s="6"/>
      <c r="I544" s="6"/>
      <c r="J544" s="6"/>
      <c r="K544" s="6"/>
      <c r="L544" s="6"/>
      <c r="M544" s="6"/>
    </row>
    <row r="545" ht="15.75" customHeight="1">
      <c r="A545" s="6"/>
      <c r="B545" s="6"/>
      <c r="C545" s="6"/>
      <c r="D545" s="6"/>
      <c r="E545" s="6"/>
      <c r="F545" s="6"/>
      <c r="G545" s="6"/>
      <c r="H545" s="6"/>
      <c r="I545" s="6"/>
      <c r="J545" s="6"/>
      <c r="K545" s="6"/>
      <c r="L545" s="6"/>
      <c r="M545" s="6"/>
    </row>
    <row r="546" ht="15.75" customHeight="1">
      <c r="A546" s="6"/>
      <c r="B546" s="6"/>
      <c r="C546" s="6"/>
      <c r="D546" s="6"/>
      <c r="E546" s="6"/>
      <c r="F546" s="6"/>
      <c r="G546" s="6"/>
      <c r="H546" s="6"/>
      <c r="I546" s="6"/>
      <c r="J546" s="6"/>
      <c r="K546" s="6"/>
      <c r="L546" s="6"/>
      <c r="M546" s="6"/>
    </row>
    <row r="547" ht="15.75" customHeight="1">
      <c r="A547" s="6"/>
      <c r="B547" s="6"/>
      <c r="C547" s="6"/>
      <c r="D547" s="6"/>
      <c r="E547" s="6"/>
      <c r="F547" s="6"/>
      <c r="G547" s="6"/>
      <c r="H547" s="6"/>
      <c r="I547" s="6"/>
      <c r="J547" s="6"/>
      <c r="K547" s="6"/>
      <c r="L547" s="6"/>
      <c r="M547" s="6"/>
    </row>
    <row r="548" ht="15.75" customHeight="1">
      <c r="A548" s="6"/>
      <c r="B548" s="6"/>
      <c r="C548" s="6"/>
      <c r="D548" s="6"/>
      <c r="E548" s="6"/>
      <c r="F548" s="6"/>
      <c r="G548" s="6"/>
      <c r="H548" s="6"/>
      <c r="I548" s="6"/>
      <c r="J548" s="6"/>
      <c r="K548" s="6"/>
      <c r="L548" s="6"/>
      <c r="M548" s="6"/>
    </row>
    <row r="549" ht="15.75" customHeight="1">
      <c r="A549" s="6"/>
      <c r="B549" s="6"/>
      <c r="C549" s="6"/>
      <c r="D549" s="6"/>
      <c r="E549" s="6"/>
      <c r="F549" s="6"/>
      <c r="G549" s="6"/>
      <c r="H549" s="6"/>
      <c r="I549" s="6"/>
      <c r="J549" s="6"/>
      <c r="K549" s="6"/>
      <c r="L549" s="6"/>
      <c r="M549" s="6"/>
    </row>
    <row r="550" ht="15.75" customHeight="1">
      <c r="A550" s="6"/>
      <c r="B550" s="6"/>
      <c r="C550" s="6"/>
      <c r="D550" s="6"/>
      <c r="E550" s="6"/>
      <c r="F550" s="6"/>
      <c r="G550" s="6"/>
      <c r="H550" s="6"/>
      <c r="I550" s="6"/>
      <c r="J550" s="6"/>
      <c r="K550" s="6"/>
      <c r="L550" s="6"/>
      <c r="M550" s="6"/>
    </row>
    <row r="551" ht="15.75" customHeight="1">
      <c r="A551" s="6"/>
      <c r="B551" s="6"/>
      <c r="C551" s="6"/>
      <c r="D551" s="6"/>
      <c r="E551" s="6"/>
      <c r="F551" s="6"/>
      <c r="G551" s="6"/>
      <c r="H551" s="6"/>
      <c r="I551" s="6"/>
      <c r="J551" s="6"/>
      <c r="K551" s="6"/>
      <c r="L551" s="6"/>
      <c r="M551" s="6"/>
    </row>
    <row r="552" ht="15.75" customHeight="1">
      <c r="A552" s="6"/>
      <c r="B552" s="6"/>
      <c r="C552" s="6"/>
      <c r="D552" s="6"/>
      <c r="E552" s="6"/>
      <c r="F552" s="6"/>
      <c r="G552" s="6"/>
      <c r="H552" s="6"/>
      <c r="I552" s="6"/>
      <c r="J552" s="6"/>
      <c r="K552" s="6"/>
      <c r="L552" s="6"/>
      <c r="M552" s="6"/>
    </row>
    <row r="553" ht="15.75" customHeight="1">
      <c r="A553" s="6"/>
      <c r="B553" s="6"/>
      <c r="C553" s="6"/>
      <c r="D553" s="6"/>
      <c r="E553" s="6"/>
      <c r="F553" s="6"/>
      <c r="G553" s="6"/>
      <c r="H553" s="6"/>
      <c r="I553" s="6"/>
      <c r="J553" s="6"/>
      <c r="K553" s="6"/>
      <c r="L553" s="6"/>
      <c r="M553" s="6"/>
    </row>
    <row r="554" ht="15.75" customHeight="1">
      <c r="A554" s="6"/>
      <c r="B554" s="6"/>
      <c r="C554" s="6"/>
      <c r="D554" s="6"/>
      <c r="E554" s="6"/>
      <c r="F554" s="6"/>
      <c r="G554" s="6"/>
      <c r="H554" s="6"/>
      <c r="I554" s="6"/>
      <c r="J554" s="6"/>
      <c r="K554" s="6"/>
      <c r="L554" s="6"/>
      <c r="M554" s="6"/>
    </row>
    <row r="555" ht="15.75" customHeight="1">
      <c r="A555" s="6"/>
      <c r="B555" s="6"/>
      <c r="C555" s="6"/>
      <c r="D555" s="6"/>
      <c r="E555" s="6"/>
      <c r="F555" s="6"/>
      <c r="G555" s="6"/>
      <c r="H555" s="6"/>
      <c r="I555" s="6"/>
      <c r="J555" s="6"/>
      <c r="K555" s="6"/>
      <c r="L555" s="6"/>
      <c r="M555" s="6"/>
    </row>
    <row r="556" ht="15.75" customHeight="1">
      <c r="A556" s="6"/>
      <c r="B556" s="6"/>
      <c r="C556" s="6"/>
      <c r="D556" s="6"/>
      <c r="E556" s="6"/>
      <c r="F556" s="6"/>
      <c r="G556" s="6"/>
      <c r="H556" s="6"/>
      <c r="I556" s="6"/>
      <c r="J556" s="6"/>
      <c r="K556" s="6"/>
      <c r="L556" s="6"/>
      <c r="M556" s="6"/>
    </row>
    <row r="557" ht="15.75" customHeight="1">
      <c r="A557" s="6"/>
      <c r="B557" s="6"/>
      <c r="C557" s="6"/>
      <c r="D557" s="6"/>
      <c r="E557" s="6"/>
      <c r="F557" s="6"/>
      <c r="G557" s="6"/>
      <c r="H557" s="6"/>
      <c r="I557" s="6"/>
      <c r="J557" s="6"/>
      <c r="K557" s="6"/>
      <c r="L557" s="6"/>
      <c r="M557" s="6"/>
    </row>
    <row r="558" ht="15.75" customHeight="1">
      <c r="A558" s="6"/>
      <c r="B558" s="6"/>
      <c r="C558" s="6"/>
      <c r="D558" s="6"/>
      <c r="E558" s="6"/>
      <c r="F558" s="6"/>
      <c r="G558" s="6"/>
      <c r="H558" s="6"/>
      <c r="I558" s="6"/>
      <c r="J558" s="6"/>
      <c r="K558" s="6"/>
      <c r="L558" s="6"/>
      <c r="M558" s="6"/>
    </row>
    <row r="559" ht="15.75" customHeight="1">
      <c r="A559" s="6"/>
      <c r="B559" s="6"/>
      <c r="C559" s="6"/>
      <c r="D559" s="6"/>
      <c r="E559" s="6"/>
      <c r="F559" s="6"/>
      <c r="G559" s="6"/>
      <c r="H559" s="6"/>
      <c r="I559" s="6"/>
      <c r="J559" s="6"/>
      <c r="K559" s="6"/>
      <c r="L559" s="6"/>
      <c r="M559" s="6"/>
    </row>
    <row r="560" ht="15.75" customHeight="1">
      <c r="A560" s="6"/>
      <c r="B560" s="6"/>
      <c r="C560" s="6"/>
      <c r="D560" s="6"/>
      <c r="E560" s="6"/>
      <c r="F560" s="6"/>
      <c r="G560" s="6"/>
      <c r="H560" s="6"/>
      <c r="I560" s="6"/>
      <c r="J560" s="6"/>
      <c r="K560" s="6"/>
      <c r="L560" s="6"/>
      <c r="M560" s="6"/>
    </row>
    <row r="561" ht="15.75" customHeight="1">
      <c r="A561" s="6"/>
      <c r="B561" s="6"/>
      <c r="C561" s="6"/>
      <c r="D561" s="6"/>
      <c r="E561" s="6"/>
      <c r="F561" s="6"/>
      <c r="G561" s="6"/>
      <c r="H561" s="6"/>
      <c r="I561" s="6"/>
      <c r="J561" s="6"/>
      <c r="K561" s="6"/>
      <c r="L561" s="6"/>
      <c r="M561" s="6"/>
    </row>
    <row r="562" ht="15.75" customHeight="1">
      <c r="A562" s="6"/>
      <c r="B562" s="6"/>
      <c r="C562" s="6"/>
      <c r="D562" s="6"/>
      <c r="E562" s="6"/>
      <c r="F562" s="6"/>
      <c r="G562" s="6"/>
      <c r="H562" s="6"/>
      <c r="I562" s="6"/>
      <c r="J562" s="6"/>
      <c r="K562" s="6"/>
      <c r="L562" s="6"/>
      <c r="M562" s="6"/>
    </row>
    <row r="563" ht="15.75" customHeight="1">
      <c r="A563" s="6"/>
      <c r="B563" s="6"/>
      <c r="C563" s="6"/>
      <c r="D563" s="6"/>
      <c r="E563" s="6"/>
      <c r="F563" s="6"/>
      <c r="G563" s="6"/>
      <c r="H563" s="6"/>
      <c r="I563" s="6"/>
      <c r="J563" s="6"/>
      <c r="K563" s="6"/>
      <c r="L563" s="6"/>
      <c r="M563" s="6"/>
    </row>
    <row r="564" ht="15.75" customHeight="1">
      <c r="A564" s="6"/>
      <c r="B564" s="6"/>
      <c r="C564" s="6"/>
      <c r="D564" s="6"/>
      <c r="E564" s="6"/>
      <c r="F564" s="6"/>
      <c r="G564" s="6"/>
      <c r="H564" s="6"/>
      <c r="I564" s="6"/>
      <c r="J564" s="6"/>
      <c r="K564" s="6"/>
      <c r="L564" s="6"/>
      <c r="M564" s="6"/>
    </row>
    <row r="565" ht="15.75" customHeight="1">
      <c r="A565" s="6"/>
      <c r="B565" s="6"/>
      <c r="C565" s="6"/>
      <c r="D565" s="6"/>
      <c r="E565" s="6"/>
      <c r="F565" s="6"/>
      <c r="G565" s="6"/>
      <c r="H565" s="6"/>
      <c r="I565" s="6"/>
      <c r="J565" s="6"/>
      <c r="K565" s="6"/>
      <c r="L565" s="6"/>
      <c r="M565" s="6"/>
    </row>
    <row r="566" ht="15.75" customHeight="1">
      <c r="A566" s="6"/>
      <c r="B566" s="6"/>
      <c r="C566" s="6"/>
      <c r="D566" s="6"/>
      <c r="E566" s="6"/>
      <c r="F566" s="6"/>
      <c r="G566" s="6"/>
      <c r="H566" s="6"/>
      <c r="I566" s="6"/>
      <c r="J566" s="6"/>
      <c r="K566" s="6"/>
      <c r="L566" s="6"/>
      <c r="M566" s="6"/>
    </row>
    <row r="567" ht="15.75" customHeight="1">
      <c r="A567" s="6"/>
      <c r="B567" s="6"/>
      <c r="C567" s="6"/>
      <c r="D567" s="6"/>
      <c r="E567" s="6"/>
      <c r="F567" s="6"/>
      <c r="G567" s="6"/>
      <c r="H567" s="6"/>
      <c r="I567" s="6"/>
      <c r="J567" s="6"/>
      <c r="K567" s="6"/>
      <c r="L567" s="6"/>
      <c r="M567" s="6"/>
    </row>
    <row r="568" ht="15.75" customHeight="1">
      <c r="A568" s="6"/>
      <c r="B568" s="6"/>
      <c r="C568" s="6"/>
      <c r="D568" s="6"/>
      <c r="E568" s="6"/>
      <c r="F568" s="6"/>
      <c r="G568" s="6"/>
      <c r="H568" s="6"/>
      <c r="I568" s="6"/>
      <c r="J568" s="6"/>
      <c r="K568" s="6"/>
      <c r="L568" s="6"/>
      <c r="M568" s="6"/>
    </row>
    <row r="569" ht="15.75" customHeight="1">
      <c r="A569" s="6"/>
      <c r="B569" s="6"/>
      <c r="C569" s="6"/>
      <c r="D569" s="6"/>
      <c r="E569" s="6"/>
      <c r="F569" s="6"/>
      <c r="G569" s="6"/>
      <c r="H569" s="6"/>
      <c r="I569" s="6"/>
      <c r="J569" s="6"/>
      <c r="K569" s="6"/>
      <c r="L569" s="6"/>
      <c r="M569" s="6"/>
    </row>
    <row r="570" ht="15.75" customHeight="1">
      <c r="A570" s="6"/>
      <c r="B570" s="6"/>
      <c r="C570" s="6"/>
      <c r="D570" s="6"/>
      <c r="E570" s="6"/>
      <c r="F570" s="6"/>
      <c r="G570" s="6"/>
      <c r="H570" s="6"/>
      <c r="I570" s="6"/>
      <c r="J570" s="6"/>
      <c r="K570" s="6"/>
      <c r="L570" s="6"/>
      <c r="M570" s="6"/>
    </row>
    <row r="571" ht="15.75" customHeight="1">
      <c r="A571" s="6"/>
      <c r="B571" s="6"/>
      <c r="C571" s="6"/>
      <c r="D571" s="6"/>
      <c r="E571" s="6"/>
      <c r="F571" s="6"/>
      <c r="G571" s="6"/>
      <c r="H571" s="6"/>
      <c r="I571" s="6"/>
      <c r="J571" s="6"/>
      <c r="K571" s="6"/>
      <c r="L571" s="6"/>
      <c r="M571" s="6"/>
    </row>
    <row r="572" ht="15.75" customHeight="1">
      <c r="A572" s="6"/>
      <c r="B572" s="6"/>
      <c r="C572" s="6"/>
      <c r="D572" s="6"/>
      <c r="E572" s="6"/>
      <c r="F572" s="6"/>
      <c r="G572" s="6"/>
      <c r="H572" s="6"/>
      <c r="I572" s="6"/>
      <c r="J572" s="6"/>
      <c r="K572" s="6"/>
      <c r="L572" s="6"/>
      <c r="M572" s="6"/>
    </row>
    <row r="573" ht="15.75" customHeight="1">
      <c r="A573" s="6"/>
      <c r="B573" s="6"/>
      <c r="C573" s="6"/>
      <c r="D573" s="6"/>
      <c r="E573" s="6"/>
      <c r="F573" s="6"/>
      <c r="G573" s="6"/>
      <c r="H573" s="6"/>
      <c r="I573" s="6"/>
      <c r="J573" s="6"/>
      <c r="K573" s="6"/>
      <c r="L573" s="6"/>
      <c r="M573" s="6"/>
    </row>
    <row r="574" ht="15.75" customHeight="1">
      <c r="A574" s="6"/>
      <c r="B574" s="6"/>
      <c r="C574" s="6"/>
      <c r="D574" s="6"/>
      <c r="E574" s="6"/>
      <c r="F574" s="6"/>
      <c r="G574" s="6"/>
      <c r="H574" s="6"/>
      <c r="I574" s="6"/>
      <c r="J574" s="6"/>
      <c r="K574" s="6"/>
      <c r="L574" s="6"/>
      <c r="M574" s="6"/>
    </row>
    <row r="575" ht="15.75" customHeight="1">
      <c r="A575" s="6"/>
      <c r="B575" s="6"/>
      <c r="C575" s="6"/>
      <c r="D575" s="6"/>
      <c r="E575" s="6"/>
      <c r="F575" s="6"/>
      <c r="G575" s="6"/>
      <c r="H575" s="6"/>
      <c r="I575" s="6"/>
      <c r="J575" s="6"/>
      <c r="K575" s="6"/>
      <c r="L575" s="6"/>
      <c r="M575" s="6"/>
    </row>
    <row r="576" ht="15.75" customHeight="1">
      <c r="A576" s="6"/>
      <c r="B576" s="6"/>
      <c r="C576" s="6"/>
      <c r="D576" s="6"/>
      <c r="E576" s="6"/>
      <c r="F576" s="6"/>
      <c r="G576" s="6"/>
      <c r="H576" s="6"/>
      <c r="I576" s="6"/>
      <c r="J576" s="6"/>
      <c r="K576" s="6"/>
      <c r="L576" s="6"/>
      <c r="M576" s="6"/>
    </row>
    <row r="577" ht="15.75" customHeight="1">
      <c r="A577" s="6"/>
      <c r="B577" s="6"/>
      <c r="C577" s="6"/>
      <c r="D577" s="6"/>
      <c r="E577" s="6"/>
      <c r="F577" s="6"/>
      <c r="G577" s="6"/>
      <c r="H577" s="6"/>
      <c r="I577" s="6"/>
      <c r="J577" s="6"/>
      <c r="K577" s="6"/>
      <c r="L577" s="6"/>
      <c r="M577" s="6"/>
    </row>
    <row r="578" ht="15.75" customHeight="1">
      <c r="A578" s="6"/>
      <c r="B578" s="6"/>
      <c r="C578" s="6"/>
      <c r="D578" s="6"/>
      <c r="E578" s="6"/>
      <c r="F578" s="6"/>
      <c r="G578" s="6"/>
      <c r="H578" s="6"/>
      <c r="I578" s="6"/>
      <c r="J578" s="6"/>
      <c r="K578" s="6"/>
      <c r="L578" s="6"/>
      <c r="M578" s="6"/>
    </row>
    <row r="579" ht="15.75" customHeight="1">
      <c r="A579" s="6"/>
      <c r="B579" s="6"/>
      <c r="C579" s="6"/>
      <c r="D579" s="6"/>
      <c r="E579" s="6"/>
      <c r="F579" s="6"/>
      <c r="G579" s="6"/>
      <c r="H579" s="6"/>
      <c r="I579" s="6"/>
      <c r="J579" s="6"/>
      <c r="K579" s="6"/>
      <c r="L579" s="6"/>
      <c r="M579" s="6"/>
    </row>
    <row r="580" ht="15.75" customHeight="1">
      <c r="A580" s="6"/>
      <c r="B580" s="6"/>
      <c r="C580" s="6"/>
      <c r="D580" s="6"/>
      <c r="E580" s="6"/>
      <c r="F580" s="6"/>
      <c r="G580" s="6"/>
      <c r="H580" s="6"/>
      <c r="I580" s="6"/>
      <c r="J580" s="6"/>
      <c r="K580" s="6"/>
      <c r="L580" s="6"/>
      <c r="M580" s="6"/>
    </row>
    <row r="581" ht="15.75" customHeight="1">
      <c r="A581" s="6"/>
      <c r="B581" s="6"/>
      <c r="C581" s="6"/>
      <c r="D581" s="6"/>
      <c r="E581" s="6"/>
      <c r="F581" s="6"/>
      <c r="G581" s="6"/>
      <c r="H581" s="6"/>
      <c r="I581" s="6"/>
      <c r="J581" s="6"/>
      <c r="K581" s="6"/>
      <c r="L581" s="6"/>
      <c r="M581" s="6"/>
    </row>
    <row r="582" ht="15.75" customHeight="1">
      <c r="A582" s="6"/>
      <c r="B582" s="6"/>
      <c r="C582" s="6"/>
      <c r="D582" s="6"/>
      <c r="E582" s="6"/>
      <c r="F582" s="6"/>
      <c r="G582" s="6"/>
      <c r="H582" s="6"/>
      <c r="I582" s="6"/>
      <c r="J582" s="6"/>
      <c r="K582" s="6"/>
      <c r="L582" s="6"/>
      <c r="M582" s="6"/>
    </row>
    <row r="583" ht="15.75" customHeight="1">
      <c r="A583" s="6"/>
      <c r="B583" s="6"/>
      <c r="C583" s="6"/>
      <c r="D583" s="6"/>
      <c r="E583" s="6"/>
      <c r="F583" s="6"/>
      <c r="G583" s="6"/>
      <c r="H583" s="6"/>
      <c r="I583" s="6"/>
      <c r="J583" s="6"/>
      <c r="K583" s="6"/>
      <c r="L583" s="6"/>
      <c r="M583" s="6"/>
    </row>
    <row r="584" ht="15.75" customHeight="1">
      <c r="A584" s="6"/>
      <c r="B584" s="6"/>
      <c r="C584" s="6"/>
      <c r="D584" s="6"/>
      <c r="E584" s="6"/>
      <c r="F584" s="6"/>
      <c r="G584" s="6"/>
      <c r="H584" s="6"/>
      <c r="I584" s="6"/>
      <c r="J584" s="6"/>
      <c r="K584" s="6"/>
      <c r="L584" s="6"/>
      <c r="M584" s="6"/>
    </row>
    <row r="585" ht="15.75" customHeight="1">
      <c r="A585" s="6"/>
      <c r="B585" s="6"/>
      <c r="C585" s="6"/>
      <c r="D585" s="6"/>
      <c r="E585" s="6"/>
      <c r="F585" s="6"/>
      <c r="G585" s="6"/>
      <c r="H585" s="6"/>
      <c r="I585" s="6"/>
      <c r="J585" s="6"/>
      <c r="K585" s="6"/>
      <c r="L585" s="6"/>
      <c r="M585" s="6"/>
    </row>
    <row r="586" ht="15.75" customHeight="1">
      <c r="A586" s="6"/>
      <c r="B586" s="6"/>
      <c r="C586" s="6"/>
      <c r="D586" s="6"/>
      <c r="E586" s="6"/>
      <c r="F586" s="6"/>
      <c r="G586" s="6"/>
      <c r="H586" s="6"/>
      <c r="I586" s="6"/>
      <c r="J586" s="6"/>
      <c r="K586" s="6"/>
      <c r="L586" s="6"/>
      <c r="M586" s="6"/>
    </row>
    <row r="587" ht="15.75" customHeight="1">
      <c r="A587" s="6"/>
      <c r="B587" s="6"/>
      <c r="C587" s="6"/>
      <c r="D587" s="6"/>
      <c r="E587" s="6"/>
      <c r="F587" s="6"/>
      <c r="G587" s="6"/>
      <c r="H587" s="6"/>
      <c r="I587" s="6"/>
      <c r="J587" s="6"/>
      <c r="K587" s="6"/>
      <c r="L587" s="6"/>
      <c r="M587" s="6"/>
    </row>
    <row r="588" ht="15.75" customHeight="1">
      <c r="A588" s="6"/>
      <c r="B588" s="6"/>
      <c r="C588" s="6"/>
      <c r="D588" s="6"/>
      <c r="E588" s="6"/>
      <c r="F588" s="6"/>
      <c r="G588" s="6"/>
      <c r="H588" s="6"/>
      <c r="I588" s="6"/>
      <c r="J588" s="6"/>
      <c r="K588" s="6"/>
      <c r="L588" s="6"/>
      <c r="M588" s="6"/>
    </row>
    <row r="589" ht="15.75" customHeight="1">
      <c r="A589" s="6"/>
      <c r="B589" s="6"/>
      <c r="C589" s="6"/>
      <c r="D589" s="6"/>
      <c r="E589" s="6"/>
      <c r="F589" s="6"/>
      <c r="G589" s="6"/>
      <c r="H589" s="6"/>
      <c r="I589" s="6"/>
      <c r="J589" s="6"/>
      <c r="K589" s="6"/>
      <c r="L589" s="6"/>
      <c r="M589" s="6"/>
    </row>
    <row r="590" ht="15.75" customHeight="1">
      <c r="A590" s="6"/>
      <c r="B590" s="6"/>
      <c r="C590" s="6"/>
      <c r="D590" s="6"/>
      <c r="E590" s="6"/>
      <c r="F590" s="6"/>
      <c r="G590" s="6"/>
      <c r="H590" s="6"/>
      <c r="I590" s="6"/>
      <c r="J590" s="6"/>
      <c r="K590" s="6"/>
      <c r="L590" s="6"/>
      <c r="M590" s="6"/>
    </row>
    <row r="591" ht="15.75" customHeight="1">
      <c r="A591" s="6"/>
      <c r="B591" s="6"/>
      <c r="C591" s="6"/>
      <c r="D591" s="6"/>
      <c r="E591" s="6"/>
      <c r="F591" s="6"/>
      <c r="G591" s="6"/>
      <c r="H591" s="6"/>
      <c r="I591" s="6"/>
      <c r="J591" s="6"/>
      <c r="K591" s="6"/>
      <c r="L591" s="6"/>
      <c r="M591" s="6"/>
    </row>
    <row r="592" ht="15.75" customHeight="1">
      <c r="A592" s="6"/>
      <c r="B592" s="6"/>
      <c r="C592" s="6"/>
      <c r="D592" s="6"/>
      <c r="E592" s="6"/>
      <c r="F592" s="6"/>
      <c r="G592" s="6"/>
      <c r="H592" s="6"/>
      <c r="I592" s="6"/>
      <c r="J592" s="6"/>
      <c r="K592" s="6"/>
      <c r="L592" s="6"/>
      <c r="M592" s="6"/>
    </row>
    <row r="593" ht="15.75" customHeight="1">
      <c r="A593" s="6"/>
      <c r="B593" s="6"/>
      <c r="C593" s="6"/>
      <c r="D593" s="6"/>
      <c r="E593" s="6"/>
      <c r="F593" s="6"/>
      <c r="G593" s="6"/>
      <c r="H593" s="6"/>
      <c r="I593" s="6"/>
      <c r="J593" s="6"/>
      <c r="K593" s="6"/>
      <c r="L593" s="6"/>
      <c r="M593" s="6"/>
    </row>
    <row r="594" ht="15.75" customHeight="1">
      <c r="A594" s="6"/>
      <c r="B594" s="6"/>
      <c r="C594" s="6"/>
      <c r="D594" s="6"/>
      <c r="E594" s="6"/>
      <c r="F594" s="6"/>
      <c r="G594" s="6"/>
      <c r="H594" s="6"/>
      <c r="I594" s="6"/>
      <c r="J594" s="6"/>
      <c r="K594" s="6"/>
      <c r="L594" s="6"/>
      <c r="M594" s="6"/>
    </row>
    <row r="595" ht="15.75" customHeight="1">
      <c r="A595" s="6"/>
      <c r="B595" s="6"/>
      <c r="C595" s="6"/>
      <c r="D595" s="6"/>
      <c r="E595" s="6"/>
      <c r="F595" s="6"/>
      <c r="G595" s="6"/>
      <c r="H595" s="6"/>
      <c r="I595" s="6"/>
      <c r="J595" s="6"/>
      <c r="K595" s="6"/>
      <c r="L595" s="6"/>
      <c r="M595" s="6"/>
    </row>
    <row r="596" ht="15.75" customHeight="1">
      <c r="A596" s="6"/>
      <c r="B596" s="6"/>
      <c r="C596" s="6"/>
      <c r="D596" s="6"/>
      <c r="E596" s="6"/>
      <c r="F596" s="6"/>
      <c r="G596" s="6"/>
      <c r="H596" s="6"/>
      <c r="I596" s="6"/>
      <c r="J596" s="6"/>
      <c r="K596" s="6"/>
      <c r="L596" s="6"/>
      <c r="M596" s="6"/>
    </row>
    <row r="597" ht="15.75" customHeight="1">
      <c r="A597" s="6"/>
      <c r="B597" s="6"/>
      <c r="C597" s="6"/>
      <c r="D597" s="6"/>
      <c r="E597" s="6"/>
      <c r="F597" s="6"/>
      <c r="G597" s="6"/>
      <c r="H597" s="6"/>
      <c r="I597" s="6"/>
      <c r="J597" s="6"/>
      <c r="K597" s="6"/>
      <c r="L597" s="6"/>
      <c r="M597" s="6"/>
    </row>
    <row r="598" ht="15.75" customHeight="1">
      <c r="A598" s="6"/>
      <c r="B598" s="6"/>
      <c r="C598" s="6"/>
      <c r="D598" s="6"/>
      <c r="E598" s="6"/>
      <c r="F598" s="6"/>
      <c r="G598" s="6"/>
      <c r="H598" s="6"/>
      <c r="I598" s="6"/>
      <c r="J598" s="6"/>
      <c r="K598" s="6"/>
      <c r="L598" s="6"/>
      <c r="M598" s="6"/>
    </row>
    <row r="599" ht="15.75" customHeight="1">
      <c r="A599" s="6"/>
      <c r="B599" s="6"/>
      <c r="C599" s="6"/>
      <c r="D599" s="6"/>
      <c r="E599" s="6"/>
      <c r="F599" s="6"/>
      <c r="G599" s="6"/>
      <c r="H599" s="6"/>
      <c r="I599" s="6"/>
      <c r="J599" s="6"/>
      <c r="K599" s="6"/>
      <c r="L599" s="6"/>
      <c r="M599" s="6"/>
    </row>
    <row r="600" ht="15.75" customHeight="1">
      <c r="A600" s="6"/>
      <c r="B600" s="6"/>
      <c r="C600" s="6"/>
      <c r="D600" s="6"/>
      <c r="E600" s="6"/>
      <c r="F600" s="6"/>
      <c r="G600" s="6"/>
      <c r="H600" s="6"/>
      <c r="I600" s="6"/>
      <c r="J600" s="6"/>
      <c r="K600" s="6"/>
      <c r="L600" s="6"/>
      <c r="M600" s="6"/>
    </row>
    <row r="601" ht="15.75" customHeight="1">
      <c r="A601" s="6"/>
      <c r="B601" s="6"/>
      <c r="C601" s="6"/>
      <c r="D601" s="6"/>
      <c r="E601" s="6"/>
      <c r="F601" s="6"/>
      <c r="G601" s="6"/>
      <c r="H601" s="6"/>
      <c r="I601" s="6"/>
      <c r="J601" s="6"/>
      <c r="K601" s="6"/>
      <c r="L601" s="6"/>
      <c r="M601" s="6"/>
    </row>
    <row r="602" ht="15.75" customHeight="1">
      <c r="A602" s="6"/>
      <c r="B602" s="6"/>
      <c r="C602" s="6"/>
      <c r="D602" s="6"/>
      <c r="E602" s="6"/>
      <c r="F602" s="6"/>
      <c r="G602" s="6"/>
      <c r="H602" s="6"/>
      <c r="I602" s="6"/>
      <c r="J602" s="6"/>
      <c r="K602" s="6"/>
      <c r="L602" s="6"/>
      <c r="M602" s="6"/>
    </row>
    <row r="603" ht="15.75" customHeight="1">
      <c r="A603" s="6"/>
      <c r="B603" s="6"/>
      <c r="C603" s="6"/>
      <c r="D603" s="6"/>
      <c r="E603" s="6"/>
      <c r="F603" s="6"/>
      <c r="G603" s="6"/>
      <c r="H603" s="6"/>
      <c r="I603" s="6"/>
      <c r="J603" s="6"/>
      <c r="K603" s="6"/>
      <c r="L603" s="6"/>
      <c r="M603" s="6"/>
    </row>
    <row r="604" ht="15.75" customHeight="1">
      <c r="A604" s="6"/>
      <c r="B604" s="6"/>
      <c r="C604" s="6"/>
      <c r="D604" s="6"/>
      <c r="E604" s="6"/>
      <c r="F604" s="6"/>
      <c r="G604" s="6"/>
      <c r="H604" s="6"/>
      <c r="I604" s="6"/>
      <c r="J604" s="6"/>
      <c r="K604" s="6"/>
      <c r="L604" s="6"/>
      <c r="M604" s="6"/>
    </row>
    <row r="605" ht="15.75" customHeight="1">
      <c r="A605" s="6"/>
      <c r="B605" s="6"/>
      <c r="C605" s="6"/>
      <c r="D605" s="6"/>
      <c r="E605" s="6"/>
      <c r="F605" s="6"/>
      <c r="G605" s="6"/>
      <c r="H605" s="6"/>
      <c r="I605" s="6"/>
      <c r="J605" s="6"/>
      <c r="K605" s="6"/>
      <c r="L605" s="6"/>
      <c r="M605" s="6"/>
    </row>
    <row r="606" ht="15.75" customHeight="1">
      <c r="A606" s="6"/>
      <c r="B606" s="6"/>
      <c r="C606" s="6"/>
      <c r="D606" s="6"/>
      <c r="E606" s="6"/>
      <c r="F606" s="6"/>
      <c r="G606" s="6"/>
      <c r="H606" s="6"/>
      <c r="I606" s="6"/>
      <c r="J606" s="6"/>
      <c r="K606" s="6"/>
      <c r="L606" s="6"/>
      <c r="M606" s="6"/>
    </row>
    <row r="607" ht="15.75" customHeight="1">
      <c r="A607" s="6"/>
      <c r="B607" s="6"/>
      <c r="C607" s="6"/>
      <c r="D607" s="6"/>
      <c r="E607" s="6"/>
      <c r="F607" s="6"/>
      <c r="G607" s="6"/>
      <c r="H607" s="6"/>
      <c r="I607" s="6"/>
      <c r="J607" s="6"/>
      <c r="K607" s="6"/>
      <c r="L607" s="6"/>
      <c r="M607" s="6"/>
    </row>
    <row r="608" ht="15.75" customHeight="1">
      <c r="A608" s="6"/>
      <c r="B608" s="6"/>
      <c r="C608" s="6"/>
      <c r="D608" s="6"/>
      <c r="E608" s="6"/>
      <c r="F608" s="6"/>
      <c r="G608" s="6"/>
      <c r="H608" s="6"/>
      <c r="I608" s="6"/>
      <c r="J608" s="6"/>
      <c r="K608" s="6"/>
      <c r="L608" s="6"/>
      <c r="M608" s="6"/>
    </row>
    <row r="609" ht="15.75" customHeight="1">
      <c r="A609" s="6"/>
      <c r="B609" s="6"/>
      <c r="C609" s="6"/>
      <c r="D609" s="6"/>
      <c r="E609" s="6"/>
      <c r="F609" s="6"/>
      <c r="G609" s="6"/>
      <c r="H609" s="6"/>
      <c r="I609" s="6"/>
      <c r="J609" s="6"/>
      <c r="K609" s="6"/>
      <c r="L609" s="6"/>
      <c r="M609" s="6"/>
    </row>
    <row r="610" ht="15.75" customHeight="1">
      <c r="A610" s="6"/>
      <c r="B610" s="6"/>
      <c r="C610" s="6"/>
      <c r="D610" s="6"/>
      <c r="E610" s="6"/>
      <c r="F610" s="6"/>
      <c r="G610" s="6"/>
      <c r="H610" s="6"/>
      <c r="I610" s="6"/>
      <c r="J610" s="6"/>
      <c r="K610" s="6"/>
      <c r="L610" s="6"/>
      <c r="M610" s="6"/>
    </row>
    <row r="611" ht="15.75" customHeight="1">
      <c r="A611" s="6"/>
      <c r="B611" s="6"/>
      <c r="C611" s="6"/>
      <c r="D611" s="6"/>
      <c r="E611" s="6"/>
      <c r="F611" s="6"/>
      <c r="G611" s="6"/>
      <c r="H611" s="6"/>
      <c r="I611" s="6"/>
      <c r="J611" s="6"/>
      <c r="K611" s="6"/>
      <c r="L611" s="6"/>
      <c r="M611" s="6"/>
    </row>
    <row r="612" ht="15.75" customHeight="1">
      <c r="A612" s="6"/>
      <c r="B612" s="6"/>
      <c r="C612" s="6"/>
      <c r="D612" s="6"/>
      <c r="E612" s="6"/>
      <c r="F612" s="6"/>
      <c r="G612" s="6"/>
      <c r="H612" s="6"/>
      <c r="I612" s="6"/>
      <c r="J612" s="6"/>
      <c r="K612" s="6"/>
      <c r="L612" s="6"/>
      <c r="M612" s="6"/>
    </row>
    <row r="613" ht="15.75" customHeight="1">
      <c r="A613" s="6"/>
      <c r="B613" s="6"/>
      <c r="C613" s="6"/>
      <c r="D613" s="6"/>
      <c r="E613" s="6"/>
      <c r="F613" s="6"/>
      <c r="G613" s="6"/>
      <c r="H613" s="6"/>
      <c r="I613" s="6"/>
      <c r="J613" s="6"/>
      <c r="K613" s="6"/>
      <c r="L613" s="6"/>
      <c r="M613" s="6"/>
    </row>
    <row r="614" ht="15.75" customHeight="1">
      <c r="A614" s="6"/>
      <c r="B614" s="6"/>
      <c r="C614" s="6"/>
      <c r="D614" s="6"/>
      <c r="E614" s="6"/>
      <c r="F614" s="6"/>
      <c r="G614" s="6"/>
      <c r="H614" s="6"/>
      <c r="I614" s="6"/>
      <c r="J614" s="6"/>
      <c r="K614" s="6"/>
      <c r="L614" s="6"/>
      <c r="M614" s="6"/>
    </row>
    <row r="615" ht="15.75" customHeight="1">
      <c r="A615" s="6"/>
      <c r="B615" s="6"/>
      <c r="C615" s="6"/>
      <c r="D615" s="6"/>
      <c r="E615" s="6"/>
      <c r="F615" s="6"/>
      <c r="G615" s="6"/>
      <c r="H615" s="6"/>
      <c r="I615" s="6"/>
      <c r="J615" s="6"/>
      <c r="K615" s="6"/>
      <c r="L615" s="6"/>
      <c r="M615" s="6"/>
    </row>
    <row r="616" ht="15.75" customHeight="1">
      <c r="A616" s="6"/>
      <c r="B616" s="6"/>
      <c r="C616" s="6"/>
      <c r="D616" s="6"/>
      <c r="E616" s="6"/>
      <c r="F616" s="6"/>
      <c r="G616" s="6"/>
      <c r="H616" s="6"/>
      <c r="I616" s="6"/>
      <c r="J616" s="6"/>
      <c r="K616" s="6"/>
      <c r="L616" s="6"/>
      <c r="M616" s="6"/>
    </row>
    <row r="617" ht="15.75" customHeight="1">
      <c r="A617" s="6"/>
      <c r="B617" s="6"/>
      <c r="C617" s="6"/>
      <c r="D617" s="6"/>
      <c r="E617" s="6"/>
      <c r="F617" s="6"/>
      <c r="G617" s="6"/>
      <c r="H617" s="6"/>
      <c r="I617" s="6"/>
      <c r="J617" s="6"/>
      <c r="K617" s="6"/>
      <c r="L617" s="6"/>
      <c r="M617" s="6"/>
    </row>
    <row r="618" ht="15.75" customHeight="1">
      <c r="A618" s="6"/>
      <c r="B618" s="6"/>
      <c r="C618" s="6"/>
      <c r="D618" s="6"/>
      <c r="E618" s="6"/>
      <c r="F618" s="6"/>
      <c r="G618" s="6"/>
      <c r="H618" s="6"/>
      <c r="I618" s="6"/>
      <c r="J618" s="6"/>
      <c r="K618" s="6"/>
      <c r="L618" s="6"/>
      <c r="M618" s="6"/>
    </row>
    <row r="619" ht="15.75" customHeight="1">
      <c r="A619" s="6"/>
      <c r="B619" s="6"/>
      <c r="C619" s="6"/>
      <c r="D619" s="6"/>
      <c r="E619" s="6"/>
      <c r="F619" s="6"/>
      <c r="G619" s="6"/>
      <c r="H619" s="6"/>
      <c r="I619" s="6"/>
      <c r="J619" s="6"/>
      <c r="K619" s="6"/>
      <c r="L619" s="6"/>
      <c r="M619" s="6"/>
    </row>
    <row r="620" ht="15.75" customHeight="1">
      <c r="A620" s="6"/>
      <c r="B620" s="6"/>
      <c r="C620" s="6"/>
      <c r="D620" s="6"/>
      <c r="E620" s="6"/>
      <c r="F620" s="6"/>
      <c r="G620" s="6"/>
      <c r="H620" s="6"/>
      <c r="I620" s="6"/>
      <c r="J620" s="6"/>
      <c r="K620" s="6"/>
      <c r="L620" s="6"/>
      <c r="M620" s="6"/>
    </row>
    <row r="621" ht="15.75" customHeight="1">
      <c r="A621" s="6"/>
      <c r="B621" s="6"/>
      <c r="C621" s="6"/>
      <c r="D621" s="6"/>
      <c r="E621" s="6"/>
      <c r="F621" s="6"/>
      <c r="G621" s="6"/>
      <c r="H621" s="6"/>
      <c r="I621" s="6"/>
      <c r="J621" s="6"/>
      <c r="K621" s="6"/>
      <c r="L621" s="6"/>
      <c r="M621" s="6"/>
    </row>
    <row r="622" ht="15.75" customHeight="1">
      <c r="A622" s="6"/>
      <c r="B622" s="6"/>
      <c r="C622" s="6"/>
      <c r="D622" s="6"/>
      <c r="E622" s="6"/>
      <c r="F622" s="6"/>
      <c r="G622" s="6"/>
      <c r="H622" s="6"/>
      <c r="I622" s="6"/>
      <c r="J622" s="6"/>
      <c r="K622" s="6"/>
      <c r="L622" s="6"/>
      <c r="M622" s="6"/>
    </row>
    <row r="623" ht="15.75" customHeight="1">
      <c r="A623" s="6"/>
      <c r="B623" s="6"/>
      <c r="C623" s="6"/>
      <c r="D623" s="6"/>
      <c r="E623" s="6"/>
      <c r="F623" s="6"/>
      <c r="G623" s="6"/>
      <c r="H623" s="6"/>
      <c r="I623" s="6"/>
      <c r="J623" s="6"/>
      <c r="K623" s="6"/>
      <c r="L623" s="6"/>
      <c r="M623" s="6"/>
    </row>
    <row r="624" ht="15.75" customHeight="1">
      <c r="A624" s="6"/>
      <c r="B624" s="6"/>
      <c r="C624" s="6"/>
      <c r="D624" s="6"/>
      <c r="E624" s="6"/>
      <c r="F624" s="6"/>
      <c r="G624" s="6"/>
      <c r="H624" s="6"/>
      <c r="I624" s="6"/>
      <c r="J624" s="6"/>
      <c r="K624" s="6"/>
      <c r="L624" s="6"/>
      <c r="M624" s="6"/>
    </row>
    <row r="625" ht="15.75" customHeight="1">
      <c r="A625" s="6"/>
      <c r="B625" s="6"/>
      <c r="C625" s="6"/>
      <c r="D625" s="6"/>
      <c r="E625" s="6"/>
      <c r="F625" s="6"/>
      <c r="G625" s="6"/>
      <c r="H625" s="6"/>
      <c r="I625" s="6"/>
      <c r="J625" s="6"/>
      <c r="K625" s="6"/>
      <c r="L625" s="6"/>
      <c r="M625" s="6"/>
    </row>
    <row r="626" ht="15.75" customHeight="1">
      <c r="A626" s="6"/>
      <c r="B626" s="6"/>
      <c r="C626" s="6"/>
      <c r="D626" s="6"/>
      <c r="E626" s="6"/>
      <c r="F626" s="6"/>
      <c r="G626" s="6"/>
      <c r="H626" s="6"/>
      <c r="I626" s="6"/>
      <c r="J626" s="6"/>
      <c r="K626" s="6"/>
      <c r="L626" s="6"/>
      <c r="M626" s="6"/>
    </row>
    <row r="627" ht="15.75" customHeight="1">
      <c r="A627" s="6"/>
      <c r="B627" s="6"/>
      <c r="C627" s="6"/>
      <c r="D627" s="6"/>
      <c r="E627" s="6"/>
      <c r="F627" s="6"/>
      <c r="G627" s="6"/>
      <c r="H627" s="6"/>
      <c r="I627" s="6"/>
      <c r="J627" s="6"/>
      <c r="K627" s="6"/>
      <c r="L627" s="6"/>
      <c r="M627" s="6"/>
    </row>
    <row r="628" ht="15.75" customHeight="1">
      <c r="A628" s="6"/>
      <c r="B628" s="6"/>
      <c r="C628" s="6"/>
      <c r="D628" s="6"/>
      <c r="E628" s="6"/>
      <c r="F628" s="6"/>
      <c r="G628" s="6"/>
      <c r="H628" s="6"/>
      <c r="I628" s="6"/>
      <c r="J628" s="6"/>
      <c r="K628" s="6"/>
      <c r="L628" s="6"/>
      <c r="M628" s="6"/>
    </row>
    <row r="629" ht="15.75" customHeight="1">
      <c r="A629" s="6"/>
      <c r="B629" s="6"/>
      <c r="C629" s="6"/>
      <c r="D629" s="6"/>
      <c r="E629" s="6"/>
      <c r="F629" s="6"/>
      <c r="G629" s="6"/>
      <c r="H629" s="6"/>
      <c r="I629" s="6"/>
      <c r="J629" s="6"/>
      <c r="K629" s="6"/>
      <c r="L629" s="6"/>
      <c r="M629" s="6"/>
    </row>
    <row r="630" ht="15.75" customHeight="1">
      <c r="A630" s="6"/>
      <c r="B630" s="6"/>
      <c r="C630" s="6"/>
      <c r="D630" s="6"/>
      <c r="E630" s="6"/>
      <c r="F630" s="6"/>
      <c r="G630" s="6"/>
      <c r="H630" s="6"/>
      <c r="I630" s="6"/>
      <c r="J630" s="6"/>
      <c r="K630" s="6"/>
      <c r="L630" s="6"/>
      <c r="M630" s="6"/>
    </row>
    <row r="631" ht="15.75" customHeight="1">
      <c r="A631" s="6"/>
      <c r="B631" s="6"/>
      <c r="C631" s="6"/>
      <c r="D631" s="6"/>
      <c r="E631" s="6"/>
      <c r="F631" s="6"/>
      <c r="G631" s="6"/>
      <c r="H631" s="6"/>
      <c r="I631" s="6"/>
      <c r="J631" s="6"/>
      <c r="K631" s="6"/>
      <c r="L631" s="6"/>
      <c r="M631" s="6"/>
    </row>
    <row r="632" ht="15.75" customHeight="1">
      <c r="A632" s="6"/>
      <c r="B632" s="6"/>
      <c r="C632" s="6"/>
      <c r="D632" s="6"/>
      <c r="E632" s="6"/>
      <c r="F632" s="6"/>
      <c r="G632" s="6"/>
      <c r="H632" s="6"/>
      <c r="I632" s="6"/>
      <c r="J632" s="6"/>
      <c r="K632" s="6"/>
      <c r="L632" s="6"/>
      <c r="M632" s="6"/>
    </row>
    <row r="633" ht="15.75" customHeight="1">
      <c r="A633" s="6"/>
      <c r="B633" s="6"/>
      <c r="C633" s="6"/>
      <c r="D633" s="6"/>
      <c r="E633" s="6"/>
      <c r="F633" s="6"/>
      <c r="G633" s="6"/>
      <c r="H633" s="6"/>
      <c r="I633" s="6"/>
      <c r="J633" s="6"/>
      <c r="K633" s="6"/>
      <c r="L633" s="6"/>
      <c r="M633" s="6"/>
    </row>
    <row r="634" ht="15.75" customHeight="1">
      <c r="A634" s="6"/>
      <c r="B634" s="6"/>
      <c r="C634" s="6"/>
      <c r="D634" s="6"/>
      <c r="E634" s="6"/>
      <c r="F634" s="6"/>
      <c r="G634" s="6"/>
      <c r="H634" s="6"/>
      <c r="I634" s="6"/>
      <c r="J634" s="6"/>
      <c r="K634" s="6"/>
      <c r="L634" s="6"/>
      <c r="M634" s="6"/>
    </row>
    <row r="635" ht="15.75" customHeight="1">
      <c r="A635" s="6"/>
      <c r="B635" s="6"/>
      <c r="C635" s="6"/>
      <c r="D635" s="6"/>
      <c r="E635" s="6"/>
      <c r="F635" s="6"/>
      <c r="G635" s="6"/>
      <c r="H635" s="6"/>
      <c r="I635" s="6"/>
      <c r="J635" s="6"/>
      <c r="K635" s="6"/>
      <c r="L635" s="6"/>
      <c r="M635" s="6"/>
    </row>
    <row r="636" ht="15.75" customHeight="1">
      <c r="A636" s="6"/>
      <c r="B636" s="6"/>
      <c r="C636" s="6"/>
      <c r="D636" s="6"/>
      <c r="E636" s="6"/>
      <c r="F636" s="6"/>
      <c r="G636" s="6"/>
      <c r="H636" s="6"/>
      <c r="I636" s="6"/>
      <c r="J636" s="6"/>
      <c r="K636" s="6"/>
      <c r="L636" s="6"/>
      <c r="M636" s="6"/>
    </row>
    <row r="637" ht="15.75" customHeight="1">
      <c r="A637" s="6"/>
      <c r="B637" s="6"/>
      <c r="C637" s="6"/>
      <c r="D637" s="6"/>
      <c r="E637" s="6"/>
      <c r="F637" s="6"/>
      <c r="G637" s="6"/>
      <c r="H637" s="6"/>
      <c r="I637" s="6"/>
      <c r="J637" s="6"/>
      <c r="K637" s="6"/>
      <c r="L637" s="6"/>
      <c r="M637" s="6"/>
    </row>
    <row r="638" ht="15.75" customHeight="1">
      <c r="A638" s="6"/>
      <c r="B638" s="6"/>
      <c r="C638" s="6"/>
      <c r="D638" s="6"/>
      <c r="E638" s="6"/>
      <c r="F638" s="6"/>
      <c r="G638" s="6"/>
      <c r="H638" s="6"/>
      <c r="I638" s="6"/>
      <c r="J638" s="6"/>
      <c r="K638" s="6"/>
      <c r="L638" s="6"/>
      <c r="M638" s="6"/>
    </row>
    <row r="639" ht="15.75" customHeight="1">
      <c r="A639" s="6"/>
      <c r="B639" s="6"/>
      <c r="C639" s="6"/>
      <c r="D639" s="6"/>
      <c r="E639" s="6"/>
      <c r="F639" s="6"/>
      <c r="G639" s="6"/>
      <c r="H639" s="6"/>
      <c r="I639" s="6"/>
      <c r="J639" s="6"/>
      <c r="K639" s="6"/>
      <c r="L639" s="6"/>
      <c r="M639" s="6"/>
    </row>
    <row r="640" ht="15.75" customHeight="1">
      <c r="A640" s="6"/>
      <c r="B640" s="6"/>
      <c r="C640" s="6"/>
      <c r="D640" s="6"/>
      <c r="E640" s="6"/>
      <c r="F640" s="6"/>
      <c r="G640" s="6"/>
      <c r="H640" s="6"/>
      <c r="I640" s="6"/>
      <c r="J640" s="6"/>
      <c r="K640" s="6"/>
      <c r="L640" s="6"/>
      <c r="M640" s="6"/>
    </row>
    <row r="641" ht="15.75" customHeight="1">
      <c r="A641" s="6"/>
      <c r="B641" s="6"/>
      <c r="C641" s="6"/>
      <c r="D641" s="6"/>
      <c r="E641" s="6"/>
      <c r="F641" s="6"/>
      <c r="G641" s="6"/>
      <c r="H641" s="6"/>
      <c r="I641" s="6"/>
      <c r="J641" s="6"/>
      <c r="K641" s="6"/>
      <c r="L641" s="6"/>
      <c r="M641" s="6"/>
    </row>
    <row r="642" ht="15.75" customHeight="1">
      <c r="A642" s="6"/>
      <c r="B642" s="6"/>
      <c r="C642" s="6"/>
      <c r="D642" s="6"/>
      <c r="E642" s="6"/>
      <c r="F642" s="6"/>
      <c r="G642" s="6"/>
      <c r="H642" s="6"/>
      <c r="I642" s="6"/>
      <c r="J642" s="6"/>
      <c r="K642" s="6"/>
      <c r="L642" s="6"/>
      <c r="M642" s="6"/>
    </row>
    <row r="643" ht="15.75" customHeight="1">
      <c r="A643" s="6"/>
      <c r="B643" s="6"/>
      <c r="C643" s="6"/>
      <c r="D643" s="6"/>
      <c r="E643" s="6"/>
      <c r="F643" s="6"/>
      <c r="G643" s="6"/>
      <c r="H643" s="6"/>
      <c r="I643" s="6"/>
      <c r="J643" s="6"/>
      <c r="K643" s="6"/>
      <c r="L643" s="6"/>
      <c r="M643" s="6"/>
    </row>
    <row r="644" ht="15.75" customHeight="1">
      <c r="A644" s="6"/>
      <c r="B644" s="6"/>
      <c r="C644" s="6"/>
      <c r="D644" s="6"/>
      <c r="E644" s="6"/>
      <c r="F644" s="6"/>
      <c r="G644" s="6"/>
      <c r="H644" s="6"/>
      <c r="I644" s="6"/>
      <c r="J644" s="6"/>
      <c r="K644" s="6"/>
      <c r="L644" s="6"/>
      <c r="M644" s="6"/>
    </row>
    <row r="645" ht="15.75" customHeight="1">
      <c r="A645" s="6"/>
      <c r="B645" s="6"/>
      <c r="C645" s="6"/>
      <c r="D645" s="6"/>
      <c r="E645" s="6"/>
      <c r="F645" s="6"/>
      <c r="G645" s="6"/>
      <c r="H645" s="6"/>
      <c r="I645" s="6"/>
      <c r="J645" s="6"/>
      <c r="K645" s="6"/>
      <c r="L645" s="6"/>
      <c r="M645" s="6"/>
    </row>
    <row r="646" ht="15.75" customHeight="1">
      <c r="A646" s="6"/>
      <c r="B646" s="6"/>
      <c r="C646" s="6"/>
      <c r="D646" s="6"/>
      <c r="E646" s="6"/>
      <c r="F646" s="6"/>
      <c r="G646" s="6"/>
      <c r="H646" s="6"/>
      <c r="I646" s="6"/>
      <c r="J646" s="6"/>
      <c r="K646" s="6"/>
      <c r="L646" s="6"/>
      <c r="M646" s="6"/>
    </row>
    <row r="647" ht="15.75" customHeight="1">
      <c r="A647" s="6"/>
      <c r="B647" s="6"/>
      <c r="C647" s="6"/>
      <c r="D647" s="6"/>
      <c r="E647" s="6"/>
      <c r="F647" s="6"/>
      <c r="G647" s="6"/>
      <c r="H647" s="6"/>
      <c r="I647" s="6"/>
      <c r="J647" s="6"/>
      <c r="K647" s="6"/>
      <c r="L647" s="6"/>
      <c r="M647" s="6"/>
    </row>
    <row r="648" ht="15.75" customHeight="1">
      <c r="A648" s="6"/>
      <c r="B648" s="6"/>
      <c r="C648" s="6"/>
      <c r="D648" s="6"/>
      <c r="E648" s="6"/>
      <c r="F648" s="6"/>
      <c r="G648" s="6"/>
      <c r="H648" s="6"/>
      <c r="I648" s="6"/>
      <c r="J648" s="6"/>
      <c r="K648" s="6"/>
      <c r="L648" s="6"/>
      <c r="M648" s="6"/>
    </row>
    <row r="649" ht="15.75" customHeight="1">
      <c r="A649" s="6"/>
      <c r="B649" s="6"/>
      <c r="C649" s="6"/>
      <c r="D649" s="6"/>
      <c r="E649" s="6"/>
      <c r="F649" s="6"/>
      <c r="G649" s="6"/>
      <c r="H649" s="6"/>
      <c r="I649" s="6"/>
      <c r="J649" s="6"/>
      <c r="K649" s="6"/>
      <c r="L649" s="6"/>
      <c r="M649" s="6"/>
    </row>
    <row r="650" ht="15.75" customHeight="1">
      <c r="A650" s="6"/>
      <c r="B650" s="6"/>
      <c r="C650" s="6"/>
      <c r="D650" s="6"/>
      <c r="E650" s="6"/>
      <c r="F650" s="6"/>
      <c r="G650" s="6"/>
      <c r="H650" s="6"/>
      <c r="I650" s="6"/>
      <c r="J650" s="6"/>
      <c r="K650" s="6"/>
      <c r="L650" s="6"/>
      <c r="M650" s="6"/>
    </row>
    <row r="651" ht="15.75" customHeight="1">
      <c r="A651" s="6"/>
      <c r="B651" s="6"/>
      <c r="C651" s="6"/>
      <c r="D651" s="6"/>
      <c r="E651" s="6"/>
      <c r="F651" s="6"/>
      <c r="G651" s="6"/>
      <c r="H651" s="6"/>
      <c r="I651" s="6"/>
      <c r="J651" s="6"/>
      <c r="K651" s="6"/>
      <c r="L651" s="6"/>
      <c r="M651" s="6"/>
    </row>
    <row r="652" ht="15.75" customHeight="1">
      <c r="A652" s="6"/>
      <c r="B652" s="6"/>
      <c r="C652" s="6"/>
      <c r="D652" s="6"/>
      <c r="E652" s="6"/>
      <c r="F652" s="6"/>
      <c r="G652" s="6"/>
      <c r="H652" s="6"/>
      <c r="I652" s="6"/>
      <c r="J652" s="6"/>
      <c r="K652" s="6"/>
      <c r="L652" s="6"/>
      <c r="M652" s="6"/>
    </row>
    <row r="653" ht="15.75" customHeight="1">
      <c r="A653" s="6"/>
      <c r="B653" s="6"/>
      <c r="C653" s="6"/>
      <c r="D653" s="6"/>
      <c r="E653" s="6"/>
      <c r="F653" s="6"/>
      <c r="G653" s="6"/>
      <c r="H653" s="6"/>
      <c r="I653" s="6"/>
      <c r="J653" s="6"/>
      <c r="K653" s="6"/>
      <c r="L653" s="6"/>
      <c r="M653" s="6"/>
    </row>
    <row r="654" ht="15.75" customHeight="1">
      <c r="A654" s="6"/>
      <c r="B654" s="6"/>
      <c r="C654" s="6"/>
      <c r="D654" s="6"/>
      <c r="E654" s="6"/>
      <c r="F654" s="6"/>
      <c r="G654" s="6"/>
      <c r="H654" s="6"/>
      <c r="I654" s="6"/>
      <c r="J654" s="6"/>
      <c r="K654" s="6"/>
      <c r="L654" s="6"/>
      <c r="M654" s="6"/>
    </row>
    <row r="655" ht="15.75" customHeight="1">
      <c r="A655" s="6"/>
      <c r="B655" s="6"/>
      <c r="C655" s="6"/>
      <c r="D655" s="6"/>
      <c r="E655" s="6"/>
      <c r="F655" s="6"/>
      <c r="G655" s="6"/>
      <c r="H655" s="6"/>
      <c r="I655" s="6"/>
      <c r="J655" s="6"/>
      <c r="K655" s="6"/>
      <c r="L655" s="6"/>
      <c r="M655" s="6"/>
    </row>
    <row r="656" ht="15.75" customHeight="1">
      <c r="A656" s="6"/>
      <c r="B656" s="6"/>
      <c r="C656" s="6"/>
      <c r="D656" s="6"/>
      <c r="E656" s="6"/>
      <c r="F656" s="6"/>
      <c r="G656" s="6"/>
      <c r="H656" s="6"/>
      <c r="I656" s="6"/>
      <c r="J656" s="6"/>
      <c r="K656" s="6"/>
      <c r="L656" s="6"/>
      <c r="M656" s="6"/>
    </row>
    <row r="657" ht="15.75" customHeight="1">
      <c r="A657" s="6"/>
      <c r="B657" s="6"/>
      <c r="C657" s="6"/>
      <c r="D657" s="6"/>
      <c r="E657" s="6"/>
      <c r="F657" s="6"/>
      <c r="G657" s="6"/>
      <c r="H657" s="6"/>
      <c r="I657" s="6"/>
      <c r="J657" s="6"/>
      <c r="K657" s="6"/>
      <c r="L657" s="6"/>
      <c r="M657" s="6"/>
    </row>
    <row r="658" ht="15.75" customHeight="1">
      <c r="A658" s="6"/>
      <c r="B658" s="6"/>
      <c r="C658" s="6"/>
      <c r="D658" s="6"/>
      <c r="E658" s="6"/>
      <c r="F658" s="6"/>
      <c r="G658" s="6"/>
      <c r="H658" s="6"/>
      <c r="I658" s="6"/>
      <c r="J658" s="6"/>
      <c r="K658" s="6"/>
      <c r="L658" s="6"/>
      <c r="M658" s="6"/>
    </row>
    <row r="659" ht="15.75" customHeight="1">
      <c r="A659" s="6"/>
      <c r="B659" s="6"/>
      <c r="C659" s="6"/>
      <c r="D659" s="6"/>
      <c r="E659" s="6"/>
      <c r="F659" s="6"/>
      <c r="G659" s="6"/>
      <c r="H659" s="6"/>
      <c r="I659" s="6"/>
      <c r="J659" s="6"/>
      <c r="K659" s="6"/>
      <c r="L659" s="6"/>
      <c r="M659" s="6"/>
    </row>
    <row r="660" ht="15.75" customHeight="1">
      <c r="A660" s="6"/>
      <c r="B660" s="6"/>
      <c r="C660" s="6"/>
      <c r="D660" s="6"/>
      <c r="E660" s="6"/>
      <c r="F660" s="6"/>
      <c r="G660" s="6"/>
      <c r="H660" s="6"/>
      <c r="I660" s="6"/>
      <c r="J660" s="6"/>
      <c r="K660" s="6"/>
      <c r="L660" s="6"/>
      <c r="M660" s="6"/>
    </row>
    <row r="661" ht="15.75" customHeight="1">
      <c r="A661" s="6"/>
      <c r="B661" s="6"/>
      <c r="C661" s="6"/>
      <c r="D661" s="6"/>
      <c r="E661" s="6"/>
      <c r="F661" s="6"/>
      <c r="G661" s="6"/>
      <c r="H661" s="6"/>
      <c r="I661" s="6"/>
      <c r="J661" s="6"/>
      <c r="K661" s="6"/>
      <c r="L661" s="6"/>
      <c r="M661" s="6"/>
    </row>
    <row r="662" ht="15.75" customHeight="1">
      <c r="A662" s="6"/>
      <c r="B662" s="6"/>
      <c r="C662" s="6"/>
      <c r="D662" s="6"/>
      <c r="E662" s="6"/>
      <c r="F662" s="6"/>
      <c r="G662" s="6"/>
      <c r="H662" s="6"/>
      <c r="I662" s="6"/>
      <c r="J662" s="6"/>
      <c r="K662" s="6"/>
      <c r="L662" s="6"/>
      <c r="M662" s="6"/>
    </row>
    <row r="663" ht="15.75" customHeight="1">
      <c r="A663" s="6"/>
      <c r="B663" s="6"/>
      <c r="C663" s="6"/>
      <c r="D663" s="6"/>
      <c r="E663" s="6"/>
      <c r="F663" s="6"/>
      <c r="G663" s="6"/>
      <c r="H663" s="6"/>
      <c r="I663" s="6"/>
      <c r="J663" s="6"/>
      <c r="K663" s="6"/>
      <c r="L663" s="6"/>
      <c r="M663" s="6"/>
    </row>
    <row r="664" ht="15.75" customHeight="1">
      <c r="A664" s="6"/>
      <c r="B664" s="6"/>
      <c r="C664" s="6"/>
      <c r="D664" s="6"/>
      <c r="E664" s="6"/>
      <c r="F664" s="6"/>
      <c r="G664" s="6"/>
      <c r="H664" s="6"/>
      <c r="I664" s="6"/>
      <c r="J664" s="6"/>
      <c r="K664" s="6"/>
      <c r="L664" s="6"/>
      <c r="M664" s="6"/>
    </row>
    <row r="665" ht="15.75" customHeight="1">
      <c r="A665" s="6"/>
      <c r="B665" s="6"/>
      <c r="C665" s="6"/>
      <c r="D665" s="6"/>
      <c r="E665" s="6"/>
      <c r="F665" s="6"/>
      <c r="G665" s="6"/>
      <c r="H665" s="6"/>
      <c r="I665" s="6"/>
      <c r="J665" s="6"/>
      <c r="K665" s="6"/>
      <c r="L665" s="6"/>
      <c r="M665" s="6"/>
    </row>
    <row r="666" ht="15.75" customHeight="1">
      <c r="A666" s="6"/>
      <c r="B666" s="6"/>
      <c r="C666" s="6"/>
      <c r="D666" s="6"/>
      <c r="E666" s="6"/>
      <c r="F666" s="6"/>
      <c r="G666" s="6"/>
      <c r="H666" s="6"/>
      <c r="I666" s="6"/>
      <c r="J666" s="6"/>
      <c r="K666" s="6"/>
      <c r="L666" s="6"/>
      <c r="M666" s="6"/>
    </row>
    <row r="667" ht="15.75" customHeight="1">
      <c r="A667" s="6"/>
      <c r="B667" s="6"/>
      <c r="C667" s="6"/>
      <c r="D667" s="6"/>
      <c r="E667" s="6"/>
      <c r="F667" s="6"/>
      <c r="G667" s="6"/>
      <c r="H667" s="6"/>
      <c r="I667" s="6"/>
      <c r="J667" s="6"/>
      <c r="K667" s="6"/>
      <c r="L667" s="6"/>
      <c r="M667" s="6"/>
    </row>
    <row r="668" ht="15.75" customHeight="1">
      <c r="A668" s="6"/>
      <c r="B668" s="6"/>
      <c r="C668" s="6"/>
      <c r="D668" s="6"/>
      <c r="E668" s="6"/>
      <c r="F668" s="6"/>
      <c r="G668" s="6"/>
      <c r="H668" s="6"/>
      <c r="I668" s="6"/>
      <c r="J668" s="6"/>
      <c r="K668" s="6"/>
      <c r="L668" s="6"/>
      <c r="M668" s="6"/>
    </row>
    <row r="669" ht="15.75" customHeight="1">
      <c r="A669" s="6"/>
      <c r="B669" s="6"/>
      <c r="C669" s="6"/>
      <c r="D669" s="6"/>
      <c r="E669" s="6"/>
      <c r="F669" s="6"/>
      <c r="G669" s="6"/>
      <c r="H669" s="6"/>
      <c r="I669" s="6"/>
      <c r="J669" s="6"/>
      <c r="K669" s="6"/>
      <c r="L669" s="6"/>
      <c r="M669" s="6"/>
    </row>
    <row r="670" ht="15.75" customHeight="1">
      <c r="A670" s="6"/>
      <c r="B670" s="6"/>
      <c r="C670" s="6"/>
      <c r="D670" s="6"/>
      <c r="E670" s="6"/>
      <c r="F670" s="6"/>
      <c r="G670" s="6"/>
      <c r="H670" s="6"/>
      <c r="I670" s="6"/>
      <c r="J670" s="6"/>
      <c r="K670" s="6"/>
      <c r="L670" s="6"/>
      <c r="M670" s="6"/>
    </row>
    <row r="671" ht="15.75" customHeight="1">
      <c r="A671" s="6"/>
      <c r="B671" s="6"/>
      <c r="C671" s="6"/>
      <c r="D671" s="6"/>
      <c r="E671" s="6"/>
      <c r="F671" s="6"/>
      <c r="G671" s="6"/>
      <c r="H671" s="6"/>
      <c r="I671" s="6"/>
      <c r="J671" s="6"/>
      <c r="K671" s="6"/>
      <c r="L671" s="6"/>
      <c r="M671" s="6"/>
    </row>
    <row r="672" ht="15.75" customHeight="1">
      <c r="A672" s="6"/>
      <c r="B672" s="6"/>
      <c r="C672" s="6"/>
      <c r="D672" s="6"/>
      <c r="E672" s="6"/>
      <c r="F672" s="6"/>
      <c r="G672" s="6"/>
      <c r="H672" s="6"/>
      <c r="I672" s="6"/>
      <c r="J672" s="6"/>
      <c r="K672" s="6"/>
      <c r="L672" s="6"/>
      <c r="M672" s="6"/>
    </row>
    <row r="673" ht="15.75" customHeight="1">
      <c r="A673" s="6"/>
      <c r="B673" s="6"/>
      <c r="C673" s="6"/>
      <c r="D673" s="6"/>
      <c r="E673" s="6"/>
      <c r="F673" s="6"/>
      <c r="G673" s="6"/>
      <c r="H673" s="6"/>
      <c r="I673" s="6"/>
      <c r="J673" s="6"/>
      <c r="K673" s="6"/>
      <c r="L673" s="6"/>
      <c r="M673" s="6"/>
    </row>
    <row r="674" ht="15.75" customHeight="1">
      <c r="A674" s="6"/>
      <c r="B674" s="6"/>
      <c r="C674" s="6"/>
      <c r="D674" s="6"/>
      <c r="E674" s="6"/>
      <c r="F674" s="6"/>
      <c r="G674" s="6"/>
      <c r="H674" s="6"/>
      <c r="I674" s="6"/>
      <c r="J674" s="6"/>
      <c r="K674" s="6"/>
      <c r="L674" s="6"/>
      <c r="M674" s="6"/>
    </row>
    <row r="675" ht="15.75" customHeight="1">
      <c r="A675" s="6"/>
      <c r="B675" s="6"/>
      <c r="C675" s="6"/>
      <c r="D675" s="6"/>
      <c r="E675" s="6"/>
      <c r="F675" s="6"/>
      <c r="G675" s="6"/>
      <c r="H675" s="6"/>
      <c r="I675" s="6"/>
      <c r="J675" s="6"/>
      <c r="K675" s="6"/>
      <c r="L675" s="6"/>
      <c r="M675" s="6"/>
    </row>
    <row r="676" ht="15.75" customHeight="1">
      <c r="A676" s="6"/>
      <c r="B676" s="6"/>
      <c r="C676" s="6"/>
      <c r="D676" s="6"/>
      <c r="E676" s="6"/>
      <c r="F676" s="6"/>
      <c r="G676" s="6"/>
      <c r="H676" s="6"/>
      <c r="I676" s="6"/>
      <c r="J676" s="6"/>
      <c r="K676" s="6"/>
      <c r="L676" s="6"/>
      <c r="M676" s="6"/>
    </row>
    <row r="677" ht="15.75" customHeight="1">
      <c r="A677" s="6"/>
      <c r="B677" s="6"/>
      <c r="C677" s="6"/>
      <c r="D677" s="6"/>
      <c r="E677" s="6"/>
      <c r="F677" s="6"/>
      <c r="G677" s="6"/>
      <c r="H677" s="6"/>
      <c r="I677" s="6"/>
      <c r="J677" s="6"/>
      <c r="K677" s="6"/>
      <c r="L677" s="6"/>
      <c r="M677" s="6"/>
    </row>
    <row r="678" ht="15.75" customHeight="1">
      <c r="A678" s="6"/>
      <c r="B678" s="6"/>
      <c r="C678" s="6"/>
      <c r="D678" s="6"/>
      <c r="E678" s="6"/>
      <c r="F678" s="6"/>
      <c r="G678" s="6"/>
      <c r="H678" s="6"/>
      <c r="I678" s="6"/>
      <c r="J678" s="6"/>
      <c r="K678" s="6"/>
      <c r="L678" s="6"/>
      <c r="M678" s="6"/>
    </row>
    <row r="679" ht="15.75" customHeight="1">
      <c r="A679" s="6"/>
      <c r="B679" s="6"/>
      <c r="C679" s="6"/>
      <c r="D679" s="6"/>
      <c r="E679" s="6"/>
      <c r="F679" s="6"/>
      <c r="G679" s="6"/>
      <c r="H679" s="6"/>
      <c r="I679" s="6"/>
      <c r="J679" s="6"/>
      <c r="K679" s="6"/>
      <c r="L679" s="6"/>
      <c r="M679" s="6"/>
    </row>
    <row r="680" ht="15.75" customHeight="1">
      <c r="A680" s="6"/>
      <c r="B680" s="6"/>
      <c r="C680" s="6"/>
      <c r="D680" s="6"/>
      <c r="E680" s="6"/>
      <c r="F680" s="6"/>
      <c r="G680" s="6"/>
      <c r="H680" s="6"/>
      <c r="I680" s="6"/>
      <c r="J680" s="6"/>
      <c r="K680" s="6"/>
      <c r="L680" s="6"/>
      <c r="M680" s="6"/>
    </row>
    <row r="681" ht="15.75" customHeight="1">
      <c r="A681" s="6"/>
      <c r="B681" s="6"/>
      <c r="C681" s="6"/>
      <c r="D681" s="6"/>
      <c r="E681" s="6"/>
      <c r="F681" s="6"/>
      <c r="G681" s="6"/>
      <c r="H681" s="6"/>
      <c r="I681" s="6"/>
      <c r="J681" s="6"/>
      <c r="K681" s="6"/>
      <c r="L681" s="6"/>
      <c r="M681" s="6"/>
    </row>
    <row r="682" ht="15.75" customHeight="1">
      <c r="A682" s="6"/>
      <c r="B682" s="6"/>
      <c r="C682" s="6"/>
      <c r="D682" s="6"/>
      <c r="E682" s="6"/>
      <c r="F682" s="6"/>
      <c r="G682" s="6"/>
      <c r="H682" s="6"/>
      <c r="I682" s="6"/>
      <c r="J682" s="6"/>
      <c r="K682" s="6"/>
      <c r="L682" s="6"/>
      <c r="M682" s="6"/>
    </row>
    <row r="683" ht="15.75" customHeight="1">
      <c r="A683" s="6"/>
      <c r="B683" s="6"/>
      <c r="C683" s="6"/>
      <c r="D683" s="6"/>
      <c r="E683" s="6"/>
      <c r="F683" s="6"/>
      <c r="G683" s="6"/>
      <c r="H683" s="6"/>
      <c r="I683" s="6"/>
      <c r="J683" s="6"/>
      <c r="K683" s="6"/>
      <c r="L683" s="6"/>
      <c r="M683" s="6"/>
    </row>
    <row r="684" ht="15.75" customHeight="1">
      <c r="A684" s="6"/>
      <c r="B684" s="6"/>
      <c r="C684" s="6"/>
      <c r="D684" s="6"/>
      <c r="E684" s="6"/>
      <c r="F684" s="6"/>
      <c r="G684" s="6"/>
      <c r="H684" s="6"/>
      <c r="I684" s="6"/>
      <c r="J684" s="6"/>
      <c r="K684" s="6"/>
      <c r="L684" s="6"/>
      <c r="M684" s="6"/>
    </row>
    <row r="685" ht="15.75" customHeight="1">
      <c r="A685" s="6"/>
      <c r="B685" s="6"/>
      <c r="C685" s="6"/>
      <c r="D685" s="6"/>
      <c r="E685" s="6"/>
      <c r="F685" s="6"/>
      <c r="G685" s="6"/>
      <c r="H685" s="6"/>
      <c r="I685" s="6"/>
      <c r="J685" s="6"/>
      <c r="K685" s="6"/>
      <c r="L685" s="6"/>
      <c r="M685" s="6"/>
    </row>
    <row r="686" ht="15.75" customHeight="1">
      <c r="A686" s="6"/>
      <c r="B686" s="6"/>
      <c r="C686" s="6"/>
      <c r="D686" s="6"/>
      <c r="E686" s="6"/>
      <c r="F686" s="6"/>
      <c r="G686" s="6"/>
      <c r="H686" s="6"/>
      <c r="I686" s="6"/>
      <c r="J686" s="6"/>
      <c r="K686" s="6"/>
      <c r="L686" s="6"/>
      <c r="M686" s="6"/>
    </row>
    <row r="687" ht="15.75" customHeight="1">
      <c r="A687" s="6"/>
      <c r="B687" s="6"/>
      <c r="C687" s="6"/>
      <c r="D687" s="6"/>
      <c r="E687" s="6"/>
      <c r="F687" s="6"/>
      <c r="G687" s="6"/>
      <c r="H687" s="6"/>
      <c r="I687" s="6"/>
      <c r="J687" s="6"/>
      <c r="K687" s="6"/>
      <c r="L687" s="6"/>
      <c r="M687" s="6"/>
    </row>
    <row r="688" ht="15.75" customHeight="1">
      <c r="A688" s="6"/>
      <c r="B688" s="6"/>
      <c r="C688" s="6"/>
      <c r="D688" s="6"/>
      <c r="E688" s="6"/>
      <c r="F688" s="6"/>
      <c r="G688" s="6"/>
      <c r="H688" s="6"/>
      <c r="I688" s="6"/>
      <c r="J688" s="6"/>
      <c r="K688" s="6"/>
      <c r="L688" s="6"/>
      <c r="M688" s="6"/>
    </row>
    <row r="689" ht="15.75" customHeight="1">
      <c r="A689" s="6"/>
      <c r="B689" s="6"/>
      <c r="C689" s="6"/>
      <c r="D689" s="6"/>
      <c r="E689" s="6"/>
      <c r="F689" s="6"/>
      <c r="G689" s="6"/>
      <c r="H689" s="6"/>
      <c r="I689" s="6"/>
      <c r="J689" s="6"/>
      <c r="K689" s="6"/>
      <c r="L689" s="6"/>
      <c r="M689" s="6"/>
    </row>
    <row r="690" ht="15.75" customHeight="1">
      <c r="A690" s="6"/>
      <c r="B690" s="6"/>
      <c r="C690" s="6"/>
      <c r="D690" s="6"/>
      <c r="E690" s="6"/>
      <c r="F690" s="6"/>
      <c r="G690" s="6"/>
      <c r="H690" s="6"/>
      <c r="I690" s="6"/>
      <c r="J690" s="6"/>
      <c r="K690" s="6"/>
      <c r="L690" s="6"/>
      <c r="M690" s="6"/>
    </row>
    <row r="691" ht="15.75" customHeight="1">
      <c r="A691" s="6"/>
      <c r="B691" s="6"/>
      <c r="C691" s="6"/>
      <c r="D691" s="6"/>
      <c r="E691" s="6"/>
      <c r="F691" s="6"/>
      <c r="G691" s="6"/>
      <c r="H691" s="6"/>
      <c r="I691" s="6"/>
      <c r="J691" s="6"/>
      <c r="K691" s="6"/>
      <c r="L691" s="6"/>
      <c r="M691" s="6"/>
    </row>
    <row r="692" ht="15.75" customHeight="1">
      <c r="A692" s="6"/>
      <c r="B692" s="6"/>
      <c r="C692" s="6"/>
      <c r="D692" s="6"/>
      <c r="E692" s="6"/>
      <c r="F692" s="6"/>
      <c r="G692" s="6"/>
      <c r="H692" s="6"/>
      <c r="I692" s="6"/>
      <c r="J692" s="6"/>
      <c r="K692" s="6"/>
      <c r="L692" s="6"/>
      <c r="M692" s="6"/>
    </row>
    <row r="693" ht="15.75" customHeight="1">
      <c r="A693" s="6"/>
      <c r="B693" s="6"/>
      <c r="C693" s="6"/>
      <c r="D693" s="6"/>
      <c r="E693" s="6"/>
      <c r="F693" s="6"/>
      <c r="G693" s="6"/>
      <c r="H693" s="6"/>
      <c r="I693" s="6"/>
      <c r="J693" s="6"/>
      <c r="K693" s="6"/>
      <c r="L693" s="6"/>
      <c r="M693" s="6"/>
    </row>
    <row r="694" ht="15.75" customHeight="1">
      <c r="A694" s="6"/>
      <c r="B694" s="6"/>
      <c r="C694" s="6"/>
      <c r="D694" s="6"/>
      <c r="E694" s="6"/>
      <c r="F694" s="6"/>
      <c r="G694" s="6"/>
      <c r="H694" s="6"/>
      <c r="I694" s="6"/>
      <c r="J694" s="6"/>
      <c r="K694" s="6"/>
      <c r="L694" s="6"/>
      <c r="M694" s="6"/>
    </row>
    <row r="695" ht="15.75" customHeight="1">
      <c r="A695" s="6"/>
      <c r="B695" s="6"/>
      <c r="C695" s="6"/>
      <c r="D695" s="6"/>
      <c r="E695" s="6"/>
      <c r="F695" s="6"/>
      <c r="G695" s="6"/>
      <c r="H695" s="6"/>
      <c r="I695" s="6"/>
      <c r="J695" s="6"/>
      <c r="K695" s="6"/>
      <c r="L695" s="6"/>
      <c r="M695" s="6"/>
    </row>
    <row r="696" ht="15.75" customHeight="1">
      <c r="A696" s="6"/>
      <c r="B696" s="6"/>
      <c r="C696" s="6"/>
      <c r="D696" s="6"/>
      <c r="E696" s="6"/>
      <c r="F696" s="6"/>
      <c r="G696" s="6"/>
      <c r="H696" s="6"/>
      <c r="I696" s="6"/>
      <c r="J696" s="6"/>
      <c r="K696" s="6"/>
      <c r="L696" s="6"/>
      <c r="M696" s="6"/>
    </row>
    <row r="697" ht="15.75" customHeight="1">
      <c r="A697" s="6"/>
      <c r="B697" s="6"/>
      <c r="C697" s="6"/>
      <c r="D697" s="6"/>
      <c r="E697" s="6"/>
      <c r="F697" s="6"/>
      <c r="G697" s="6"/>
      <c r="H697" s="6"/>
      <c r="I697" s="6"/>
      <c r="J697" s="6"/>
      <c r="K697" s="6"/>
      <c r="L697" s="6"/>
      <c r="M697" s="6"/>
    </row>
    <row r="698" ht="15.75" customHeight="1">
      <c r="A698" s="6"/>
      <c r="B698" s="6"/>
      <c r="C698" s="6"/>
      <c r="D698" s="6"/>
      <c r="E698" s="6"/>
      <c r="F698" s="6"/>
      <c r="G698" s="6"/>
      <c r="H698" s="6"/>
      <c r="I698" s="6"/>
      <c r="J698" s="6"/>
      <c r="K698" s="6"/>
      <c r="L698" s="6"/>
      <c r="M698" s="6"/>
    </row>
    <row r="699" ht="15.75" customHeight="1">
      <c r="A699" s="6"/>
      <c r="B699" s="6"/>
      <c r="C699" s="6"/>
      <c r="D699" s="6"/>
      <c r="E699" s="6"/>
      <c r="F699" s="6"/>
      <c r="G699" s="6"/>
      <c r="H699" s="6"/>
      <c r="I699" s="6"/>
      <c r="J699" s="6"/>
      <c r="K699" s="6"/>
      <c r="L699" s="6"/>
      <c r="M699" s="6"/>
    </row>
    <row r="700" ht="15.75" customHeight="1">
      <c r="A700" s="6"/>
      <c r="B700" s="6"/>
      <c r="C700" s="6"/>
      <c r="D700" s="6"/>
      <c r="E700" s="6"/>
      <c r="F700" s="6"/>
      <c r="G700" s="6"/>
      <c r="H700" s="6"/>
      <c r="I700" s="6"/>
      <c r="J700" s="6"/>
      <c r="K700" s="6"/>
      <c r="L700" s="6"/>
      <c r="M700" s="6"/>
    </row>
    <row r="701" ht="15.75" customHeight="1">
      <c r="A701" s="6"/>
      <c r="B701" s="6"/>
      <c r="C701" s="6"/>
      <c r="D701" s="6"/>
      <c r="E701" s="6"/>
      <c r="F701" s="6"/>
      <c r="G701" s="6"/>
      <c r="H701" s="6"/>
      <c r="I701" s="6"/>
      <c r="J701" s="6"/>
      <c r="K701" s="6"/>
      <c r="L701" s="6"/>
      <c r="M701" s="6"/>
    </row>
    <row r="702" ht="15.75" customHeight="1">
      <c r="A702" s="6"/>
      <c r="B702" s="6"/>
      <c r="C702" s="6"/>
      <c r="D702" s="6"/>
      <c r="E702" s="6"/>
      <c r="F702" s="6"/>
      <c r="G702" s="6"/>
      <c r="H702" s="6"/>
      <c r="I702" s="6"/>
      <c r="J702" s="6"/>
      <c r="K702" s="6"/>
      <c r="L702" s="6"/>
      <c r="M702" s="6"/>
    </row>
    <row r="703" ht="15.75" customHeight="1">
      <c r="A703" s="6"/>
      <c r="B703" s="6"/>
      <c r="C703" s="6"/>
      <c r="D703" s="6"/>
      <c r="E703" s="6"/>
      <c r="F703" s="6"/>
      <c r="G703" s="6"/>
      <c r="H703" s="6"/>
      <c r="I703" s="6"/>
      <c r="J703" s="6"/>
      <c r="K703" s="6"/>
      <c r="L703" s="6"/>
      <c r="M703" s="6"/>
    </row>
    <row r="704" ht="15.75" customHeight="1">
      <c r="A704" s="6"/>
      <c r="B704" s="6"/>
      <c r="C704" s="6"/>
      <c r="D704" s="6"/>
      <c r="E704" s="6"/>
      <c r="F704" s="6"/>
      <c r="G704" s="6"/>
      <c r="H704" s="6"/>
      <c r="I704" s="6"/>
      <c r="J704" s="6"/>
      <c r="K704" s="6"/>
      <c r="L704" s="6"/>
      <c r="M704" s="6"/>
    </row>
    <row r="705" ht="15.75" customHeight="1">
      <c r="A705" s="6"/>
      <c r="B705" s="6"/>
      <c r="C705" s="6"/>
      <c r="D705" s="6"/>
      <c r="E705" s="6"/>
      <c r="F705" s="6"/>
      <c r="G705" s="6"/>
      <c r="H705" s="6"/>
      <c r="I705" s="6"/>
      <c r="J705" s="6"/>
      <c r="K705" s="6"/>
      <c r="L705" s="6"/>
      <c r="M705" s="6"/>
    </row>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M1"/>
    <mergeCell ref="A2:M2"/>
    <mergeCell ref="A3:M3"/>
  </mergeCells>
  <conditionalFormatting sqref="K6:K25">
    <cfRule type="cellIs" dxfId="0" priority="1" operator="equal">
      <formula>"Meeting Booked"</formula>
    </cfRule>
  </conditionalFormatting>
  <conditionalFormatting sqref="K6:K25">
    <cfRule type="cellIs" dxfId="1" priority="2" operator="equal">
      <formula>"Waiting"</formula>
    </cfRule>
  </conditionalFormatting>
  <dataValidations>
    <dataValidation type="list" allowBlank="1" sqref="K6:K25">
      <formula1>"Pending,Sent,Waiting,Meeting Booked,Closed Out"</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0"/>
    <col customWidth="1" min="2" max="2" width="28.0"/>
    <col customWidth="1" min="3" max="3" width="30.0"/>
    <col customWidth="1" min="4" max="4" width="100.0"/>
    <col customWidth="1" min="5" max="6" width="8.63"/>
  </cols>
  <sheetData>
    <row r="1">
      <c r="A1" s="23" t="s">
        <v>102</v>
      </c>
      <c r="B1" s="24"/>
      <c r="C1" s="24"/>
      <c r="D1" s="25"/>
    </row>
    <row r="2" ht="30.0" customHeight="1">
      <c r="A2" s="26" t="s">
        <v>237</v>
      </c>
      <c r="B2" s="24"/>
      <c r="C2" s="24"/>
      <c r="D2" s="25"/>
    </row>
    <row r="3">
      <c r="A3" s="6"/>
      <c r="B3" s="6"/>
      <c r="C3" s="6"/>
      <c r="D3" s="6"/>
    </row>
    <row r="4">
      <c r="A4" s="30" t="s">
        <v>236</v>
      </c>
      <c r="B4" s="30" t="s">
        <v>238</v>
      </c>
      <c r="C4" s="30" t="s">
        <v>239</v>
      </c>
      <c r="D4" s="30" t="s">
        <v>240</v>
      </c>
    </row>
    <row r="5" ht="72.0" customHeight="1">
      <c r="A5" s="31" t="s">
        <v>241</v>
      </c>
      <c r="B5" s="31" t="s">
        <v>242</v>
      </c>
      <c r="C5" s="31" t="s">
        <v>243</v>
      </c>
      <c r="D5" s="31" t="s">
        <v>244</v>
      </c>
    </row>
    <row r="6" ht="72.0" customHeight="1">
      <c r="A6" s="31" t="s">
        <v>245</v>
      </c>
      <c r="B6" s="31" t="s">
        <v>246</v>
      </c>
      <c r="C6" s="31" t="s">
        <v>247</v>
      </c>
      <c r="D6" s="31" t="s">
        <v>248</v>
      </c>
    </row>
    <row r="7" ht="72.0" customHeight="1">
      <c r="A7" s="31" t="s">
        <v>249</v>
      </c>
      <c r="B7" s="31" t="s">
        <v>250</v>
      </c>
      <c r="C7" s="31" t="s">
        <v>251</v>
      </c>
      <c r="D7" s="31" t="s">
        <v>252</v>
      </c>
    </row>
    <row r="8" ht="72.0" customHeight="1">
      <c r="A8" s="31" t="s">
        <v>253</v>
      </c>
      <c r="B8" s="31" t="s">
        <v>254</v>
      </c>
      <c r="C8" s="31" t="s">
        <v>255</v>
      </c>
      <c r="D8" s="31" t="s">
        <v>256</v>
      </c>
    </row>
    <row r="9" ht="72.0" customHeight="1">
      <c r="A9" s="31" t="s">
        <v>257</v>
      </c>
      <c r="B9" s="31" t="s">
        <v>258</v>
      </c>
      <c r="C9" s="31" t="s">
        <v>259</v>
      </c>
      <c r="D9" s="31" t="s">
        <v>260</v>
      </c>
    </row>
    <row r="10" ht="72.0" customHeight="1">
      <c r="A10" s="31" t="s">
        <v>261</v>
      </c>
      <c r="B10" s="31" t="s">
        <v>262</v>
      </c>
      <c r="C10" s="31" t="s">
        <v>263</v>
      </c>
      <c r="D10" s="31" t="s">
        <v>264</v>
      </c>
    </row>
    <row r="11">
      <c r="A11" s="6"/>
      <c r="B11" s="6"/>
      <c r="C11" s="6"/>
      <c r="D11" s="6"/>
    </row>
    <row r="12">
      <c r="A12" s="6"/>
      <c r="B12" s="6"/>
      <c r="C12" s="6"/>
      <c r="D12" s="6"/>
    </row>
    <row r="13">
      <c r="A13" s="6"/>
      <c r="B13" s="6"/>
      <c r="C13" s="6"/>
      <c r="D13" s="6"/>
    </row>
    <row r="14">
      <c r="A14" s="6"/>
      <c r="B14" s="6"/>
      <c r="C14" s="6"/>
      <c r="D14" s="6"/>
    </row>
    <row r="15">
      <c r="A15" s="6"/>
      <c r="B15" s="6"/>
      <c r="C15" s="6"/>
      <c r="D15" s="6"/>
    </row>
    <row r="16">
      <c r="A16" s="6"/>
      <c r="B16" s="6"/>
      <c r="C16" s="6"/>
      <c r="D16" s="6"/>
    </row>
    <row r="17">
      <c r="A17" s="6"/>
      <c r="B17" s="6"/>
      <c r="C17" s="6"/>
      <c r="D17" s="6"/>
    </row>
    <row r="18">
      <c r="A18" s="6"/>
      <c r="B18" s="6"/>
      <c r="C18" s="6"/>
      <c r="D18" s="6"/>
    </row>
    <row r="19">
      <c r="A19" s="6"/>
      <c r="B19" s="6"/>
      <c r="C19" s="6"/>
      <c r="D19" s="6"/>
    </row>
    <row r="20">
      <c r="A20" s="6"/>
      <c r="B20" s="6"/>
      <c r="C20" s="6"/>
      <c r="D20" s="6"/>
    </row>
    <row r="21" ht="15.75" customHeight="1">
      <c r="A21" s="6"/>
      <c r="B21" s="6"/>
      <c r="C21" s="6"/>
      <c r="D21" s="6"/>
    </row>
    <row r="22" ht="15.75" customHeight="1">
      <c r="A22" s="6"/>
      <c r="B22" s="6"/>
      <c r="C22" s="6"/>
      <c r="D22" s="6"/>
    </row>
    <row r="23" ht="15.75" customHeight="1">
      <c r="A23" s="6"/>
      <c r="B23" s="6"/>
      <c r="C23" s="6"/>
      <c r="D23" s="6"/>
    </row>
    <row r="24" ht="15.75" customHeight="1">
      <c r="A24" s="6"/>
      <c r="B24" s="6"/>
      <c r="C24" s="6"/>
      <c r="D24" s="6"/>
    </row>
    <row r="25" ht="15.75" customHeight="1">
      <c r="A25" s="6"/>
      <c r="B25" s="6"/>
      <c r="C25" s="6"/>
      <c r="D25" s="6"/>
    </row>
    <row r="26" ht="15.75" customHeight="1">
      <c r="A26" s="6"/>
      <c r="B26" s="6"/>
      <c r="C26" s="6"/>
      <c r="D26" s="6"/>
    </row>
    <row r="27" ht="15.75" customHeight="1">
      <c r="A27" s="6"/>
      <c r="B27" s="6"/>
      <c r="C27" s="6"/>
      <c r="D27" s="6"/>
    </row>
    <row r="28" ht="15.75" customHeight="1">
      <c r="A28" s="6"/>
      <c r="B28" s="6"/>
      <c r="C28" s="6"/>
      <c r="D28" s="6"/>
    </row>
    <row r="29" ht="15.75" customHeight="1">
      <c r="A29" s="6"/>
      <c r="B29" s="6"/>
      <c r="C29" s="6"/>
      <c r="D29" s="6"/>
    </row>
    <row r="30" ht="15.75" customHeight="1">
      <c r="A30" s="6"/>
      <c r="B30" s="6"/>
      <c r="C30" s="6"/>
      <c r="D30" s="6"/>
    </row>
    <row r="31" ht="15.75" customHeight="1">
      <c r="A31" s="6"/>
      <c r="B31" s="6"/>
      <c r="C31" s="6"/>
      <c r="D31" s="6"/>
    </row>
    <row r="32" ht="15.75" customHeight="1">
      <c r="A32" s="6"/>
      <c r="B32" s="6"/>
      <c r="C32" s="6"/>
      <c r="D32" s="6"/>
    </row>
    <row r="33" ht="15.75" customHeight="1">
      <c r="A33" s="6"/>
      <c r="B33" s="6"/>
      <c r="C33" s="6"/>
      <c r="D33" s="6"/>
    </row>
    <row r="34" ht="15.75" customHeight="1">
      <c r="A34" s="6"/>
      <c r="B34" s="6"/>
      <c r="C34" s="6"/>
      <c r="D34" s="6"/>
    </row>
    <row r="35" ht="15.75" customHeight="1">
      <c r="A35" s="6"/>
      <c r="B35" s="6"/>
      <c r="C35" s="6"/>
      <c r="D35" s="6"/>
    </row>
    <row r="36" ht="15.75" customHeight="1">
      <c r="A36" s="6"/>
      <c r="B36" s="6"/>
      <c r="C36" s="6"/>
      <c r="D36" s="6"/>
    </row>
    <row r="37" ht="15.75" customHeight="1">
      <c r="A37" s="6"/>
      <c r="B37" s="6"/>
      <c r="C37" s="6"/>
      <c r="D37" s="6"/>
    </row>
    <row r="38" ht="15.75" customHeight="1">
      <c r="A38" s="6"/>
      <c r="B38" s="6"/>
      <c r="C38" s="6"/>
      <c r="D38" s="6"/>
    </row>
    <row r="39" ht="15.75" customHeight="1">
      <c r="A39" s="6"/>
      <c r="B39" s="6"/>
      <c r="C39" s="6"/>
      <c r="D39" s="6"/>
    </row>
    <row r="40" ht="15.75" customHeight="1">
      <c r="A40" s="6"/>
      <c r="B40" s="6"/>
      <c r="C40" s="6"/>
      <c r="D40" s="6"/>
    </row>
    <row r="41" ht="15.75" customHeight="1">
      <c r="A41" s="6"/>
      <c r="B41" s="6"/>
      <c r="C41" s="6"/>
      <c r="D41" s="6"/>
    </row>
    <row r="42" ht="15.75" customHeight="1">
      <c r="A42" s="6"/>
      <c r="B42" s="6"/>
      <c r="C42" s="6"/>
      <c r="D42" s="6"/>
    </row>
    <row r="43" ht="15.75" customHeight="1">
      <c r="A43" s="6"/>
      <c r="B43" s="6"/>
      <c r="C43" s="6"/>
      <c r="D43" s="6"/>
    </row>
    <row r="44" ht="15.75" customHeight="1">
      <c r="A44" s="6"/>
      <c r="B44" s="6"/>
      <c r="C44" s="6"/>
      <c r="D44" s="6"/>
    </row>
    <row r="45" ht="15.75" customHeight="1">
      <c r="A45" s="6"/>
      <c r="B45" s="6"/>
      <c r="C45" s="6"/>
      <c r="D45" s="6"/>
    </row>
    <row r="46" ht="15.75" customHeight="1">
      <c r="A46" s="6"/>
      <c r="B46" s="6"/>
      <c r="C46" s="6"/>
      <c r="D46" s="6"/>
    </row>
    <row r="47" ht="15.75" customHeight="1">
      <c r="A47" s="6"/>
      <c r="B47" s="6"/>
      <c r="C47" s="6"/>
      <c r="D47" s="6"/>
    </row>
    <row r="48" ht="15.75" customHeight="1">
      <c r="A48" s="6"/>
      <c r="B48" s="6"/>
      <c r="C48" s="6"/>
      <c r="D48" s="6"/>
    </row>
    <row r="49" ht="15.75" customHeight="1">
      <c r="A49" s="6"/>
      <c r="B49" s="6"/>
      <c r="C49" s="6"/>
      <c r="D49" s="6"/>
    </row>
    <row r="50" ht="15.75" customHeight="1">
      <c r="A50" s="6"/>
      <c r="B50" s="6"/>
      <c r="C50" s="6"/>
      <c r="D50" s="6"/>
    </row>
    <row r="51" ht="15.75" customHeight="1">
      <c r="A51" s="6"/>
      <c r="B51" s="6"/>
      <c r="C51" s="6"/>
      <c r="D51" s="6"/>
    </row>
    <row r="52" ht="15.75" customHeight="1">
      <c r="A52" s="6"/>
      <c r="B52" s="6"/>
      <c r="C52" s="6"/>
      <c r="D52" s="6"/>
    </row>
    <row r="53" ht="15.75" customHeight="1">
      <c r="A53" s="6"/>
      <c r="B53" s="6"/>
      <c r="C53" s="6"/>
      <c r="D53" s="6"/>
    </row>
    <row r="54" ht="15.75" customHeight="1">
      <c r="A54" s="6"/>
      <c r="B54" s="6"/>
      <c r="C54" s="6"/>
      <c r="D54" s="6"/>
    </row>
    <row r="55" ht="15.75" customHeight="1">
      <c r="A55" s="6"/>
      <c r="B55" s="6"/>
      <c r="C55" s="6"/>
      <c r="D55" s="6"/>
    </row>
    <row r="56" ht="15.75" customHeight="1">
      <c r="A56" s="6"/>
      <c r="B56" s="6"/>
      <c r="C56" s="6"/>
      <c r="D56" s="6"/>
    </row>
    <row r="57" ht="15.75" customHeight="1">
      <c r="A57" s="6"/>
      <c r="B57" s="6"/>
      <c r="C57" s="6"/>
      <c r="D57" s="6"/>
    </row>
    <row r="58" ht="15.75" customHeight="1">
      <c r="A58" s="6"/>
      <c r="B58" s="6"/>
      <c r="C58" s="6"/>
      <c r="D58" s="6"/>
    </row>
    <row r="59" ht="15.75" customHeight="1">
      <c r="A59" s="6"/>
      <c r="B59" s="6"/>
      <c r="C59" s="6"/>
      <c r="D59" s="6"/>
    </row>
    <row r="60" ht="15.75" customHeight="1">
      <c r="A60" s="6"/>
      <c r="B60" s="6"/>
      <c r="C60" s="6"/>
      <c r="D60" s="6"/>
    </row>
    <row r="61" ht="15.75" customHeight="1">
      <c r="A61" s="6"/>
      <c r="B61" s="6"/>
      <c r="C61" s="6"/>
      <c r="D61" s="6"/>
    </row>
    <row r="62" ht="15.75" customHeight="1">
      <c r="A62" s="6"/>
      <c r="B62" s="6"/>
      <c r="C62" s="6"/>
      <c r="D62" s="6"/>
    </row>
    <row r="63" ht="15.75" customHeight="1">
      <c r="A63" s="6"/>
      <c r="B63" s="6"/>
      <c r="C63" s="6"/>
      <c r="D63" s="6"/>
    </row>
    <row r="64" ht="15.75" customHeight="1">
      <c r="A64" s="6"/>
      <c r="B64" s="6"/>
      <c r="C64" s="6"/>
      <c r="D64" s="6"/>
    </row>
    <row r="65" ht="15.75" customHeight="1">
      <c r="A65" s="6"/>
      <c r="B65" s="6"/>
      <c r="C65" s="6"/>
      <c r="D65" s="6"/>
    </row>
    <row r="66" ht="15.75" customHeight="1">
      <c r="A66" s="6"/>
      <c r="B66" s="6"/>
      <c r="C66" s="6"/>
      <c r="D66" s="6"/>
    </row>
    <row r="67" ht="15.75" customHeight="1">
      <c r="A67" s="6"/>
      <c r="B67" s="6"/>
      <c r="C67" s="6"/>
      <c r="D67" s="6"/>
    </row>
    <row r="68" ht="15.75" customHeight="1">
      <c r="A68" s="6"/>
      <c r="B68" s="6"/>
      <c r="C68" s="6"/>
      <c r="D68" s="6"/>
    </row>
    <row r="69" ht="15.75" customHeight="1">
      <c r="A69" s="6"/>
      <c r="B69" s="6"/>
      <c r="C69" s="6"/>
      <c r="D69" s="6"/>
    </row>
    <row r="70" ht="15.75" customHeight="1">
      <c r="A70" s="6"/>
      <c r="B70" s="6"/>
      <c r="C70" s="6"/>
      <c r="D70" s="6"/>
    </row>
    <row r="71" ht="15.75" customHeight="1">
      <c r="A71" s="6"/>
      <c r="B71" s="6"/>
      <c r="C71" s="6"/>
      <c r="D71" s="6"/>
    </row>
    <row r="72" ht="15.75" customHeight="1">
      <c r="A72" s="6"/>
      <c r="B72" s="6"/>
      <c r="C72" s="6"/>
      <c r="D72" s="6"/>
    </row>
    <row r="73" ht="15.75" customHeight="1">
      <c r="A73" s="6"/>
      <c r="B73" s="6"/>
      <c r="C73" s="6"/>
      <c r="D73" s="6"/>
    </row>
    <row r="74" ht="15.75" customHeight="1">
      <c r="A74" s="6"/>
      <c r="B74" s="6"/>
      <c r="C74" s="6"/>
      <c r="D74" s="6"/>
    </row>
    <row r="75" ht="15.75" customHeight="1">
      <c r="A75" s="6"/>
      <c r="B75" s="6"/>
      <c r="C75" s="6"/>
      <c r="D75" s="6"/>
    </row>
    <row r="76" ht="15.75" customHeight="1">
      <c r="A76" s="6"/>
      <c r="B76" s="6"/>
      <c r="C76" s="6"/>
      <c r="D76" s="6"/>
    </row>
    <row r="77" ht="15.75" customHeight="1">
      <c r="A77" s="6"/>
      <c r="B77" s="6"/>
      <c r="C77" s="6"/>
      <c r="D77" s="6"/>
    </row>
    <row r="78" ht="15.75" customHeight="1">
      <c r="A78" s="6"/>
      <c r="B78" s="6"/>
      <c r="C78" s="6"/>
      <c r="D78" s="6"/>
    </row>
    <row r="79" ht="15.75" customHeight="1">
      <c r="A79" s="6"/>
      <c r="B79" s="6"/>
      <c r="C79" s="6"/>
      <c r="D79" s="6"/>
    </row>
    <row r="80" ht="15.75" customHeight="1">
      <c r="A80" s="6"/>
      <c r="B80" s="6"/>
      <c r="C80" s="6"/>
      <c r="D80" s="6"/>
    </row>
    <row r="81" ht="15.75" customHeight="1">
      <c r="A81" s="6"/>
      <c r="B81" s="6"/>
      <c r="C81" s="6"/>
      <c r="D81" s="6"/>
    </row>
    <row r="82" ht="15.75" customHeight="1">
      <c r="A82" s="6"/>
      <c r="B82" s="6"/>
      <c r="C82" s="6"/>
      <c r="D82" s="6"/>
    </row>
    <row r="83" ht="15.75" customHeight="1">
      <c r="A83" s="6"/>
      <c r="B83" s="6"/>
      <c r="C83" s="6"/>
      <c r="D83" s="6"/>
    </row>
    <row r="84" ht="15.75" customHeight="1">
      <c r="A84" s="6"/>
      <c r="B84" s="6"/>
      <c r="C84" s="6"/>
      <c r="D84" s="6"/>
    </row>
    <row r="85" ht="15.75" customHeight="1">
      <c r="A85" s="6"/>
      <c r="B85" s="6"/>
      <c r="C85" s="6"/>
      <c r="D85" s="6"/>
    </row>
    <row r="86" ht="15.75" customHeight="1">
      <c r="A86" s="6"/>
      <c r="B86" s="6"/>
      <c r="C86" s="6"/>
      <c r="D86" s="6"/>
    </row>
    <row r="87" ht="15.75" customHeight="1">
      <c r="A87" s="6"/>
      <c r="B87" s="6"/>
      <c r="C87" s="6"/>
      <c r="D87" s="6"/>
    </row>
    <row r="88" ht="15.75" customHeight="1">
      <c r="A88" s="6"/>
      <c r="B88" s="6"/>
      <c r="C88" s="6"/>
      <c r="D88" s="6"/>
    </row>
    <row r="89" ht="15.75" customHeight="1">
      <c r="A89" s="6"/>
      <c r="B89" s="6"/>
      <c r="C89" s="6"/>
      <c r="D89" s="6"/>
    </row>
    <row r="90" ht="15.75" customHeight="1">
      <c r="A90" s="6"/>
      <c r="B90" s="6"/>
      <c r="C90" s="6"/>
      <c r="D90" s="6"/>
    </row>
    <row r="91" ht="15.75" customHeight="1">
      <c r="A91" s="6"/>
      <c r="B91" s="6"/>
      <c r="C91" s="6"/>
      <c r="D91" s="6"/>
    </row>
    <row r="92" ht="15.75" customHeight="1">
      <c r="A92" s="6"/>
      <c r="B92" s="6"/>
      <c r="C92" s="6"/>
      <c r="D92" s="6"/>
    </row>
    <row r="93" ht="15.75" customHeight="1">
      <c r="A93" s="6"/>
      <c r="B93" s="6"/>
      <c r="C93" s="6"/>
      <c r="D93" s="6"/>
    </row>
    <row r="94" ht="15.75" customHeight="1">
      <c r="A94" s="6"/>
      <c r="B94" s="6"/>
      <c r="C94" s="6"/>
      <c r="D94" s="6"/>
    </row>
    <row r="95" ht="15.75" customHeight="1">
      <c r="A95" s="6"/>
      <c r="B95" s="6"/>
      <c r="C95" s="6"/>
      <c r="D95" s="6"/>
    </row>
    <row r="96" ht="15.75" customHeight="1">
      <c r="A96" s="6"/>
      <c r="B96" s="6"/>
      <c r="C96" s="6"/>
      <c r="D96" s="6"/>
    </row>
    <row r="97" ht="15.75" customHeight="1">
      <c r="A97" s="6"/>
      <c r="B97" s="6"/>
      <c r="C97" s="6"/>
      <c r="D97" s="6"/>
    </row>
    <row r="98" ht="15.75" customHeight="1">
      <c r="A98" s="6"/>
      <c r="B98" s="6"/>
      <c r="C98" s="6"/>
      <c r="D98" s="6"/>
    </row>
    <row r="99" ht="15.75" customHeight="1">
      <c r="A99" s="6"/>
      <c r="B99" s="6"/>
      <c r="C99" s="6"/>
      <c r="D99" s="6"/>
    </row>
    <row r="100" ht="15.75" customHeight="1">
      <c r="A100" s="6"/>
      <c r="B100" s="6"/>
      <c r="C100" s="6"/>
      <c r="D100" s="6"/>
    </row>
    <row r="101" ht="15.75" customHeight="1">
      <c r="A101" s="6"/>
      <c r="B101" s="6"/>
      <c r="C101" s="6"/>
      <c r="D101" s="6"/>
    </row>
    <row r="102" ht="15.75" customHeight="1">
      <c r="A102" s="6"/>
      <c r="B102" s="6"/>
      <c r="C102" s="6"/>
      <c r="D102" s="6"/>
    </row>
    <row r="103" ht="15.75" customHeight="1">
      <c r="A103" s="6"/>
      <c r="B103" s="6"/>
      <c r="C103" s="6"/>
      <c r="D103" s="6"/>
    </row>
    <row r="104" ht="15.75" customHeight="1">
      <c r="A104" s="6"/>
      <c r="B104" s="6"/>
      <c r="C104" s="6"/>
      <c r="D104" s="6"/>
    </row>
    <row r="105" ht="15.75" customHeight="1">
      <c r="A105" s="6"/>
      <c r="B105" s="6"/>
      <c r="C105" s="6"/>
      <c r="D105" s="6"/>
    </row>
    <row r="106" ht="15.75" customHeight="1">
      <c r="A106" s="6"/>
      <c r="B106" s="6"/>
      <c r="C106" s="6"/>
      <c r="D106" s="6"/>
    </row>
    <row r="107" ht="15.75" customHeight="1">
      <c r="A107" s="6"/>
      <c r="B107" s="6"/>
      <c r="C107" s="6"/>
      <c r="D107" s="6"/>
    </row>
    <row r="108" ht="15.75" customHeight="1">
      <c r="A108" s="6"/>
      <c r="B108" s="6"/>
      <c r="C108" s="6"/>
      <c r="D108" s="6"/>
    </row>
    <row r="109" ht="15.75" customHeight="1">
      <c r="A109" s="6"/>
      <c r="B109" s="6"/>
      <c r="C109" s="6"/>
      <c r="D109" s="6"/>
    </row>
    <row r="110" ht="15.75" customHeight="1">
      <c r="A110" s="6"/>
      <c r="B110" s="6"/>
      <c r="C110" s="6"/>
      <c r="D110" s="6"/>
    </row>
    <row r="111" ht="15.75" customHeight="1">
      <c r="A111" s="6"/>
      <c r="B111" s="6"/>
      <c r="C111" s="6"/>
      <c r="D111" s="6"/>
    </row>
    <row r="112" ht="15.75" customHeight="1">
      <c r="A112" s="6"/>
      <c r="B112" s="6"/>
      <c r="C112" s="6"/>
      <c r="D112" s="6"/>
    </row>
    <row r="113" ht="15.75" customHeight="1">
      <c r="A113" s="6"/>
      <c r="B113" s="6"/>
      <c r="C113" s="6"/>
      <c r="D113" s="6"/>
    </row>
    <row r="114" ht="15.75" customHeight="1">
      <c r="A114" s="6"/>
      <c r="B114" s="6"/>
      <c r="C114" s="6"/>
      <c r="D114" s="6"/>
    </row>
    <row r="115" ht="15.75" customHeight="1">
      <c r="A115" s="6"/>
      <c r="B115" s="6"/>
      <c r="C115" s="6"/>
      <c r="D115" s="6"/>
    </row>
    <row r="116" ht="15.75" customHeight="1">
      <c r="A116" s="6"/>
      <c r="B116" s="6"/>
      <c r="C116" s="6"/>
      <c r="D116" s="6"/>
    </row>
    <row r="117" ht="15.75" customHeight="1">
      <c r="A117" s="6"/>
      <c r="B117" s="6"/>
      <c r="C117" s="6"/>
      <c r="D117" s="6"/>
    </row>
    <row r="118" ht="15.75" customHeight="1">
      <c r="A118" s="6"/>
      <c r="B118" s="6"/>
      <c r="C118" s="6"/>
      <c r="D118" s="6"/>
    </row>
    <row r="119" ht="15.75" customHeight="1">
      <c r="A119" s="6"/>
      <c r="B119" s="6"/>
      <c r="C119" s="6"/>
      <c r="D119" s="6"/>
    </row>
    <row r="120" ht="15.75" customHeight="1">
      <c r="A120" s="6"/>
      <c r="B120" s="6"/>
      <c r="C120" s="6"/>
      <c r="D120" s="6"/>
    </row>
    <row r="121" ht="15.75" customHeight="1">
      <c r="A121" s="6"/>
      <c r="B121" s="6"/>
      <c r="C121" s="6"/>
      <c r="D121" s="6"/>
    </row>
    <row r="122" ht="15.75" customHeight="1">
      <c r="A122" s="6"/>
      <c r="B122" s="6"/>
      <c r="C122" s="6"/>
      <c r="D122" s="6"/>
    </row>
    <row r="123" ht="15.75" customHeight="1">
      <c r="A123" s="6"/>
      <c r="B123" s="6"/>
      <c r="C123" s="6"/>
      <c r="D123" s="6"/>
    </row>
    <row r="124" ht="15.75" customHeight="1">
      <c r="A124" s="6"/>
      <c r="B124" s="6"/>
      <c r="C124" s="6"/>
      <c r="D124" s="6"/>
    </row>
    <row r="125" ht="15.75" customHeight="1">
      <c r="A125" s="6"/>
      <c r="B125" s="6"/>
      <c r="C125" s="6"/>
      <c r="D125" s="6"/>
    </row>
    <row r="126" ht="15.75" customHeight="1">
      <c r="A126" s="6"/>
      <c r="B126" s="6"/>
      <c r="C126" s="6"/>
      <c r="D126" s="6"/>
    </row>
    <row r="127" ht="15.75" customHeight="1">
      <c r="A127" s="6"/>
      <c r="B127" s="6"/>
      <c r="C127" s="6"/>
      <c r="D127" s="6"/>
    </row>
    <row r="128" ht="15.75" customHeight="1">
      <c r="A128" s="6"/>
      <c r="B128" s="6"/>
      <c r="C128" s="6"/>
      <c r="D128" s="6"/>
    </row>
    <row r="129" ht="15.75" customHeight="1">
      <c r="A129" s="6"/>
      <c r="B129" s="6"/>
      <c r="C129" s="6"/>
      <c r="D129" s="6"/>
    </row>
    <row r="130" ht="15.75" customHeight="1">
      <c r="A130" s="6"/>
      <c r="B130" s="6"/>
      <c r="C130" s="6"/>
      <c r="D130" s="6"/>
    </row>
    <row r="131" ht="15.75" customHeight="1">
      <c r="A131" s="6"/>
      <c r="B131" s="6"/>
      <c r="C131" s="6"/>
      <c r="D131" s="6"/>
    </row>
    <row r="132" ht="15.75" customHeight="1">
      <c r="A132" s="6"/>
      <c r="B132" s="6"/>
      <c r="C132" s="6"/>
      <c r="D132" s="6"/>
    </row>
    <row r="133" ht="15.75" customHeight="1">
      <c r="A133" s="6"/>
      <c r="B133" s="6"/>
      <c r="C133" s="6"/>
      <c r="D133" s="6"/>
    </row>
    <row r="134" ht="15.75" customHeight="1">
      <c r="A134" s="6"/>
      <c r="B134" s="6"/>
      <c r="C134" s="6"/>
      <c r="D134" s="6"/>
    </row>
    <row r="135" ht="15.75" customHeight="1">
      <c r="A135" s="6"/>
      <c r="B135" s="6"/>
      <c r="C135" s="6"/>
      <c r="D135" s="6"/>
    </row>
    <row r="136" ht="15.75" customHeight="1">
      <c r="A136" s="6"/>
      <c r="B136" s="6"/>
      <c r="C136" s="6"/>
      <c r="D136" s="6"/>
    </row>
    <row r="137" ht="15.75" customHeight="1">
      <c r="A137" s="6"/>
      <c r="B137" s="6"/>
      <c r="C137" s="6"/>
      <c r="D137" s="6"/>
    </row>
    <row r="138" ht="15.75" customHeight="1">
      <c r="A138" s="6"/>
      <c r="B138" s="6"/>
      <c r="C138" s="6"/>
      <c r="D138" s="6"/>
    </row>
    <row r="139" ht="15.75" customHeight="1">
      <c r="A139" s="6"/>
      <c r="B139" s="6"/>
      <c r="C139" s="6"/>
      <c r="D139" s="6"/>
    </row>
    <row r="140" ht="15.75" customHeight="1">
      <c r="A140" s="6"/>
      <c r="B140" s="6"/>
      <c r="C140" s="6"/>
      <c r="D140" s="6"/>
    </row>
    <row r="141" ht="15.75" customHeight="1">
      <c r="A141" s="6"/>
      <c r="B141" s="6"/>
      <c r="C141" s="6"/>
      <c r="D141" s="6"/>
    </row>
    <row r="142" ht="15.75" customHeight="1">
      <c r="A142" s="6"/>
      <c r="B142" s="6"/>
      <c r="C142" s="6"/>
      <c r="D142" s="6"/>
    </row>
    <row r="143" ht="15.75" customHeight="1">
      <c r="A143" s="6"/>
      <c r="B143" s="6"/>
      <c r="C143" s="6"/>
      <c r="D143" s="6"/>
    </row>
    <row r="144" ht="15.75" customHeight="1">
      <c r="A144" s="6"/>
      <c r="B144" s="6"/>
      <c r="C144" s="6"/>
      <c r="D144" s="6"/>
    </row>
    <row r="145" ht="15.75" customHeight="1">
      <c r="A145" s="6"/>
      <c r="B145" s="6"/>
      <c r="C145" s="6"/>
      <c r="D145" s="6"/>
    </row>
    <row r="146" ht="15.75" customHeight="1">
      <c r="A146" s="6"/>
      <c r="B146" s="6"/>
      <c r="C146" s="6"/>
      <c r="D146" s="6"/>
    </row>
    <row r="147" ht="15.75" customHeight="1">
      <c r="A147" s="6"/>
      <c r="B147" s="6"/>
      <c r="C147" s="6"/>
      <c r="D147" s="6"/>
    </row>
    <row r="148" ht="15.75" customHeight="1">
      <c r="A148" s="6"/>
      <c r="B148" s="6"/>
      <c r="C148" s="6"/>
      <c r="D148" s="6"/>
    </row>
    <row r="149" ht="15.75" customHeight="1">
      <c r="A149" s="6"/>
      <c r="B149" s="6"/>
      <c r="C149" s="6"/>
      <c r="D149" s="6"/>
    </row>
    <row r="150" ht="15.75" customHeight="1">
      <c r="A150" s="6"/>
      <c r="B150" s="6"/>
      <c r="C150" s="6"/>
      <c r="D150" s="6"/>
    </row>
    <row r="151" ht="15.75" customHeight="1">
      <c r="A151" s="6"/>
      <c r="B151" s="6"/>
      <c r="C151" s="6"/>
      <c r="D151" s="6"/>
    </row>
    <row r="152" ht="15.75" customHeight="1">
      <c r="A152" s="6"/>
      <c r="B152" s="6"/>
      <c r="C152" s="6"/>
      <c r="D152" s="6"/>
    </row>
    <row r="153" ht="15.75" customHeight="1">
      <c r="A153" s="6"/>
      <c r="B153" s="6"/>
      <c r="C153" s="6"/>
      <c r="D153" s="6"/>
    </row>
    <row r="154" ht="15.75" customHeight="1">
      <c r="A154" s="6"/>
      <c r="B154" s="6"/>
      <c r="C154" s="6"/>
      <c r="D154" s="6"/>
    </row>
    <row r="155" ht="15.75" customHeight="1">
      <c r="A155" s="6"/>
      <c r="B155" s="6"/>
      <c r="C155" s="6"/>
      <c r="D155" s="6"/>
    </row>
    <row r="156" ht="15.75" customHeight="1">
      <c r="A156" s="6"/>
      <c r="B156" s="6"/>
      <c r="C156" s="6"/>
      <c r="D156" s="6"/>
    </row>
    <row r="157" ht="15.75" customHeight="1">
      <c r="A157" s="6"/>
      <c r="B157" s="6"/>
      <c r="C157" s="6"/>
      <c r="D157" s="6"/>
    </row>
    <row r="158" ht="15.75" customHeight="1">
      <c r="A158" s="6"/>
      <c r="B158" s="6"/>
      <c r="C158" s="6"/>
      <c r="D158" s="6"/>
    </row>
    <row r="159" ht="15.75" customHeight="1">
      <c r="A159" s="6"/>
      <c r="B159" s="6"/>
      <c r="C159" s="6"/>
      <c r="D159" s="6"/>
    </row>
    <row r="160" ht="15.75" customHeight="1">
      <c r="A160" s="6"/>
      <c r="B160" s="6"/>
      <c r="C160" s="6"/>
      <c r="D160" s="6"/>
    </row>
    <row r="161" ht="15.75" customHeight="1">
      <c r="A161" s="6"/>
      <c r="B161" s="6"/>
      <c r="C161" s="6"/>
      <c r="D161" s="6"/>
    </row>
    <row r="162" ht="15.75" customHeight="1">
      <c r="A162" s="6"/>
      <c r="B162" s="6"/>
      <c r="C162" s="6"/>
      <c r="D162" s="6"/>
    </row>
    <row r="163" ht="15.75" customHeight="1">
      <c r="A163" s="6"/>
      <c r="B163" s="6"/>
      <c r="C163" s="6"/>
      <c r="D163" s="6"/>
    </row>
    <row r="164" ht="15.75" customHeight="1">
      <c r="A164" s="6"/>
      <c r="B164" s="6"/>
      <c r="C164" s="6"/>
      <c r="D164" s="6"/>
    </row>
    <row r="165" ht="15.75" customHeight="1">
      <c r="A165" s="6"/>
      <c r="B165" s="6"/>
      <c r="C165" s="6"/>
      <c r="D165" s="6"/>
    </row>
    <row r="166" ht="15.75" customHeight="1">
      <c r="A166" s="6"/>
      <c r="B166" s="6"/>
      <c r="C166" s="6"/>
      <c r="D166" s="6"/>
    </row>
    <row r="167" ht="15.75" customHeight="1">
      <c r="A167" s="6"/>
      <c r="B167" s="6"/>
      <c r="C167" s="6"/>
      <c r="D167" s="6"/>
    </row>
    <row r="168" ht="15.75" customHeight="1">
      <c r="A168" s="6"/>
      <c r="B168" s="6"/>
      <c r="C168" s="6"/>
      <c r="D168" s="6"/>
    </row>
    <row r="169" ht="15.75" customHeight="1">
      <c r="A169" s="6"/>
      <c r="B169" s="6"/>
      <c r="C169" s="6"/>
      <c r="D169" s="6"/>
    </row>
    <row r="170" ht="15.75" customHeight="1">
      <c r="A170" s="6"/>
      <c r="B170" s="6"/>
      <c r="C170" s="6"/>
      <c r="D170" s="6"/>
    </row>
    <row r="171" ht="15.75" customHeight="1">
      <c r="A171" s="6"/>
      <c r="B171" s="6"/>
      <c r="C171" s="6"/>
      <c r="D171" s="6"/>
    </row>
    <row r="172" ht="15.75" customHeight="1">
      <c r="A172" s="6"/>
      <c r="B172" s="6"/>
      <c r="C172" s="6"/>
      <c r="D172" s="6"/>
    </row>
    <row r="173" ht="15.75" customHeight="1">
      <c r="A173" s="6"/>
      <c r="B173" s="6"/>
      <c r="C173" s="6"/>
      <c r="D173" s="6"/>
    </row>
    <row r="174" ht="15.75" customHeight="1">
      <c r="A174" s="6"/>
      <c r="B174" s="6"/>
      <c r="C174" s="6"/>
      <c r="D174" s="6"/>
    </row>
    <row r="175" ht="15.75" customHeight="1">
      <c r="A175" s="6"/>
      <c r="B175" s="6"/>
      <c r="C175" s="6"/>
      <c r="D175" s="6"/>
    </row>
    <row r="176" ht="15.75" customHeight="1">
      <c r="A176" s="6"/>
      <c r="B176" s="6"/>
      <c r="C176" s="6"/>
      <c r="D176" s="6"/>
    </row>
    <row r="177" ht="15.75" customHeight="1">
      <c r="A177" s="6"/>
      <c r="B177" s="6"/>
      <c r="C177" s="6"/>
      <c r="D177" s="6"/>
    </row>
    <row r="178" ht="15.75" customHeight="1">
      <c r="A178" s="6"/>
      <c r="B178" s="6"/>
      <c r="C178" s="6"/>
      <c r="D178" s="6"/>
    </row>
    <row r="179" ht="15.75" customHeight="1">
      <c r="A179" s="6"/>
      <c r="B179" s="6"/>
      <c r="C179" s="6"/>
      <c r="D179" s="6"/>
    </row>
    <row r="180" ht="15.75" customHeight="1">
      <c r="A180" s="6"/>
      <c r="B180" s="6"/>
      <c r="C180" s="6"/>
      <c r="D180" s="6"/>
    </row>
    <row r="181" ht="15.75" customHeight="1">
      <c r="A181" s="6"/>
      <c r="B181" s="6"/>
      <c r="C181" s="6"/>
      <c r="D181" s="6"/>
    </row>
    <row r="182" ht="15.75" customHeight="1">
      <c r="A182" s="6"/>
      <c r="B182" s="6"/>
      <c r="C182" s="6"/>
      <c r="D182" s="6"/>
    </row>
    <row r="183" ht="15.75" customHeight="1">
      <c r="A183" s="6"/>
      <c r="B183" s="6"/>
      <c r="C183" s="6"/>
      <c r="D183" s="6"/>
    </row>
    <row r="184" ht="15.75" customHeight="1">
      <c r="A184" s="6"/>
      <c r="B184" s="6"/>
      <c r="C184" s="6"/>
      <c r="D184" s="6"/>
    </row>
    <row r="185" ht="15.75" customHeight="1">
      <c r="A185" s="6"/>
      <c r="B185" s="6"/>
      <c r="C185" s="6"/>
      <c r="D185" s="6"/>
    </row>
    <row r="186" ht="15.75" customHeight="1">
      <c r="A186" s="6"/>
      <c r="B186" s="6"/>
      <c r="C186" s="6"/>
      <c r="D186" s="6"/>
    </row>
    <row r="187" ht="15.75" customHeight="1">
      <c r="A187" s="6"/>
      <c r="B187" s="6"/>
      <c r="C187" s="6"/>
      <c r="D187" s="6"/>
    </row>
    <row r="188" ht="15.75" customHeight="1">
      <c r="A188" s="6"/>
      <c r="B188" s="6"/>
      <c r="C188" s="6"/>
      <c r="D188" s="6"/>
    </row>
    <row r="189" ht="15.75" customHeight="1">
      <c r="A189" s="6"/>
      <c r="B189" s="6"/>
      <c r="C189" s="6"/>
      <c r="D189" s="6"/>
    </row>
    <row r="190" ht="15.75" customHeight="1">
      <c r="A190" s="6"/>
      <c r="B190" s="6"/>
      <c r="C190" s="6"/>
      <c r="D190" s="6"/>
    </row>
    <row r="191" ht="15.75" customHeight="1">
      <c r="A191" s="6"/>
      <c r="B191" s="6"/>
      <c r="C191" s="6"/>
      <c r="D191" s="6"/>
    </row>
    <row r="192" ht="15.75" customHeight="1">
      <c r="A192" s="6"/>
      <c r="B192" s="6"/>
      <c r="C192" s="6"/>
      <c r="D192" s="6"/>
    </row>
    <row r="193" ht="15.75" customHeight="1">
      <c r="A193" s="6"/>
      <c r="B193" s="6"/>
      <c r="C193" s="6"/>
      <c r="D193" s="6"/>
    </row>
    <row r="194" ht="15.75" customHeight="1">
      <c r="A194" s="6"/>
      <c r="B194" s="6"/>
      <c r="C194" s="6"/>
      <c r="D194" s="6"/>
    </row>
    <row r="195" ht="15.75" customHeight="1">
      <c r="A195" s="6"/>
      <c r="B195" s="6"/>
      <c r="C195" s="6"/>
      <c r="D195" s="6"/>
    </row>
    <row r="196" ht="15.75" customHeight="1">
      <c r="A196" s="6"/>
      <c r="B196" s="6"/>
      <c r="C196" s="6"/>
      <c r="D196" s="6"/>
    </row>
    <row r="197" ht="15.75" customHeight="1">
      <c r="A197" s="6"/>
      <c r="B197" s="6"/>
      <c r="C197" s="6"/>
      <c r="D197" s="6"/>
    </row>
    <row r="198" ht="15.75" customHeight="1">
      <c r="A198" s="6"/>
      <c r="B198" s="6"/>
      <c r="C198" s="6"/>
      <c r="D198" s="6"/>
    </row>
    <row r="199" ht="15.75" customHeight="1">
      <c r="A199" s="6"/>
      <c r="B199" s="6"/>
      <c r="C199" s="6"/>
      <c r="D199" s="6"/>
    </row>
    <row r="200" ht="15.75" customHeight="1">
      <c r="A200" s="6"/>
      <c r="B200" s="6"/>
      <c r="C200" s="6"/>
      <c r="D200" s="6"/>
    </row>
    <row r="201" ht="15.75" customHeight="1">
      <c r="A201" s="6"/>
      <c r="B201" s="6"/>
      <c r="C201" s="6"/>
      <c r="D201" s="6"/>
    </row>
    <row r="202" ht="15.75" customHeight="1">
      <c r="A202" s="6"/>
      <c r="B202" s="6"/>
      <c r="C202" s="6"/>
      <c r="D202" s="6"/>
    </row>
    <row r="203" ht="15.75" customHeight="1">
      <c r="A203" s="6"/>
      <c r="B203" s="6"/>
      <c r="C203" s="6"/>
      <c r="D203" s="6"/>
    </row>
    <row r="204" ht="15.75" customHeight="1">
      <c r="A204" s="6"/>
      <c r="B204" s="6"/>
      <c r="C204" s="6"/>
      <c r="D204" s="6"/>
    </row>
    <row r="205" ht="15.75" customHeight="1">
      <c r="A205" s="6"/>
      <c r="B205" s="6"/>
      <c r="C205" s="6"/>
      <c r="D205" s="6"/>
    </row>
    <row r="206" ht="15.75" customHeight="1">
      <c r="A206" s="6"/>
      <c r="B206" s="6"/>
      <c r="C206" s="6"/>
      <c r="D206" s="6"/>
    </row>
    <row r="207" ht="15.75" customHeight="1">
      <c r="A207" s="6"/>
      <c r="B207" s="6"/>
      <c r="C207" s="6"/>
      <c r="D207" s="6"/>
    </row>
    <row r="208" ht="15.75" customHeight="1">
      <c r="A208" s="6"/>
      <c r="B208" s="6"/>
      <c r="C208" s="6"/>
      <c r="D208" s="6"/>
    </row>
    <row r="209" ht="15.75" customHeight="1">
      <c r="A209" s="6"/>
      <c r="B209" s="6"/>
      <c r="C209" s="6"/>
      <c r="D209" s="6"/>
    </row>
    <row r="210" ht="15.75" customHeight="1">
      <c r="A210" s="6"/>
      <c r="B210" s="6"/>
      <c r="C210" s="6"/>
      <c r="D210" s="6"/>
    </row>
    <row r="211" ht="15.75" customHeight="1">
      <c r="A211" s="6"/>
      <c r="B211" s="6"/>
      <c r="C211" s="6"/>
      <c r="D211" s="6"/>
    </row>
    <row r="212" ht="15.75" customHeight="1">
      <c r="A212" s="6"/>
      <c r="B212" s="6"/>
      <c r="C212" s="6"/>
      <c r="D212" s="6"/>
    </row>
    <row r="213" ht="15.75" customHeight="1">
      <c r="A213" s="6"/>
      <c r="B213" s="6"/>
      <c r="C213" s="6"/>
      <c r="D213" s="6"/>
    </row>
    <row r="214" ht="15.75" customHeight="1">
      <c r="A214" s="6"/>
      <c r="B214" s="6"/>
      <c r="C214" s="6"/>
      <c r="D214" s="6"/>
    </row>
    <row r="215" ht="15.75" customHeight="1">
      <c r="A215" s="6"/>
      <c r="B215" s="6"/>
      <c r="C215" s="6"/>
      <c r="D215" s="6"/>
    </row>
    <row r="216" ht="15.75" customHeight="1">
      <c r="A216" s="6"/>
      <c r="B216" s="6"/>
      <c r="C216" s="6"/>
      <c r="D216" s="6"/>
    </row>
    <row r="217" ht="15.75" customHeight="1">
      <c r="A217" s="6"/>
      <c r="B217" s="6"/>
      <c r="C217" s="6"/>
      <c r="D217" s="6"/>
    </row>
    <row r="218" ht="15.75" customHeight="1">
      <c r="A218" s="6"/>
      <c r="B218" s="6"/>
      <c r="C218" s="6"/>
      <c r="D218" s="6"/>
    </row>
    <row r="219" ht="15.75" customHeight="1">
      <c r="A219" s="6"/>
      <c r="B219" s="6"/>
      <c r="C219" s="6"/>
      <c r="D219" s="6"/>
    </row>
    <row r="220" ht="15.75" customHeight="1">
      <c r="A220" s="6"/>
      <c r="B220" s="6"/>
      <c r="C220" s="6"/>
      <c r="D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0"/>
    <col customWidth="1" min="2" max="2" width="20.0"/>
    <col customWidth="1" min="3" max="3" width="18.0"/>
    <col customWidth="1" min="4" max="5" width="28.0"/>
    <col customWidth="1" min="6" max="6" width="42.0"/>
    <col customWidth="1" min="7" max="7" width="38.0"/>
    <col customWidth="1" min="8" max="8" width="22.0"/>
  </cols>
  <sheetData>
    <row r="1" ht="27.75" customHeight="1">
      <c r="A1" s="42" t="s">
        <v>265</v>
      </c>
      <c r="B1" s="24"/>
      <c r="C1" s="24"/>
      <c r="D1" s="24"/>
      <c r="E1" s="24"/>
      <c r="F1" s="24"/>
      <c r="G1" s="24"/>
      <c r="H1" s="25"/>
    </row>
    <row r="2" ht="36.0" customHeight="1">
      <c r="A2" s="43" t="s">
        <v>266</v>
      </c>
      <c r="B2" s="24"/>
      <c r="C2" s="24"/>
      <c r="D2" s="24"/>
      <c r="E2" s="24"/>
      <c r="F2" s="24"/>
      <c r="G2" s="24"/>
      <c r="H2" s="25"/>
    </row>
    <row r="3">
      <c r="A3" s="6"/>
      <c r="B3" s="6"/>
      <c r="C3" s="6"/>
      <c r="D3" s="6"/>
      <c r="E3" s="6"/>
      <c r="F3" s="6"/>
      <c r="G3" s="6"/>
      <c r="H3" s="6"/>
    </row>
    <row r="4">
      <c r="A4" s="44" t="s">
        <v>267</v>
      </c>
      <c r="B4" s="44" t="s">
        <v>3</v>
      </c>
      <c r="C4" s="44" t="s">
        <v>268</v>
      </c>
      <c r="D4" s="44" t="s">
        <v>269</v>
      </c>
      <c r="E4" s="44" t="s">
        <v>270</v>
      </c>
      <c r="F4" s="44" t="s">
        <v>271</v>
      </c>
      <c r="G4" s="44" t="s">
        <v>272</v>
      </c>
      <c r="H4" s="44" t="s">
        <v>273</v>
      </c>
    </row>
    <row r="5" ht="57.75" customHeight="1">
      <c r="A5" s="45">
        <v>1.0</v>
      </c>
      <c r="B5" s="45" t="s">
        <v>23</v>
      </c>
      <c r="C5" s="46" t="s">
        <v>274</v>
      </c>
      <c r="D5" s="45" t="s">
        <v>275</v>
      </c>
      <c r="E5" s="45" t="s">
        <v>276</v>
      </c>
      <c r="F5" s="45" t="s">
        <v>277</v>
      </c>
      <c r="G5" s="45" t="s">
        <v>278</v>
      </c>
      <c r="H5" s="45" t="s">
        <v>279</v>
      </c>
    </row>
    <row r="6" ht="57.75" customHeight="1">
      <c r="A6" s="45">
        <v>2.0</v>
      </c>
      <c r="B6" s="45" t="s">
        <v>280</v>
      </c>
      <c r="C6" s="46" t="s">
        <v>281</v>
      </c>
      <c r="D6" s="45" t="s">
        <v>282</v>
      </c>
      <c r="E6" s="45" t="s">
        <v>283</v>
      </c>
      <c r="F6" s="45" t="s">
        <v>284</v>
      </c>
      <c r="G6" s="45" t="s">
        <v>285</v>
      </c>
      <c r="H6" s="45" t="s">
        <v>286</v>
      </c>
    </row>
    <row r="7" ht="57.75" customHeight="1">
      <c r="A7" s="45">
        <v>3.0</v>
      </c>
      <c r="B7" s="45" t="s">
        <v>287</v>
      </c>
      <c r="C7" s="46" t="s">
        <v>288</v>
      </c>
      <c r="D7" s="45" t="s">
        <v>289</v>
      </c>
      <c r="E7" s="45" t="s">
        <v>290</v>
      </c>
      <c r="F7" s="45" t="s">
        <v>291</v>
      </c>
      <c r="G7" s="45" t="s">
        <v>285</v>
      </c>
      <c r="H7" s="45" t="s">
        <v>292</v>
      </c>
    </row>
    <row r="8" ht="57.75" customHeight="1">
      <c r="A8" s="45">
        <v>4.0</v>
      </c>
      <c r="B8" s="45" t="s">
        <v>293</v>
      </c>
      <c r="C8" s="46" t="s">
        <v>294</v>
      </c>
      <c r="D8" s="45" t="s">
        <v>295</v>
      </c>
      <c r="E8" s="45" t="s">
        <v>296</v>
      </c>
      <c r="F8" s="45" t="s">
        <v>297</v>
      </c>
      <c r="G8" s="45" t="s">
        <v>285</v>
      </c>
      <c r="H8" s="45" t="s">
        <v>298</v>
      </c>
    </row>
    <row r="9" ht="57.75" customHeight="1">
      <c r="A9" s="45">
        <v>5.0</v>
      </c>
      <c r="B9" s="45" t="s">
        <v>299</v>
      </c>
      <c r="C9" s="46" t="s">
        <v>300</v>
      </c>
      <c r="D9" s="45" t="s">
        <v>301</v>
      </c>
      <c r="E9" s="45" t="s">
        <v>302</v>
      </c>
      <c r="F9" s="45" t="s">
        <v>303</v>
      </c>
      <c r="G9" s="45" t="s">
        <v>285</v>
      </c>
      <c r="H9" s="45" t="s">
        <v>304</v>
      </c>
    </row>
    <row r="10" ht="57.75" customHeight="1">
      <c r="A10" s="45">
        <v>6.0</v>
      </c>
      <c r="B10" s="45" t="s">
        <v>305</v>
      </c>
      <c r="C10" s="46" t="s">
        <v>306</v>
      </c>
      <c r="D10" s="45" t="s">
        <v>307</v>
      </c>
      <c r="E10" s="45" t="s">
        <v>308</v>
      </c>
      <c r="F10" s="45" t="s">
        <v>309</v>
      </c>
      <c r="G10" s="45" t="s">
        <v>285</v>
      </c>
      <c r="H10" s="45" t="s">
        <v>310</v>
      </c>
    </row>
    <row r="11" ht="57.75" customHeight="1">
      <c r="A11" s="45">
        <v>7.0</v>
      </c>
      <c r="B11" s="45" t="s">
        <v>123</v>
      </c>
      <c r="C11" s="46" t="s">
        <v>311</v>
      </c>
      <c r="D11" s="45" t="s">
        <v>312</v>
      </c>
      <c r="E11" s="45" t="s">
        <v>313</v>
      </c>
      <c r="F11" s="45" t="s">
        <v>314</v>
      </c>
      <c r="G11" s="45" t="s">
        <v>315</v>
      </c>
      <c r="H11" s="45" t="s">
        <v>316</v>
      </c>
    </row>
    <row r="12" ht="57.75" customHeight="1">
      <c r="A12" s="45">
        <v>8.0</v>
      </c>
      <c r="B12" s="45" t="s">
        <v>317</v>
      </c>
      <c r="C12" s="46" t="s">
        <v>318</v>
      </c>
      <c r="D12" s="45" t="s">
        <v>319</v>
      </c>
      <c r="E12" s="45" t="s">
        <v>320</v>
      </c>
      <c r="F12" s="45" t="s">
        <v>321</v>
      </c>
      <c r="G12" s="45" t="s">
        <v>285</v>
      </c>
      <c r="H12" s="45" t="s">
        <v>322</v>
      </c>
    </row>
    <row r="13" ht="57.75" customHeight="1">
      <c r="A13" s="45">
        <v>9.0</v>
      </c>
      <c r="B13" s="45" t="s">
        <v>323</v>
      </c>
      <c r="C13" s="46" t="s">
        <v>324</v>
      </c>
      <c r="D13" s="45" t="s">
        <v>325</v>
      </c>
      <c r="E13" s="45" t="s">
        <v>326</v>
      </c>
      <c r="F13" s="45" t="s">
        <v>327</v>
      </c>
      <c r="G13" s="45" t="s">
        <v>285</v>
      </c>
      <c r="H13" s="45" t="s">
        <v>328</v>
      </c>
    </row>
    <row r="14" ht="57.75" customHeight="1">
      <c r="A14" s="45">
        <v>10.0</v>
      </c>
      <c r="B14" s="45" t="s">
        <v>329</v>
      </c>
      <c r="C14" s="46" t="s">
        <v>330</v>
      </c>
      <c r="D14" s="45" t="s">
        <v>331</v>
      </c>
      <c r="E14" s="45" t="s">
        <v>332</v>
      </c>
      <c r="F14" s="45" t="s">
        <v>333</v>
      </c>
      <c r="G14" s="45" t="s">
        <v>285</v>
      </c>
      <c r="H14" s="45" t="s">
        <v>334</v>
      </c>
    </row>
    <row r="15">
      <c r="A15" s="6"/>
      <c r="B15" s="6"/>
      <c r="C15" s="6"/>
      <c r="D15" s="6"/>
      <c r="E15" s="6"/>
      <c r="F15" s="6"/>
      <c r="G15" s="6"/>
      <c r="H15" s="6"/>
    </row>
    <row r="16">
      <c r="A16" s="6"/>
      <c r="B16" s="6"/>
      <c r="C16" s="6"/>
      <c r="D16" s="6"/>
      <c r="E16" s="6"/>
      <c r="F16" s="6"/>
      <c r="G16" s="6"/>
      <c r="H16" s="6"/>
    </row>
    <row r="17">
      <c r="A17" s="6"/>
      <c r="B17" s="6"/>
      <c r="C17" s="6"/>
      <c r="D17" s="6"/>
      <c r="E17" s="6"/>
      <c r="F17" s="6"/>
      <c r="G17" s="6"/>
      <c r="H17" s="6"/>
    </row>
    <row r="18">
      <c r="A18" s="6"/>
      <c r="B18" s="6"/>
      <c r="C18" s="6"/>
      <c r="D18" s="6"/>
      <c r="E18" s="6"/>
      <c r="F18" s="6"/>
      <c r="G18" s="6"/>
      <c r="H18" s="6"/>
    </row>
    <row r="19">
      <c r="A19" s="6"/>
      <c r="B19" s="6"/>
      <c r="C19" s="6"/>
      <c r="D19" s="6"/>
      <c r="E19" s="6"/>
      <c r="F19" s="6"/>
      <c r="G19" s="6"/>
      <c r="H19" s="6"/>
    </row>
    <row r="20">
      <c r="A20" s="6"/>
      <c r="B20" s="6"/>
      <c r="C20" s="6"/>
      <c r="D20" s="6"/>
      <c r="E20" s="6"/>
      <c r="F20" s="6"/>
      <c r="G20" s="6"/>
      <c r="H20" s="6"/>
    </row>
    <row r="21" ht="15.75" customHeight="1">
      <c r="A21" s="6"/>
      <c r="B21" s="6"/>
      <c r="C21" s="6"/>
      <c r="D21" s="6"/>
      <c r="E21" s="6"/>
      <c r="F21" s="6"/>
      <c r="G21" s="6"/>
      <c r="H21" s="6"/>
    </row>
    <row r="22" ht="15.75" customHeight="1">
      <c r="A22" s="6"/>
      <c r="B22" s="6"/>
      <c r="C22" s="6"/>
      <c r="D22" s="6"/>
      <c r="E22" s="6"/>
      <c r="F22" s="6"/>
      <c r="G22" s="6"/>
      <c r="H22" s="6"/>
    </row>
    <row r="23" ht="15.75" customHeight="1">
      <c r="A23" s="6"/>
      <c r="B23" s="6"/>
      <c r="C23" s="6"/>
      <c r="D23" s="6"/>
      <c r="E23" s="6"/>
      <c r="F23" s="6"/>
      <c r="G23" s="6"/>
      <c r="H23" s="6"/>
    </row>
    <row r="24" ht="15.75" customHeight="1">
      <c r="A24" s="6"/>
      <c r="B24" s="6"/>
      <c r="C24" s="6"/>
      <c r="D24" s="6"/>
      <c r="E24" s="6"/>
      <c r="F24" s="6"/>
      <c r="G24" s="6"/>
      <c r="H24" s="6"/>
    </row>
    <row r="25" ht="15.75" customHeight="1">
      <c r="A25" s="6"/>
      <c r="B25" s="6"/>
      <c r="C25" s="6"/>
      <c r="D25" s="6"/>
      <c r="E25" s="6"/>
      <c r="F25" s="6"/>
      <c r="G25" s="6"/>
      <c r="H25" s="6"/>
    </row>
    <row r="26" ht="15.75" customHeight="1">
      <c r="A26" s="6"/>
      <c r="B26" s="6"/>
      <c r="C26" s="6"/>
      <c r="D26" s="6"/>
      <c r="E26" s="6"/>
      <c r="F26" s="6"/>
      <c r="G26" s="6"/>
      <c r="H26" s="6"/>
    </row>
    <row r="27" ht="15.75" customHeight="1">
      <c r="A27" s="6"/>
      <c r="B27" s="6"/>
      <c r="C27" s="6"/>
      <c r="D27" s="6"/>
      <c r="E27" s="6"/>
      <c r="F27" s="6"/>
      <c r="G27" s="6"/>
      <c r="H27" s="6"/>
    </row>
    <row r="28" ht="15.75" customHeight="1">
      <c r="A28" s="6"/>
      <c r="B28" s="6"/>
      <c r="C28" s="6"/>
      <c r="D28" s="6"/>
      <c r="E28" s="6"/>
      <c r="F28" s="6"/>
      <c r="G28" s="6"/>
      <c r="H28" s="6"/>
    </row>
    <row r="29" ht="15.75" customHeight="1">
      <c r="A29" s="6"/>
      <c r="B29" s="6"/>
      <c r="C29" s="6"/>
      <c r="D29" s="6"/>
      <c r="E29" s="6"/>
      <c r="F29" s="6"/>
      <c r="G29" s="6"/>
      <c r="H29" s="6"/>
    </row>
    <row r="30" ht="15.75" customHeight="1">
      <c r="A30" s="6"/>
      <c r="B30" s="6"/>
      <c r="C30" s="6"/>
      <c r="D30" s="6"/>
      <c r="E30" s="6"/>
      <c r="F30" s="6"/>
      <c r="G30" s="6"/>
      <c r="H30" s="6"/>
    </row>
    <row r="31" ht="15.75" customHeight="1">
      <c r="A31" s="6"/>
      <c r="B31" s="6"/>
      <c r="C31" s="6"/>
      <c r="D31" s="6"/>
      <c r="E31" s="6"/>
      <c r="F31" s="6"/>
      <c r="G31" s="6"/>
      <c r="H31" s="6"/>
    </row>
    <row r="32" ht="15.75" customHeight="1">
      <c r="A32" s="6"/>
      <c r="B32" s="6"/>
      <c r="C32" s="6"/>
      <c r="D32" s="6"/>
      <c r="E32" s="6"/>
      <c r="F32" s="6"/>
      <c r="G32" s="6"/>
      <c r="H32" s="6"/>
    </row>
    <row r="33" ht="15.75" customHeight="1">
      <c r="A33" s="6"/>
      <c r="B33" s="6"/>
      <c r="C33" s="6"/>
      <c r="D33" s="6"/>
      <c r="E33" s="6"/>
      <c r="F33" s="6"/>
      <c r="G33" s="6"/>
      <c r="H33" s="6"/>
    </row>
    <row r="34" ht="15.75" customHeight="1">
      <c r="A34" s="6"/>
      <c r="B34" s="6"/>
      <c r="C34" s="6"/>
      <c r="D34" s="6"/>
      <c r="E34" s="6"/>
      <c r="F34" s="6"/>
      <c r="G34" s="6"/>
      <c r="H34" s="6"/>
    </row>
    <row r="35" ht="15.75" customHeight="1">
      <c r="A35" s="6"/>
      <c r="B35" s="6"/>
      <c r="C35" s="6"/>
      <c r="D35" s="6"/>
      <c r="E35" s="6"/>
      <c r="F35" s="6"/>
      <c r="G35" s="6"/>
      <c r="H35" s="6"/>
    </row>
    <row r="36" ht="15.75" customHeight="1">
      <c r="A36" s="6"/>
      <c r="B36" s="6"/>
      <c r="C36" s="6"/>
      <c r="D36" s="6"/>
      <c r="E36" s="6"/>
      <c r="F36" s="6"/>
      <c r="G36" s="6"/>
      <c r="H36" s="6"/>
    </row>
    <row r="37" ht="15.75" customHeight="1">
      <c r="A37" s="6"/>
      <c r="B37" s="6"/>
      <c r="C37" s="6"/>
      <c r="D37" s="6"/>
      <c r="E37" s="6"/>
      <c r="F37" s="6"/>
      <c r="G37" s="6"/>
      <c r="H37" s="6"/>
    </row>
    <row r="38" ht="15.75" customHeight="1">
      <c r="A38" s="6"/>
      <c r="B38" s="6"/>
      <c r="C38" s="6"/>
      <c r="D38" s="6"/>
      <c r="E38" s="6"/>
      <c r="F38" s="6"/>
      <c r="G38" s="6"/>
      <c r="H38" s="6"/>
    </row>
    <row r="39" ht="15.75" customHeight="1">
      <c r="A39" s="6"/>
      <c r="B39" s="6"/>
      <c r="C39" s="6"/>
      <c r="D39" s="6"/>
      <c r="E39" s="6"/>
      <c r="F39" s="6"/>
      <c r="G39" s="6"/>
      <c r="H39" s="6"/>
    </row>
    <row r="40" ht="15.75" customHeight="1">
      <c r="A40" s="6"/>
      <c r="B40" s="6"/>
      <c r="C40" s="6"/>
      <c r="D40" s="6"/>
      <c r="E40" s="6"/>
      <c r="F40" s="6"/>
      <c r="G40" s="6"/>
      <c r="H40" s="6"/>
    </row>
    <row r="41" ht="15.75" customHeight="1">
      <c r="A41" s="6"/>
      <c r="B41" s="6"/>
      <c r="C41" s="6"/>
      <c r="D41" s="6"/>
      <c r="E41" s="6"/>
      <c r="F41" s="6"/>
      <c r="G41" s="6"/>
      <c r="H41" s="6"/>
    </row>
    <row r="42" ht="15.75" customHeight="1">
      <c r="A42" s="6"/>
      <c r="B42" s="6"/>
      <c r="C42" s="6"/>
      <c r="D42" s="6"/>
      <c r="E42" s="6"/>
      <c r="F42" s="6"/>
      <c r="G42" s="6"/>
      <c r="H42" s="6"/>
    </row>
    <row r="43" ht="15.75" customHeight="1">
      <c r="A43" s="6"/>
      <c r="B43" s="6"/>
      <c r="C43" s="6"/>
      <c r="D43" s="6"/>
      <c r="E43" s="6"/>
      <c r="F43" s="6"/>
      <c r="G43" s="6"/>
      <c r="H43" s="6"/>
    </row>
    <row r="44" ht="15.75" customHeight="1">
      <c r="A44" s="6"/>
      <c r="B44" s="6"/>
      <c r="C44" s="6"/>
      <c r="D44" s="6"/>
      <c r="E44" s="6"/>
      <c r="F44" s="6"/>
      <c r="G44" s="6"/>
      <c r="H44" s="6"/>
    </row>
    <row r="45" ht="15.75" customHeight="1">
      <c r="A45" s="6"/>
      <c r="B45" s="6"/>
      <c r="C45" s="6"/>
      <c r="D45" s="6"/>
      <c r="E45" s="6"/>
      <c r="F45" s="6"/>
      <c r="G45" s="6"/>
      <c r="H45" s="6"/>
    </row>
    <row r="46" ht="15.75" customHeight="1">
      <c r="A46" s="6"/>
      <c r="B46" s="6"/>
      <c r="C46" s="6"/>
      <c r="D46" s="6"/>
      <c r="E46" s="6"/>
      <c r="F46" s="6"/>
      <c r="G46" s="6"/>
      <c r="H46" s="6"/>
    </row>
    <row r="47" ht="15.75" customHeight="1">
      <c r="A47" s="6"/>
      <c r="B47" s="6"/>
      <c r="C47" s="6"/>
      <c r="D47" s="6"/>
      <c r="E47" s="6"/>
      <c r="F47" s="6"/>
      <c r="G47" s="6"/>
      <c r="H47" s="6"/>
    </row>
    <row r="48" ht="15.75" customHeight="1">
      <c r="A48" s="6"/>
      <c r="B48" s="6"/>
      <c r="C48" s="6"/>
      <c r="D48" s="6"/>
      <c r="E48" s="6"/>
      <c r="F48" s="6"/>
      <c r="G48" s="6"/>
      <c r="H48" s="6"/>
    </row>
    <row r="49" ht="15.75" customHeight="1">
      <c r="A49" s="6"/>
      <c r="B49" s="6"/>
      <c r="C49" s="6"/>
      <c r="D49" s="6"/>
      <c r="E49" s="6"/>
      <c r="F49" s="6"/>
      <c r="G49" s="6"/>
      <c r="H49" s="6"/>
    </row>
    <row r="50" ht="15.75" customHeight="1">
      <c r="A50" s="6"/>
      <c r="B50" s="6"/>
      <c r="C50" s="6"/>
      <c r="D50" s="6"/>
      <c r="E50" s="6"/>
      <c r="F50" s="6"/>
      <c r="G50" s="6"/>
      <c r="H50" s="6"/>
    </row>
    <row r="51" ht="15.75" customHeight="1">
      <c r="A51" s="6"/>
      <c r="B51" s="6"/>
      <c r="C51" s="6"/>
      <c r="D51" s="6"/>
      <c r="E51" s="6"/>
      <c r="F51" s="6"/>
      <c r="G51" s="6"/>
      <c r="H51" s="6"/>
    </row>
    <row r="52" ht="15.75" customHeight="1">
      <c r="A52" s="6"/>
      <c r="B52" s="6"/>
      <c r="C52" s="6"/>
      <c r="D52" s="6"/>
      <c r="E52" s="6"/>
      <c r="F52" s="6"/>
      <c r="G52" s="6"/>
      <c r="H52" s="6"/>
    </row>
    <row r="53" ht="15.75" customHeight="1">
      <c r="A53" s="6"/>
      <c r="B53" s="6"/>
      <c r="C53" s="6"/>
      <c r="D53" s="6"/>
      <c r="E53" s="6"/>
      <c r="F53" s="6"/>
      <c r="G53" s="6"/>
      <c r="H53" s="6"/>
    </row>
    <row r="54" ht="15.75" customHeight="1">
      <c r="A54" s="6"/>
      <c r="B54" s="6"/>
      <c r="C54" s="6"/>
      <c r="D54" s="6"/>
      <c r="E54" s="6"/>
      <c r="F54" s="6"/>
      <c r="G54" s="6"/>
      <c r="H54" s="6"/>
    </row>
    <row r="55" ht="15.75" customHeight="1">
      <c r="A55" s="6"/>
      <c r="B55" s="6"/>
      <c r="C55" s="6"/>
      <c r="D55" s="6"/>
      <c r="E55" s="6"/>
      <c r="F55" s="6"/>
      <c r="G55" s="6"/>
      <c r="H55" s="6"/>
    </row>
    <row r="56" ht="15.75" customHeight="1">
      <c r="A56" s="6"/>
      <c r="B56" s="6"/>
      <c r="C56" s="6"/>
      <c r="D56" s="6"/>
      <c r="E56" s="6"/>
      <c r="F56" s="6"/>
      <c r="G56" s="6"/>
      <c r="H56" s="6"/>
    </row>
    <row r="57" ht="15.75" customHeight="1">
      <c r="A57" s="6"/>
      <c r="B57" s="6"/>
      <c r="C57" s="6"/>
      <c r="D57" s="6"/>
      <c r="E57" s="6"/>
      <c r="F57" s="6"/>
      <c r="G57" s="6"/>
      <c r="H57" s="6"/>
    </row>
    <row r="58" ht="15.75" customHeight="1">
      <c r="A58" s="6"/>
      <c r="B58" s="6"/>
      <c r="C58" s="6"/>
      <c r="D58" s="6"/>
      <c r="E58" s="6"/>
      <c r="F58" s="6"/>
      <c r="G58" s="6"/>
      <c r="H58" s="6"/>
    </row>
    <row r="59" ht="15.75" customHeight="1">
      <c r="A59" s="6"/>
      <c r="B59" s="6"/>
      <c r="C59" s="6"/>
      <c r="D59" s="6"/>
      <c r="E59" s="6"/>
      <c r="F59" s="6"/>
      <c r="G59" s="6"/>
      <c r="H59" s="6"/>
    </row>
    <row r="60" ht="15.75" customHeight="1">
      <c r="A60" s="6"/>
      <c r="B60" s="6"/>
      <c r="C60" s="6"/>
      <c r="D60" s="6"/>
      <c r="E60" s="6"/>
      <c r="F60" s="6"/>
      <c r="G60" s="6"/>
      <c r="H60" s="6"/>
    </row>
    <row r="61" ht="15.75" customHeight="1">
      <c r="A61" s="6"/>
      <c r="B61" s="6"/>
      <c r="C61" s="6"/>
      <c r="D61" s="6"/>
      <c r="E61" s="6"/>
      <c r="F61" s="6"/>
      <c r="G61" s="6"/>
      <c r="H61" s="6"/>
    </row>
    <row r="62" ht="15.75" customHeight="1">
      <c r="A62" s="6"/>
      <c r="B62" s="6"/>
      <c r="C62" s="6"/>
      <c r="D62" s="6"/>
      <c r="E62" s="6"/>
      <c r="F62" s="6"/>
      <c r="G62" s="6"/>
      <c r="H62" s="6"/>
    </row>
    <row r="63" ht="15.75" customHeight="1">
      <c r="A63" s="6"/>
      <c r="B63" s="6"/>
      <c r="C63" s="6"/>
      <c r="D63" s="6"/>
      <c r="E63" s="6"/>
      <c r="F63" s="6"/>
      <c r="G63" s="6"/>
      <c r="H63" s="6"/>
    </row>
    <row r="64" ht="15.75" customHeight="1">
      <c r="A64" s="6"/>
      <c r="B64" s="6"/>
      <c r="C64" s="6"/>
      <c r="D64" s="6"/>
      <c r="E64" s="6"/>
      <c r="F64" s="6"/>
      <c r="G64" s="6"/>
      <c r="H64" s="6"/>
    </row>
    <row r="65" ht="15.75" customHeight="1">
      <c r="A65" s="6"/>
      <c r="B65" s="6"/>
      <c r="C65" s="6"/>
      <c r="D65" s="6"/>
      <c r="E65" s="6"/>
      <c r="F65" s="6"/>
      <c r="G65" s="6"/>
      <c r="H65" s="6"/>
    </row>
    <row r="66" ht="15.75" customHeight="1">
      <c r="A66" s="6"/>
      <c r="B66" s="6"/>
      <c r="C66" s="6"/>
      <c r="D66" s="6"/>
      <c r="E66" s="6"/>
      <c r="F66" s="6"/>
      <c r="G66" s="6"/>
      <c r="H66" s="6"/>
    </row>
    <row r="67" ht="15.75" customHeight="1">
      <c r="A67" s="6"/>
      <c r="B67" s="6"/>
      <c r="C67" s="6"/>
      <c r="D67" s="6"/>
      <c r="E67" s="6"/>
      <c r="F67" s="6"/>
      <c r="G67" s="6"/>
      <c r="H67" s="6"/>
    </row>
    <row r="68" ht="15.75" customHeight="1">
      <c r="A68" s="6"/>
      <c r="B68" s="6"/>
      <c r="C68" s="6"/>
      <c r="D68" s="6"/>
      <c r="E68" s="6"/>
      <c r="F68" s="6"/>
      <c r="G68" s="6"/>
      <c r="H68" s="6"/>
    </row>
    <row r="69" ht="15.75" customHeight="1">
      <c r="A69" s="6"/>
      <c r="B69" s="6"/>
      <c r="C69" s="6"/>
      <c r="D69" s="6"/>
      <c r="E69" s="6"/>
      <c r="F69" s="6"/>
      <c r="G69" s="6"/>
      <c r="H69" s="6"/>
    </row>
    <row r="70" ht="15.75" customHeight="1">
      <c r="A70" s="6"/>
      <c r="B70" s="6"/>
      <c r="C70" s="6"/>
      <c r="D70" s="6"/>
      <c r="E70" s="6"/>
      <c r="F70" s="6"/>
      <c r="G70" s="6"/>
      <c r="H70" s="6"/>
    </row>
    <row r="71" ht="15.75" customHeight="1">
      <c r="A71" s="6"/>
      <c r="B71" s="6"/>
      <c r="C71" s="6"/>
      <c r="D71" s="6"/>
      <c r="E71" s="6"/>
      <c r="F71" s="6"/>
      <c r="G71" s="6"/>
      <c r="H71" s="6"/>
    </row>
    <row r="72" ht="15.75" customHeight="1">
      <c r="A72" s="6"/>
      <c r="B72" s="6"/>
      <c r="C72" s="6"/>
      <c r="D72" s="6"/>
      <c r="E72" s="6"/>
      <c r="F72" s="6"/>
      <c r="G72" s="6"/>
      <c r="H72" s="6"/>
    </row>
    <row r="73" ht="15.75" customHeight="1">
      <c r="A73" s="6"/>
      <c r="B73" s="6"/>
      <c r="C73" s="6"/>
      <c r="D73" s="6"/>
      <c r="E73" s="6"/>
      <c r="F73" s="6"/>
      <c r="G73" s="6"/>
      <c r="H73" s="6"/>
    </row>
    <row r="74" ht="15.75" customHeight="1">
      <c r="A74" s="6"/>
      <c r="B74" s="6"/>
      <c r="C74" s="6"/>
      <c r="D74" s="6"/>
      <c r="E74" s="6"/>
      <c r="F74" s="6"/>
      <c r="G74" s="6"/>
      <c r="H74" s="6"/>
    </row>
    <row r="75" ht="15.75" customHeight="1">
      <c r="A75" s="6"/>
      <c r="B75" s="6"/>
      <c r="C75" s="6"/>
      <c r="D75" s="6"/>
      <c r="E75" s="6"/>
      <c r="F75" s="6"/>
      <c r="G75" s="6"/>
      <c r="H75" s="6"/>
    </row>
    <row r="76" ht="15.75" customHeight="1">
      <c r="A76" s="6"/>
      <c r="B76" s="6"/>
      <c r="C76" s="6"/>
      <c r="D76" s="6"/>
      <c r="E76" s="6"/>
      <c r="F76" s="6"/>
      <c r="G76" s="6"/>
      <c r="H76" s="6"/>
    </row>
    <row r="77" ht="15.75" customHeight="1">
      <c r="A77" s="6"/>
      <c r="B77" s="6"/>
      <c r="C77" s="6"/>
      <c r="D77" s="6"/>
      <c r="E77" s="6"/>
      <c r="F77" s="6"/>
      <c r="G77" s="6"/>
      <c r="H77" s="6"/>
    </row>
    <row r="78" ht="15.75" customHeight="1">
      <c r="A78" s="6"/>
      <c r="B78" s="6"/>
      <c r="C78" s="6"/>
      <c r="D78" s="6"/>
      <c r="E78" s="6"/>
      <c r="F78" s="6"/>
      <c r="G78" s="6"/>
      <c r="H78" s="6"/>
    </row>
    <row r="79" ht="15.75" customHeight="1">
      <c r="A79" s="6"/>
      <c r="B79" s="6"/>
      <c r="C79" s="6"/>
      <c r="D79" s="6"/>
      <c r="E79" s="6"/>
      <c r="F79" s="6"/>
      <c r="G79" s="6"/>
      <c r="H79" s="6"/>
    </row>
    <row r="80" ht="15.75" customHeight="1">
      <c r="A80" s="6"/>
      <c r="B80" s="6"/>
      <c r="C80" s="6"/>
      <c r="D80" s="6"/>
      <c r="E80" s="6"/>
      <c r="F80" s="6"/>
      <c r="G80" s="6"/>
      <c r="H80" s="6"/>
    </row>
    <row r="81" ht="15.75" customHeight="1">
      <c r="A81" s="6"/>
      <c r="B81" s="6"/>
      <c r="C81" s="6"/>
      <c r="D81" s="6"/>
      <c r="E81" s="6"/>
      <c r="F81" s="6"/>
      <c r="G81" s="6"/>
      <c r="H81" s="6"/>
    </row>
    <row r="82" ht="15.75" customHeight="1">
      <c r="A82" s="6"/>
      <c r="B82" s="6"/>
      <c r="C82" s="6"/>
      <c r="D82" s="6"/>
      <c r="E82" s="6"/>
      <c r="F82" s="6"/>
      <c r="G82" s="6"/>
      <c r="H82" s="6"/>
    </row>
    <row r="83" ht="15.75" customHeight="1">
      <c r="A83" s="6"/>
      <c r="B83" s="6"/>
      <c r="C83" s="6"/>
      <c r="D83" s="6"/>
      <c r="E83" s="6"/>
      <c r="F83" s="6"/>
      <c r="G83" s="6"/>
      <c r="H83" s="6"/>
    </row>
    <row r="84" ht="15.75" customHeight="1">
      <c r="A84" s="6"/>
      <c r="B84" s="6"/>
      <c r="C84" s="6"/>
      <c r="D84" s="6"/>
      <c r="E84" s="6"/>
      <c r="F84" s="6"/>
      <c r="G84" s="6"/>
      <c r="H84" s="6"/>
    </row>
    <row r="85" ht="15.75" customHeight="1">
      <c r="A85" s="6"/>
      <c r="B85" s="6"/>
      <c r="C85" s="6"/>
      <c r="D85" s="6"/>
      <c r="E85" s="6"/>
      <c r="F85" s="6"/>
      <c r="G85" s="6"/>
      <c r="H85" s="6"/>
    </row>
    <row r="86" ht="15.75" customHeight="1">
      <c r="A86" s="6"/>
      <c r="B86" s="6"/>
      <c r="C86" s="6"/>
      <c r="D86" s="6"/>
      <c r="E86" s="6"/>
      <c r="F86" s="6"/>
      <c r="G86" s="6"/>
      <c r="H86" s="6"/>
    </row>
    <row r="87" ht="15.75" customHeight="1">
      <c r="A87" s="6"/>
      <c r="B87" s="6"/>
      <c r="C87" s="6"/>
      <c r="D87" s="6"/>
      <c r="E87" s="6"/>
      <c r="F87" s="6"/>
      <c r="G87" s="6"/>
      <c r="H87" s="6"/>
    </row>
    <row r="88" ht="15.75" customHeight="1">
      <c r="A88" s="6"/>
      <c r="B88" s="6"/>
      <c r="C88" s="6"/>
      <c r="D88" s="6"/>
      <c r="E88" s="6"/>
      <c r="F88" s="6"/>
      <c r="G88" s="6"/>
      <c r="H88" s="6"/>
    </row>
    <row r="89" ht="15.75" customHeight="1">
      <c r="A89" s="6"/>
      <c r="B89" s="6"/>
      <c r="C89" s="6"/>
      <c r="D89" s="6"/>
      <c r="E89" s="6"/>
      <c r="F89" s="6"/>
      <c r="G89" s="6"/>
      <c r="H89" s="6"/>
    </row>
    <row r="90" ht="15.75" customHeight="1">
      <c r="A90" s="6"/>
      <c r="B90" s="6"/>
      <c r="C90" s="6"/>
      <c r="D90" s="6"/>
      <c r="E90" s="6"/>
      <c r="F90" s="6"/>
      <c r="G90" s="6"/>
      <c r="H90" s="6"/>
    </row>
    <row r="91" ht="15.75" customHeight="1">
      <c r="A91" s="6"/>
      <c r="B91" s="6"/>
      <c r="C91" s="6"/>
      <c r="D91" s="6"/>
      <c r="E91" s="6"/>
      <c r="F91" s="6"/>
      <c r="G91" s="6"/>
      <c r="H91" s="6"/>
    </row>
    <row r="92" ht="15.75" customHeight="1">
      <c r="A92" s="6"/>
      <c r="B92" s="6"/>
      <c r="C92" s="6"/>
      <c r="D92" s="6"/>
      <c r="E92" s="6"/>
      <c r="F92" s="6"/>
      <c r="G92" s="6"/>
      <c r="H92" s="6"/>
    </row>
    <row r="93" ht="15.75" customHeight="1">
      <c r="A93" s="6"/>
      <c r="B93" s="6"/>
      <c r="C93" s="6"/>
      <c r="D93" s="6"/>
      <c r="E93" s="6"/>
      <c r="F93" s="6"/>
      <c r="G93" s="6"/>
      <c r="H93" s="6"/>
    </row>
    <row r="94" ht="15.75" customHeight="1">
      <c r="A94" s="6"/>
      <c r="B94" s="6"/>
      <c r="C94" s="6"/>
      <c r="D94" s="6"/>
      <c r="E94" s="6"/>
      <c r="F94" s="6"/>
      <c r="G94" s="6"/>
      <c r="H94" s="6"/>
    </row>
    <row r="95" ht="15.75" customHeight="1">
      <c r="A95" s="6"/>
      <c r="B95" s="6"/>
      <c r="C95" s="6"/>
      <c r="D95" s="6"/>
      <c r="E95" s="6"/>
      <c r="F95" s="6"/>
      <c r="G95" s="6"/>
      <c r="H95" s="6"/>
    </row>
    <row r="96" ht="15.75" customHeight="1">
      <c r="A96" s="6"/>
      <c r="B96" s="6"/>
      <c r="C96" s="6"/>
      <c r="D96" s="6"/>
      <c r="E96" s="6"/>
      <c r="F96" s="6"/>
      <c r="G96" s="6"/>
      <c r="H96" s="6"/>
    </row>
    <row r="97" ht="15.75" customHeight="1">
      <c r="A97" s="6"/>
      <c r="B97" s="6"/>
      <c r="C97" s="6"/>
      <c r="D97" s="6"/>
      <c r="E97" s="6"/>
      <c r="F97" s="6"/>
      <c r="G97" s="6"/>
      <c r="H97" s="6"/>
    </row>
    <row r="98" ht="15.75" customHeight="1">
      <c r="A98" s="6"/>
      <c r="B98" s="6"/>
      <c r="C98" s="6"/>
      <c r="D98" s="6"/>
      <c r="E98" s="6"/>
      <c r="F98" s="6"/>
      <c r="G98" s="6"/>
      <c r="H98" s="6"/>
    </row>
    <row r="99" ht="15.75" customHeight="1">
      <c r="A99" s="6"/>
      <c r="B99" s="6"/>
      <c r="C99" s="6"/>
      <c r="D99" s="6"/>
      <c r="E99" s="6"/>
      <c r="F99" s="6"/>
      <c r="G99" s="6"/>
      <c r="H99" s="6"/>
    </row>
    <row r="100" ht="15.75" customHeight="1">
      <c r="A100" s="6"/>
      <c r="B100" s="6"/>
      <c r="C100" s="6"/>
      <c r="D100" s="6"/>
      <c r="E100" s="6"/>
      <c r="F100" s="6"/>
      <c r="G100" s="6"/>
      <c r="H100" s="6"/>
    </row>
    <row r="101" ht="15.75" customHeight="1">
      <c r="A101" s="6"/>
      <c r="B101" s="6"/>
      <c r="C101" s="6"/>
      <c r="D101" s="6"/>
      <c r="E101" s="6"/>
      <c r="F101" s="6"/>
      <c r="G101" s="6"/>
      <c r="H101" s="6"/>
    </row>
    <row r="102" ht="15.75" customHeight="1">
      <c r="A102" s="6"/>
      <c r="B102" s="6"/>
      <c r="C102" s="6"/>
      <c r="D102" s="6"/>
      <c r="E102" s="6"/>
      <c r="F102" s="6"/>
      <c r="G102" s="6"/>
      <c r="H102" s="6"/>
    </row>
    <row r="103" ht="15.75" customHeight="1">
      <c r="A103" s="6"/>
      <c r="B103" s="6"/>
      <c r="C103" s="6"/>
      <c r="D103" s="6"/>
      <c r="E103" s="6"/>
      <c r="F103" s="6"/>
      <c r="G103" s="6"/>
      <c r="H103" s="6"/>
    </row>
    <row r="104" ht="15.75" customHeight="1">
      <c r="A104" s="6"/>
      <c r="B104" s="6"/>
      <c r="C104" s="6"/>
      <c r="D104" s="6"/>
      <c r="E104" s="6"/>
      <c r="F104" s="6"/>
      <c r="G104" s="6"/>
      <c r="H104" s="6"/>
    </row>
    <row r="105" ht="15.75" customHeight="1">
      <c r="A105" s="6"/>
      <c r="B105" s="6"/>
      <c r="C105" s="6"/>
      <c r="D105" s="6"/>
      <c r="E105" s="6"/>
      <c r="F105" s="6"/>
      <c r="G105" s="6"/>
      <c r="H105" s="6"/>
    </row>
    <row r="106" ht="15.75" customHeight="1">
      <c r="A106" s="6"/>
      <c r="B106" s="6"/>
      <c r="C106" s="6"/>
      <c r="D106" s="6"/>
      <c r="E106" s="6"/>
      <c r="F106" s="6"/>
      <c r="G106" s="6"/>
      <c r="H106" s="6"/>
    </row>
    <row r="107" ht="15.75" customHeight="1">
      <c r="A107" s="6"/>
      <c r="B107" s="6"/>
      <c r="C107" s="6"/>
      <c r="D107" s="6"/>
      <c r="E107" s="6"/>
      <c r="F107" s="6"/>
      <c r="G107" s="6"/>
      <c r="H107" s="6"/>
    </row>
    <row r="108" ht="15.75" customHeight="1">
      <c r="A108" s="6"/>
      <c r="B108" s="6"/>
      <c r="C108" s="6"/>
      <c r="D108" s="6"/>
      <c r="E108" s="6"/>
      <c r="F108" s="6"/>
      <c r="G108" s="6"/>
      <c r="H108" s="6"/>
    </row>
    <row r="109" ht="15.75" customHeight="1">
      <c r="A109" s="6"/>
      <c r="B109" s="6"/>
      <c r="C109" s="6"/>
      <c r="D109" s="6"/>
      <c r="E109" s="6"/>
      <c r="F109" s="6"/>
      <c r="G109" s="6"/>
      <c r="H109" s="6"/>
    </row>
    <row r="110" ht="15.75" customHeight="1">
      <c r="A110" s="6"/>
      <c r="B110" s="6"/>
      <c r="C110" s="6"/>
      <c r="D110" s="6"/>
      <c r="E110" s="6"/>
      <c r="F110" s="6"/>
      <c r="G110" s="6"/>
      <c r="H110" s="6"/>
    </row>
    <row r="111" ht="15.75" customHeight="1">
      <c r="A111" s="6"/>
      <c r="B111" s="6"/>
      <c r="C111" s="6"/>
      <c r="D111" s="6"/>
      <c r="E111" s="6"/>
      <c r="F111" s="6"/>
      <c r="G111" s="6"/>
      <c r="H111" s="6"/>
    </row>
    <row r="112" ht="15.75" customHeight="1">
      <c r="A112" s="6"/>
      <c r="B112" s="6"/>
      <c r="C112" s="6"/>
      <c r="D112" s="6"/>
      <c r="E112" s="6"/>
      <c r="F112" s="6"/>
      <c r="G112" s="6"/>
      <c r="H112" s="6"/>
    </row>
    <row r="113" ht="15.75" customHeight="1">
      <c r="A113" s="6"/>
      <c r="B113" s="6"/>
      <c r="C113" s="6"/>
      <c r="D113" s="6"/>
      <c r="E113" s="6"/>
      <c r="F113" s="6"/>
      <c r="G113" s="6"/>
      <c r="H113" s="6"/>
    </row>
    <row r="114" ht="15.75" customHeight="1">
      <c r="A114" s="6"/>
      <c r="B114" s="6"/>
      <c r="C114" s="6"/>
      <c r="D114" s="6"/>
      <c r="E114" s="6"/>
      <c r="F114" s="6"/>
      <c r="G114" s="6"/>
      <c r="H114" s="6"/>
    </row>
    <row r="115" ht="15.75" customHeight="1">
      <c r="A115" s="6"/>
      <c r="B115" s="6"/>
      <c r="C115" s="6"/>
      <c r="D115" s="6"/>
      <c r="E115" s="6"/>
      <c r="F115" s="6"/>
      <c r="G115" s="6"/>
      <c r="H115" s="6"/>
    </row>
    <row r="116" ht="15.75" customHeight="1">
      <c r="A116" s="6"/>
      <c r="B116" s="6"/>
      <c r="C116" s="6"/>
      <c r="D116" s="6"/>
      <c r="E116" s="6"/>
      <c r="F116" s="6"/>
      <c r="G116" s="6"/>
      <c r="H116" s="6"/>
    </row>
    <row r="117" ht="15.75" customHeight="1">
      <c r="A117" s="6"/>
      <c r="B117" s="6"/>
      <c r="C117" s="6"/>
      <c r="D117" s="6"/>
      <c r="E117" s="6"/>
      <c r="F117" s="6"/>
      <c r="G117" s="6"/>
      <c r="H117" s="6"/>
    </row>
    <row r="118" ht="15.75" customHeight="1">
      <c r="A118" s="6"/>
      <c r="B118" s="6"/>
      <c r="C118" s="6"/>
      <c r="D118" s="6"/>
      <c r="E118" s="6"/>
      <c r="F118" s="6"/>
      <c r="G118" s="6"/>
      <c r="H118" s="6"/>
    </row>
    <row r="119" ht="15.75" customHeight="1">
      <c r="A119" s="6"/>
      <c r="B119" s="6"/>
      <c r="C119" s="6"/>
      <c r="D119" s="6"/>
      <c r="E119" s="6"/>
      <c r="F119" s="6"/>
      <c r="G119" s="6"/>
      <c r="H119" s="6"/>
    </row>
    <row r="120" ht="15.75" customHeight="1">
      <c r="A120" s="6"/>
      <c r="B120" s="6"/>
      <c r="C120" s="6"/>
      <c r="D120" s="6"/>
      <c r="E120" s="6"/>
      <c r="F120" s="6"/>
      <c r="G120" s="6"/>
      <c r="H120" s="6"/>
    </row>
    <row r="121" ht="15.75" customHeight="1">
      <c r="A121" s="6"/>
      <c r="B121" s="6"/>
      <c r="C121" s="6"/>
      <c r="D121" s="6"/>
      <c r="E121" s="6"/>
      <c r="F121" s="6"/>
      <c r="G121" s="6"/>
      <c r="H121" s="6"/>
    </row>
    <row r="122" ht="15.75" customHeight="1">
      <c r="A122" s="6"/>
      <c r="B122" s="6"/>
      <c r="C122" s="6"/>
      <c r="D122" s="6"/>
      <c r="E122" s="6"/>
      <c r="F122" s="6"/>
      <c r="G122" s="6"/>
      <c r="H122" s="6"/>
    </row>
    <row r="123" ht="15.75" customHeight="1">
      <c r="A123" s="6"/>
      <c r="B123" s="6"/>
      <c r="C123" s="6"/>
      <c r="D123" s="6"/>
      <c r="E123" s="6"/>
      <c r="F123" s="6"/>
      <c r="G123" s="6"/>
      <c r="H123" s="6"/>
    </row>
    <row r="124" ht="15.75" customHeight="1">
      <c r="A124" s="6"/>
      <c r="B124" s="6"/>
      <c r="C124" s="6"/>
      <c r="D124" s="6"/>
      <c r="E124" s="6"/>
      <c r="F124" s="6"/>
      <c r="G124" s="6"/>
      <c r="H124" s="6"/>
    </row>
    <row r="125" ht="15.75" customHeight="1">
      <c r="A125" s="6"/>
      <c r="B125" s="6"/>
      <c r="C125" s="6"/>
      <c r="D125" s="6"/>
      <c r="E125" s="6"/>
      <c r="F125" s="6"/>
      <c r="G125" s="6"/>
      <c r="H125" s="6"/>
    </row>
    <row r="126" ht="15.75" customHeight="1">
      <c r="A126" s="6"/>
      <c r="B126" s="6"/>
      <c r="C126" s="6"/>
      <c r="D126" s="6"/>
      <c r="E126" s="6"/>
      <c r="F126" s="6"/>
      <c r="G126" s="6"/>
      <c r="H126" s="6"/>
    </row>
    <row r="127" ht="15.75" customHeight="1">
      <c r="A127" s="6"/>
      <c r="B127" s="6"/>
      <c r="C127" s="6"/>
      <c r="D127" s="6"/>
      <c r="E127" s="6"/>
      <c r="F127" s="6"/>
      <c r="G127" s="6"/>
      <c r="H127" s="6"/>
    </row>
    <row r="128" ht="15.75" customHeight="1">
      <c r="A128" s="6"/>
      <c r="B128" s="6"/>
      <c r="C128" s="6"/>
      <c r="D128" s="6"/>
      <c r="E128" s="6"/>
      <c r="F128" s="6"/>
      <c r="G128" s="6"/>
      <c r="H128" s="6"/>
    </row>
    <row r="129" ht="15.75" customHeight="1">
      <c r="A129" s="6"/>
      <c r="B129" s="6"/>
      <c r="C129" s="6"/>
      <c r="D129" s="6"/>
      <c r="E129" s="6"/>
      <c r="F129" s="6"/>
      <c r="G129" s="6"/>
      <c r="H129" s="6"/>
    </row>
    <row r="130" ht="15.75" customHeight="1">
      <c r="A130" s="6"/>
      <c r="B130" s="6"/>
      <c r="C130" s="6"/>
      <c r="D130" s="6"/>
      <c r="E130" s="6"/>
      <c r="F130" s="6"/>
      <c r="G130" s="6"/>
      <c r="H130" s="6"/>
    </row>
    <row r="131" ht="15.75" customHeight="1">
      <c r="A131" s="6"/>
      <c r="B131" s="6"/>
      <c r="C131" s="6"/>
      <c r="D131" s="6"/>
      <c r="E131" s="6"/>
      <c r="F131" s="6"/>
      <c r="G131" s="6"/>
      <c r="H131" s="6"/>
    </row>
    <row r="132" ht="15.75" customHeight="1">
      <c r="A132" s="6"/>
      <c r="B132" s="6"/>
      <c r="C132" s="6"/>
      <c r="D132" s="6"/>
      <c r="E132" s="6"/>
      <c r="F132" s="6"/>
      <c r="G132" s="6"/>
      <c r="H132" s="6"/>
    </row>
    <row r="133" ht="15.75" customHeight="1">
      <c r="A133" s="6"/>
      <c r="B133" s="6"/>
      <c r="C133" s="6"/>
      <c r="D133" s="6"/>
      <c r="E133" s="6"/>
      <c r="F133" s="6"/>
      <c r="G133" s="6"/>
      <c r="H133" s="6"/>
    </row>
    <row r="134" ht="15.75" customHeight="1">
      <c r="A134" s="6"/>
      <c r="B134" s="6"/>
      <c r="C134" s="6"/>
      <c r="D134" s="6"/>
      <c r="E134" s="6"/>
      <c r="F134" s="6"/>
      <c r="G134" s="6"/>
      <c r="H134" s="6"/>
    </row>
    <row r="135" ht="15.75" customHeight="1">
      <c r="A135" s="6"/>
      <c r="B135" s="6"/>
      <c r="C135" s="6"/>
      <c r="D135" s="6"/>
      <c r="E135" s="6"/>
      <c r="F135" s="6"/>
      <c r="G135" s="6"/>
      <c r="H135" s="6"/>
    </row>
    <row r="136" ht="15.75" customHeight="1">
      <c r="A136" s="6"/>
      <c r="B136" s="6"/>
      <c r="C136" s="6"/>
      <c r="D136" s="6"/>
      <c r="E136" s="6"/>
      <c r="F136" s="6"/>
      <c r="G136" s="6"/>
      <c r="H136" s="6"/>
    </row>
    <row r="137" ht="15.75" customHeight="1">
      <c r="A137" s="6"/>
      <c r="B137" s="6"/>
      <c r="C137" s="6"/>
      <c r="D137" s="6"/>
      <c r="E137" s="6"/>
      <c r="F137" s="6"/>
      <c r="G137" s="6"/>
      <c r="H137" s="6"/>
    </row>
    <row r="138" ht="15.75" customHeight="1">
      <c r="A138" s="6"/>
      <c r="B138" s="6"/>
      <c r="C138" s="6"/>
      <c r="D138" s="6"/>
      <c r="E138" s="6"/>
      <c r="F138" s="6"/>
      <c r="G138" s="6"/>
      <c r="H138" s="6"/>
    </row>
    <row r="139" ht="15.75" customHeight="1">
      <c r="A139" s="6"/>
      <c r="B139" s="6"/>
      <c r="C139" s="6"/>
      <c r="D139" s="6"/>
      <c r="E139" s="6"/>
      <c r="F139" s="6"/>
      <c r="G139" s="6"/>
      <c r="H139" s="6"/>
    </row>
    <row r="140" ht="15.75" customHeight="1">
      <c r="A140" s="6"/>
      <c r="B140" s="6"/>
      <c r="C140" s="6"/>
      <c r="D140" s="6"/>
      <c r="E140" s="6"/>
      <c r="F140" s="6"/>
      <c r="G140" s="6"/>
      <c r="H140" s="6"/>
    </row>
    <row r="141" ht="15.75" customHeight="1">
      <c r="A141" s="6"/>
      <c r="B141" s="6"/>
      <c r="C141" s="6"/>
      <c r="D141" s="6"/>
      <c r="E141" s="6"/>
      <c r="F141" s="6"/>
      <c r="G141" s="6"/>
      <c r="H141" s="6"/>
    </row>
    <row r="142" ht="15.75" customHeight="1">
      <c r="A142" s="6"/>
      <c r="B142" s="6"/>
      <c r="C142" s="6"/>
      <c r="D142" s="6"/>
      <c r="E142" s="6"/>
      <c r="F142" s="6"/>
      <c r="G142" s="6"/>
      <c r="H142" s="6"/>
    </row>
    <row r="143" ht="15.75" customHeight="1">
      <c r="A143" s="6"/>
      <c r="B143" s="6"/>
      <c r="C143" s="6"/>
      <c r="D143" s="6"/>
      <c r="E143" s="6"/>
      <c r="F143" s="6"/>
      <c r="G143" s="6"/>
      <c r="H143" s="6"/>
    </row>
    <row r="144" ht="15.75" customHeight="1">
      <c r="A144" s="6"/>
      <c r="B144" s="6"/>
      <c r="C144" s="6"/>
      <c r="D144" s="6"/>
      <c r="E144" s="6"/>
      <c r="F144" s="6"/>
      <c r="G144" s="6"/>
      <c r="H144" s="6"/>
    </row>
    <row r="145" ht="15.75" customHeight="1">
      <c r="A145" s="6"/>
      <c r="B145" s="6"/>
      <c r="C145" s="6"/>
      <c r="D145" s="6"/>
      <c r="E145" s="6"/>
      <c r="F145" s="6"/>
      <c r="G145" s="6"/>
      <c r="H145" s="6"/>
    </row>
    <row r="146" ht="15.75" customHeight="1">
      <c r="A146" s="6"/>
      <c r="B146" s="6"/>
      <c r="C146" s="6"/>
      <c r="D146" s="6"/>
      <c r="E146" s="6"/>
      <c r="F146" s="6"/>
      <c r="G146" s="6"/>
      <c r="H146" s="6"/>
    </row>
    <row r="147" ht="15.75" customHeight="1">
      <c r="A147" s="6"/>
      <c r="B147" s="6"/>
      <c r="C147" s="6"/>
      <c r="D147" s="6"/>
      <c r="E147" s="6"/>
      <c r="F147" s="6"/>
      <c r="G147" s="6"/>
      <c r="H147" s="6"/>
    </row>
    <row r="148" ht="15.75" customHeight="1">
      <c r="A148" s="6"/>
      <c r="B148" s="6"/>
      <c r="C148" s="6"/>
      <c r="D148" s="6"/>
      <c r="E148" s="6"/>
      <c r="F148" s="6"/>
      <c r="G148" s="6"/>
      <c r="H148" s="6"/>
    </row>
    <row r="149" ht="15.75" customHeight="1">
      <c r="A149" s="6"/>
      <c r="B149" s="6"/>
      <c r="C149" s="6"/>
      <c r="D149" s="6"/>
      <c r="E149" s="6"/>
      <c r="F149" s="6"/>
      <c r="G149" s="6"/>
      <c r="H149" s="6"/>
    </row>
    <row r="150" ht="15.75" customHeight="1">
      <c r="A150" s="6"/>
      <c r="B150" s="6"/>
      <c r="C150" s="6"/>
      <c r="D150" s="6"/>
      <c r="E150" s="6"/>
      <c r="F150" s="6"/>
      <c r="G150" s="6"/>
      <c r="H150" s="6"/>
    </row>
    <row r="151" ht="15.75" customHeight="1">
      <c r="A151" s="6"/>
      <c r="B151" s="6"/>
      <c r="C151" s="6"/>
      <c r="D151" s="6"/>
      <c r="E151" s="6"/>
      <c r="F151" s="6"/>
      <c r="G151" s="6"/>
      <c r="H151" s="6"/>
    </row>
    <row r="152" ht="15.75" customHeight="1">
      <c r="A152" s="6"/>
      <c r="B152" s="6"/>
      <c r="C152" s="6"/>
      <c r="D152" s="6"/>
      <c r="E152" s="6"/>
      <c r="F152" s="6"/>
      <c r="G152" s="6"/>
      <c r="H152" s="6"/>
    </row>
    <row r="153" ht="15.75" customHeight="1">
      <c r="A153" s="6"/>
      <c r="B153" s="6"/>
      <c r="C153" s="6"/>
      <c r="D153" s="6"/>
      <c r="E153" s="6"/>
      <c r="F153" s="6"/>
      <c r="G153" s="6"/>
      <c r="H153" s="6"/>
    </row>
    <row r="154" ht="15.75" customHeight="1">
      <c r="A154" s="6"/>
      <c r="B154" s="6"/>
      <c r="C154" s="6"/>
      <c r="D154" s="6"/>
      <c r="E154" s="6"/>
      <c r="F154" s="6"/>
      <c r="G154" s="6"/>
      <c r="H154" s="6"/>
    </row>
    <row r="155" ht="15.75" customHeight="1">
      <c r="A155" s="6"/>
      <c r="B155" s="6"/>
      <c r="C155" s="6"/>
      <c r="D155" s="6"/>
      <c r="E155" s="6"/>
      <c r="F155" s="6"/>
      <c r="G155" s="6"/>
      <c r="H155" s="6"/>
    </row>
    <row r="156" ht="15.75" customHeight="1">
      <c r="A156" s="6"/>
      <c r="B156" s="6"/>
      <c r="C156" s="6"/>
      <c r="D156" s="6"/>
      <c r="E156" s="6"/>
      <c r="F156" s="6"/>
      <c r="G156" s="6"/>
      <c r="H156" s="6"/>
    </row>
    <row r="157" ht="15.75" customHeight="1">
      <c r="A157" s="6"/>
      <c r="B157" s="6"/>
      <c r="C157" s="6"/>
      <c r="D157" s="6"/>
      <c r="E157" s="6"/>
      <c r="F157" s="6"/>
      <c r="G157" s="6"/>
      <c r="H157" s="6"/>
    </row>
    <row r="158" ht="15.75" customHeight="1">
      <c r="A158" s="6"/>
      <c r="B158" s="6"/>
      <c r="C158" s="6"/>
      <c r="D158" s="6"/>
      <c r="E158" s="6"/>
      <c r="F158" s="6"/>
      <c r="G158" s="6"/>
      <c r="H158" s="6"/>
    </row>
    <row r="159" ht="15.75" customHeight="1">
      <c r="A159" s="6"/>
      <c r="B159" s="6"/>
      <c r="C159" s="6"/>
      <c r="D159" s="6"/>
      <c r="E159" s="6"/>
      <c r="F159" s="6"/>
      <c r="G159" s="6"/>
      <c r="H159" s="6"/>
    </row>
    <row r="160" ht="15.75" customHeight="1">
      <c r="A160" s="6"/>
      <c r="B160" s="6"/>
      <c r="C160" s="6"/>
      <c r="D160" s="6"/>
      <c r="E160" s="6"/>
      <c r="F160" s="6"/>
      <c r="G160" s="6"/>
      <c r="H160" s="6"/>
    </row>
    <row r="161" ht="15.75" customHeight="1">
      <c r="A161" s="6"/>
      <c r="B161" s="6"/>
      <c r="C161" s="6"/>
      <c r="D161" s="6"/>
      <c r="E161" s="6"/>
      <c r="F161" s="6"/>
      <c r="G161" s="6"/>
      <c r="H161" s="6"/>
    </row>
    <row r="162" ht="15.75" customHeight="1">
      <c r="A162" s="6"/>
      <c r="B162" s="6"/>
      <c r="C162" s="6"/>
      <c r="D162" s="6"/>
      <c r="E162" s="6"/>
      <c r="F162" s="6"/>
      <c r="G162" s="6"/>
      <c r="H162" s="6"/>
    </row>
    <row r="163" ht="15.75" customHeight="1">
      <c r="A163" s="6"/>
      <c r="B163" s="6"/>
      <c r="C163" s="6"/>
      <c r="D163" s="6"/>
      <c r="E163" s="6"/>
      <c r="F163" s="6"/>
      <c r="G163" s="6"/>
      <c r="H163" s="6"/>
    </row>
    <row r="164" ht="15.75" customHeight="1">
      <c r="A164" s="6"/>
      <c r="B164" s="6"/>
      <c r="C164" s="6"/>
      <c r="D164" s="6"/>
      <c r="E164" s="6"/>
      <c r="F164" s="6"/>
      <c r="G164" s="6"/>
      <c r="H164" s="6"/>
    </row>
    <row r="165" ht="15.75" customHeight="1">
      <c r="A165" s="6"/>
      <c r="B165" s="6"/>
      <c r="C165" s="6"/>
      <c r="D165" s="6"/>
      <c r="E165" s="6"/>
      <c r="F165" s="6"/>
      <c r="G165" s="6"/>
      <c r="H165" s="6"/>
    </row>
    <row r="166" ht="15.75" customHeight="1">
      <c r="A166" s="6"/>
      <c r="B166" s="6"/>
      <c r="C166" s="6"/>
      <c r="D166" s="6"/>
      <c r="E166" s="6"/>
      <c r="F166" s="6"/>
      <c r="G166" s="6"/>
      <c r="H166" s="6"/>
    </row>
    <row r="167" ht="15.75" customHeight="1">
      <c r="A167" s="6"/>
      <c r="B167" s="6"/>
      <c r="C167" s="6"/>
      <c r="D167" s="6"/>
      <c r="E167" s="6"/>
      <c r="F167" s="6"/>
      <c r="G167" s="6"/>
      <c r="H167" s="6"/>
    </row>
    <row r="168" ht="15.75" customHeight="1">
      <c r="A168" s="6"/>
      <c r="B168" s="6"/>
      <c r="C168" s="6"/>
      <c r="D168" s="6"/>
      <c r="E168" s="6"/>
      <c r="F168" s="6"/>
      <c r="G168" s="6"/>
      <c r="H168" s="6"/>
    </row>
    <row r="169" ht="15.75" customHeight="1">
      <c r="A169" s="6"/>
      <c r="B169" s="6"/>
      <c r="C169" s="6"/>
      <c r="D169" s="6"/>
      <c r="E169" s="6"/>
      <c r="F169" s="6"/>
      <c r="G169" s="6"/>
      <c r="H169" s="6"/>
    </row>
    <row r="170" ht="15.75" customHeight="1">
      <c r="A170" s="6"/>
      <c r="B170" s="6"/>
      <c r="C170" s="6"/>
      <c r="D170" s="6"/>
      <c r="E170" s="6"/>
      <c r="F170" s="6"/>
      <c r="G170" s="6"/>
      <c r="H170" s="6"/>
    </row>
    <row r="171" ht="15.75" customHeight="1">
      <c r="A171" s="6"/>
      <c r="B171" s="6"/>
      <c r="C171" s="6"/>
      <c r="D171" s="6"/>
      <c r="E171" s="6"/>
      <c r="F171" s="6"/>
      <c r="G171" s="6"/>
      <c r="H171" s="6"/>
    </row>
    <row r="172" ht="15.75" customHeight="1">
      <c r="A172" s="6"/>
      <c r="B172" s="6"/>
      <c r="C172" s="6"/>
      <c r="D172" s="6"/>
      <c r="E172" s="6"/>
      <c r="F172" s="6"/>
      <c r="G172" s="6"/>
      <c r="H172" s="6"/>
    </row>
    <row r="173" ht="15.75" customHeight="1">
      <c r="A173" s="6"/>
      <c r="B173" s="6"/>
      <c r="C173" s="6"/>
      <c r="D173" s="6"/>
      <c r="E173" s="6"/>
      <c r="F173" s="6"/>
      <c r="G173" s="6"/>
      <c r="H173" s="6"/>
    </row>
    <row r="174" ht="15.75" customHeight="1">
      <c r="A174" s="6"/>
      <c r="B174" s="6"/>
      <c r="C174" s="6"/>
      <c r="D174" s="6"/>
      <c r="E174" s="6"/>
      <c r="F174" s="6"/>
      <c r="G174" s="6"/>
      <c r="H174" s="6"/>
    </row>
    <row r="175" ht="15.75" customHeight="1">
      <c r="A175" s="6"/>
      <c r="B175" s="6"/>
      <c r="C175" s="6"/>
      <c r="D175" s="6"/>
      <c r="E175" s="6"/>
      <c r="F175" s="6"/>
      <c r="G175" s="6"/>
      <c r="H175" s="6"/>
    </row>
    <row r="176" ht="15.75" customHeight="1">
      <c r="A176" s="6"/>
      <c r="B176" s="6"/>
      <c r="C176" s="6"/>
      <c r="D176" s="6"/>
      <c r="E176" s="6"/>
      <c r="F176" s="6"/>
      <c r="G176" s="6"/>
      <c r="H176" s="6"/>
    </row>
    <row r="177" ht="15.75" customHeight="1">
      <c r="A177" s="6"/>
      <c r="B177" s="6"/>
      <c r="C177" s="6"/>
      <c r="D177" s="6"/>
      <c r="E177" s="6"/>
      <c r="F177" s="6"/>
      <c r="G177" s="6"/>
      <c r="H177" s="6"/>
    </row>
    <row r="178" ht="15.75" customHeight="1">
      <c r="A178" s="6"/>
      <c r="B178" s="6"/>
      <c r="C178" s="6"/>
      <c r="D178" s="6"/>
      <c r="E178" s="6"/>
      <c r="F178" s="6"/>
      <c r="G178" s="6"/>
      <c r="H178" s="6"/>
    </row>
    <row r="179" ht="15.75" customHeight="1">
      <c r="A179" s="6"/>
      <c r="B179" s="6"/>
      <c r="C179" s="6"/>
      <c r="D179" s="6"/>
      <c r="E179" s="6"/>
      <c r="F179" s="6"/>
      <c r="G179" s="6"/>
      <c r="H179" s="6"/>
    </row>
    <row r="180" ht="15.75" customHeight="1">
      <c r="A180" s="6"/>
      <c r="B180" s="6"/>
      <c r="C180" s="6"/>
      <c r="D180" s="6"/>
      <c r="E180" s="6"/>
      <c r="F180" s="6"/>
      <c r="G180" s="6"/>
      <c r="H180" s="6"/>
    </row>
    <row r="181" ht="15.75" customHeight="1">
      <c r="A181" s="6"/>
      <c r="B181" s="6"/>
      <c r="C181" s="6"/>
      <c r="D181" s="6"/>
      <c r="E181" s="6"/>
      <c r="F181" s="6"/>
      <c r="G181" s="6"/>
      <c r="H181" s="6"/>
    </row>
    <row r="182" ht="15.75" customHeight="1">
      <c r="A182" s="6"/>
      <c r="B182" s="6"/>
      <c r="C182" s="6"/>
      <c r="D182" s="6"/>
      <c r="E182" s="6"/>
      <c r="F182" s="6"/>
      <c r="G182" s="6"/>
      <c r="H182" s="6"/>
    </row>
    <row r="183" ht="15.75" customHeight="1">
      <c r="A183" s="6"/>
      <c r="B183" s="6"/>
      <c r="C183" s="6"/>
      <c r="D183" s="6"/>
      <c r="E183" s="6"/>
      <c r="F183" s="6"/>
      <c r="G183" s="6"/>
      <c r="H183" s="6"/>
    </row>
    <row r="184" ht="15.75" customHeight="1">
      <c r="A184" s="6"/>
      <c r="B184" s="6"/>
      <c r="C184" s="6"/>
      <c r="D184" s="6"/>
      <c r="E184" s="6"/>
      <c r="F184" s="6"/>
      <c r="G184" s="6"/>
      <c r="H184" s="6"/>
    </row>
    <row r="185" ht="15.75" customHeight="1">
      <c r="A185" s="6"/>
      <c r="B185" s="6"/>
      <c r="C185" s="6"/>
      <c r="D185" s="6"/>
      <c r="E185" s="6"/>
      <c r="F185" s="6"/>
      <c r="G185" s="6"/>
      <c r="H185" s="6"/>
    </row>
    <row r="186" ht="15.75" customHeight="1">
      <c r="A186" s="6"/>
      <c r="B186" s="6"/>
      <c r="C186" s="6"/>
      <c r="D186" s="6"/>
      <c r="E186" s="6"/>
      <c r="F186" s="6"/>
      <c r="G186" s="6"/>
      <c r="H186" s="6"/>
    </row>
    <row r="187" ht="15.75" customHeight="1">
      <c r="A187" s="6"/>
      <c r="B187" s="6"/>
      <c r="C187" s="6"/>
      <c r="D187" s="6"/>
      <c r="E187" s="6"/>
      <c r="F187" s="6"/>
      <c r="G187" s="6"/>
      <c r="H187" s="6"/>
    </row>
    <row r="188" ht="15.75" customHeight="1">
      <c r="A188" s="6"/>
      <c r="B188" s="6"/>
      <c r="C188" s="6"/>
      <c r="D188" s="6"/>
      <c r="E188" s="6"/>
      <c r="F188" s="6"/>
      <c r="G188" s="6"/>
      <c r="H188" s="6"/>
    </row>
    <row r="189" ht="15.75" customHeight="1">
      <c r="A189" s="6"/>
      <c r="B189" s="6"/>
      <c r="C189" s="6"/>
      <c r="D189" s="6"/>
      <c r="E189" s="6"/>
      <c r="F189" s="6"/>
      <c r="G189" s="6"/>
      <c r="H189" s="6"/>
    </row>
    <row r="190" ht="15.75" customHeight="1">
      <c r="A190" s="6"/>
      <c r="B190" s="6"/>
      <c r="C190" s="6"/>
      <c r="D190" s="6"/>
      <c r="E190" s="6"/>
      <c r="F190" s="6"/>
      <c r="G190" s="6"/>
      <c r="H190" s="6"/>
    </row>
    <row r="191" ht="15.75" customHeight="1">
      <c r="A191" s="6"/>
      <c r="B191" s="6"/>
      <c r="C191" s="6"/>
      <c r="D191" s="6"/>
      <c r="E191" s="6"/>
      <c r="F191" s="6"/>
      <c r="G191" s="6"/>
      <c r="H191" s="6"/>
    </row>
    <row r="192" ht="15.75" customHeight="1">
      <c r="A192" s="6"/>
      <c r="B192" s="6"/>
      <c r="C192" s="6"/>
      <c r="D192" s="6"/>
      <c r="E192" s="6"/>
      <c r="F192" s="6"/>
      <c r="G192" s="6"/>
      <c r="H192" s="6"/>
    </row>
    <row r="193" ht="15.75" customHeight="1">
      <c r="A193" s="6"/>
      <c r="B193" s="6"/>
      <c r="C193" s="6"/>
      <c r="D193" s="6"/>
      <c r="E193" s="6"/>
      <c r="F193" s="6"/>
      <c r="G193" s="6"/>
      <c r="H193" s="6"/>
    </row>
    <row r="194" ht="15.75" customHeight="1">
      <c r="A194" s="6"/>
      <c r="B194" s="6"/>
      <c r="C194" s="6"/>
      <c r="D194" s="6"/>
      <c r="E194" s="6"/>
      <c r="F194" s="6"/>
      <c r="G194" s="6"/>
      <c r="H194" s="6"/>
    </row>
    <row r="195" ht="15.75" customHeight="1">
      <c r="A195" s="6"/>
      <c r="B195" s="6"/>
      <c r="C195" s="6"/>
      <c r="D195" s="6"/>
      <c r="E195" s="6"/>
      <c r="F195" s="6"/>
      <c r="G195" s="6"/>
      <c r="H195" s="6"/>
    </row>
    <row r="196" ht="15.75" customHeight="1">
      <c r="A196" s="6"/>
      <c r="B196" s="6"/>
      <c r="C196" s="6"/>
      <c r="D196" s="6"/>
      <c r="E196" s="6"/>
      <c r="F196" s="6"/>
      <c r="G196" s="6"/>
      <c r="H196" s="6"/>
    </row>
    <row r="197" ht="15.75" customHeight="1">
      <c r="A197" s="6"/>
      <c r="B197" s="6"/>
      <c r="C197" s="6"/>
      <c r="D197" s="6"/>
      <c r="E197" s="6"/>
      <c r="F197" s="6"/>
      <c r="G197" s="6"/>
      <c r="H197" s="6"/>
    </row>
    <row r="198" ht="15.75" customHeight="1">
      <c r="A198" s="6"/>
      <c r="B198" s="6"/>
      <c r="C198" s="6"/>
      <c r="D198" s="6"/>
      <c r="E198" s="6"/>
      <c r="F198" s="6"/>
      <c r="G198" s="6"/>
      <c r="H198" s="6"/>
    </row>
    <row r="199" ht="15.75" customHeight="1">
      <c r="A199" s="6"/>
      <c r="B199" s="6"/>
      <c r="C199" s="6"/>
      <c r="D199" s="6"/>
      <c r="E199" s="6"/>
      <c r="F199" s="6"/>
      <c r="G199" s="6"/>
      <c r="H199" s="6"/>
    </row>
    <row r="200" ht="15.75" customHeight="1">
      <c r="A200" s="6"/>
      <c r="B200" s="6"/>
      <c r="C200" s="6"/>
      <c r="D200" s="6"/>
      <c r="E200" s="6"/>
      <c r="F200" s="6"/>
      <c r="G200" s="6"/>
      <c r="H200" s="6"/>
    </row>
    <row r="201" ht="15.75" customHeight="1">
      <c r="A201" s="6"/>
      <c r="B201" s="6"/>
      <c r="C201" s="6"/>
      <c r="D201" s="6"/>
      <c r="E201" s="6"/>
      <c r="F201" s="6"/>
      <c r="G201" s="6"/>
      <c r="H201" s="6"/>
    </row>
    <row r="202" ht="15.75" customHeight="1">
      <c r="A202" s="6"/>
      <c r="B202" s="6"/>
      <c r="C202" s="6"/>
      <c r="D202" s="6"/>
      <c r="E202" s="6"/>
      <c r="F202" s="6"/>
      <c r="G202" s="6"/>
      <c r="H202" s="6"/>
    </row>
    <row r="203" ht="15.75" customHeight="1">
      <c r="A203" s="6"/>
      <c r="B203" s="6"/>
      <c r="C203" s="6"/>
      <c r="D203" s="6"/>
      <c r="E203" s="6"/>
      <c r="F203" s="6"/>
      <c r="G203" s="6"/>
      <c r="H203" s="6"/>
    </row>
    <row r="204" ht="15.75" customHeight="1">
      <c r="A204" s="6"/>
      <c r="B204" s="6"/>
      <c r="C204" s="6"/>
      <c r="D204" s="6"/>
      <c r="E204" s="6"/>
      <c r="F204" s="6"/>
      <c r="G204" s="6"/>
      <c r="H204" s="6"/>
    </row>
    <row r="205" ht="15.75" customHeight="1">
      <c r="A205" s="6"/>
      <c r="B205" s="6"/>
      <c r="C205" s="6"/>
      <c r="D205" s="6"/>
      <c r="E205" s="6"/>
      <c r="F205" s="6"/>
      <c r="G205" s="6"/>
      <c r="H205" s="6"/>
    </row>
    <row r="206" ht="15.75" customHeight="1">
      <c r="A206" s="6"/>
      <c r="B206" s="6"/>
      <c r="C206" s="6"/>
      <c r="D206" s="6"/>
      <c r="E206" s="6"/>
      <c r="F206" s="6"/>
      <c r="G206" s="6"/>
      <c r="H206" s="6"/>
    </row>
    <row r="207" ht="15.75" customHeight="1">
      <c r="A207" s="6"/>
      <c r="B207" s="6"/>
      <c r="C207" s="6"/>
      <c r="D207" s="6"/>
      <c r="E207" s="6"/>
      <c r="F207" s="6"/>
      <c r="G207" s="6"/>
      <c r="H207" s="6"/>
    </row>
    <row r="208" ht="15.75" customHeight="1">
      <c r="A208" s="6"/>
      <c r="B208" s="6"/>
      <c r="C208" s="6"/>
      <c r="D208" s="6"/>
      <c r="E208" s="6"/>
      <c r="F208" s="6"/>
      <c r="G208" s="6"/>
      <c r="H208" s="6"/>
    </row>
    <row r="209" ht="15.75" customHeight="1">
      <c r="A209" s="6"/>
      <c r="B209" s="6"/>
      <c r="C209" s="6"/>
      <c r="D209" s="6"/>
      <c r="E209" s="6"/>
      <c r="F209" s="6"/>
      <c r="G209" s="6"/>
      <c r="H209" s="6"/>
    </row>
    <row r="210" ht="15.75" customHeight="1">
      <c r="A210" s="6"/>
      <c r="B210" s="6"/>
      <c r="C210" s="6"/>
      <c r="D210" s="6"/>
      <c r="E210" s="6"/>
      <c r="F210" s="6"/>
      <c r="G210" s="6"/>
      <c r="H210" s="6"/>
    </row>
    <row r="211" ht="15.75" customHeight="1">
      <c r="A211" s="6"/>
      <c r="B211" s="6"/>
      <c r="C211" s="6"/>
      <c r="D211" s="6"/>
      <c r="E211" s="6"/>
      <c r="F211" s="6"/>
      <c r="G211" s="6"/>
      <c r="H211" s="6"/>
    </row>
    <row r="212" ht="15.75" customHeight="1">
      <c r="A212" s="6"/>
      <c r="B212" s="6"/>
      <c r="C212" s="6"/>
      <c r="D212" s="6"/>
      <c r="E212" s="6"/>
      <c r="F212" s="6"/>
      <c r="G212" s="6"/>
      <c r="H212" s="6"/>
    </row>
    <row r="213" ht="15.75" customHeight="1">
      <c r="A213" s="6"/>
      <c r="B213" s="6"/>
      <c r="C213" s="6"/>
      <c r="D213" s="6"/>
      <c r="E213" s="6"/>
      <c r="F213" s="6"/>
      <c r="G213" s="6"/>
      <c r="H213" s="6"/>
    </row>
    <row r="214" ht="15.75" customHeight="1">
      <c r="A214" s="6"/>
      <c r="B214" s="6"/>
      <c r="C214" s="6"/>
      <c r="D214" s="6"/>
      <c r="E214" s="6"/>
      <c r="F214" s="6"/>
      <c r="G214" s="6"/>
      <c r="H214" s="6"/>
    </row>
    <row r="215" ht="15.75" customHeight="1">
      <c r="A215" s="6"/>
      <c r="B215" s="6"/>
      <c r="C215" s="6"/>
      <c r="D215" s="6"/>
      <c r="E215" s="6"/>
      <c r="F215" s="6"/>
      <c r="G215" s="6"/>
      <c r="H215" s="6"/>
    </row>
    <row r="216" ht="15.75" customHeight="1">
      <c r="A216" s="6"/>
      <c r="B216" s="6"/>
      <c r="C216" s="6"/>
      <c r="D216" s="6"/>
      <c r="E216" s="6"/>
      <c r="F216" s="6"/>
      <c r="G216" s="6"/>
      <c r="H216" s="6"/>
    </row>
    <row r="217" ht="15.75" customHeight="1">
      <c r="A217" s="6"/>
      <c r="B217" s="6"/>
      <c r="C217" s="6"/>
      <c r="D217" s="6"/>
      <c r="E217" s="6"/>
      <c r="F217" s="6"/>
      <c r="G217" s="6"/>
      <c r="H217" s="6"/>
    </row>
    <row r="218" ht="15.75" customHeight="1">
      <c r="A218" s="6"/>
      <c r="B218" s="6"/>
      <c r="C218" s="6"/>
      <c r="D218" s="6"/>
      <c r="E218" s="6"/>
      <c r="F218" s="6"/>
      <c r="G218" s="6"/>
      <c r="H218" s="6"/>
    </row>
    <row r="219" ht="15.75" customHeight="1">
      <c r="A219" s="6"/>
      <c r="B219" s="6"/>
      <c r="C219" s="6"/>
      <c r="D219" s="6"/>
      <c r="E219" s="6"/>
      <c r="F219" s="6"/>
      <c r="G219" s="6"/>
      <c r="H219" s="6"/>
    </row>
    <row r="220" ht="15.75" customHeight="1">
      <c r="A220" s="6"/>
      <c r="B220" s="6"/>
      <c r="C220" s="6"/>
      <c r="D220" s="6"/>
      <c r="E220" s="6"/>
      <c r="F220" s="6"/>
      <c r="G220" s="6"/>
      <c r="H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0"/>
    <col customWidth="1" min="2" max="2" width="20.0"/>
    <col customWidth="1" min="3" max="3" width="14.0"/>
    <col customWidth="1" min="4" max="4" width="28.0"/>
    <col customWidth="1" min="5" max="6" width="24.0"/>
    <col customWidth="1" min="7" max="7" width="22.0"/>
    <col customWidth="1" min="8" max="9" width="28.0"/>
    <col customWidth="1" min="10" max="10" width="34.0"/>
    <col customWidth="1" min="11" max="11" width="24.0"/>
    <col customWidth="1" min="12" max="12" width="28.0"/>
    <col customWidth="1" min="13" max="13" width="24.0"/>
    <col customWidth="1" min="14" max="15" width="22.0"/>
    <col customWidth="1" min="16" max="17" width="28.0"/>
    <col customWidth="1" min="18" max="18" width="12.0"/>
  </cols>
  <sheetData>
    <row r="1" ht="24.0" customHeight="1">
      <c r="A1" s="47" t="s">
        <v>335</v>
      </c>
      <c r="B1" s="24"/>
      <c r="C1" s="24"/>
      <c r="D1" s="24"/>
      <c r="E1" s="24"/>
      <c r="F1" s="24"/>
      <c r="G1" s="24"/>
      <c r="H1" s="24"/>
      <c r="I1" s="24"/>
      <c r="J1" s="24"/>
      <c r="K1" s="24"/>
      <c r="L1" s="24"/>
      <c r="M1" s="24"/>
      <c r="N1" s="24"/>
      <c r="O1" s="24"/>
      <c r="P1" s="24"/>
      <c r="Q1" s="24"/>
      <c r="R1" s="25"/>
    </row>
    <row r="2" ht="30.0" customHeight="1">
      <c r="A2" s="48" t="s">
        <v>336</v>
      </c>
      <c r="B2" s="24"/>
      <c r="C2" s="24"/>
      <c r="D2" s="24"/>
      <c r="E2" s="24"/>
      <c r="F2" s="24"/>
      <c r="G2" s="24"/>
      <c r="H2" s="24"/>
      <c r="I2" s="24"/>
      <c r="J2" s="24"/>
      <c r="K2" s="24"/>
      <c r="L2" s="24"/>
      <c r="M2" s="24"/>
      <c r="N2" s="24"/>
      <c r="O2" s="24"/>
      <c r="P2" s="24"/>
      <c r="Q2" s="24"/>
      <c r="R2" s="25"/>
    </row>
    <row r="3" ht="6.0" customHeight="1">
      <c r="A3" s="6"/>
      <c r="B3" s="6"/>
      <c r="C3" s="6"/>
      <c r="D3" s="6"/>
      <c r="E3" s="6"/>
      <c r="F3" s="6"/>
      <c r="G3" s="6"/>
      <c r="H3" s="6"/>
      <c r="I3" s="6"/>
      <c r="J3" s="6"/>
      <c r="K3" s="6"/>
      <c r="L3" s="6"/>
      <c r="M3" s="6"/>
      <c r="N3" s="6"/>
      <c r="O3" s="6"/>
      <c r="P3" s="6"/>
      <c r="Q3" s="6"/>
      <c r="R3" s="6"/>
    </row>
    <row r="4" ht="37.5" customHeight="1">
      <c r="A4" s="49" t="s">
        <v>267</v>
      </c>
      <c r="B4" s="49" t="s">
        <v>3</v>
      </c>
      <c r="C4" s="49" t="s">
        <v>337</v>
      </c>
      <c r="D4" s="49" t="s">
        <v>338</v>
      </c>
      <c r="E4" s="49" t="s">
        <v>339</v>
      </c>
      <c r="F4" s="49" t="s">
        <v>340</v>
      </c>
      <c r="G4" s="49" t="s">
        <v>341</v>
      </c>
      <c r="H4" s="49" t="s">
        <v>342</v>
      </c>
      <c r="I4" s="49" t="s">
        <v>343</v>
      </c>
      <c r="J4" s="49" t="s">
        <v>344</v>
      </c>
      <c r="K4" s="49" t="s">
        <v>345</v>
      </c>
      <c r="L4" s="49" t="s">
        <v>346</v>
      </c>
      <c r="M4" s="49" t="s">
        <v>347</v>
      </c>
      <c r="N4" s="49" t="s">
        <v>348</v>
      </c>
      <c r="O4" s="49" t="s">
        <v>349</v>
      </c>
      <c r="P4" s="49" t="s">
        <v>350</v>
      </c>
      <c r="Q4" s="49" t="s">
        <v>351</v>
      </c>
      <c r="R4" s="49" t="s">
        <v>29</v>
      </c>
    </row>
    <row r="5" ht="84.0" customHeight="1">
      <c r="A5" s="50">
        <v>1.0</v>
      </c>
      <c r="B5" s="20" t="s">
        <v>23</v>
      </c>
      <c r="C5" s="20" t="s">
        <v>352</v>
      </c>
      <c r="D5" s="20" t="s">
        <v>353</v>
      </c>
      <c r="E5" s="20" t="s">
        <v>275</v>
      </c>
      <c r="F5" s="20" t="s">
        <v>276</v>
      </c>
      <c r="G5" s="20" t="s">
        <v>354</v>
      </c>
      <c r="H5" s="20" t="s">
        <v>355</v>
      </c>
      <c r="I5" s="20" t="s">
        <v>277</v>
      </c>
      <c r="J5" s="20" t="s">
        <v>356</v>
      </c>
      <c r="K5" s="20" t="s">
        <v>357</v>
      </c>
      <c r="L5" s="20" t="s">
        <v>358</v>
      </c>
      <c r="M5" s="20" t="s">
        <v>278</v>
      </c>
      <c r="N5" s="20" t="s">
        <v>359</v>
      </c>
      <c r="O5" s="20" t="s">
        <v>360</v>
      </c>
      <c r="P5" s="20" t="s">
        <v>361</v>
      </c>
      <c r="Q5" s="20" t="s">
        <v>362</v>
      </c>
      <c r="R5" s="46" t="s">
        <v>363</v>
      </c>
    </row>
    <row r="6" ht="84.0" customHeight="1">
      <c r="A6" s="50">
        <v>2.0</v>
      </c>
      <c r="B6" s="20" t="s">
        <v>280</v>
      </c>
      <c r="C6" s="20" t="s">
        <v>352</v>
      </c>
      <c r="D6" s="20" t="s">
        <v>364</v>
      </c>
      <c r="E6" s="20" t="s">
        <v>282</v>
      </c>
      <c r="F6" s="20" t="s">
        <v>283</v>
      </c>
      <c r="G6" s="20" t="s">
        <v>365</v>
      </c>
      <c r="H6" s="20" t="s">
        <v>366</v>
      </c>
      <c r="I6" s="20" t="s">
        <v>284</v>
      </c>
      <c r="J6" s="20" t="s">
        <v>367</v>
      </c>
      <c r="K6" s="20" t="s">
        <v>368</v>
      </c>
      <c r="L6" s="20" t="s">
        <v>369</v>
      </c>
      <c r="M6" s="20" t="s">
        <v>285</v>
      </c>
      <c r="N6" s="20" t="s">
        <v>359</v>
      </c>
      <c r="O6" s="20" t="s">
        <v>370</v>
      </c>
      <c r="P6" s="20" t="s">
        <v>371</v>
      </c>
      <c r="Q6" s="20" t="s">
        <v>372</v>
      </c>
      <c r="R6" s="46" t="s">
        <v>363</v>
      </c>
    </row>
    <row r="7" ht="84.0" customHeight="1">
      <c r="A7" s="50">
        <v>3.0</v>
      </c>
      <c r="B7" s="20" t="s">
        <v>287</v>
      </c>
      <c r="C7" s="20" t="s">
        <v>352</v>
      </c>
      <c r="D7" s="20" t="s">
        <v>373</v>
      </c>
      <c r="E7" s="20" t="s">
        <v>289</v>
      </c>
      <c r="F7" s="20" t="s">
        <v>290</v>
      </c>
      <c r="G7" s="20" t="s">
        <v>374</v>
      </c>
      <c r="H7" s="20" t="s">
        <v>375</v>
      </c>
      <c r="I7" s="20" t="s">
        <v>291</v>
      </c>
      <c r="J7" s="20" t="s">
        <v>376</v>
      </c>
      <c r="K7" s="20" t="s">
        <v>377</v>
      </c>
      <c r="L7" s="20" t="s">
        <v>378</v>
      </c>
      <c r="M7" s="20" t="s">
        <v>285</v>
      </c>
      <c r="N7" s="20" t="s">
        <v>359</v>
      </c>
      <c r="O7" s="20" t="s">
        <v>379</v>
      </c>
      <c r="P7" s="20" t="s">
        <v>380</v>
      </c>
      <c r="Q7" s="20" t="s">
        <v>381</v>
      </c>
      <c r="R7" s="46" t="s">
        <v>363</v>
      </c>
    </row>
    <row r="8" ht="84.0" customHeight="1">
      <c r="A8" s="50">
        <v>4.0</v>
      </c>
      <c r="B8" s="20" t="s">
        <v>293</v>
      </c>
      <c r="C8" s="20" t="s">
        <v>352</v>
      </c>
      <c r="D8" s="20" t="s">
        <v>382</v>
      </c>
      <c r="E8" s="20" t="s">
        <v>295</v>
      </c>
      <c r="F8" s="20" t="s">
        <v>296</v>
      </c>
      <c r="G8" s="20" t="s">
        <v>374</v>
      </c>
      <c r="H8" s="20" t="s">
        <v>383</v>
      </c>
      <c r="I8" s="20" t="s">
        <v>297</v>
      </c>
      <c r="J8" s="20" t="s">
        <v>384</v>
      </c>
      <c r="K8" s="20" t="s">
        <v>385</v>
      </c>
      <c r="L8" s="20" t="s">
        <v>386</v>
      </c>
      <c r="M8" s="20" t="s">
        <v>285</v>
      </c>
      <c r="N8" s="20" t="s">
        <v>359</v>
      </c>
      <c r="O8" s="20" t="s">
        <v>387</v>
      </c>
      <c r="P8" s="20" t="s">
        <v>388</v>
      </c>
      <c r="Q8" s="20" t="s">
        <v>389</v>
      </c>
      <c r="R8" s="46" t="s">
        <v>363</v>
      </c>
    </row>
    <row r="9" ht="84.0" customHeight="1">
      <c r="A9" s="50">
        <v>5.0</v>
      </c>
      <c r="B9" s="20" t="s">
        <v>299</v>
      </c>
      <c r="C9" s="20" t="s">
        <v>352</v>
      </c>
      <c r="D9" s="20" t="s">
        <v>390</v>
      </c>
      <c r="E9" s="20" t="s">
        <v>301</v>
      </c>
      <c r="F9" s="20" t="s">
        <v>302</v>
      </c>
      <c r="G9" s="20" t="s">
        <v>365</v>
      </c>
      <c r="H9" s="20" t="s">
        <v>391</v>
      </c>
      <c r="I9" s="20" t="s">
        <v>303</v>
      </c>
      <c r="J9" s="20" t="s">
        <v>392</v>
      </c>
      <c r="K9" s="20" t="s">
        <v>393</v>
      </c>
      <c r="L9" s="20" t="s">
        <v>394</v>
      </c>
      <c r="M9" s="20" t="s">
        <v>285</v>
      </c>
      <c r="N9" s="20" t="s">
        <v>359</v>
      </c>
      <c r="O9" s="20" t="s">
        <v>395</v>
      </c>
      <c r="P9" s="20" t="s">
        <v>396</v>
      </c>
      <c r="Q9" s="20" t="s">
        <v>397</v>
      </c>
      <c r="R9" s="46" t="s">
        <v>363</v>
      </c>
    </row>
    <row r="10" ht="84.0" customHeight="1">
      <c r="A10" s="50">
        <v>6.0</v>
      </c>
      <c r="B10" s="20" t="s">
        <v>305</v>
      </c>
      <c r="C10" s="20" t="s">
        <v>352</v>
      </c>
      <c r="D10" s="20" t="s">
        <v>398</v>
      </c>
      <c r="E10" s="20" t="s">
        <v>307</v>
      </c>
      <c r="F10" s="20" t="s">
        <v>308</v>
      </c>
      <c r="G10" s="20" t="s">
        <v>399</v>
      </c>
      <c r="H10" s="20" t="s">
        <v>400</v>
      </c>
      <c r="I10" s="20" t="s">
        <v>309</v>
      </c>
      <c r="J10" s="20" t="s">
        <v>401</v>
      </c>
      <c r="K10" s="20" t="s">
        <v>402</v>
      </c>
      <c r="L10" s="20" t="s">
        <v>403</v>
      </c>
      <c r="M10" s="20" t="s">
        <v>285</v>
      </c>
      <c r="N10" s="20" t="s">
        <v>359</v>
      </c>
      <c r="O10" s="20" t="s">
        <v>379</v>
      </c>
      <c r="P10" s="20" t="s">
        <v>404</v>
      </c>
      <c r="Q10" s="20" t="s">
        <v>405</v>
      </c>
      <c r="R10" s="46" t="s">
        <v>363</v>
      </c>
    </row>
    <row r="11" ht="84.0" customHeight="1">
      <c r="A11" s="50">
        <v>7.0</v>
      </c>
      <c r="B11" s="20" t="s">
        <v>123</v>
      </c>
      <c r="C11" s="20" t="s">
        <v>406</v>
      </c>
      <c r="D11" s="20" t="s">
        <v>407</v>
      </c>
      <c r="E11" s="20" t="s">
        <v>312</v>
      </c>
      <c r="F11" s="20" t="s">
        <v>313</v>
      </c>
      <c r="G11" s="20" t="s">
        <v>408</v>
      </c>
      <c r="H11" s="20" t="s">
        <v>409</v>
      </c>
      <c r="I11" s="20" t="s">
        <v>314</v>
      </c>
      <c r="J11" s="20" t="s">
        <v>410</v>
      </c>
      <c r="K11" s="20" t="s">
        <v>411</v>
      </c>
      <c r="L11" s="20" t="s">
        <v>412</v>
      </c>
      <c r="M11" s="20" t="s">
        <v>315</v>
      </c>
      <c r="N11" s="20" t="s">
        <v>359</v>
      </c>
      <c r="O11" s="20" t="s">
        <v>413</v>
      </c>
      <c r="P11" s="20" t="s">
        <v>414</v>
      </c>
      <c r="Q11" s="20" t="s">
        <v>415</v>
      </c>
      <c r="R11" s="46" t="s">
        <v>363</v>
      </c>
    </row>
    <row r="12" ht="84.0" customHeight="1">
      <c r="A12" s="50">
        <v>8.0</v>
      </c>
      <c r="B12" s="20" t="s">
        <v>317</v>
      </c>
      <c r="C12" s="20" t="s">
        <v>416</v>
      </c>
      <c r="D12" s="20" t="s">
        <v>417</v>
      </c>
      <c r="E12" s="20" t="s">
        <v>319</v>
      </c>
      <c r="F12" s="20" t="s">
        <v>320</v>
      </c>
      <c r="G12" s="20" t="s">
        <v>374</v>
      </c>
      <c r="H12" s="20" t="s">
        <v>418</v>
      </c>
      <c r="I12" s="20" t="s">
        <v>321</v>
      </c>
      <c r="J12" s="20" t="s">
        <v>419</v>
      </c>
      <c r="K12" s="20" t="s">
        <v>420</v>
      </c>
      <c r="L12" s="20" t="s">
        <v>421</v>
      </c>
      <c r="M12" s="20" t="s">
        <v>285</v>
      </c>
      <c r="N12" s="20" t="s">
        <v>359</v>
      </c>
      <c r="O12" s="20" t="s">
        <v>422</v>
      </c>
      <c r="P12" s="20" t="s">
        <v>423</v>
      </c>
      <c r="Q12" s="20" t="s">
        <v>424</v>
      </c>
      <c r="R12" s="46" t="s">
        <v>363</v>
      </c>
    </row>
    <row r="13" ht="84.0" customHeight="1">
      <c r="A13" s="50">
        <v>9.0</v>
      </c>
      <c r="B13" s="20" t="s">
        <v>323</v>
      </c>
      <c r="C13" s="20" t="s">
        <v>406</v>
      </c>
      <c r="D13" s="20" t="s">
        <v>425</v>
      </c>
      <c r="E13" s="20" t="s">
        <v>325</v>
      </c>
      <c r="F13" s="20" t="s">
        <v>326</v>
      </c>
      <c r="G13" s="20" t="s">
        <v>374</v>
      </c>
      <c r="H13" s="20" t="s">
        <v>426</v>
      </c>
      <c r="I13" s="20" t="s">
        <v>327</v>
      </c>
      <c r="J13" s="20" t="s">
        <v>427</v>
      </c>
      <c r="K13" s="20" t="s">
        <v>428</v>
      </c>
      <c r="L13" s="20" t="s">
        <v>429</v>
      </c>
      <c r="M13" s="20" t="s">
        <v>285</v>
      </c>
      <c r="N13" s="20" t="s">
        <v>359</v>
      </c>
      <c r="O13" s="20" t="s">
        <v>430</v>
      </c>
      <c r="P13" s="20" t="s">
        <v>431</v>
      </c>
      <c r="Q13" s="20" t="s">
        <v>432</v>
      </c>
      <c r="R13" s="46" t="s">
        <v>363</v>
      </c>
    </row>
    <row r="14" ht="84.0" customHeight="1">
      <c r="A14" s="50">
        <v>10.0</v>
      </c>
      <c r="B14" s="20" t="s">
        <v>329</v>
      </c>
      <c r="C14" s="20" t="s">
        <v>433</v>
      </c>
      <c r="D14" s="20" t="s">
        <v>434</v>
      </c>
      <c r="E14" s="20" t="s">
        <v>331</v>
      </c>
      <c r="F14" s="20" t="s">
        <v>332</v>
      </c>
      <c r="G14" s="20" t="s">
        <v>435</v>
      </c>
      <c r="H14" s="20" t="s">
        <v>436</v>
      </c>
      <c r="I14" s="20" t="s">
        <v>333</v>
      </c>
      <c r="J14" s="20" t="s">
        <v>437</v>
      </c>
      <c r="K14" s="20" t="s">
        <v>438</v>
      </c>
      <c r="L14" s="20" t="s">
        <v>439</v>
      </c>
      <c r="M14" s="20" t="s">
        <v>285</v>
      </c>
      <c r="N14" s="20" t="s">
        <v>359</v>
      </c>
      <c r="O14" s="20" t="s">
        <v>440</v>
      </c>
      <c r="P14" s="20" t="s">
        <v>441</v>
      </c>
      <c r="Q14" s="20" t="s">
        <v>442</v>
      </c>
      <c r="R14" s="46" t="s">
        <v>363</v>
      </c>
    </row>
    <row r="15" ht="84.0" customHeight="1">
      <c r="A15" s="50">
        <v>11.0</v>
      </c>
      <c r="B15" s="20" t="s">
        <v>443</v>
      </c>
      <c r="C15" s="20" t="s">
        <v>433</v>
      </c>
      <c r="D15" s="20" t="s">
        <v>444</v>
      </c>
      <c r="E15" s="20" t="s">
        <v>445</v>
      </c>
      <c r="F15" s="20" t="s">
        <v>446</v>
      </c>
      <c r="G15" s="20" t="s">
        <v>447</v>
      </c>
      <c r="H15" s="20" t="s">
        <v>448</v>
      </c>
      <c r="I15" s="20" t="s">
        <v>449</v>
      </c>
      <c r="J15" s="20" t="s">
        <v>450</v>
      </c>
      <c r="K15" s="20" t="s">
        <v>451</v>
      </c>
      <c r="L15" s="20" t="s">
        <v>452</v>
      </c>
      <c r="M15" s="20" t="s">
        <v>285</v>
      </c>
      <c r="N15" s="20" t="s">
        <v>359</v>
      </c>
      <c r="O15" s="20" t="s">
        <v>453</v>
      </c>
      <c r="P15" s="20" t="s">
        <v>454</v>
      </c>
      <c r="Q15" s="20" t="s">
        <v>455</v>
      </c>
      <c r="R15" s="46" t="s">
        <v>363</v>
      </c>
    </row>
    <row r="16" ht="84.0" customHeight="1">
      <c r="A16" s="50">
        <v>12.0</v>
      </c>
      <c r="B16" s="20" t="s">
        <v>456</v>
      </c>
      <c r="C16" s="20" t="s">
        <v>433</v>
      </c>
      <c r="D16" s="20" t="s">
        <v>457</v>
      </c>
      <c r="E16" s="20" t="s">
        <v>458</v>
      </c>
      <c r="F16" s="20" t="s">
        <v>459</v>
      </c>
      <c r="G16" s="20" t="s">
        <v>460</v>
      </c>
      <c r="H16" s="20" t="s">
        <v>461</v>
      </c>
      <c r="I16" s="20" t="s">
        <v>462</v>
      </c>
      <c r="J16" s="20" t="s">
        <v>463</v>
      </c>
      <c r="K16" s="20" t="s">
        <v>464</v>
      </c>
      <c r="L16" s="20" t="s">
        <v>465</v>
      </c>
      <c r="M16" s="20" t="s">
        <v>285</v>
      </c>
      <c r="N16" s="20" t="s">
        <v>359</v>
      </c>
      <c r="O16" s="20" t="s">
        <v>466</v>
      </c>
      <c r="P16" s="20" t="s">
        <v>467</v>
      </c>
      <c r="Q16" s="20" t="s">
        <v>468</v>
      </c>
      <c r="R16" s="46" t="s">
        <v>363</v>
      </c>
    </row>
    <row r="17" ht="84.0" customHeight="1">
      <c r="A17" s="50">
        <v>13.0</v>
      </c>
      <c r="B17" s="20" t="s">
        <v>469</v>
      </c>
      <c r="C17" s="20" t="s">
        <v>470</v>
      </c>
      <c r="D17" s="20" t="s">
        <v>471</v>
      </c>
      <c r="E17" s="20" t="s">
        <v>472</v>
      </c>
      <c r="F17" s="20" t="s">
        <v>473</v>
      </c>
      <c r="G17" s="20" t="s">
        <v>474</v>
      </c>
      <c r="H17" s="20" t="s">
        <v>475</v>
      </c>
      <c r="I17" s="20" t="s">
        <v>476</v>
      </c>
      <c r="J17" s="20" t="s">
        <v>477</v>
      </c>
      <c r="K17" s="20" t="s">
        <v>478</v>
      </c>
      <c r="L17" s="20" t="s">
        <v>479</v>
      </c>
      <c r="M17" s="20" t="s">
        <v>315</v>
      </c>
      <c r="N17" s="20" t="s">
        <v>359</v>
      </c>
      <c r="O17" s="20" t="s">
        <v>480</v>
      </c>
      <c r="P17" s="20" t="s">
        <v>481</v>
      </c>
      <c r="Q17" s="20" t="s">
        <v>482</v>
      </c>
      <c r="R17" s="46" t="s">
        <v>363</v>
      </c>
    </row>
    <row r="18" ht="84.0" customHeight="1">
      <c r="A18" s="50">
        <v>14.0</v>
      </c>
      <c r="B18" s="20" t="s">
        <v>177</v>
      </c>
      <c r="C18" s="20" t="s">
        <v>406</v>
      </c>
      <c r="D18" s="20" t="s">
        <v>483</v>
      </c>
      <c r="E18" s="20" t="s">
        <v>484</v>
      </c>
      <c r="F18" s="20" t="s">
        <v>485</v>
      </c>
      <c r="G18" s="20" t="s">
        <v>474</v>
      </c>
      <c r="H18" s="20" t="s">
        <v>486</v>
      </c>
      <c r="I18" s="20" t="s">
        <v>487</v>
      </c>
      <c r="J18" s="20" t="s">
        <v>488</v>
      </c>
      <c r="K18" s="20" t="s">
        <v>489</v>
      </c>
      <c r="L18" s="20" t="s">
        <v>490</v>
      </c>
      <c r="M18" s="20" t="s">
        <v>315</v>
      </c>
      <c r="N18" s="20" t="s">
        <v>359</v>
      </c>
      <c r="O18" s="20" t="s">
        <v>491</v>
      </c>
      <c r="P18" s="20" t="s">
        <v>492</v>
      </c>
      <c r="Q18" s="20" t="s">
        <v>493</v>
      </c>
      <c r="R18" s="46" t="s">
        <v>363</v>
      </c>
    </row>
    <row r="19" ht="84.0" customHeight="1">
      <c r="A19" s="50">
        <v>15.0</v>
      </c>
      <c r="B19" s="20" t="s">
        <v>184</v>
      </c>
      <c r="C19" s="20" t="s">
        <v>470</v>
      </c>
      <c r="D19" s="20" t="s">
        <v>494</v>
      </c>
      <c r="E19" s="20" t="s">
        <v>495</v>
      </c>
      <c r="F19" s="20" t="s">
        <v>496</v>
      </c>
      <c r="G19" s="20" t="s">
        <v>497</v>
      </c>
      <c r="H19" s="20" t="s">
        <v>498</v>
      </c>
      <c r="I19" s="20" t="s">
        <v>499</v>
      </c>
      <c r="J19" s="20" t="s">
        <v>500</v>
      </c>
      <c r="K19" s="20" t="s">
        <v>501</v>
      </c>
      <c r="L19" s="20" t="s">
        <v>502</v>
      </c>
      <c r="M19" s="20" t="s">
        <v>285</v>
      </c>
      <c r="N19" s="20" t="s">
        <v>359</v>
      </c>
      <c r="O19" s="20" t="s">
        <v>503</v>
      </c>
      <c r="P19" s="20" t="s">
        <v>504</v>
      </c>
      <c r="Q19" s="20" t="s">
        <v>505</v>
      </c>
      <c r="R19" s="46" t="s">
        <v>363</v>
      </c>
    </row>
    <row r="20" ht="84.0" customHeight="1">
      <c r="A20" s="50">
        <v>16.0</v>
      </c>
      <c r="B20" s="20" t="s">
        <v>506</v>
      </c>
      <c r="C20" s="20" t="s">
        <v>352</v>
      </c>
      <c r="D20" s="20" t="s">
        <v>507</v>
      </c>
      <c r="E20" s="20" t="s">
        <v>508</v>
      </c>
      <c r="F20" s="20" t="s">
        <v>509</v>
      </c>
      <c r="G20" s="20" t="s">
        <v>510</v>
      </c>
      <c r="H20" s="20" t="s">
        <v>511</v>
      </c>
      <c r="I20" s="20" t="s">
        <v>512</v>
      </c>
      <c r="J20" s="20" t="s">
        <v>513</v>
      </c>
      <c r="K20" s="20" t="s">
        <v>514</v>
      </c>
      <c r="L20" s="20" t="s">
        <v>515</v>
      </c>
      <c r="M20" s="20" t="s">
        <v>285</v>
      </c>
      <c r="N20" s="20" t="s">
        <v>359</v>
      </c>
      <c r="O20" s="20" t="s">
        <v>516</v>
      </c>
      <c r="P20" s="20" t="s">
        <v>517</v>
      </c>
      <c r="Q20" s="20" t="s">
        <v>518</v>
      </c>
      <c r="R20" s="46" t="s">
        <v>363</v>
      </c>
    </row>
    <row r="21" ht="84.0" customHeight="1">
      <c r="A21" s="50">
        <v>17.0</v>
      </c>
      <c r="B21" s="20" t="s">
        <v>519</v>
      </c>
      <c r="C21" s="20" t="s">
        <v>352</v>
      </c>
      <c r="D21" s="20" t="s">
        <v>520</v>
      </c>
      <c r="E21" s="20" t="s">
        <v>521</v>
      </c>
      <c r="F21" s="20" t="s">
        <v>522</v>
      </c>
      <c r="G21" s="20" t="s">
        <v>523</v>
      </c>
      <c r="H21" s="20" t="s">
        <v>524</v>
      </c>
      <c r="I21" s="20" t="s">
        <v>525</v>
      </c>
      <c r="J21" s="20" t="s">
        <v>526</v>
      </c>
      <c r="K21" s="20" t="s">
        <v>527</v>
      </c>
      <c r="L21" s="20" t="s">
        <v>528</v>
      </c>
      <c r="M21" s="20" t="s">
        <v>285</v>
      </c>
      <c r="N21" s="20" t="s">
        <v>359</v>
      </c>
      <c r="O21" s="20" t="s">
        <v>529</v>
      </c>
      <c r="P21" s="20" t="s">
        <v>530</v>
      </c>
      <c r="Q21" s="20" t="s">
        <v>531</v>
      </c>
      <c r="R21" s="46" t="s">
        <v>363</v>
      </c>
    </row>
    <row r="22" ht="84.0" customHeight="1">
      <c r="A22" s="50">
        <v>18.0</v>
      </c>
      <c r="B22" s="20" t="s">
        <v>532</v>
      </c>
      <c r="C22" s="20" t="s">
        <v>406</v>
      </c>
      <c r="D22" s="20" t="s">
        <v>533</v>
      </c>
      <c r="E22" s="20" t="s">
        <v>534</v>
      </c>
      <c r="F22" s="20" t="s">
        <v>535</v>
      </c>
      <c r="G22" s="20" t="s">
        <v>536</v>
      </c>
      <c r="H22" s="20" t="s">
        <v>537</v>
      </c>
      <c r="I22" s="20" t="s">
        <v>538</v>
      </c>
      <c r="J22" s="20" t="s">
        <v>539</v>
      </c>
      <c r="K22" s="20" t="s">
        <v>540</v>
      </c>
      <c r="L22" s="20" t="s">
        <v>541</v>
      </c>
      <c r="M22" s="20" t="s">
        <v>285</v>
      </c>
      <c r="N22" s="20" t="s">
        <v>359</v>
      </c>
      <c r="O22" s="20" t="s">
        <v>542</v>
      </c>
      <c r="P22" s="20" t="s">
        <v>543</v>
      </c>
      <c r="Q22" s="20" t="s">
        <v>544</v>
      </c>
      <c r="R22" s="46" t="s">
        <v>363</v>
      </c>
    </row>
    <row r="23" ht="84.0" customHeight="1">
      <c r="A23" s="50">
        <v>19.0</v>
      </c>
      <c r="B23" s="20" t="s">
        <v>545</v>
      </c>
      <c r="C23" s="20" t="s">
        <v>406</v>
      </c>
      <c r="D23" s="20" t="s">
        <v>546</v>
      </c>
      <c r="E23" s="20" t="s">
        <v>547</v>
      </c>
      <c r="F23" s="20" t="s">
        <v>548</v>
      </c>
      <c r="G23" s="20" t="s">
        <v>549</v>
      </c>
      <c r="H23" s="20" t="s">
        <v>550</v>
      </c>
      <c r="I23" s="20" t="s">
        <v>551</v>
      </c>
      <c r="J23" s="20" t="s">
        <v>552</v>
      </c>
      <c r="K23" s="20" t="s">
        <v>553</v>
      </c>
      <c r="L23" s="20" t="s">
        <v>554</v>
      </c>
      <c r="M23" s="20" t="s">
        <v>285</v>
      </c>
      <c r="N23" s="20" t="s">
        <v>359</v>
      </c>
      <c r="O23" s="20" t="s">
        <v>555</v>
      </c>
      <c r="P23" s="20" t="s">
        <v>556</v>
      </c>
      <c r="Q23" s="20" t="s">
        <v>557</v>
      </c>
      <c r="R23" s="46" t="s">
        <v>363</v>
      </c>
    </row>
    <row r="24" ht="84.0" customHeight="1">
      <c r="A24" s="50">
        <v>20.0</v>
      </c>
      <c r="B24" s="20" t="s">
        <v>558</v>
      </c>
      <c r="C24" s="20" t="s">
        <v>406</v>
      </c>
      <c r="D24" s="20" t="s">
        <v>559</v>
      </c>
      <c r="E24" s="20" t="s">
        <v>560</v>
      </c>
      <c r="F24" s="20" t="s">
        <v>561</v>
      </c>
      <c r="G24" s="20" t="s">
        <v>562</v>
      </c>
      <c r="H24" s="20" t="s">
        <v>563</v>
      </c>
      <c r="I24" s="20" t="s">
        <v>564</v>
      </c>
      <c r="J24" s="20" t="s">
        <v>565</v>
      </c>
      <c r="K24" s="20" t="s">
        <v>566</v>
      </c>
      <c r="L24" s="20" t="s">
        <v>567</v>
      </c>
      <c r="M24" s="20" t="s">
        <v>285</v>
      </c>
      <c r="N24" s="20" t="s">
        <v>359</v>
      </c>
      <c r="O24" s="20" t="s">
        <v>568</v>
      </c>
      <c r="P24" s="20" t="s">
        <v>569</v>
      </c>
      <c r="Q24" s="20" t="s">
        <v>570</v>
      </c>
      <c r="R24" s="46" t="s">
        <v>363</v>
      </c>
    </row>
    <row r="25" ht="15.75" customHeight="1">
      <c r="A25" s="6"/>
      <c r="B25" s="6"/>
      <c r="C25" s="6"/>
      <c r="D25" s="6"/>
      <c r="E25" s="6"/>
      <c r="F25" s="6"/>
      <c r="G25" s="6"/>
      <c r="H25" s="6"/>
      <c r="I25" s="6"/>
      <c r="J25" s="6"/>
      <c r="K25" s="6"/>
      <c r="L25" s="6"/>
      <c r="M25" s="6"/>
      <c r="N25" s="6"/>
      <c r="O25" s="6"/>
      <c r="P25" s="6"/>
      <c r="Q25" s="6"/>
      <c r="R25" s="6"/>
    </row>
    <row r="26" ht="15.75" customHeight="1">
      <c r="A26" s="6"/>
      <c r="B26" s="6"/>
      <c r="C26" s="6"/>
      <c r="D26" s="6"/>
      <c r="E26" s="6"/>
      <c r="F26" s="6"/>
      <c r="G26" s="6"/>
      <c r="H26" s="6"/>
      <c r="I26" s="6"/>
      <c r="J26" s="6"/>
      <c r="K26" s="6"/>
      <c r="L26" s="6"/>
      <c r="M26" s="6"/>
      <c r="N26" s="6"/>
      <c r="O26" s="6"/>
      <c r="P26" s="6"/>
      <c r="Q26" s="6"/>
      <c r="R26" s="6"/>
    </row>
    <row r="27" ht="15.75" customHeight="1">
      <c r="A27" s="6"/>
      <c r="B27" s="6"/>
      <c r="C27" s="6"/>
      <c r="D27" s="6"/>
      <c r="E27" s="6"/>
      <c r="F27" s="6"/>
      <c r="G27" s="6"/>
      <c r="H27" s="6"/>
      <c r="I27" s="6"/>
      <c r="J27" s="6"/>
      <c r="K27" s="6"/>
      <c r="L27" s="6"/>
      <c r="M27" s="6"/>
      <c r="N27" s="6"/>
      <c r="O27" s="6"/>
      <c r="P27" s="6"/>
      <c r="Q27" s="6"/>
      <c r="R27" s="6"/>
    </row>
    <row r="28" ht="15.75" customHeight="1">
      <c r="A28" s="6"/>
      <c r="B28" s="6"/>
      <c r="C28" s="6"/>
      <c r="D28" s="6"/>
      <c r="E28" s="6"/>
      <c r="F28" s="6"/>
      <c r="G28" s="6"/>
      <c r="H28" s="6"/>
      <c r="I28" s="6"/>
      <c r="J28" s="6"/>
      <c r="K28" s="6"/>
      <c r="L28" s="6"/>
      <c r="M28" s="6"/>
      <c r="N28" s="6"/>
      <c r="O28" s="6"/>
      <c r="P28" s="6"/>
      <c r="Q28" s="6"/>
      <c r="R28" s="6"/>
    </row>
    <row r="29" ht="15.75" customHeight="1">
      <c r="A29" s="6"/>
      <c r="B29" s="6"/>
      <c r="C29" s="6"/>
      <c r="D29" s="6"/>
      <c r="E29" s="6"/>
      <c r="F29" s="6"/>
      <c r="G29" s="6"/>
      <c r="H29" s="6"/>
      <c r="I29" s="6"/>
      <c r="J29" s="6"/>
      <c r="K29" s="6"/>
      <c r="L29" s="6"/>
      <c r="M29" s="6"/>
      <c r="N29" s="6"/>
      <c r="O29" s="6"/>
      <c r="P29" s="6"/>
      <c r="Q29" s="6"/>
      <c r="R29" s="6"/>
    </row>
    <row r="30" ht="15.75" customHeight="1">
      <c r="A30" s="6"/>
      <c r="B30" s="6"/>
      <c r="C30" s="6"/>
      <c r="D30" s="6"/>
      <c r="E30" s="6"/>
      <c r="F30" s="6"/>
      <c r="G30" s="6"/>
      <c r="H30" s="6"/>
      <c r="I30" s="6"/>
      <c r="J30" s="6"/>
      <c r="K30" s="6"/>
      <c r="L30" s="6"/>
      <c r="M30" s="6"/>
      <c r="N30" s="6"/>
      <c r="O30" s="6"/>
      <c r="P30" s="6"/>
      <c r="Q30" s="6"/>
      <c r="R30" s="6"/>
    </row>
    <row r="31" ht="15.75" customHeight="1">
      <c r="A31" s="6"/>
      <c r="B31" s="6"/>
      <c r="C31" s="6"/>
      <c r="D31" s="6"/>
      <c r="E31" s="6"/>
      <c r="F31" s="6"/>
      <c r="G31" s="6"/>
      <c r="H31" s="6"/>
      <c r="I31" s="6"/>
      <c r="J31" s="6"/>
      <c r="K31" s="6"/>
      <c r="L31" s="6"/>
      <c r="M31" s="6"/>
      <c r="N31" s="6"/>
      <c r="O31" s="6"/>
      <c r="P31" s="6"/>
      <c r="Q31" s="6"/>
      <c r="R31" s="6"/>
    </row>
    <row r="32" ht="15.75" customHeight="1">
      <c r="A32" s="6"/>
      <c r="B32" s="6"/>
      <c r="C32" s="6"/>
      <c r="D32" s="6"/>
      <c r="E32" s="6"/>
      <c r="F32" s="6"/>
      <c r="G32" s="6"/>
      <c r="H32" s="6"/>
      <c r="I32" s="6"/>
      <c r="J32" s="6"/>
      <c r="K32" s="6"/>
      <c r="L32" s="6"/>
      <c r="M32" s="6"/>
      <c r="N32" s="6"/>
      <c r="O32" s="6"/>
      <c r="P32" s="6"/>
      <c r="Q32" s="6"/>
      <c r="R32" s="6"/>
    </row>
    <row r="33" ht="15.75" customHeight="1">
      <c r="A33" s="6"/>
      <c r="B33" s="6"/>
      <c r="C33" s="6"/>
      <c r="D33" s="6"/>
      <c r="E33" s="6"/>
      <c r="F33" s="6"/>
      <c r="G33" s="6"/>
      <c r="H33" s="6"/>
      <c r="I33" s="6"/>
      <c r="J33" s="6"/>
      <c r="K33" s="6"/>
      <c r="L33" s="6"/>
      <c r="M33" s="6"/>
      <c r="N33" s="6"/>
      <c r="O33" s="6"/>
      <c r="P33" s="6"/>
      <c r="Q33" s="6"/>
      <c r="R33" s="6"/>
    </row>
    <row r="34" ht="15.75" customHeight="1">
      <c r="A34" s="6"/>
      <c r="B34" s="6"/>
      <c r="C34" s="6"/>
      <c r="D34" s="6"/>
      <c r="E34" s="6"/>
      <c r="F34" s="6"/>
      <c r="G34" s="6"/>
      <c r="H34" s="6"/>
      <c r="I34" s="6"/>
      <c r="J34" s="6"/>
      <c r="K34" s="6"/>
      <c r="L34" s="6"/>
      <c r="M34" s="6"/>
      <c r="N34" s="6"/>
      <c r="O34" s="6"/>
      <c r="P34" s="6"/>
      <c r="Q34" s="6"/>
      <c r="R34" s="6"/>
    </row>
    <row r="35" ht="15.75" customHeight="1">
      <c r="A35" s="6"/>
      <c r="B35" s="6"/>
      <c r="C35" s="6"/>
      <c r="D35" s="6"/>
      <c r="E35" s="6"/>
      <c r="F35" s="6"/>
      <c r="G35" s="6"/>
      <c r="H35" s="6"/>
      <c r="I35" s="6"/>
      <c r="J35" s="6"/>
      <c r="K35" s="6"/>
      <c r="L35" s="6"/>
      <c r="M35" s="6"/>
      <c r="N35" s="6"/>
      <c r="O35" s="6"/>
      <c r="P35" s="6"/>
      <c r="Q35" s="6"/>
      <c r="R35" s="6"/>
    </row>
    <row r="36" ht="15.75" customHeight="1">
      <c r="A36" s="6"/>
      <c r="B36" s="6"/>
      <c r="C36" s="6"/>
      <c r="D36" s="6"/>
      <c r="E36" s="6"/>
      <c r="F36" s="6"/>
      <c r="G36" s="6"/>
      <c r="H36" s="6"/>
      <c r="I36" s="6"/>
      <c r="J36" s="6"/>
      <c r="K36" s="6"/>
      <c r="L36" s="6"/>
      <c r="M36" s="6"/>
      <c r="N36" s="6"/>
      <c r="O36" s="6"/>
      <c r="P36" s="6"/>
      <c r="Q36" s="6"/>
      <c r="R36" s="6"/>
    </row>
    <row r="37" ht="15.75" customHeight="1">
      <c r="A37" s="6"/>
      <c r="B37" s="6"/>
      <c r="C37" s="6"/>
      <c r="D37" s="6"/>
      <c r="E37" s="6"/>
      <c r="F37" s="6"/>
      <c r="G37" s="6"/>
      <c r="H37" s="6"/>
      <c r="I37" s="6"/>
      <c r="J37" s="6"/>
      <c r="K37" s="6"/>
      <c r="L37" s="6"/>
      <c r="M37" s="6"/>
      <c r="N37" s="6"/>
      <c r="O37" s="6"/>
      <c r="P37" s="6"/>
      <c r="Q37" s="6"/>
      <c r="R37" s="6"/>
    </row>
    <row r="38" ht="15.75" customHeight="1">
      <c r="A38" s="6"/>
      <c r="B38" s="6"/>
      <c r="C38" s="6"/>
      <c r="D38" s="6"/>
      <c r="E38" s="6"/>
      <c r="F38" s="6"/>
      <c r="G38" s="6"/>
      <c r="H38" s="6"/>
      <c r="I38" s="6"/>
      <c r="J38" s="6"/>
      <c r="K38" s="6"/>
      <c r="L38" s="6"/>
      <c r="M38" s="6"/>
      <c r="N38" s="6"/>
      <c r="O38" s="6"/>
      <c r="P38" s="6"/>
      <c r="Q38" s="6"/>
      <c r="R38" s="6"/>
    </row>
    <row r="39" ht="15.75" customHeight="1">
      <c r="A39" s="6"/>
      <c r="B39" s="6"/>
      <c r="C39" s="6"/>
      <c r="D39" s="6"/>
      <c r="E39" s="6"/>
      <c r="F39" s="6"/>
      <c r="G39" s="6"/>
      <c r="H39" s="6"/>
      <c r="I39" s="6"/>
      <c r="J39" s="6"/>
      <c r="K39" s="6"/>
      <c r="L39" s="6"/>
      <c r="M39" s="6"/>
      <c r="N39" s="6"/>
      <c r="O39" s="6"/>
      <c r="P39" s="6"/>
      <c r="Q39" s="6"/>
      <c r="R39" s="6"/>
    </row>
    <row r="40" ht="15.75" customHeight="1">
      <c r="A40" s="6"/>
      <c r="B40" s="6"/>
      <c r="C40" s="6"/>
      <c r="D40" s="6"/>
      <c r="E40" s="6"/>
      <c r="F40" s="6"/>
      <c r="G40" s="6"/>
      <c r="H40" s="6"/>
      <c r="I40" s="6"/>
      <c r="J40" s="6"/>
      <c r="K40" s="6"/>
      <c r="L40" s="6"/>
      <c r="M40" s="6"/>
      <c r="N40" s="6"/>
      <c r="O40" s="6"/>
      <c r="P40" s="6"/>
      <c r="Q40" s="6"/>
      <c r="R40" s="6"/>
    </row>
    <row r="41" ht="15.75" customHeight="1">
      <c r="A41" s="6"/>
      <c r="B41" s="6"/>
      <c r="C41" s="6"/>
      <c r="D41" s="6"/>
      <c r="E41" s="6"/>
      <c r="F41" s="6"/>
      <c r="G41" s="6"/>
      <c r="H41" s="6"/>
      <c r="I41" s="6"/>
      <c r="J41" s="6"/>
      <c r="K41" s="6"/>
      <c r="L41" s="6"/>
      <c r="M41" s="6"/>
      <c r="N41" s="6"/>
      <c r="O41" s="6"/>
      <c r="P41" s="6"/>
      <c r="Q41" s="6"/>
      <c r="R41" s="6"/>
    </row>
    <row r="42" ht="15.75" customHeight="1">
      <c r="A42" s="6"/>
      <c r="B42" s="6"/>
      <c r="C42" s="6"/>
      <c r="D42" s="6"/>
      <c r="E42" s="6"/>
      <c r="F42" s="6"/>
      <c r="G42" s="6"/>
      <c r="H42" s="6"/>
      <c r="I42" s="6"/>
      <c r="J42" s="6"/>
      <c r="K42" s="6"/>
      <c r="L42" s="6"/>
      <c r="M42" s="6"/>
      <c r="N42" s="6"/>
      <c r="O42" s="6"/>
      <c r="P42" s="6"/>
      <c r="Q42" s="6"/>
      <c r="R42" s="6"/>
    </row>
    <row r="43" ht="15.75" customHeight="1">
      <c r="A43" s="6"/>
      <c r="B43" s="6"/>
      <c r="C43" s="6"/>
      <c r="D43" s="6"/>
      <c r="E43" s="6"/>
      <c r="F43" s="6"/>
      <c r="G43" s="6"/>
      <c r="H43" s="6"/>
      <c r="I43" s="6"/>
      <c r="J43" s="6"/>
      <c r="K43" s="6"/>
      <c r="L43" s="6"/>
      <c r="M43" s="6"/>
      <c r="N43" s="6"/>
      <c r="O43" s="6"/>
      <c r="P43" s="6"/>
      <c r="Q43" s="6"/>
      <c r="R43" s="6"/>
    </row>
    <row r="44" ht="15.75" customHeight="1">
      <c r="A44" s="6"/>
      <c r="B44" s="6"/>
      <c r="C44" s="6"/>
      <c r="D44" s="6"/>
      <c r="E44" s="6"/>
      <c r="F44" s="6"/>
      <c r="G44" s="6"/>
      <c r="H44" s="6"/>
      <c r="I44" s="6"/>
      <c r="J44" s="6"/>
      <c r="K44" s="6"/>
      <c r="L44" s="6"/>
      <c r="M44" s="6"/>
      <c r="N44" s="6"/>
      <c r="O44" s="6"/>
      <c r="P44" s="6"/>
      <c r="Q44" s="6"/>
      <c r="R44" s="6"/>
    </row>
    <row r="45" ht="15.75" customHeight="1">
      <c r="A45" s="6"/>
      <c r="B45" s="6"/>
      <c r="C45" s="6"/>
      <c r="D45" s="6"/>
      <c r="E45" s="6"/>
      <c r="F45" s="6"/>
      <c r="G45" s="6"/>
      <c r="H45" s="6"/>
      <c r="I45" s="6"/>
      <c r="J45" s="6"/>
      <c r="K45" s="6"/>
      <c r="L45" s="6"/>
      <c r="M45" s="6"/>
      <c r="N45" s="6"/>
      <c r="O45" s="6"/>
      <c r="P45" s="6"/>
      <c r="Q45" s="6"/>
      <c r="R45" s="6"/>
    </row>
    <row r="46" ht="15.75" customHeight="1">
      <c r="A46" s="6"/>
      <c r="B46" s="6"/>
      <c r="C46" s="6"/>
      <c r="D46" s="6"/>
      <c r="E46" s="6"/>
      <c r="F46" s="6"/>
      <c r="G46" s="6"/>
      <c r="H46" s="6"/>
      <c r="I46" s="6"/>
      <c r="J46" s="6"/>
      <c r="K46" s="6"/>
      <c r="L46" s="6"/>
      <c r="M46" s="6"/>
      <c r="N46" s="6"/>
      <c r="O46" s="6"/>
      <c r="P46" s="6"/>
      <c r="Q46" s="6"/>
      <c r="R46" s="6"/>
    </row>
    <row r="47" ht="15.75" customHeight="1">
      <c r="A47" s="6"/>
      <c r="B47" s="6"/>
      <c r="C47" s="6"/>
      <c r="D47" s="6"/>
      <c r="E47" s="6"/>
      <c r="F47" s="6"/>
      <c r="G47" s="6"/>
      <c r="H47" s="6"/>
      <c r="I47" s="6"/>
      <c r="J47" s="6"/>
      <c r="K47" s="6"/>
      <c r="L47" s="6"/>
      <c r="M47" s="6"/>
      <c r="N47" s="6"/>
      <c r="O47" s="6"/>
      <c r="P47" s="6"/>
      <c r="Q47" s="6"/>
      <c r="R47" s="6"/>
    </row>
    <row r="48" ht="15.75" customHeight="1">
      <c r="A48" s="6"/>
      <c r="B48" s="6"/>
      <c r="C48" s="6"/>
      <c r="D48" s="6"/>
      <c r="E48" s="6"/>
      <c r="F48" s="6"/>
      <c r="G48" s="6"/>
      <c r="H48" s="6"/>
      <c r="I48" s="6"/>
      <c r="J48" s="6"/>
      <c r="K48" s="6"/>
      <c r="L48" s="6"/>
      <c r="M48" s="6"/>
      <c r="N48" s="6"/>
      <c r="O48" s="6"/>
      <c r="P48" s="6"/>
      <c r="Q48" s="6"/>
      <c r="R48" s="6"/>
    </row>
    <row r="49" ht="15.75" customHeight="1">
      <c r="A49" s="6"/>
      <c r="B49" s="6"/>
      <c r="C49" s="6"/>
      <c r="D49" s="6"/>
      <c r="E49" s="6"/>
      <c r="F49" s="6"/>
      <c r="G49" s="6"/>
      <c r="H49" s="6"/>
      <c r="I49" s="6"/>
      <c r="J49" s="6"/>
      <c r="K49" s="6"/>
      <c r="L49" s="6"/>
      <c r="M49" s="6"/>
      <c r="N49" s="6"/>
      <c r="O49" s="6"/>
      <c r="P49" s="6"/>
      <c r="Q49" s="6"/>
      <c r="R49" s="6"/>
    </row>
    <row r="50" ht="15.75" customHeight="1">
      <c r="A50" s="6"/>
      <c r="B50" s="6"/>
      <c r="C50" s="6"/>
      <c r="D50" s="6"/>
      <c r="E50" s="6"/>
      <c r="F50" s="6"/>
      <c r="G50" s="6"/>
      <c r="H50" s="6"/>
      <c r="I50" s="6"/>
      <c r="J50" s="6"/>
      <c r="K50" s="6"/>
      <c r="L50" s="6"/>
      <c r="M50" s="6"/>
      <c r="N50" s="6"/>
      <c r="O50" s="6"/>
      <c r="P50" s="6"/>
      <c r="Q50" s="6"/>
      <c r="R50" s="6"/>
    </row>
    <row r="51" ht="15.75" customHeight="1">
      <c r="A51" s="6"/>
      <c r="B51" s="6"/>
      <c r="C51" s="6"/>
      <c r="D51" s="6"/>
      <c r="E51" s="6"/>
      <c r="F51" s="6"/>
      <c r="G51" s="6"/>
      <c r="H51" s="6"/>
      <c r="I51" s="6"/>
      <c r="J51" s="6"/>
      <c r="K51" s="6"/>
      <c r="L51" s="6"/>
      <c r="M51" s="6"/>
      <c r="N51" s="6"/>
      <c r="O51" s="6"/>
      <c r="P51" s="6"/>
      <c r="Q51" s="6"/>
      <c r="R51" s="6"/>
    </row>
    <row r="52" ht="15.75" customHeight="1">
      <c r="A52" s="6"/>
      <c r="B52" s="6"/>
      <c r="C52" s="6"/>
      <c r="D52" s="6"/>
      <c r="E52" s="6"/>
      <c r="F52" s="6"/>
      <c r="G52" s="6"/>
      <c r="H52" s="6"/>
      <c r="I52" s="6"/>
      <c r="J52" s="6"/>
      <c r="K52" s="6"/>
      <c r="L52" s="6"/>
      <c r="M52" s="6"/>
      <c r="N52" s="6"/>
      <c r="O52" s="6"/>
      <c r="P52" s="6"/>
      <c r="Q52" s="6"/>
      <c r="R52" s="6"/>
    </row>
    <row r="53" ht="15.75" customHeight="1">
      <c r="A53" s="6"/>
      <c r="B53" s="6"/>
      <c r="C53" s="6"/>
      <c r="D53" s="6"/>
      <c r="E53" s="6"/>
      <c r="F53" s="6"/>
      <c r="G53" s="6"/>
      <c r="H53" s="6"/>
      <c r="I53" s="6"/>
      <c r="J53" s="6"/>
      <c r="K53" s="6"/>
      <c r="L53" s="6"/>
      <c r="M53" s="6"/>
      <c r="N53" s="6"/>
      <c r="O53" s="6"/>
      <c r="P53" s="6"/>
      <c r="Q53" s="6"/>
      <c r="R53" s="6"/>
    </row>
    <row r="54" ht="15.75" customHeight="1">
      <c r="A54" s="6"/>
      <c r="B54" s="6"/>
      <c r="C54" s="6"/>
      <c r="D54" s="6"/>
      <c r="E54" s="6"/>
      <c r="F54" s="6"/>
      <c r="G54" s="6"/>
      <c r="H54" s="6"/>
      <c r="I54" s="6"/>
      <c r="J54" s="6"/>
      <c r="K54" s="6"/>
      <c r="L54" s="6"/>
      <c r="M54" s="6"/>
      <c r="N54" s="6"/>
      <c r="O54" s="6"/>
      <c r="P54" s="6"/>
      <c r="Q54" s="6"/>
      <c r="R54" s="6"/>
    </row>
    <row r="55" ht="15.75" customHeight="1">
      <c r="A55" s="6"/>
      <c r="B55" s="6"/>
      <c r="C55" s="6"/>
      <c r="D55" s="6"/>
      <c r="E55" s="6"/>
      <c r="F55" s="6"/>
      <c r="G55" s="6"/>
      <c r="H55" s="6"/>
      <c r="I55" s="6"/>
      <c r="J55" s="6"/>
      <c r="K55" s="6"/>
      <c r="L55" s="6"/>
      <c r="M55" s="6"/>
      <c r="N55" s="6"/>
      <c r="O55" s="6"/>
      <c r="P55" s="6"/>
      <c r="Q55" s="6"/>
      <c r="R55" s="6"/>
    </row>
    <row r="56" ht="15.75" customHeight="1">
      <c r="A56" s="6"/>
      <c r="B56" s="6"/>
      <c r="C56" s="6"/>
      <c r="D56" s="6"/>
      <c r="E56" s="6"/>
      <c r="F56" s="6"/>
      <c r="G56" s="6"/>
      <c r="H56" s="6"/>
      <c r="I56" s="6"/>
      <c r="J56" s="6"/>
      <c r="K56" s="6"/>
      <c r="L56" s="6"/>
      <c r="M56" s="6"/>
      <c r="N56" s="6"/>
      <c r="O56" s="6"/>
      <c r="P56" s="6"/>
      <c r="Q56" s="6"/>
      <c r="R56" s="6"/>
    </row>
    <row r="57" ht="15.75" customHeight="1">
      <c r="A57" s="6"/>
      <c r="B57" s="6"/>
      <c r="C57" s="6"/>
      <c r="D57" s="6"/>
      <c r="E57" s="6"/>
      <c r="F57" s="6"/>
      <c r="G57" s="6"/>
      <c r="H57" s="6"/>
      <c r="I57" s="6"/>
      <c r="J57" s="6"/>
      <c r="K57" s="6"/>
      <c r="L57" s="6"/>
      <c r="M57" s="6"/>
      <c r="N57" s="6"/>
      <c r="O57" s="6"/>
      <c r="P57" s="6"/>
      <c r="Q57" s="6"/>
      <c r="R57" s="6"/>
    </row>
    <row r="58" ht="15.75" customHeight="1">
      <c r="A58" s="6"/>
      <c r="B58" s="6"/>
      <c r="C58" s="6"/>
      <c r="D58" s="6"/>
      <c r="E58" s="6"/>
      <c r="F58" s="6"/>
      <c r="G58" s="6"/>
      <c r="H58" s="6"/>
      <c r="I58" s="6"/>
      <c r="J58" s="6"/>
      <c r="K58" s="6"/>
      <c r="L58" s="6"/>
      <c r="M58" s="6"/>
      <c r="N58" s="6"/>
      <c r="O58" s="6"/>
      <c r="P58" s="6"/>
      <c r="Q58" s="6"/>
      <c r="R58" s="6"/>
    </row>
    <row r="59" ht="15.75" customHeight="1">
      <c r="A59" s="6"/>
      <c r="B59" s="6"/>
      <c r="C59" s="6"/>
      <c r="D59" s="6"/>
      <c r="E59" s="6"/>
      <c r="F59" s="6"/>
      <c r="G59" s="6"/>
      <c r="H59" s="6"/>
      <c r="I59" s="6"/>
      <c r="J59" s="6"/>
      <c r="K59" s="6"/>
      <c r="L59" s="6"/>
      <c r="M59" s="6"/>
      <c r="N59" s="6"/>
      <c r="O59" s="6"/>
      <c r="P59" s="6"/>
      <c r="Q59" s="6"/>
      <c r="R59" s="6"/>
    </row>
    <row r="60" ht="15.75" customHeight="1">
      <c r="A60" s="6"/>
      <c r="B60" s="6"/>
      <c r="C60" s="6"/>
      <c r="D60" s="6"/>
      <c r="E60" s="6"/>
      <c r="F60" s="6"/>
      <c r="G60" s="6"/>
      <c r="H60" s="6"/>
      <c r="I60" s="6"/>
      <c r="J60" s="6"/>
      <c r="K60" s="6"/>
      <c r="L60" s="6"/>
      <c r="M60" s="6"/>
      <c r="N60" s="6"/>
      <c r="O60" s="6"/>
      <c r="P60" s="6"/>
      <c r="Q60" s="6"/>
      <c r="R60" s="6"/>
    </row>
    <row r="61" ht="15.75" customHeight="1">
      <c r="A61" s="6"/>
      <c r="B61" s="6"/>
      <c r="C61" s="6"/>
      <c r="D61" s="6"/>
      <c r="E61" s="6"/>
      <c r="F61" s="6"/>
      <c r="G61" s="6"/>
      <c r="H61" s="6"/>
      <c r="I61" s="6"/>
      <c r="J61" s="6"/>
      <c r="K61" s="6"/>
      <c r="L61" s="6"/>
      <c r="M61" s="6"/>
      <c r="N61" s="6"/>
      <c r="O61" s="6"/>
      <c r="P61" s="6"/>
      <c r="Q61" s="6"/>
      <c r="R61" s="6"/>
    </row>
    <row r="62" ht="15.75" customHeight="1">
      <c r="A62" s="6"/>
      <c r="B62" s="6"/>
      <c r="C62" s="6"/>
      <c r="D62" s="6"/>
      <c r="E62" s="6"/>
      <c r="F62" s="6"/>
      <c r="G62" s="6"/>
      <c r="H62" s="6"/>
      <c r="I62" s="6"/>
      <c r="J62" s="6"/>
      <c r="K62" s="6"/>
      <c r="L62" s="6"/>
      <c r="M62" s="6"/>
      <c r="N62" s="6"/>
      <c r="O62" s="6"/>
      <c r="P62" s="6"/>
      <c r="Q62" s="6"/>
      <c r="R62" s="6"/>
    </row>
    <row r="63" ht="15.75" customHeight="1">
      <c r="A63" s="6"/>
      <c r="B63" s="6"/>
      <c r="C63" s="6"/>
      <c r="D63" s="6"/>
      <c r="E63" s="6"/>
      <c r="F63" s="6"/>
      <c r="G63" s="6"/>
      <c r="H63" s="6"/>
      <c r="I63" s="6"/>
      <c r="J63" s="6"/>
      <c r="K63" s="6"/>
      <c r="L63" s="6"/>
      <c r="M63" s="6"/>
      <c r="N63" s="6"/>
      <c r="O63" s="6"/>
      <c r="P63" s="6"/>
      <c r="Q63" s="6"/>
      <c r="R63" s="6"/>
    </row>
    <row r="64" ht="15.75" customHeight="1">
      <c r="A64" s="6"/>
      <c r="B64" s="6"/>
      <c r="C64" s="6"/>
      <c r="D64" s="6"/>
      <c r="E64" s="6"/>
      <c r="F64" s="6"/>
      <c r="G64" s="6"/>
      <c r="H64" s="6"/>
      <c r="I64" s="6"/>
      <c r="J64" s="6"/>
      <c r="K64" s="6"/>
      <c r="L64" s="6"/>
      <c r="M64" s="6"/>
      <c r="N64" s="6"/>
      <c r="O64" s="6"/>
      <c r="P64" s="6"/>
      <c r="Q64" s="6"/>
      <c r="R64" s="6"/>
    </row>
    <row r="65" ht="15.75" customHeight="1">
      <c r="A65" s="6"/>
      <c r="B65" s="6"/>
      <c r="C65" s="6"/>
      <c r="D65" s="6"/>
      <c r="E65" s="6"/>
      <c r="F65" s="6"/>
      <c r="G65" s="6"/>
      <c r="H65" s="6"/>
      <c r="I65" s="6"/>
      <c r="J65" s="6"/>
      <c r="K65" s="6"/>
      <c r="L65" s="6"/>
      <c r="M65" s="6"/>
      <c r="N65" s="6"/>
      <c r="O65" s="6"/>
      <c r="P65" s="6"/>
      <c r="Q65" s="6"/>
      <c r="R65" s="6"/>
    </row>
    <row r="66" ht="15.75" customHeight="1">
      <c r="A66" s="6"/>
      <c r="B66" s="6"/>
      <c r="C66" s="6"/>
      <c r="D66" s="6"/>
      <c r="E66" s="6"/>
      <c r="F66" s="6"/>
      <c r="G66" s="6"/>
      <c r="H66" s="6"/>
      <c r="I66" s="6"/>
      <c r="J66" s="6"/>
      <c r="K66" s="6"/>
      <c r="L66" s="6"/>
      <c r="M66" s="6"/>
      <c r="N66" s="6"/>
      <c r="O66" s="6"/>
      <c r="P66" s="6"/>
      <c r="Q66" s="6"/>
      <c r="R66" s="6"/>
    </row>
    <row r="67" ht="15.75" customHeight="1">
      <c r="A67" s="6"/>
      <c r="B67" s="6"/>
      <c r="C67" s="6"/>
      <c r="D67" s="6"/>
      <c r="E67" s="6"/>
      <c r="F67" s="6"/>
      <c r="G67" s="6"/>
      <c r="H67" s="6"/>
      <c r="I67" s="6"/>
      <c r="J67" s="6"/>
      <c r="K67" s="6"/>
      <c r="L67" s="6"/>
      <c r="M67" s="6"/>
      <c r="N67" s="6"/>
      <c r="O67" s="6"/>
      <c r="P67" s="6"/>
      <c r="Q67" s="6"/>
      <c r="R67" s="6"/>
    </row>
    <row r="68" ht="15.75" customHeight="1">
      <c r="A68" s="6"/>
      <c r="B68" s="6"/>
      <c r="C68" s="6"/>
      <c r="D68" s="6"/>
      <c r="E68" s="6"/>
      <c r="F68" s="6"/>
      <c r="G68" s="6"/>
      <c r="H68" s="6"/>
      <c r="I68" s="6"/>
      <c r="J68" s="6"/>
      <c r="K68" s="6"/>
      <c r="L68" s="6"/>
      <c r="M68" s="6"/>
      <c r="N68" s="6"/>
      <c r="O68" s="6"/>
      <c r="P68" s="6"/>
      <c r="Q68" s="6"/>
      <c r="R68" s="6"/>
    </row>
    <row r="69" ht="15.75" customHeight="1">
      <c r="A69" s="6"/>
      <c r="B69" s="6"/>
      <c r="C69" s="6"/>
      <c r="D69" s="6"/>
      <c r="E69" s="6"/>
      <c r="F69" s="6"/>
      <c r="G69" s="6"/>
      <c r="H69" s="6"/>
      <c r="I69" s="6"/>
      <c r="J69" s="6"/>
      <c r="K69" s="6"/>
      <c r="L69" s="6"/>
      <c r="M69" s="6"/>
      <c r="N69" s="6"/>
      <c r="O69" s="6"/>
      <c r="P69" s="6"/>
      <c r="Q69" s="6"/>
      <c r="R69" s="6"/>
    </row>
    <row r="70" ht="15.75" customHeight="1">
      <c r="A70" s="6"/>
      <c r="B70" s="6"/>
      <c r="C70" s="6"/>
      <c r="D70" s="6"/>
      <c r="E70" s="6"/>
      <c r="F70" s="6"/>
      <c r="G70" s="6"/>
      <c r="H70" s="6"/>
      <c r="I70" s="6"/>
      <c r="J70" s="6"/>
      <c r="K70" s="6"/>
      <c r="L70" s="6"/>
      <c r="M70" s="6"/>
      <c r="N70" s="6"/>
      <c r="O70" s="6"/>
      <c r="P70" s="6"/>
      <c r="Q70" s="6"/>
      <c r="R70" s="6"/>
    </row>
    <row r="71" ht="15.75" customHeight="1">
      <c r="A71" s="6"/>
      <c r="B71" s="6"/>
      <c r="C71" s="6"/>
      <c r="D71" s="6"/>
      <c r="E71" s="6"/>
      <c r="F71" s="6"/>
      <c r="G71" s="6"/>
      <c r="H71" s="6"/>
      <c r="I71" s="6"/>
      <c r="J71" s="6"/>
      <c r="K71" s="6"/>
      <c r="L71" s="6"/>
      <c r="M71" s="6"/>
      <c r="N71" s="6"/>
      <c r="O71" s="6"/>
      <c r="P71" s="6"/>
      <c r="Q71" s="6"/>
      <c r="R71" s="6"/>
    </row>
    <row r="72" ht="15.75" customHeight="1">
      <c r="A72" s="6"/>
      <c r="B72" s="6"/>
      <c r="C72" s="6"/>
      <c r="D72" s="6"/>
      <c r="E72" s="6"/>
      <c r="F72" s="6"/>
      <c r="G72" s="6"/>
      <c r="H72" s="6"/>
      <c r="I72" s="6"/>
      <c r="J72" s="6"/>
      <c r="K72" s="6"/>
      <c r="L72" s="6"/>
      <c r="M72" s="6"/>
      <c r="N72" s="6"/>
      <c r="O72" s="6"/>
      <c r="P72" s="6"/>
      <c r="Q72" s="6"/>
      <c r="R72" s="6"/>
    </row>
    <row r="73" ht="15.75" customHeight="1">
      <c r="A73" s="6"/>
      <c r="B73" s="6"/>
      <c r="C73" s="6"/>
      <c r="D73" s="6"/>
      <c r="E73" s="6"/>
      <c r="F73" s="6"/>
      <c r="G73" s="6"/>
      <c r="H73" s="6"/>
      <c r="I73" s="6"/>
      <c r="J73" s="6"/>
      <c r="K73" s="6"/>
      <c r="L73" s="6"/>
      <c r="M73" s="6"/>
      <c r="N73" s="6"/>
      <c r="O73" s="6"/>
      <c r="P73" s="6"/>
      <c r="Q73" s="6"/>
      <c r="R73" s="6"/>
    </row>
    <row r="74" ht="15.75" customHeight="1">
      <c r="A74" s="6"/>
      <c r="B74" s="6"/>
      <c r="C74" s="6"/>
      <c r="D74" s="6"/>
      <c r="E74" s="6"/>
      <c r="F74" s="6"/>
      <c r="G74" s="6"/>
      <c r="H74" s="6"/>
      <c r="I74" s="6"/>
      <c r="J74" s="6"/>
      <c r="K74" s="6"/>
      <c r="L74" s="6"/>
      <c r="M74" s="6"/>
      <c r="N74" s="6"/>
      <c r="O74" s="6"/>
      <c r="P74" s="6"/>
      <c r="Q74" s="6"/>
      <c r="R74" s="6"/>
    </row>
    <row r="75" ht="15.75" customHeight="1">
      <c r="A75" s="6"/>
      <c r="B75" s="6"/>
      <c r="C75" s="6"/>
      <c r="D75" s="6"/>
      <c r="E75" s="6"/>
      <c r="F75" s="6"/>
      <c r="G75" s="6"/>
      <c r="H75" s="6"/>
      <c r="I75" s="6"/>
      <c r="J75" s="6"/>
      <c r="K75" s="6"/>
      <c r="L75" s="6"/>
      <c r="M75" s="6"/>
      <c r="N75" s="6"/>
      <c r="O75" s="6"/>
      <c r="P75" s="6"/>
      <c r="Q75" s="6"/>
      <c r="R75" s="6"/>
    </row>
    <row r="76" ht="15.75" customHeight="1">
      <c r="A76" s="6"/>
      <c r="B76" s="6"/>
      <c r="C76" s="6"/>
      <c r="D76" s="6"/>
      <c r="E76" s="6"/>
      <c r="F76" s="6"/>
      <c r="G76" s="6"/>
      <c r="H76" s="6"/>
      <c r="I76" s="6"/>
      <c r="J76" s="6"/>
      <c r="K76" s="6"/>
      <c r="L76" s="6"/>
      <c r="M76" s="6"/>
      <c r="N76" s="6"/>
      <c r="O76" s="6"/>
      <c r="P76" s="6"/>
      <c r="Q76" s="6"/>
      <c r="R76" s="6"/>
    </row>
    <row r="77" ht="15.75" customHeight="1">
      <c r="A77" s="6"/>
      <c r="B77" s="6"/>
      <c r="C77" s="6"/>
      <c r="D77" s="6"/>
      <c r="E77" s="6"/>
      <c r="F77" s="6"/>
      <c r="G77" s="6"/>
      <c r="H77" s="6"/>
      <c r="I77" s="6"/>
      <c r="J77" s="6"/>
      <c r="K77" s="6"/>
      <c r="L77" s="6"/>
      <c r="M77" s="6"/>
      <c r="N77" s="6"/>
      <c r="O77" s="6"/>
      <c r="P77" s="6"/>
      <c r="Q77" s="6"/>
      <c r="R77" s="6"/>
    </row>
    <row r="78" ht="15.75" customHeight="1">
      <c r="A78" s="6"/>
      <c r="B78" s="6"/>
      <c r="C78" s="6"/>
      <c r="D78" s="6"/>
      <c r="E78" s="6"/>
      <c r="F78" s="6"/>
      <c r="G78" s="6"/>
      <c r="H78" s="6"/>
      <c r="I78" s="6"/>
      <c r="J78" s="6"/>
      <c r="K78" s="6"/>
      <c r="L78" s="6"/>
      <c r="M78" s="6"/>
      <c r="N78" s="6"/>
      <c r="O78" s="6"/>
      <c r="P78" s="6"/>
      <c r="Q78" s="6"/>
      <c r="R78" s="6"/>
    </row>
    <row r="79" ht="15.75" customHeight="1">
      <c r="A79" s="6"/>
      <c r="B79" s="6"/>
      <c r="C79" s="6"/>
      <c r="D79" s="6"/>
      <c r="E79" s="6"/>
      <c r="F79" s="6"/>
      <c r="G79" s="6"/>
      <c r="H79" s="6"/>
      <c r="I79" s="6"/>
      <c r="J79" s="6"/>
      <c r="K79" s="6"/>
      <c r="L79" s="6"/>
      <c r="M79" s="6"/>
      <c r="N79" s="6"/>
      <c r="O79" s="6"/>
      <c r="P79" s="6"/>
      <c r="Q79" s="6"/>
      <c r="R79" s="6"/>
    </row>
    <row r="80" ht="15.75" customHeight="1">
      <c r="A80" s="6"/>
      <c r="B80" s="6"/>
      <c r="C80" s="6"/>
      <c r="D80" s="6"/>
      <c r="E80" s="6"/>
      <c r="F80" s="6"/>
      <c r="G80" s="6"/>
      <c r="H80" s="6"/>
      <c r="I80" s="6"/>
      <c r="J80" s="6"/>
      <c r="K80" s="6"/>
      <c r="L80" s="6"/>
      <c r="M80" s="6"/>
      <c r="N80" s="6"/>
      <c r="O80" s="6"/>
      <c r="P80" s="6"/>
      <c r="Q80" s="6"/>
      <c r="R80" s="6"/>
    </row>
    <row r="81" ht="15.75" customHeight="1">
      <c r="A81" s="6"/>
      <c r="B81" s="6"/>
      <c r="C81" s="6"/>
      <c r="D81" s="6"/>
      <c r="E81" s="6"/>
      <c r="F81" s="6"/>
      <c r="G81" s="6"/>
      <c r="H81" s="6"/>
      <c r="I81" s="6"/>
      <c r="J81" s="6"/>
      <c r="K81" s="6"/>
      <c r="L81" s="6"/>
      <c r="M81" s="6"/>
      <c r="N81" s="6"/>
      <c r="O81" s="6"/>
      <c r="P81" s="6"/>
      <c r="Q81" s="6"/>
      <c r="R81" s="6"/>
    </row>
    <row r="82" ht="15.75" customHeight="1">
      <c r="A82" s="6"/>
      <c r="B82" s="6"/>
      <c r="C82" s="6"/>
      <c r="D82" s="6"/>
      <c r="E82" s="6"/>
      <c r="F82" s="6"/>
      <c r="G82" s="6"/>
      <c r="H82" s="6"/>
      <c r="I82" s="6"/>
      <c r="J82" s="6"/>
      <c r="K82" s="6"/>
      <c r="L82" s="6"/>
      <c r="M82" s="6"/>
      <c r="N82" s="6"/>
      <c r="O82" s="6"/>
      <c r="P82" s="6"/>
      <c r="Q82" s="6"/>
      <c r="R82" s="6"/>
    </row>
    <row r="83" ht="15.75" customHeight="1">
      <c r="A83" s="6"/>
      <c r="B83" s="6"/>
      <c r="C83" s="6"/>
      <c r="D83" s="6"/>
      <c r="E83" s="6"/>
      <c r="F83" s="6"/>
      <c r="G83" s="6"/>
      <c r="H83" s="6"/>
      <c r="I83" s="6"/>
      <c r="J83" s="6"/>
      <c r="K83" s="6"/>
      <c r="L83" s="6"/>
      <c r="M83" s="6"/>
      <c r="N83" s="6"/>
      <c r="O83" s="6"/>
      <c r="P83" s="6"/>
      <c r="Q83" s="6"/>
      <c r="R83" s="6"/>
    </row>
    <row r="84" ht="15.75" customHeight="1">
      <c r="A84" s="6"/>
      <c r="B84" s="6"/>
      <c r="C84" s="6"/>
      <c r="D84" s="6"/>
      <c r="E84" s="6"/>
      <c r="F84" s="6"/>
      <c r="G84" s="6"/>
      <c r="H84" s="6"/>
      <c r="I84" s="6"/>
      <c r="J84" s="6"/>
      <c r="K84" s="6"/>
      <c r="L84" s="6"/>
      <c r="M84" s="6"/>
      <c r="N84" s="6"/>
      <c r="O84" s="6"/>
      <c r="P84" s="6"/>
      <c r="Q84" s="6"/>
      <c r="R84" s="6"/>
    </row>
    <row r="85" ht="15.75" customHeight="1">
      <c r="A85" s="6"/>
      <c r="B85" s="6"/>
      <c r="C85" s="6"/>
      <c r="D85" s="6"/>
      <c r="E85" s="6"/>
      <c r="F85" s="6"/>
      <c r="G85" s="6"/>
      <c r="H85" s="6"/>
      <c r="I85" s="6"/>
      <c r="J85" s="6"/>
      <c r="K85" s="6"/>
      <c r="L85" s="6"/>
      <c r="M85" s="6"/>
      <c r="N85" s="6"/>
      <c r="O85" s="6"/>
      <c r="P85" s="6"/>
      <c r="Q85" s="6"/>
      <c r="R85" s="6"/>
    </row>
    <row r="86" ht="15.75" customHeight="1">
      <c r="A86" s="6"/>
      <c r="B86" s="6"/>
      <c r="C86" s="6"/>
      <c r="D86" s="6"/>
      <c r="E86" s="6"/>
      <c r="F86" s="6"/>
      <c r="G86" s="6"/>
      <c r="H86" s="6"/>
      <c r="I86" s="6"/>
      <c r="J86" s="6"/>
      <c r="K86" s="6"/>
      <c r="L86" s="6"/>
      <c r="M86" s="6"/>
      <c r="N86" s="6"/>
      <c r="O86" s="6"/>
      <c r="P86" s="6"/>
      <c r="Q86" s="6"/>
      <c r="R86" s="6"/>
    </row>
    <row r="87" ht="15.75" customHeight="1">
      <c r="A87" s="6"/>
      <c r="B87" s="6"/>
      <c r="C87" s="6"/>
      <c r="D87" s="6"/>
      <c r="E87" s="6"/>
      <c r="F87" s="6"/>
      <c r="G87" s="6"/>
      <c r="H87" s="6"/>
      <c r="I87" s="6"/>
      <c r="J87" s="6"/>
      <c r="K87" s="6"/>
      <c r="L87" s="6"/>
      <c r="M87" s="6"/>
      <c r="N87" s="6"/>
      <c r="O87" s="6"/>
      <c r="P87" s="6"/>
      <c r="Q87" s="6"/>
      <c r="R87" s="6"/>
    </row>
    <row r="88" ht="15.75" customHeight="1">
      <c r="A88" s="6"/>
      <c r="B88" s="6"/>
      <c r="C88" s="6"/>
      <c r="D88" s="6"/>
      <c r="E88" s="6"/>
      <c r="F88" s="6"/>
      <c r="G88" s="6"/>
      <c r="H88" s="6"/>
      <c r="I88" s="6"/>
      <c r="J88" s="6"/>
      <c r="K88" s="6"/>
      <c r="L88" s="6"/>
      <c r="M88" s="6"/>
      <c r="N88" s="6"/>
      <c r="O88" s="6"/>
      <c r="P88" s="6"/>
      <c r="Q88" s="6"/>
      <c r="R88" s="6"/>
    </row>
    <row r="89" ht="15.75" customHeight="1">
      <c r="A89" s="6"/>
      <c r="B89" s="6"/>
      <c r="C89" s="6"/>
      <c r="D89" s="6"/>
      <c r="E89" s="6"/>
      <c r="F89" s="6"/>
      <c r="G89" s="6"/>
      <c r="H89" s="6"/>
      <c r="I89" s="6"/>
      <c r="J89" s="6"/>
      <c r="K89" s="6"/>
      <c r="L89" s="6"/>
      <c r="M89" s="6"/>
      <c r="N89" s="6"/>
      <c r="O89" s="6"/>
      <c r="P89" s="6"/>
      <c r="Q89" s="6"/>
      <c r="R89" s="6"/>
    </row>
    <row r="90" ht="15.75" customHeight="1">
      <c r="A90" s="6"/>
      <c r="B90" s="6"/>
      <c r="C90" s="6"/>
      <c r="D90" s="6"/>
      <c r="E90" s="6"/>
      <c r="F90" s="6"/>
      <c r="G90" s="6"/>
      <c r="H90" s="6"/>
      <c r="I90" s="6"/>
      <c r="J90" s="6"/>
      <c r="K90" s="6"/>
      <c r="L90" s="6"/>
      <c r="M90" s="6"/>
      <c r="N90" s="6"/>
      <c r="O90" s="6"/>
      <c r="P90" s="6"/>
      <c r="Q90" s="6"/>
      <c r="R90" s="6"/>
    </row>
    <row r="91" ht="15.75" customHeight="1">
      <c r="A91" s="6"/>
      <c r="B91" s="6"/>
      <c r="C91" s="6"/>
      <c r="D91" s="6"/>
      <c r="E91" s="6"/>
      <c r="F91" s="6"/>
      <c r="G91" s="6"/>
      <c r="H91" s="6"/>
      <c r="I91" s="6"/>
      <c r="J91" s="6"/>
      <c r="K91" s="6"/>
      <c r="L91" s="6"/>
      <c r="M91" s="6"/>
      <c r="N91" s="6"/>
      <c r="O91" s="6"/>
      <c r="P91" s="6"/>
      <c r="Q91" s="6"/>
      <c r="R91" s="6"/>
    </row>
    <row r="92" ht="15.75" customHeight="1">
      <c r="A92" s="6"/>
      <c r="B92" s="6"/>
      <c r="C92" s="6"/>
      <c r="D92" s="6"/>
      <c r="E92" s="6"/>
      <c r="F92" s="6"/>
      <c r="G92" s="6"/>
      <c r="H92" s="6"/>
      <c r="I92" s="6"/>
      <c r="J92" s="6"/>
      <c r="K92" s="6"/>
      <c r="L92" s="6"/>
      <c r="M92" s="6"/>
      <c r="N92" s="6"/>
      <c r="O92" s="6"/>
      <c r="P92" s="6"/>
      <c r="Q92" s="6"/>
      <c r="R92" s="6"/>
    </row>
    <row r="93" ht="15.75" customHeight="1">
      <c r="A93" s="6"/>
      <c r="B93" s="6"/>
      <c r="C93" s="6"/>
      <c r="D93" s="6"/>
      <c r="E93" s="6"/>
      <c r="F93" s="6"/>
      <c r="G93" s="6"/>
      <c r="H93" s="6"/>
      <c r="I93" s="6"/>
      <c r="J93" s="6"/>
      <c r="K93" s="6"/>
      <c r="L93" s="6"/>
      <c r="M93" s="6"/>
      <c r="N93" s="6"/>
      <c r="O93" s="6"/>
      <c r="P93" s="6"/>
      <c r="Q93" s="6"/>
      <c r="R93" s="6"/>
    </row>
    <row r="94" ht="15.75" customHeight="1">
      <c r="A94" s="6"/>
      <c r="B94" s="6"/>
      <c r="C94" s="6"/>
      <c r="D94" s="6"/>
      <c r="E94" s="6"/>
      <c r="F94" s="6"/>
      <c r="G94" s="6"/>
      <c r="H94" s="6"/>
      <c r="I94" s="6"/>
      <c r="J94" s="6"/>
      <c r="K94" s="6"/>
      <c r="L94" s="6"/>
      <c r="M94" s="6"/>
      <c r="N94" s="6"/>
      <c r="O94" s="6"/>
      <c r="P94" s="6"/>
      <c r="Q94" s="6"/>
      <c r="R94" s="6"/>
    </row>
    <row r="95" ht="15.75" customHeight="1">
      <c r="A95" s="6"/>
      <c r="B95" s="6"/>
      <c r="C95" s="6"/>
      <c r="D95" s="6"/>
      <c r="E95" s="6"/>
      <c r="F95" s="6"/>
      <c r="G95" s="6"/>
      <c r="H95" s="6"/>
      <c r="I95" s="6"/>
      <c r="J95" s="6"/>
      <c r="K95" s="6"/>
      <c r="L95" s="6"/>
      <c r="M95" s="6"/>
      <c r="N95" s="6"/>
      <c r="O95" s="6"/>
      <c r="P95" s="6"/>
      <c r="Q95" s="6"/>
      <c r="R95" s="6"/>
    </row>
    <row r="96" ht="15.75" customHeight="1">
      <c r="A96" s="6"/>
      <c r="B96" s="6"/>
      <c r="C96" s="6"/>
      <c r="D96" s="6"/>
      <c r="E96" s="6"/>
      <c r="F96" s="6"/>
      <c r="G96" s="6"/>
      <c r="H96" s="6"/>
      <c r="I96" s="6"/>
      <c r="J96" s="6"/>
      <c r="K96" s="6"/>
      <c r="L96" s="6"/>
      <c r="M96" s="6"/>
      <c r="N96" s="6"/>
      <c r="O96" s="6"/>
      <c r="P96" s="6"/>
      <c r="Q96" s="6"/>
      <c r="R96" s="6"/>
    </row>
    <row r="97" ht="15.75" customHeight="1">
      <c r="A97" s="6"/>
      <c r="B97" s="6"/>
      <c r="C97" s="6"/>
      <c r="D97" s="6"/>
      <c r="E97" s="6"/>
      <c r="F97" s="6"/>
      <c r="G97" s="6"/>
      <c r="H97" s="6"/>
      <c r="I97" s="6"/>
      <c r="J97" s="6"/>
      <c r="K97" s="6"/>
      <c r="L97" s="6"/>
      <c r="M97" s="6"/>
      <c r="N97" s="6"/>
      <c r="O97" s="6"/>
      <c r="P97" s="6"/>
      <c r="Q97" s="6"/>
      <c r="R97" s="6"/>
    </row>
    <row r="98" ht="15.75" customHeight="1">
      <c r="A98" s="6"/>
      <c r="B98" s="6"/>
      <c r="C98" s="6"/>
      <c r="D98" s="6"/>
      <c r="E98" s="6"/>
      <c r="F98" s="6"/>
      <c r="G98" s="6"/>
      <c r="H98" s="6"/>
      <c r="I98" s="6"/>
      <c r="J98" s="6"/>
      <c r="K98" s="6"/>
      <c r="L98" s="6"/>
      <c r="M98" s="6"/>
      <c r="N98" s="6"/>
      <c r="O98" s="6"/>
      <c r="P98" s="6"/>
      <c r="Q98" s="6"/>
      <c r="R98" s="6"/>
    </row>
    <row r="99" ht="15.75" customHeight="1">
      <c r="A99" s="6"/>
      <c r="B99" s="6"/>
      <c r="C99" s="6"/>
      <c r="D99" s="6"/>
      <c r="E99" s="6"/>
      <c r="F99" s="6"/>
      <c r="G99" s="6"/>
      <c r="H99" s="6"/>
      <c r="I99" s="6"/>
      <c r="J99" s="6"/>
      <c r="K99" s="6"/>
      <c r="L99" s="6"/>
      <c r="M99" s="6"/>
      <c r="N99" s="6"/>
      <c r="O99" s="6"/>
      <c r="P99" s="6"/>
      <c r="Q99" s="6"/>
      <c r="R99" s="6"/>
    </row>
    <row r="100" ht="15.75" customHeight="1">
      <c r="A100" s="6"/>
      <c r="B100" s="6"/>
      <c r="C100" s="6"/>
      <c r="D100" s="6"/>
      <c r="E100" s="6"/>
      <c r="F100" s="6"/>
      <c r="G100" s="6"/>
      <c r="H100" s="6"/>
      <c r="I100" s="6"/>
      <c r="J100" s="6"/>
      <c r="K100" s="6"/>
      <c r="L100" s="6"/>
      <c r="M100" s="6"/>
      <c r="N100" s="6"/>
      <c r="O100" s="6"/>
      <c r="P100" s="6"/>
      <c r="Q100" s="6"/>
      <c r="R100" s="6"/>
    </row>
    <row r="101" ht="15.75" customHeight="1">
      <c r="A101" s="6"/>
      <c r="B101" s="6"/>
      <c r="C101" s="6"/>
      <c r="D101" s="6"/>
      <c r="E101" s="6"/>
      <c r="F101" s="6"/>
      <c r="G101" s="6"/>
      <c r="H101" s="6"/>
      <c r="I101" s="6"/>
      <c r="J101" s="6"/>
      <c r="K101" s="6"/>
      <c r="L101" s="6"/>
      <c r="M101" s="6"/>
      <c r="N101" s="6"/>
      <c r="O101" s="6"/>
      <c r="P101" s="6"/>
      <c r="Q101" s="6"/>
      <c r="R101" s="6"/>
    </row>
    <row r="102" ht="15.75" customHeight="1">
      <c r="A102" s="6"/>
      <c r="B102" s="6"/>
      <c r="C102" s="6"/>
      <c r="D102" s="6"/>
      <c r="E102" s="6"/>
      <c r="F102" s="6"/>
      <c r="G102" s="6"/>
      <c r="H102" s="6"/>
      <c r="I102" s="6"/>
      <c r="J102" s="6"/>
      <c r="K102" s="6"/>
      <c r="L102" s="6"/>
      <c r="M102" s="6"/>
      <c r="N102" s="6"/>
      <c r="O102" s="6"/>
      <c r="P102" s="6"/>
      <c r="Q102" s="6"/>
      <c r="R102" s="6"/>
    </row>
    <row r="103" ht="15.75" customHeight="1">
      <c r="A103" s="6"/>
      <c r="B103" s="6"/>
      <c r="C103" s="6"/>
      <c r="D103" s="6"/>
      <c r="E103" s="6"/>
      <c r="F103" s="6"/>
      <c r="G103" s="6"/>
      <c r="H103" s="6"/>
      <c r="I103" s="6"/>
      <c r="J103" s="6"/>
      <c r="K103" s="6"/>
      <c r="L103" s="6"/>
      <c r="M103" s="6"/>
      <c r="N103" s="6"/>
      <c r="O103" s="6"/>
      <c r="P103" s="6"/>
      <c r="Q103" s="6"/>
      <c r="R103" s="6"/>
    </row>
    <row r="104" ht="15.75" customHeight="1">
      <c r="A104" s="6"/>
      <c r="B104" s="6"/>
      <c r="C104" s="6"/>
      <c r="D104" s="6"/>
      <c r="E104" s="6"/>
      <c r="F104" s="6"/>
      <c r="G104" s="6"/>
      <c r="H104" s="6"/>
      <c r="I104" s="6"/>
      <c r="J104" s="6"/>
      <c r="K104" s="6"/>
      <c r="L104" s="6"/>
      <c r="M104" s="6"/>
      <c r="N104" s="6"/>
      <c r="O104" s="6"/>
      <c r="P104" s="6"/>
      <c r="Q104" s="6"/>
      <c r="R104" s="6"/>
    </row>
    <row r="105" ht="15.75" customHeight="1">
      <c r="A105" s="6"/>
      <c r="B105" s="6"/>
      <c r="C105" s="6"/>
      <c r="D105" s="6"/>
      <c r="E105" s="6"/>
      <c r="F105" s="6"/>
      <c r="G105" s="6"/>
      <c r="H105" s="6"/>
      <c r="I105" s="6"/>
      <c r="J105" s="6"/>
      <c r="K105" s="6"/>
      <c r="L105" s="6"/>
      <c r="M105" s="6"/>
      <c r="N105" s="6"/>
      <c r="O105" s="6"/>
      <c r="P105" s="6"/>
      <c r="Q105" s="6"/>
      <c r="R105" s="6"/>
    </row>
    <row r="106" ht="15.75" customHeight="1">
      <c r="A106" s="6"/>
      <c r="B106" s="6"/>
      <c r="C106" s="6"/>
      <c r="D106" s="6"/>
      <c r="E106" s="6"/>
      <c r="F106" s="6"/>
      <c r="G106" s="6"/>
      <c r="H106" s="6"/>
      <c r="I106" s="6"/>
      <c r="J106" s="6"/>
      <c r="K106" s="6"/>
      <c r="L106" s="6"/>
      <c r="M106" s="6"/>
      <c r="N106" s="6"/>
      <c r="O106" s="6"/>
      <c r="P106" s="6"/>
      <c r="Q106" s="6"/>
      <c r="R106" s="6"/>
    </row>
    <row r="107" ht="15.75" customHeight="1">
      <c r="A107" s="6"/>
      <c r="B107" s="6"/>
      <c r="C107" s="6"/>
      <c r="D107" s="6"/>
      <c r="E107" s="6"/>
      <c r="F107" s="6"/>
      <c r="G107" s="6"/>
      <c r="H107" s="6"/>
      <c r="I107" s="6"/>
      <c r="J107" s="6"/>
      <c r="K107" s="6"/>
      <c r="L107" s="6"/>
      <c r="M107" s="6"/>
      <c r="N107" s="6"/>
      <c r="O107" s="6"/>
      <c r="P107" s="6"/>
      <c r="Q107" s="6"/>
      <c r="R107" s="6"/>
    </row>
    <row r="108" ht="15.75" customHeight="1">
      <c r="A108" s="6"/>
      <c r="B108" s="6"/>
      <c r="C108" s="6"/>
      <c r="D108" s="6"/>
      <c r="E108" s="6"/>
      <c r="F108" s="6"/>
      <c r="G108" s="6"/>
      <c r="H108" s="6"/>
      <c r="I108" s="6"/>
      <c r="J108" s="6"/>
      <c r="K108" s="6"/>
      <c r="L108" s="6"/>
      <c r="M108" s="6"/>
      <c r="N108" s="6"/>
      <c r="O108" s="6"/>
      <c r="P108" s="6"/>
      <c r="Q108" s="6"/>
      <c r="R108" s="6"/>
    </row>
    <row r="109" ht="15.75" customHeight="1">
      <c r="A109" s="6"/>
      <c r="B109" s="6"/>
      <c r="C109" s="6"/>
      <c r="D109" s="6"/>
      <c r="E109" s="6"/>
      <c r="F109" s="6"/>
      <c r="G109" s="6"/>
      <c r="H109" s="6"/>
      <c r="I109" s="6"/>
      <c r="J109" s="6"/>
      <c r="K109" s="6"/>
      <c r="L109" s="6"/>
      <c r="M109" s="6"/>
      <c r="N109" s="6"/>
      <c r="O109" s="6"/>
      <c r="P109" s="6"/>
      <c r="Q109" s="6"/>
      <c r="R109" s="6"/>
    </row>
    <row r="110" ht="15.75" customHeight="1">
      <c r="A110" s="6"/>
      <c r="B110" s="6"/>
      <c r="C110" s="6"/>
      <c r="D110" s="6"/>
      <c r="E110" s="6"/>
      <c r="F110" s="6"/>
      <c r="G110" s="6"/>
      <c r="H110" s="6"/>
      <c r="I110" s="6"/>
      <c r="J110" s="6"/>
      <c r="K110" s="6"/>
      <c r="L110" s="6"/>
      <c r="M110" s="6"/>
      <c r="N110" s="6"/>
      <c r="O110" s="6"/>
      <c r="P110" s="6"/>
      <c r="Q110" s="6"/>
      <c r="R110" s="6"/>
    </row>
    <row r="111" ht="15.75" customHeight="1">
      <c r="A111" s="6"/>
      <c r="B111" s="6"/>
      <c r="C111" s="6"/>
      <c r="D111" s="6"/>
      <c r="E111" s="6"/>
      <c r="F111" s="6"/>
      <c r="G111" s="6"/>
      <c r="H111" s="6"/>
      <c r="I111" s="6"/>
      <c r="J111" s="6"/>
      <c r="K111" s="6"/>
      <c r="L111" s="6"/>
      <c r="M111" s="6"/>
      <c r="N111" s="6"/>
      <c r="O111" s="6"/>
      <c r="P111" s="6"/>
      <c r="Q111" s="6"/>
      <c r="R111" s="6"/>
    </row>
    <row r="112" ht="15.75" customHeight="1">
      <c r="A112" s="6"/>
      <c r="B112" s="6"/>
      <c r="C112" s="6"/>
      <c r="D112" s="6"/>
      <c r="E112" s="6"/>
      <c r="F112" s="6"/>
      <c r="G112" s="6"/>
      <c r="H112" s="6"/>
      <c r="I112" s="6"/>
      <c r="J112" s="6"/>
      <c r="K112" s="6"/>
      <c r="L112" s="6"/>
      <c r="M112" s="6"/>
      <c r="N112" s="6"/>
      <c r="O112" s="6"/>
      <c r="P112" s="6"/>
      <c r="Q112" s="6"/>
      <c r="R112" s="6"/>
    </row>
    <row r="113" ht="15.75" customHeight="1">
      <c r="A113" s="6"/>
      <c r="B113" s="6"/>
      <c r="C113" s="6"/>
      <c r="D113" s="6"/>
      <c r="E113" s="6"/>
      <c r="F113" s="6"/>
      <c r="G113" s="6"/>
      <c r="H113" s="6"/>
      <c r="I113" s="6"/>
      <c r="J113" s="6"/>
      <c r="K113" s="6"/>
      <c r="L113" s="6"/>
      <c r="M113" s="6"/>
      <c r="N113" s="6"/>
      <c r="O113" s="6"/>
      <c r="P113" s="6"/>
      <c r="Q113" s="6"/>
      <c r="R113" s="6"/>
    </row>
    <row r="114" ht="15.75" customHeight="1">
      <c r="A114" s="6"/>
      <c r="B114" s="6"/>
      <c r="C114" s="6"/>
      <c r="D114" s="6"/>
      <c r="E114" s="6"/>
      <c r="F114" s="6"/>
      <c r="G114" s="6"/>
      <c r="H114" s="6"/>
      <c r="I114" s="6"/>
      <c r="J114" s="6"/>
      <c r="K114" s="6"/>
      <c r="L114" s="6"/>
      <c r="M114" s="6"/>
      <c r="N114" s="6"/>
      <c r="O114" s="6"/>
      <c r="P114" s="6"/>
      <c r="Q114" s="6"/>
      <c r="R114" s="6"/>
    </row>
    <row r="115" ht="15.75" customHeight="1">
      <c r="A115" s="6"/>
      <c r="B115" s="6"/>
      <c r="C115" s="6"/>
      <c r="D115" s="6"/>
      <c r="E115" s="6"/>
      <c r="F115" s="6"/>
      <c r="G115" s="6"/>
      <c r="H115" s="6"/>
      <c r="I115" s="6"/>
      <c r="J115" s="6"/>
      <c r="K115" s="6"/>
      <c r="L115" s="6"/>
      <c r="M115" s="6"/>
      <c r="N115" s="6"/>
      <c r="O115" s="6"/>
      <c r="P115" s="6"/>
      <c r="Q115" s="6"/>
      <c r="R115" s="6"/>
    </row>
    <row r="116" ht="15.75" customHeight="1">
      <c r="A116" s="6"/>
      <c r="B116" s="6"/>
      <c r="C116" s="6"/>
      <c r="D116" s="6"/>
      <c r="E116" s="6"/>
      <c r="F116" s="6"/>
      <c r="G116" s="6"/>
      <c r="H116" s="6"/>
      <c r="I116" s="6"/>
      <c r="J116" s="6"/>
      <c r="K116" s="6"/>
      <c r="L116" s="6"/>
      <c r="M116" s="6"/>
      <c r="N116" s="6"/>
      <c r="O116" s="6"/>
      <c r="P116" s="6"/>
      <c r="Q116" s="6"/>
      <c r="R116" s="6"/>
    </row>
    <row r="117" ht="15.75" customHeight="1">
      <c r="A117" s="6"/>
      <c r="B117" s="6"/>
      <c r="C117" s="6"/>
      <c r="D117" s="6"/>
      <c r="E117" s="6"/>
      <c r="F117" s="6"/>
      <c r="G117" s="6"/>
      <c r="H117" s="6"/>
      <c r="I117" s="6"/>
      <c r="J117" s="6"/>
      <c r="K117" s="6"/>
      <c r="L117" s="6"/>
      <c r="M117" s="6"/>
      <c r="N117" s="6"/>
      <c r="O117" s="6"/>
      <c r="P117" s="6"/>
      <c r="Q117" s="6"/>
      <c r="R117" s="6"/>
    </row>
    <row r="118" ht="15.75" customHeight="1">
      <c r="A118" s="6"/>
      <c r="B118" s="6"/>
      <c r="C118" s="6"/>
      <c r="D118" s="6"/>
      <c r="E118" s="6"/>
      <c r="F118" s="6"/>
      <c r="G118" s="6"/>
      <c r="H118" s="6"/>
      <c r="I118" s="6"/>
      <c r="J118" s="6"/>
      <c r="K118" s="6"/>
      <c r="L118" s="6"/>
      <c r="M118" s="6"/>
      <c r="N118" s="6"/>
      <c r="O118" s="6"/>
      <c r="P118" s="6"/>
      <c r="Q118" s="6"/>
      <c r="R118" s="6"/>
    </row>
    <row r="119" ht="15.75" customHeight="1">
      <c r="A119" s="6"/>
      <c r="B119" s="6"/>
      <c r="C119" s="6"/>
      <c r="D119" s="6"/>
      <c r="E119" s="6"/>
      <c r="F119" s="6"/>
      <c r="G119" s="6"/>
      <c r="H119" s="6"/>
      <c r="I119" s="6"/>
      <c r="J119" s="6"/>
      <c r="K119" s="6"/>
      <c r="L119" s="6"/>
      <c r="M119" s="6"/>
      <c r="N119" s="6"/>
      <c r="O119" s="6"/>
      <c r="P119" s="6"/>
      <c r="Q119" s="6"/>
      <c r="R119" s="6"/>
    </row>
    <row r="120" ht="15.75" customHeight="1">
      <c r="A120" s="6"/>
      <c r="B120" s="6"/>
      <c r="C120" s="6"/>
      <c r="D120" s="6"/>
      <c r="E120" s="6"/>
      <c r="F120" s="6"/>
      <c r="G120" s="6"/>
      <c r="H120" s="6"/>
      <c r="I120" s="6"/>
      <c r="J120" s="6"/>
      <c r="K120" s="6"/>
      <c r="L120" s="6"/>
      <c r="M120" s="6"/>
      <c r="N120" s="6"/>
      <c r="O120" s="6"/>
      <c r="P120" s="6"/>
      <c r="Q120" s="6"/>
      <c r="R120" s="6"/>
    </row>
    <row r="121" ht="15.75" customHeight="1">
      <c r="A121" s="6"/>
      <c r="B121" s="6"/>
      <c r="C121" s="6"/>
      <c r="D121" s="6"/>
      <c r="E121" s="6"/>
      <c r="F121" s="6"/>
      <c r="G121" s="6"/>
      <c r="H121" s="6"/>
      <c r="I121" s="6"/>
      <c r="J121" s="6"/>
      <c r="K121" s="6"/>
      <c r="L121" s="6"/>
      <c r="M121" s="6"/>
      <c r="N121" s="6"/>
      <c r="O121" s="6"/>
      <c r="P121" s="6"/>
      <c r="Q121" s="6"/>
      <c r="R121" s="6"/>
    </row>
    <row r="122" ht="15.75" customHeight="1">
      <c r="A122" s="6"/>
      <c r="B122" s="6"/>
      <c r="C122" s="6"/>
      <c r="D122" s="6"/>
      <c r="E122" s="6"/>
      <c r="F122" s="6"/>
      <c r="G122" s="6"/>
      <c r="H122" s="6"/>
      <c r="I122" s="6"/>
      <c r="J122" s="6"/>
      <c r="K122" s="6"/>
      <c r="L122" s="6"/>
      <c r="M122" s="6"/>
      <c r="N122" s="6"/>
      <c r="O122" s="6"/>
      <c r="P122" s="6"/>
      <c r="Q122" s="6"/>
      <c r="R122" s="6"/>
    </row>
    <row r="123" ht="15.75" customHeight="1">
      <c r="A123" s="6"/>
      <c r="B123" s="6"/>
      <c r="C123" s="6"/>
      <c r="D123" s="6"/>
      <c r="E123" s="6"/>
      <c r="F123" s="6"/>
      <c r="G123" s="6"/>
      <c r="H123" s="6"/>
      <c r="I123" s="6"/>
      <c r="J123" s="6"/>
      <c r="K123" s="6"/>
      <c r="L123" s="6"/>
      <c r="M123" s="6"/>
      <c r="N123" s="6"/>
      <c r="O123" s="6"/>
      <c r="P123" s="6"/>
      <c r="Q123" s="6"/>
      <c r="R123" s="6"/>
    </row>
    <row r="124" ht="15.75" customHeight="1">
      <c r="A124" s="6"/>
      <c r="B124" s="6"/>
      <c r="C124" s="6"/>
      <c r="D124" s="6"/>
      <c r="E124" s="6"/>
      <c r="F124" s="6"/>
      <c r="G124" s="6"/>
      <c r="H124" s="6"/>
      <c r="I124" s="6"/>
      <c r="J124" s="6"/>
      <c r="K124" s="6"/>
      <c r="L124" s="6"/>
      <c r="M124" s="6"/>
      <c r="N124" s="6"/>
      <c r="O124" s="6"/>
      <c r="P124" s="6"/>
      <c r="Q124" s="6"/>
      <c r="R124" s="6"/>
    </row>
    <row r="125" ht="15.75" customHeight="1">
      <c r="A125" s="6"/>
      <c r="B125" s="6"/>
      <c r="C125" s="6"/>
      <c r="D125" s="6"/>
      <c r="E125" s="6"/>
      <c r="F125" s="6"/>
      <c r="G125" s="6"/>
      <c r="H125" s="6"/>
      <c r="I125" s="6"/>
      <c r="J125" s="6"/>
      <c r="K125" s="6"/>
      <c r="L125" s="6"/>
      <c r="M125" s="6"/>
      <c r="N125" s="6"/>
      <c r="O125" s="6"/>
      <c r="P125" s="6"/>
      <c r="Q125" s="6"/>
      <c r="R125" s="6"/>
    </row>
    <row r="126" ht="15.75" customHeight="1">
      <c r="A126" s="6"/>
      <c r="B126" s="6"/>
      <c r="C126" s="6"/>
      <c r="D126" s="6"/>
      <c r="E126" s="6"/>
      <c r="F126" s="6"/>
      <c r="G126" s="6"/>
      <c r="H126" s="6"/>
      <c r="I126" s="6"/>
      <c r="J126" s="6"/>
      <c r="K126" s="6"/>
      <c r="L126" s="6"/>
      <c r="M126" s="6"/>
      <c r="N126" s="6"/>
      <c r="O126" s="6"/>
      <c r="P126" s="6"/>
      <c r="Q126" s="6"/>
      <c r="R126" s="6"/>
    </row>
    <row r="127" ht="15.75" customHeight="1">
      <c r="A127" s="6"/>
      <c r="B127" s="6"/>
      <c r="C127" s="6"/>
      <c r="D127" s="6"/>
      <c r="E127" s="6"/>
      <c r="F127" s="6"/>
      <c r="G127" s="6"/>
      <c r="H127" s="6"/>
      <c r="I127" s="6"/>
      <c r="J127" s="6"/>
      <c r="K127" s="6"/>
      <c r="L127" s="6"/>
      <c r="M127" s="6"/>
      <c r="N127" s="6"/>
      <c r="O127" s="6"/>
      <c r="P127" s="6"/>
      <c r="Q127" s="6"/>
      <c r="R127" s="6"/>
    </row>
    <row r="128" ht="15.75" customHeight="1">
      <c r="A128" s="6"/>
      <c r="B128" s="6"/>
      <c r="C128" s="6"/>
      <c r="D128" s="6"/>
      <c r="E128" s="6"/>
      <c r="F128" s="6"/>
      <c r="G128" s="6"/>
      <c r="H128" s="6"/>
      <c r="I128" s="6"/>
      <c r="J128" s="6"/>
      <c r="K128" s="6"/>
      <c r="L128" s="6"/>
      <c r="M128" s="6"/>
      <c r="N128" s="6"/>
      <c r="O128" s="6"/>
      <c r="P128" s="6"/>
      <c r="Q128" s="6"/>
      <c r="R128" s="6"/>
    </row>
    <row r="129" ht="15.75" customHeight="1">
      <c r="A129" s="6"/>
      <c r="B129" s="6"/>
      <c r="C129" s="6"/>
      <c r="D129" s="6"/>
      <c r="E129" s="6"/>
      <c r="F129" s="6"/>
      <c r="G129" s="6"/>
      <c r="H129" s="6"/>
      <c r="I129" s="6"/>
      <c r="J129" s="6"/>
      <c r="K129" s="6"/>
      <c r="L129" s="6"/>
      <c r="M129" s="6"/>
      <c r="N129" s="6"/>
      <c r="O129" s="6"/>
      <c r="P129" s="6"/>
      <c r="Q129" s="6"/>
      <c r="R129" s="6"/>
    </row>
    <row r="130" ht="15.75" customHeight="1">
      <c r="A130" s="6"/>
      <c r="B130" s="6"/>
      <c r="C130" s="6"/>
      <c r="D130" s="6"/>
      <c r="E130" s="6"/>
      <c r="F130" s="6"/>
      <c r="G130" s="6"/>
      <c r="H130" s="6"/>
      <c r="I130" s="6"/>
      <c r="J130" s="6"/>
      <c r="K130" s="6"/>
      <c r="L130" s="6"/>
      <c r="M130" s="6"/>
      <c r="N130" s="6"/>
      <c r="O130" s="6"/>
      <c r="P130" s="6"/>
      <c r="Q130" s="6"/>
      <c r="R130" s="6"/>
    </row>
    <row r="131" ht="15.75" customHeight="1">
      <c r="A131" s="6"/>
      <c r="B131" s="6"/>
      <c r="C131" s="6"/>
      <c r="D131" s="6"/>
      <c r="E131" s="6"/>
      <c r="F131" s="6"/>
      <c r="G131" s="6"/>
      <c r="H131" s="6"/>
      <c r="I131" s="6"/>
      <c r="J131" s="6"/>
      <c r="K131" s="6"/>
      <c r="L131" s="6"/>
      <c r="M131" s="6"/>
      <c r="N131" s="6"/>
      <c r="O131" s="6"/>
      <c r="P131" s="6"/>
      <c r="Q131" s="6"/>
      <c r="R131" s="6"/>
    </row>
    <row r="132" ht="15.75" customHeight="1">
      <c r="A132" s="6"/>
      <c r="B132" s="6"/>
      <c r="C132" s="6"/>
      <c r="D132" s="6"/>
      <c r="E132" s="6"/>
      <c r="F132" s="6"/>
      <c r="G132" s="6"/>
      <c r="H132" s="6"/>
      <c r="I132" s="6"/>
      <c r="J132" s="6"/>
      <c r="K132" s="6"/>
      <c r="L132" s="6"/>
      <c r="M132" s="6"/>
      <c r="N132" s="6"/>
      <c r="O132" s="6"/>
      <c r="P132" s="6"/>
      <c r="Q132" s="6"/>
      <c r="R132" s="6"/>
    </row>
    <row r="133" ht="15.75" customHeight="1">
      <c r="A133" s="6"/>
      <c r="B133" s="6"/>
      <c r="C133" s="6"/>
      <c r="D133" s="6"/>
      <c r="E133" s="6"/>
      <c r="F133" s="6"/>
      <c r="G133" s="6"/>
      <c r="H133" s="6"/>
      <c r="I133" s="6"/>
      <c r="J133" s="6"/>
      <c r="K133" s="6"/>
      <c r="L133" s="6"/>
      <c r="M133" s="6"/>
      <c r="N133" s="6"/>
      <c r="O133" s="6"/>
      <c r="P133" s="6"/>
      <c r="Q133" s="6"/>
      <c r="R133" s="6"/>
    </row>
    <row r="134" ht="15.75" customHeight="1">
      <c r="A134" s="6"/>
      <c r="B134" s="6"/>
      <c r="C134" s="6"/>
      <c r="D134" s="6"/>
      <c r="E134" s="6"/>
      <c r="F134" s="6"/>
      <c r="G134" s="6"/>
      <c r="H134" s="6"/>
      <c r="I134" s="6"/>
      <c r="J134" s="6"/>
      <c r="K134" s="6"/>
      <c r="L134" s="6"/>
      <c r="M134" s="6"/>
      <c r="N134" s="6"/>
      <c r="O134" s="6"/>
      <c r="P134" s="6"/>
      <c r="Q134" s="6"/>
      <c r="R134" s="6"/>
    </row>
    <row r="135" ht="15.75" customHeight="1">
      <c r="A135" s="6"/>
      <c r="B135" s="6"/>
      <c r="C135" s="6"/>
      <c r="D135" s="6"/>
      <c r="E135" s="6"/>
      <c r="F135" s="6"/>
      <c r="G135" s="6"/>
      <c r="H135" s="6"/>
      <c r="I135" s="6"/>
      <c r="J135" s="6"/>
      <c r="K135" s="6"/>
      <c r="L135" s="6"/>
      <c r="M135" s="6"/>
      <c r="N135" s="6"/>
      <c r="O135" s="6"/>
      <c r="P135" s="6"/>
      <c r="Q135" s="6"/>
      <c r="R135" s="6"/>
    </row>
    <row r="136" ht="15.75" customHeight="1">
      <c r="A136" s="6"/>
      <c r="B136" s="6"/>
      <c r="C136" s="6"/>
      <c r="D136" s="6"/>
      <c r="E136" s="6"/>
      <c r="F136" s="6"/>
      <c r="G136" s="6"/>
      <c r="H136" s="6"/>
      <c r="I136" s="6"/>
      <c r="J136" s="6"/>
      <c r="K136" s="6"/>
      <c r="L136" s="6"/>
      <c r="M136" s="6"/>
      <c r="N136" s="6"/>
      <c r="O136" s="6"/>
      <c r="P136" s="6"/>
      <c r="Q136" s="6"/>
      <c r="R136" s="6"/>
    </row>
    <row r="137" ht="15.75" customHeight="1">
      <c r="A137" s="6"/>
      <c r="B137" s="6"/>
      <c r="C137" s="6"/>
      <c r="D137" s="6"/>
      <c r="E137" s="6"/>
      <c r="F137" s="6"/>
      <c r="G137" s="6"/>
      <c r="H137" s="6"/>
      <c r="I137" s="6"/>
      <c r="J137" s="6"/>
      <c r="K137" s="6"/>
      <c r="L137" s="6"/>
      <c r="M137" s="6"/>
      <c r="N137" s="6"/>
      <c r="O137" s="6"/>
      <c r="P137" s="6"/>
      <c r="Q137" s="6"/>
      <c r="R137" s="6"/>
    </row>
    <row r="138" ht="15.75" customHeight="1">
      <c r="A138" s="6"/>
      <c r="B138" s="6"/>
      <c r="C138" s="6"/>
      <c r="D138" s="6"/>
      <c r="E138" s="6"/>
      <c r="F138" s="6"/>
      <c r="G138" s="6"/>
      <c r="H138" s="6"/>
      <c r="I138" s="6"/>
      <c r="J138" s="6"/>
      <c r="K138" s="6"/>
      <c r="L138" s="6"/>
      <c r="M138" s="6"/>
      <c r="N138" s="6"/>
      <c r="O138" s="6"/>
      <c r="P138" s="6"/>
      <c r="Q138" s="6"/>
      <c r="R138" s="6"/>
    </row>
    <row r="139" ht="15.75" customHeight="1">
      <c r="A139" s="6"/>
      <c r="B139" s="6"/>
      <c r="C139" s="6"/>
      <c r="D139" s="6"/>
      <c r="E139" s="6"/>
      <c r="F139" s="6"/>
      <c r="G139" s="6"/>
      <c r="H139" s="6"/>
      <c r="I139" s="6"/>
      <c r="J139" s="6"/>
      <c r="K139" s="6"/>
      <c r="L139" s="6"/>
      <c r="M139" s="6"/>
      <c r="N139" s="6"/>
      <c r="O139" s="6"/>
      <c r="P139" s="6"/>
      <c r="Q139" s="6"/>
      <c r="R139" s="6"/>
    </row>
    <row r="140" ht="15.75" customHeight="1">
      <c r="A140" s="6"/>
      <c r="B140" s="6"/>
      <c r="C140" s="6"/>
      <c r="D140" s="6"/>
      <c r="E140" s="6"/>
      <c r="F140" s="6"/>
      <c r="G140" s="6"/>
      <c r="H140" s="6"/>
      <c r="I140" s="6"/>
      <c r="J140" s="6"/>
      <c r="K140" s="6"/>
      <c r="L140" s="6"/>
      <c r="M140" s="6"/>
      <c r="N140" s="6"/>
      <c r="O140" s="6"/>
      <c r="P140" s="6"/>
      <c r="Q140" s="6"/>
      <c r="R140" s="6"/>
    </row>
    <row r="141" ht="15.75" customHeight="1">
      <c r="A141" s="6"/>
      <c r="B141" s="6"/>
      <c r="C141" s="6"/>
      <c r="D141" s="6"/>
      <c r="E141" s="6"/>
      <c r="F141" s="6"/>
      <c r="G141" s="6"/>
      <c r="H141" s="6"/>
      <c r="I141" s="6"/>
      <c r="J141" s="6"/>
      <c r="K141" s="6"/>
      <c r="L141" s="6"/>
      <c r="M141" s="6"/>
      <c r="N141" s="6"/>
      <c r="O141" s="6"/>
      <c r="P141" s="6"/>
      <c r="Q141" s="6"/>
      <c r="R141" s="6"/>
    </row>
    <row r="142" ht="15.75" customHeight="1">
      <c r="A142" s="6"/>
      <c r="B142" s="6"/>
      <c r="C142" s="6"/>
      <c r="D142" s="6"/>
      <c r="E142" s="6"/>
      <c r="F142" s="6"/>
      <c r="G142" s="6"/>
      <c r="H142" s="6"/>
      <c r="I142" s="6"/>
      <c r="J142" s="6"/>
      <c r="K142" s="6"/>
      <c r="L142" s="6"/>
      <c r="M142" s="6"/>
      <c r="N142" s="6"/>
      <c r="O142" s="6"/>
      <c r="P142" s="6"/>
      <c r="Q142" s="6"/>
      <c r="R142" s="6"/>
    </row>
    <row r="143" ht="15.75" customHeight="1">
      <c r="A143" s="6"/>
      <c r="B143" s="6"/>
      <c r="C143" s="6"/>
      <c r="D143" s="6"/>
      <c r="E143" s="6"/>
      <c r="F143" s="6"/>
      <c r="G143" s="6"/>
      <c r="H143" s="6"/>
      <c r="I143" s="6"/>
      <c r="J143" s="6"/>
      <c r="K143" s="6"/>
      <c r="L143" s="6"/>
      <c r="M143" s="6"/>
      <c r="N143" s="6"/>
      <c r="O143" s="6"/>
      <c r="P143" s="6"/>
      <c r="Q143" s="6"/>
      <c r="R143" s="6"/>
    </row>
    <row r="144" ht="15.75" customHeight="1">
      <c r="A144" s="6"/>
      <c r="B144" s="6"/>
      <c r="C144" s="6"/>
      <c r="D144" s="6"/>
      <c r="E144" s="6"/>
      <c r="F144" s="6"/>
      <c r="G144" s="6"/>
      <c r="H144" s="6"/>
      <c r="I144" s="6"/>
      <c r="J144" s="6"/>
      <c r="K144" s="6"/>
      <c r="L144" s="6"/>
      <c r="M144" s="6"/>
      <c r="N144" s="6"/>
      <c r="O144" s="6"/>
      <c r="P144" s="6"/>
      <c r="Q144" s="6"/>
      <c r="R144" s="6"/>
    </row>
    <row r="145" ht="15.75" customHeight="1">
      <c r="A145" s="6"/>
      <c r="B145" s="6"/>
      <c r="C145" s="6"/>
      <c r="D145" s="6"/>
      <c r="E145" s="6"/>
      <c r="F145" s="6"/>
      <c r="G145" s="6"/>
      <c r="H145" s="6"/>
      <c r="I145" s="6"/>
      <c r="J145" s="6"/>
      <c r="K145" s="6"/>
      <c r="L145" s="6"/>
      <c r="M145" s="6"/>
      <c r="N145" s="6"/>
      <c r="O145" s="6"/>
      <c r="P145" s="6"/>
      <c r="Q145" s="6"/>
      <c r="R145" s="6"/>
    </row>
    <row r="146" ht="15.75" customHeight="1">
      <c r="A146" s="6"/>
      <c r="B146" s="6"/>
      <c r="C146" s="6"/>
      <c r="D146" s="6"/>
      <c r="E146" s="6"/>
      <c r="F146" s="6"/>
      <c r="G146" s="6"/>
      <c r="H146" s="6"/>
      <c r="I146" s="6"/>
      <c r="J146" s="6"/>
      <c r="K146" s="6"/>
      <c r="L146" s="6"/>
      <c r="M146" s="6"/>
      <c r="N146" s="6"/>
      <c r="O146" s="6"/>
      <c r="P146" s="6"/>
      <c r="Q146" s="6"/>
      <c r="R146" s="6"/>
    </row>
    <row r="147" ht="15.75" customHeight="1">
      <c r="A147" s="6"/>
      <c r="B147" s="6"/>
      <c r="C147" s="6"/>
      <c r="D147" s="6"/>
      <c r="E147" s="6"/>
      <c r="F147" s="6"/>
      <c r="G147" s="6"/>
      <c r="H147" s="6"/>
      <c r="I147" s="6"/>
      <c r="J147" s="6"/>
      <c r="K147" s="6"/>
      <c r="L147" s="6"/>
      <c r="M147" s="6"/>
      <c r="N147" s="6"/>
      <c r="O147" s="6"/>
      <c r="P147" s="6"/>
      <c r="Q147" s="6"/>
      <c r="R147" s="6"/>
    </row>
    <row r="148" ht="15.75" customHeight="1">
      <c r="A148" s="6"/>
      <c r="B148" s="6"/>
      <c r="C148" s="6"/>
      <c r="D148" s="6"/>
      <c r="E148" s="6"/>
      <c r="F148" s="6"/>
      <c r="G148" s="6"/>
      <c r="H148" s="6"/>
      <c r="I148" s="6"/>
      <c r="J148" s="6"/>
      <c r="K148" s="6"/>
      <c r="L148" s="6"/>
      <c r="M148" s="6"/>
      <c r="N148" s="6"/>
      <c r="O148" s="6"/>
      <c r="P148" s="6"/>
      <c r="Q148" s="6"/>
      <c r="R148" s="6"/>
    </row>
    <row r="149" ht="15.75" customHeight="1">
      <c r="A149" s="6"/>
      <c r="B149" s="6"/>
      <c r="C149" s="6"/>
      <c r="D149" s="6"/>
      <c r="E149" s="6"/>
      <c r="F149" s="6"/>
      <c r="G149" s="6"/>
      <c r="H149" s="6"/>
      <c r="I149" s="6"/>
      <c r="J149" s="6"/>
      <c r="K149" s="6"/>
      <c r="L149" s="6"/>
      <c r="M149" s="6"/>
      <c r="N149" s="6"/>
      <c r="O149" s="6"/>
      <c r="P149" s="6"/>
      <c r="Q149" s="6"/>
      <c r="R149" s="6"/>
    </row>
    <row r="150" ht="15.75" customHeight="1">
      <c r="A150" s="6"/>
      <c r="B150" s="6"/>
      <c r="C150" s="6"/>
      <c r="D150" s="6"/>
      <c r="E150" s="6"/>
      <c r="F150" s="6"/>
      <c r="G150" s="6"/>
      <c r="H150" s="6"/>
      <c r="I150" s="6"/>
      <c r="J150" s="6"/>
      <c r="K150" s="6"/>
      <c r="L150" s="6"/>
      <c r="M150" s="6"/>
      <c r="N150" s="6"/>
      <c r="O150" s="6"/>
      <c r="P150" s="6"/>
      <c r="Q150" s="6"/>
      <c r="R150" s="6"/>
    </row>
    <row r="151" ht="15.75" customHeight="1">
      <c r="A151" s="6"/>
      <c r="B151" s="6"/>
      <c r="C151" s="6"/>
      <c r="D151" s="6"/>
      <c r="E151" s="6"/>
      <c r="F151" s="6"/>
      <c r="G151" s="6"/>
      <c r="H151" s="6"/>
      <c r="I151" s="6"/>
      <c r="J151" s="6"/>
      <c r="K151" s="6"/>
      <c r="L151" s="6"/>
      <c r="M151" s="6"/>
      <c r="N151" s="6"/>
      <c r="O151" s="6"/>
      <c r="P151" s="6"/>
      <c r="Q151" s="6"/>
      <c r="R151" s="6"/>
    </row>
    <row r="152" ht="15.75" customHeight="1">
      <c r="A152" s="6"/>
      <c r="B152" s="6"/>
      <c r="C152" s="6"/>
      <c r="D152" s="6"/>
      <c r="E152" s="6"/>
      <c r="F152" s="6"/>
      <c r="G152" s="6"/>
      <c r="H152" s="6"/>
      <c r="I152" s="6"/>
      <c r="J152" s="6"/>
      <c r="K152" s="6"/>
      <c r="L152" s="6"/>
      <c r="M152" s="6"/>
      <c r="N152" s="6"/>
      <c r="O152" s="6"/>
      <c r="P152" s="6"/>
      <c r="Q152" s="6"/>
      <c r="R152" s="6"/>
    </row>
    <row r="153" ht="15.75" customHeight="1">
      <c r="A153" s="6"/>
      <c r="B153" s="6"/>
      <c r="C153" s="6"/>
      <c r="D153" s="6"/>
      <c r="E153" s="6"/>
      <c r="F153" s="6"/>
      <c r="G153" s="6"/>
      <c r="H153" s="6"/>
      <c r="I153" s="6"/>
      <c r="J153" s="6"/>
      <c r="K153" s="6"/>
      <c r="L153" s="6"/>
      <c r="M153" s="6"/>
      <c r="N153" s="6"/>
      <c r="O153" s="6"/>
      <c r="P153" s="6"/>
      <c r="Q153" s="6"/>
      <c r="R153" s="6"/>
    </row>
    <row r="154" ht="15.75" customHeight="1">
      <c r="A154" s="6"/>
      <c r="B154" s="6"/>
      <c r="C154" s="6"/>
      <c r="D154" s="6"/>
      <c r="E154" s="6"/>
      <c r="F154" s="6"/>
      <c r="G154" s="6"/>
      <c r="H154" s="6"/>
      <c r="I154" s="6"/>
      <c r="J154" s="6"/>
      <c r="K154" s="6"/>
      <c r="L154" s="6"/>
      <c r="M154" s="6"/>
      <c r="N154" s="6"/>
      <c r="O154" s="6"/>
      <c r="P154" s="6"/>
      <c r="Q154" s="6"/>
      <c r="R154" s="6"/>
    </row>
    <row r="155" ht="15.75" customHeight="1">
      <c r="A155" s="6"/>
      <c r="B155" s="6"/>
      <c r="C155" s="6"/>
      <c r="D155" s="6"/>
      <c r="E155" s="6"/>
      <c r="F155" s="6"/>
      <c r="G155" s="6"/>
      <c r="H155" s="6"/>
      <c r="I155" s="6"/>
      <c r="J155" s="6"/>
      <c r="K155" s="6"/>
      <c r="L155" s="6"/>
      <c r="M155" s="6"/>
      <c r="N155" s="6"/>
      <c r="O155" s="6"/>
      <c r="P155" s="6"/>
      <c r="Q155" s="6"/>
      <c r="R155" s="6"/>
    </row>
    <row r="156" ht="15.75" customHeight="1">
      <c r="A156" s="6"/>
      <c r="B156" s="6"/>
      <c r="C156" s="6"/>
      <c r="D156" s="6"/>
      <c r="E156" s="6"/>
      <c r="F156" s="6"/>
      <c r="G156" s="6"/>
      <c r="H156" s="6"/>
      <c r="I156" s="6"/>
      <c r="J156" s="6"/>
      <c r="K156" s="6"/>
      <c r="L156" s="6"/>
      <c r="M156" s="6"/>
      <c r="N156" s="6"/>
      <c r="O156" s="6"/>
      <c r="P156" s="6"/>
      <c r="Q156" s="6"/>
      <c r="R156" s="6"/>
    </row>
    <row r="157" ht="15.75" customHeight="1">
      <c r="A157" s="6"/>
      <c r="B157" s="6"/>
      <c r="C157" s="6"/>
      <c r="D157" s="6"/>
      <c r="E157" s="6"/>
      <c r="F157" s="6"/>
      <c r="G157" s="6"/>
      <c r="H157" s="6"/>
      <c r="I157" s="6"/>
      <c r="J157" s="6"/>
      <c r="K157" s="6"/>
      <c r="L157" s="6"/>
      <c r="M157" s="6"/>
      <c r="N157" s="6"/>
      <c r="O157" s="6"/>
      <c r="P157" s="6"/>
      <c r="Q157" s="6"/>
      <c r="R157" s="6"/>
    </row>
    <row r="158" ht="15.75" customHeight="1">
      <c r="A158" s="6"/>
      <c r="B158" s="6"/>
      <c r="C158" s="6"/>
      <c r="D158" s="6"/>
      <c r="E158" s="6"/>
      <c r="F158" s="6"/>
      <c r="G158" s="6"/>
      <c r="H158" s="6"/>
      <c r="I158" s="6"/>
      <c r="J158" s="6"/>
      <c r="K158" s="6"/>
      <c r="L158" s="6"/>
      <c r="M158" s="6"/>
      <c r="N158" s="6"/>
      <c r="O158" s="6"/>
      <c r="P158" s="6"/>
      <c r="Q158" s="6"/>
      <c r="R158" s="6"/>
    </row>
    <row r="159" ht="15.75" customHeight="1">
      <c r="A159" s="6"/>
      <c r="B159" s="6"/>
      <c r="C159" s="6"/>
      <c r="D159" s="6"/>
      <c r="E159" s="6"/>
      <c r="F159" s="6"/>
      <c r="G159" s="6"/>
      <c r="H159" s="6"/>
      <c r="I159" s="6"/>
      <c r="J159" s="6"/>
      <c r="K159" s="6"/>
      <c r="L159" s="6"/>
      <c r="M159" s="6"/>
      <c r="N159" s="6"/>
      <c r="O159" s="6"/>
      <c r="P159" s="6"/>
      <c r="Q159" s="6"/>
      <c r="R159" s="6"/>
    </row>
    <row r="160" ht="15.75" customHeight="1">
      <c r="A160" s="6"/>
      <c r="B160" s="6"/>
      <c r="C160" s="6"/>
      <c r="D160" s="6"/>
      <c r="E160" s="6"/>
      <c r="F160" s="6"/>
      <c r="G160" s="6"/>
      <c r="H160" s="6"/>
      <c r="I160" s="6"/>
      <c r="J160" s="6"/>
      <c r="K160" s="6"/>
      <c r="L160" s="6"/>
      <c r="M160" s="6"/>
      <c r="N160" s="6"/>
      <c r="O160" s="6"/>
      <c r="P160" s="6"/>
      <c r="Q160" s="6"/>
      <c r="R160" s="6"/>
    </row>
    <row r="161" ht="15.75" customHeight="1">
      <c r="A161" s="6"/>
      <c r="B161" s="6"/>
      <c r="C161" s="6"/>
      <c r="D161" s="6"/>
      <c r="E161" s="6"/>
      <c r="F161" s="6"/>
      <c r="G161" s="6"/>
      <c r="H161" s="6"/>
      <c r="I161" s="6"/>
      <c r="J161" s="6"/>
      <c r="K161" s="6"/>
      <c r="L161" s="6"/>
      <c r="M161" s="6"/>
      <c r="N161" s="6"/>
      <c r="O161" s="6"/>
      <c r="P161" s="6"/>
      <c r="Q161" s="6"/>
      <c r="R161" s="6"/>
    </row>
    <row r="162" ht="15.75" customHeight="1">
      <c r="A162" s="6"/>
      <c r="B162" s="6"/>
      <c r="C162" s="6"/>
      <c r="D162" s="6"/>
      <c r="E162" s="6"/>
      <c r="F162" s="6"/>
      <c r="G162" s="6"/>
      <c r="H162" s="6"/>
      <c r="I162" s="6"/>
      <c r="J162" s="6"/>
      <c r="K162" s="6"/>
      <c r="L162" s="6"/>
      <c r="M162" s="6"/>
      <c r="N162" s="6"/>
      <c r="O162" s="6"/>
      <c r="P162" s="6"/>
      <c r="Q162" s="6"/>
      <c r="R162" s="6"/>
    </row>
    <row r="163" ht="15.75" customHeight="1">
      <c r="A163" s="6"/>
      <c r="B163" s="6"/>
      <c r="C163" s="6"/>
      <c r="D163" s="6"/>
      <c r="E163" s="6"/>
      <c r="F163" s="6"/>
      <c r="G163" s="6"/>
      <c r="H163" s="6"/>
      <c r="I163" s="6"/>
      <c r="J163" s="6"/>
      <c r="K163" s="6"/>
      <c r="L163" s="6"/>
      <c r="M163" s="6"/>
      <c r="N163" s="6"/>
      <c r="O163" s="6"/>
      <c r="P163" s="6"/>
      <c r="Q163" s="6"/>
      <c r="R163" s="6"/>
    </row>
    <row r="164" ht="15.75" customHeight="1">
      <c r="A164" s="6"/>
      <c r="B164" s="6"/>
      <c r="C164" s="6"/>
      <c r="D164" s="6"/>
      <c r="E164" s="6"/>
      <c r="F164" s="6"/>
      <c r="G164" s="6"/>
      <c r="H164" s="6"/>
      <c r="I164" s="6"/>
      <c r="J164" s="6"/>
      <c r="K164" s="6"/>
      <c r="L164" s="6"/>
      <c r="M164" s="6"/>
      <c r="N164" s="6"/>
      <c r="O164" s="6"/>
      <c r="P164" s="6"/>
      <c r="Q164" s="6"/>
      <c r="R164" s="6"/>
    </row>
    <row r="165" ht="15.75" customHeight="1">
      <c r="A165" s="6"/>
      <c r="B165" s="6"/>
      <c r="C165" s="6"/>
      <c r="D165" s="6"/>
      <c r="E165" s="6"/>
      <c r="F165" s="6"/>
      <c r="G165" s="6"/>
      <c r="H165" s="6"/>
      <c r="I165" s="6"/>
      <c r="J165" s="6"/>
      <c r="K165" s="6"/>
      <c r="L165" s="6"/>
      <c r="M165" s="6"/>
      <c r="N165" s="6"/>
      <c r="O165" s="6"/>
      <c r="P165" s="6"/>
      <c r="Q165" s="6"/>
      <c r="R165" s="6"/>
    </row>
    <row r="166" ht="15.75" customHeight="1">
      <c r="A166" s="6"/>
      <c r="B166" s="6"/>
      <c r="C166" s="6"/>
      <c r="D166" s="6"/>
      <c r="E166" s="6"/>
      <c r="F166" s="6"/>
      <c r="G166" s="6"/>
      <c r="H166" s="6"/>
      <c r="I166" s="6"/>
      <c r="J166" s="6"/>
      <c r="K166" s="6"/>
      <c r="L166" s="6"/>
      <c r="M166" s="6"/>
      <c r="N166" s="6"/>
      <c r="O166" s="6"/>
      <c r="P166" s="6"/>
      <c r="Q166" s="6"/>
      <c r="R166" s="6"/>
    </row>
    <row r="167" ht="15.75" customHeight="1">
      <c r="A167" s="6"/>
      <c r="B167" s="6"/>
      <c r="C167" s="6"/>
      <c r="D167" s="6"/>
      <c r="E167" s="6"/>
      <c r="F167" s="6"/>
      <c r="G167" s="6"/>
      <c r="H167" s="6"/>
      <c r="I167" s="6"/>
      <c r="J167" s="6"/>
      <c r="K167" s="6"/>
      <c r="L167" s="6"/>
      <c r="M167" s="6"/>
      <c r="N167" s="6"/>
      <c r="O167" s="6"/>
      <c r="P167" s="6"/>
      <c r="Q167" s="6"/>
      <c r="R167" s="6"/>
    </row>
    <row r="168" ht="15.75" customHeight="1">
      <c r="A168" s="6"/>
      <c r="B168" s="6"/>
      <c r="C168" s="6"/>
      <c r="D168" s="6"/>
      <c r="E168" s="6"/>
      <c r="F168" s="6"/>
      <c r="G168" s="6"/>
      <c r="H168" s="6"/>
      <c r="I168" s="6"/>
      <c r="J168" s="6"/>
      <c r="K168" s="6"/>
      <c r="L168" s="6"/>
      <c r="M168" s="6"/>
      <c r="N168" s="6"/>
      <c r="O168" s="6"/>
      <c r="P168" s="6"/>
      <c r="Q168" s="6"/>
      <c r="R168" s="6"/>
    </row>
    <row r="169" ht="15.75" customHeight="1">
      <c r="A169" s="6"/>
      <c r="B169" s="6"/>
      <c r="C169" s="6"/>
      <c r="D169" s="6"/>
      <c r="E169" s="6"/>
      <c r="F169" s="6"/>
      <c r="G169" s="6"/>
      <c r="H169" s="6"/>
      <c r="I169" s="6"/>
      <c r="J169" s="6"/>
      <c r="K169" s="6"/>
      <c r="L169" s="6"/>
      <c r="M169" s="6"/>
      <c r="N169" s="6"/>
      <c r="O169" s="6"/>
      <c r="P169" s="6"/>
      <c r="Q169" s="6"/>
      <c r="R169" s="6"/>
    </row>
    <row r="170" ht="15.75" customHeight="1">
      <c r="A170" s="6"/>
      <c r="B170" s="6"/>
      <c r="C170" s="6"/>
      <c r="D170" s="6"/>
      <c r="E170" s="6"/>
      <c r="F170" s="6"/>
      <c r="G170" s="6"/>
      <c r="H170" s="6"/>
      <c r="I170" s="6"/>
      <c r="J170" s="6"/>
      <c r="K170" s="6"/>
      <c r="L170" s="6"/>
      <c r="M170" s="6"/>
      <c r="N170" s="6"/>
      <c r="O170" s="6"/>
      <c r="P170" s="6"/>
      <c r="Q170" s="6"/>
      <c r="R170" s="6"/>
    </row>
    <row r="171" ht="15.75" customHeight="1">
      <c r="A171" s="6"/>
      <c r="B171" s="6"/>
      <c r="C171" s="6"/>
      <c r="D171" s="6"/>
      <c r="E171" s="6"/>
      <c r="F171" s="6"/>
      <c r="G171" s="6"/>
      <c r="H171" s="6"/>
      <c r="I171" s="6"/>
      <c r="J171" s="6"/>
      <c r="K171" s="6"/>
      <c r="L171" s="6"/>
      <c r="M171" s="6"/>
      <c r="N171" s="6"/>
      <c r="O171" s="6"/>
      <c r="P171" s="6"/>
      <c r="Q171" s="6"/>
      <c r="R171" s="6"/>
    </row>
    <row r="172" ht="15.75" customHeight="1">
      <c r="A172" s="6"/>
      <c r="B172" s="6"/>
      <c r="C172" s="6"/>
      <c r="D172" s="6"/>
      <c r="E172" s="6"/>
      <c r="F172" s="6"/>
      <c r="G172" s="6"/>
      <c r="H172" s="6"/>
      <c r="I172" s="6"/>
      <c r="J172" s="6"/>
      <c r="K172" s="6"/>
      <c r="L172" s="6"/>
      <c r="M172" s="6"/>
      <c r="N172" s="6"/>
      <c r="O172" s="6"/>
      <c r="P172" s="6"/>
      <c r="Q172" s="6"/>
      <c r="R172" s="6"/>
    </row>
    <row r="173" ht="15.75" customHeight="1">
      <c r="A173" s="6"/>
      <c r="B173" s="6"/>
      <c r="C173" s="6"/>
      <c r="D173" s="6"/>
      <c r="E173" s="6"/>
      <c r="F173" s="6"/>
      <c r="G173" s="6"/>
      <c r="H173" s="6"/>
      <c r="I173" s="6"/>
      <c r="J173" s="6"/>
      <c r="K173" s="6"/>
      <c r="L173" s="6"/>
      <c r="M173" s="6"/>
      <c r="N173" s="6"/>
      <c r="O173" s="6"/>
      <c r="P173" s="6"/>
      <c r="Q173" s="6"/>
      <c r="R173" s="6"/>
    </row>
    <row r="174" ht="15.75" customHeight="1">
      <c r="A174" s="6"/>
      <c r="B174" s="6"/>
      <c r="C174" s="6"/>
      <c r="D174" s="6"/>
      <c r="E174" s="6"/>
      <c r="F174" s="6"/>
      <c r="G174" s="6"/>
      <c r="H174" s="6"/>
      <c r="I174" s="6"/>
      <c r="J174" s="6"/>
      <c r="K174" s="6"/>
      <c r="L174" s="6"/>
      <c r="M174" s="6"/>
      <c r="N174" s="6"/>
      <c r="O174" s="6"/>
      <c r="P174" s="6"/>
      <c r="Q174" s="6"/>
      <c r="R174" s="6"/>
    </row>
    <row r="175" ht="15.75" customHeight="1">
      <c r="A175" s="6"/>
      <c r="B175" s="6"/>
      <c r="C175" s="6"/>
      <c r="D175" s="6"/>
      <c r="E175" s="6"/>
      <c r="F175" s="6"/>
      <c r="G175" s="6"/>
      <c r="H175" s="6"/>
      <c r="I175" s="6"/>
      <c r="J175" s="6"/>
      <c r="K175" s="6"/>
      <c r="L175" s="6"/>
      <c r="M175" s="6"/>
      <c r="N175" s="6"/>
      <c r="O175" s="6"/>
      <c r="P175" s="6"/>
      <c r="Q175" s="6"/>
      <c r="R175" s="6"/>
    </row>
    <row r="176" ht="15.75" customHeight="1">
      <c r="A176" s="6"/>
      <c r="B176" s="6"/>
      <c r="C176" s="6"/>
      <c r="D176" s="6"/>
      <c r="E176" s="6"/>
      <c r="F176" s="6"/>
      <c r="G176" s="6"/>
      <c r="H176" s="6"/>
      <c r="I176" s="6"/>
      <c r="J176" s="6"/>
      <c r="K176" s="6"/>
      <c r="L176" s="6"/>
      <c r="M176" s="6"/>
      <c r="N176" s="6"/>
      <c r="O176" s="6"/>
      <c r="P176" s="6"/>
      <c r="Q176" s="6"/>
      <c r="R176" s="6"/>
    </row>
    <row r="177" ht="15.75" customHeight="1">
      <c r="A177" s="6"/>
      <c r="B177" s="6"/>
      <c r="C177" s="6"/>
      <c r="D177" s="6"/>
      <c r="E177" s="6"/>
      <c r="F177" s="6"/>
      <c r="G177" s="6"/>
      <c r="H177" s="6"/>
      <c r="I177" s="6"/>
      <c r="J177" s="6"/>
      <c r="K177" s="6"/>
      <c r="L177" s="6"/>
      <c r="M177" s="6"/>
      <c r="N177" s="6"/>
      <c r="O177" s="6"/>
      <c r="P177" s="6"/>
      <c r="Q177" s="6"/>
      <c r="R177" s="6"/>
    </row>
    <row r="178" ht="15.75" customHeight="1">
      <c r="A178" s="6"/>
      <c r="B178" s="6"/>
      <c r="C178" s="6"/>
      <c r="D178" s="6"/>
      <c r="E178" s="6"/>
      <c r="F178" s="6"/>
      <c r="G178" s="6"/>
      <c r="H178" s="6"/>
      <c r="I178" s="6"/>
      <c r="J178" s="6"/>
      <c r="K178" s="6"/>
      <c r="L178" s="6"/>
      <c r="M178" s="6"/>
      <c r="N178" s="6"/>
      <c r="O178" s="6"/>
      <c r="P178" s="6"/>
      <c r="Q178" s="6"/>
      <c r="R178" s="6"/>
    </row>
    <row r="179" ht="15.75" customHeight="1">
      <c r="A179" s="6"/>
      <c r="B179" s="6"/>
      <c r="C179" s="6"/>
      <c r="D179" s="6"/>
      <c r="E179" s="6"/>
      <c r="F179" s="6"/>
      <c r="G179" s="6"/>
      <c r="H179" s="6"/>
      <c r="I179" s="6"/>
      <c r="J179" s="6"/>
      <c r="K179" s="6"/>
      <c r="L179" s="6"/>
      <c r="M179" s="6"/>
      <c r="N179" s="6"/>
      <c r="O179" s="6"/>
      <c r="P179" s="6"/>
      <c r="Q179" s="6"/>
      <c r="R179" s="6"/>
    </row>
    <row r="180" ht="15.75" customHeight="1">
      <c r="A180" s="6"/>
      <c r="B180" s="6"/>
      <c r="C180" s="6"/>
      <c r="D180" s="6"/>
      <c r="E180" s="6"/>
      <c r="F180" s="6"/>
      <c r="G180" s="6"/>
      <c r="H180" s="6"/>
      <c r="I180" s="6"/>
      <c r="J180" s="6"/>
      <c r="K180" s="6"/>
      <c r="L180" s="6"/>
      <c r="M180" s="6"/>
      <c r="N180" s="6"/>
      <c r="O180" s="6"/>
      <c r="P180" s="6"/>
      <c r="Q180" s="6"/>
      <c r="R180" s="6"/>
    </row>
    <row r="181" ht="15.75" customHeight="1">
      <c r="A181" s="6"/>
      <c r="B181" s="6"/>
      <c r="C181" s="6"/>
      <c r="D181" s="6"/>
      <c r="E181" s="6"/>
      <c r="F181" s="6"/>
      <c r="G181" s="6"/>
      <c r="H181" s="6"/>
      <c r="I181" s="6"/>
      <c r="J181" s="6"/>
      <c r="K181" s="6"/>
      <c r="L181" s="6"/>
      <c r="M181" s="6"/>
      <c r="N181" s="6"/>
      <c r="O181" s="6"/>
      <c r="P181" s="6"/>
      <c r="Q181" s="6"/>
      <c r="R181" s="6"/>
    </row>
    <row r="182" ht="15.75" customHeight="1">
      <c r="A182" s="6"/>
      <c r="B182" s="6"/>
      <c r="C182" s="6"/>
      <c r="D182" s="6"/>
      <c r="E182" s="6"/>
      <c r="F182" s="6"/>
      <c r="G182" s="6"/>
      <c r="H182" s="6"/>
      <c r="I182" s="6"/>
      <c r="J182" s="6"/>
      <c r="K182" s="6"/>
      <c r="L182" s="6"/>
      <c r="M182" s="6"/>
      <c r="N182" s="6"/>
      <c r="O182" s="6"/>
      <c r="P182" s="6"/>
      <c r="Q182" s="6"/>
      <c r="R182" s="6"/>
    </row>
    <row r="183" ht="15.75" customHeight="1">
      <c r="A183" s="6"/>
      <c r="B183" s="6"/>
      <c r="C183" s="6"/>
      <c r="D183" s="6"/>
      <c r="E183" s="6"/>
      <c r="F183" s="6"/>
      <c r="G183" s="6"/>
      <c r="H183" s="6"/>
      <c r="I183" s="6"/>
      <c r="J183" s="6"/>
      <c r="K183" s="6"/>
      <c r="L183" s="6"/>
      <c r="M183" s="6"/>
      <c r="N183" s="6"/>
      <c r="O183" s="6"/>
      <c r="P183" s="6"/>
      <c r="Q183" s="6"/>
      <c r="R183" s="6"/>
    </row>
    <row r="184" ht="15.75" customHeight="1">
      <c r="A184" s="6"/>
      <c r="B184" s="6"/>
      <c r="C184" s="6"/>
      <c r="D184" s="6"/>
      <c r="E184" s="6"/>
      <c r="F184" s="6"/>
      <c r="G184" s="6"/>
      <c r="H184" s="6"/>
      <c r="I184" s="6"/>
      <c r="J184" s="6"/>
      <c r="K184" s="6"/>
      <c r="L184" s="6"/>
      <c r="M184" s="6"/>
      <c r="N184" s="6"/>
      <c r="O184" s="6"/>
      <c r="P184" s="6"/>
      <c r="Q184" s="6"/>
      <c r="R184" s="6"/>
    </row>
    <row r="185" ht="15.75" customHeight="1">
      <c r="A185" s="6"/>
      <c r="B185" s="6"/>
      <c r="C185" s="6"/>
      <c r="D185" s="6"/>
      <c r="E185" s="6"/>
      <c r="F185" s="6"/>
      <c r="G185" s="6"/>
      <c r="H185" s="6"/>
      <c r="I185" s="6"/>
      <c r="J185" s="6"/>
      <c r="K185" s="6"/>
      <c r="L185" s="6"/>
      <c r="M185" s="6"/>
      <c r="N185" s="6"/>
      <c r="O185" s="6"/>
      <c r="P185" s="6"/>
      <c r="Q185" s="6"/>
      <c r="R185" s="6"/>
    </row>
    <row r="186" ht="15.75" customHeight="1">
      <c r="A186" s="6"/>
      <c r="B186" s="6"/>
      <c r="C186" s="6"/>
      <c r="D186" s="6"/>
      <c r="E186" s="6"/>
      <c r="F186" s="6"/>
      <c r="G186" s="6"/>
      <c r="H186" s="6"/>
      <c r="I186" s="6"/>
      <c r="J186" s="6"/>
      <c r="K186" s="6"/>
      <c r="L186" s="6"/>
      <c r="M186" s="6"/>
      <c r="N186" s="6"/>
      <c r="O186" s="6"/>
      <c r="P186" s="6"/>
      <c r="Q186" s="6"/>
      <c r="R186" s="6"/>
    </row>
    <row r="187" ht="15.75" customHeight="1">
      <c r="A187" s="6"/>
      <c r="B187" s="6"/>
      <c r="C187" s="6"/>
      <c r="D187" s="6"/>
      <c r="E187" s="6"/>
      <c r="F187" s="6"/>
      <c r="G187" s="6"/>
      <c r="H187" s="6"/>
      <c r="I187" s="6"/>
      <c r="J187" s="6"/>
      <c r="K187" s="6"/>
      <c r="L187" s="6"/>
      <c r="M187" s="6"/>
      <c r="N187" s="6"/>
      <c r="O187" s="6"/>
      <c r="P187" s="6"/>
      <c r="Q187" s="6"/>
      <c r="R187" s="6"/>
    </row>
    <row r="188" ht="15.75" customHeight="1">
      <c r="A188" s="6"/>
      <c r="B188" s="6"/>
      <c r="C188" s="6"/>
      <c r="D188" s="6"/>
      <c r="E188" s="6"/>
      <c r="F188" s="6"/>
      <c r="G188" s="6"/>
      <c r="H188" s="6"/>
      <c r="I188" s="6"/>
      <c r="J188" s="6"/>
      <c r="K188" s="6"/>
      <c r="L188" s="6"/>
      <c r="M188" s="6"/>
      <c r="N188" s="6"/>
      <c r="O188" s="6"/>
      <c r="P188" s="6"/>
      <c r="Q188" s="6"/>
      <c r="R188" s="6"/>
    </row>
    <row r="189" ht="15.75" customHeight="1">
      <c r="A189" s="6"/>
      <c r="B189" s="6"/>
      <c r="C189" s="6"/>
      <c r="D189" s="6"/>
      <c r="E189" s="6"/>
      <c r="F189" s="6"/>
      <c r="G189" s="6"/>
      <c r="H189" s="6"/>
      <c r="I189" s="6"/>
      <c r="J189" s="6"/>
      <c r="K189" s="6"/>
      <c r="L189" s="6"/>
      <c r="M189" s="6"/>
      <c r="N189" s="6"/>
      <c r="O189" s="6"/>
      <c r="P189" s="6"/>
      <c r="Q189" s="6"/>
      <c r="R189" s="6"/>
    </row>
    <row r="190" ht="15.75" customHeight="1">
      <c r="A190" s="6"/>
      <c r="B190" s="6"/>
      <c r="C190" s="6"/>
      <c r="D190" s="6"/>
      <c r="E190" s="6"/>
      <c r="F190" s="6"/>
      <c r="G190" s="6"/>
      <c r="H190" s="6"/>
      <c r="I190" s="6"/>
      <c r="J190" s="6"/>
      <c r="K190" s="6"/>
      <c r="L190" s="6"/>
      <c r="M190" s="6"/>
      <c r="N190" s="6"/>
      <c r="O190" s="6"/>
      <c r="P190" s="6"/>
      <c r="Q190" s="6"/>
      <c r="R190" s="6"/>
    </row>
    <row r="191" ht="15.75" customHeight="1">
      <c r="A191" s="6"/>
      <c r="B191" s="6"/>
      <c r="C191" s="6"/>
      <c r="D191" s="6"/>
      <c r="E191" s="6"/>
      <c r="F191" s="6"/>
      <c r="G191" s="6"/>
      <c r="H191" s="6"/>
      <c r="I191" s="6"/>
      <c r="J191" s="6"/>
      <c r="K191" s="6"/>
      <c r="L191" s="6"/>
      <c r="M191" s="6"/>
      <c r="N191" s="6"/>
      <c r="O191" s="6"/>
      <c r="P191" s="6"/>
      <c r="Q191" s="6"/>
      <c r="R191" s="6"/>
    </row>
    <row r="192" ht="15.75" customHeight="1">
      <c r="A192" s="6"/>
      <c r="B192" s="6"/>
      <c r="C192" s="6"/>
      <c r="D192" s="6"/>
      <c r="E192" s="6"/>
      <c r="F192" s="6"/>
      <c r="G192" s="6"/>
      <c r="H192" s="6"/>
      <c r="I192" s="6"/>
      <c r="J192" s="6"/>
      <c r="K192" s="6"/>
      <c r="L192" s="6"/>
      <c r="M192" s="6"/>
      <c r="N192" s="6"/>
      <c r="O192" s="6"/>
      <c r="P192" s="6"/>
      <c r="Q192" s="6"/>
      <c r="R192" s="6"/>
    </row>
    <row r="193" ht="15.75" customHeight="1">
      <c r="A193" s="6"/>
      <c r="B193" s="6"/>
      <c r="C193" s="6"/>
      <c r="D193" s="6"/>
      <c r="E193" s="6"/>
      <c r="F193" s="6"/>
      <c r="G193" s="6"/>
      <c r="H193" s="6"/>
      <c r="I193" s="6"/>
      <c r="J193" s="6"/>
      <c r="K193" s="6"/>
      <c r="L193" s="6"/>
      <c r="M193" s="6"/>
      <c r="N193" s="6"/>
      <c r="O193" s="6"/>
      <c r="P193" s="6"/>
      <c r="Q193" s="6"/>
      <c r="R193" s="6"/>
    </row>
    <row r="194" ht="15.75" customHeight="1">
      <c r="A194" s="6"/>
      <c r="B194" s="6"/>
      <c r="C194" s="6"/>
      <c r="D194" s="6"/>
      <c r="E194" s="6"/>
      <c r="F194" s="6"/>
      <c r="G194" s="6"/>
      <c r="H194" s="6"/>
      <c r="I194" s="6"/>
      <c r="J194" s="6"/>
      <c r="K194" s="6"/>
      <c r="L194" s="6"/>
      <c r="M194" s="6"/>
      <c r="N194" s="6"/>
      <c r="O194" s="6"/>
      <c r="P194" s="6"/>
      <c r="Q194" s="6"/>
      <c r="R194" s="6"/>
    </row>
    <row r="195" ht="15.75" customHeight="1">
      <c r="A195" s="6"/>
      <c r="B195" s="6"/>
      <c r="C195" s="6"/>
      <c r="D195" s="6"/>
      <c r="E195" s="6"/>
      <c r="F195" s="6"/>
      <c r="G195" s="6"/>
      <c r="H195" s="6"/>
      <c r="I195" s="6"/>
      <c r="J195" s="6"/>
      <c r="K195" s="6"/>
      <c r="L195" s="6"/>
      <c r="M195" s="6"/>
      <c r="N195" s="6"/>
      <c r="O195" s="6"/>
      <c r="P195" s="6"/>
      <c r="Q195" s="6"/>
      <c r="R195" s="6"/>
    </row>
    <row r="196" ht="15.75" customHeight="1">
      <c r="A196" s="6"/>
      <c r="B196" s="6"/>
      <c r="C196" s="6"/>
      <c r="D196" s="6"/>
      <c r="E196" s="6"/>
      <c r="F196" s="6"/>
      <c r="G196" s="6"/>
      <c r="H196" s="6"/>
      <c r="I196" s="6"/>
      <c r="J196" s="6"/>
      <c r="K196" s="6"/>
      <c r="L196" s="6"/>
      <c r="M196" s="6"/>
      <c r="N196" s="6"/>
      <c r="O196" s="6"/>
      <c r="P196" s="6"/>
      <c r="Q196" s="6"/>
      <c r="R196" s="6"/>
    </row>
    <row r="197" ht="15.75" customHeight="1">
      <c r="A197" s="6"/>
      <c r="B197" s="6"/>
      <c r="C197" s="6"/>
      <c r="D197" s="6"/>
      <c r="E197" s="6"/>
      <c r="F197" s="6"/>
      <c r="G197" s="6"/>
      <c r="H197" s="6"/>
      <c r="I197" s="6"/>
      <c r="J197" s="6"/>
      <c r="K197" s="6"/>
      <c r="L197" s="6"/>
      <c r="M197" s="6"/>
      <c r="N197" s="6"/>
      <c r="O197" s="6"/>
      <c r="P197" s="6"/>
      <c r="Q197" s="6"/>
      <c r="R197" s="6"/>
    </row>
    <row r="198" ht="15.75" customHeight="1">
      <c r="A198" s="6"/>
      <c r="B198" s="6"/>
      <c r="C198" s="6"/>
      <c r="D198" s="6"/>
      <c r="E198" s="6"/>
      <c r="F198" s="6"/>
      <c r="G198" s="6"/>
      <c r="H198" s="6"/>
      <c r="I198" s="6"/>
      <c r="J198" s="6"/>
      <c r="K198" s="6"/>
      <c r="L198" s="6"/>
      <c r="M198" s="6"/>
      <c r="N198" s="6"/>
      <c r="O198" s="6"/>
      <c r="P198" s="6"/>
      <c r="Q198" s="6"/>
      <c r="R198" s="6"/>
    </row>
    <row r="199" ht="15.75" customHeight="1">
      <c r="A199" s="6"/>
      <c r="B199" s="6"/>
      <c r="C199" s="6"/>
      <c r="D199" s="6"/>
      <c r="E199" s="6"/>
      <c r="F199" s="6"/>
      <c r="G199" s="6"/>
      <c r="H199" s="6"/>
      <c r="I199" s="6"/>
      <c r="J199" s="6"/>
      <c r="K199" s="6"/>
      <c r="L199" s="6"/>
      <c r="M199" s="6"/>
      <c r="N199" s="6"/>
      <c r="O199" s="6"/>
      <c r="P199" s="6"/>
      <c r="Q199" s="6"/>
      <c r="R199" s="6"/>
    </row>
    <row r="200" ht="15.75" customHeight="1">
      <c r="A200" s="6"/>
      <c r="B200" s="6"/>
      <c r="C200" s="6"/>
      <c r="D200" s="6"/>
      <c r="E200" s="6"/>
      <c r="F200" s="6"/>
      <c r="G200" s="6"/>
      <c r="H200" s="6"/>
      <c r="I200" s="6"/>
      <c r="J200" s="6"/>
      <c r="K200" s="6"/>
      <c r="L200" s="6"/>
      <c r="M200" s="6"/>
      <c r="N200" s="6"/>
      <c r="O200" s="6"/>
      <c r="P200" s="6"/>
      <c r="Q200" s="6"/>
      <c r="R200" s="6"/>
    </row>
    <row r="201" ht="15.75" customHeight="1">
      <c r="A201" s="6"/>
      <c r="B201" s="6"/>
      <c r="C201" s="6"/>
      <c r="D201" s="6"/>
      <c r="E201" s="6"/>
      <c r="F201" s="6"/>
      <c r="G201" s="6"/>
      <c r="H201" s="6"/>
      <c r="I201" s="6"/>
      <c r="J201" s="6"/>
      <c r="K201" s="6"/>
      <c r="L201" s="6"/>
      <c r="M201" s="6"/>
      <c r="N201" s="6"/>
      <c r="O201" s="6"/>
      <c r="P201" s="6"/>
      <c r="Q201" s="6"/>
      <c r="R201" s="6"/>
    </row>
    <row r="202" ht="15.75" customHeight="1">
      <c r="A202" s="6"/>
      <c r="B202" s="6"/>
      <c r="C202" s="6"/>
      <c r="D202" s="6"/>
      <c r="E202" s="6"/>
      <c r="F202" s="6"/>
      <c r="G202" s="6"/>
      <c r="H202" s="6"/>
      <c r="I202" s="6"/>
      <c r="J202" s="6"/>
      <c r="K202" s="6"/>
      <c r="L202" s="6"/>
      <c r="M202" s="6"/>
      <c r="N202" s="6"/>
      <c r="O202" s="6"/>
      <c r="P202" s="6"/>
      <c r="Q202" s="6"/>
      <c r="R202" s="6"/>
    </row>
    <row r="203" ht="15.75" customHeight="1">
      <c r="A203" s="6"/>
      <c r="B203" s="6"/>
      <c r="C203" s="6"/>
      <c r="D203" s="6"/>
      <c r="E203" s="6"/>
      <c r="F203" s="6"/>
      <c r="G203" s="6"/>
      <c r="H203" s="6"/>
      <c r="I203" s="6"/>
      <c r="J203" s="6"/>
      <c r="K203" s="6"/>
      <c r="L203" s="6"/>
      <c r="M203" s="6"/>
      <c r="N203" s="6"/>
      <c r="O203" s="6"/>
      <c r="P203" s="6"/>
      <c r="Q203" s="6"/>
      <c r="R203" s="6"/>
    </row>
    <row r="204" ht="15.75" customHeight="1">
      <c r="A204" s="6"/>
      <c r="B204" s="6"/>
      <c r="C204" s="6"/>
      <c r="D204" s="6"/>
      <c r="E204" s="6"/>
      <c r="F204" s="6"/>
      <c r="G204" s="6"/>
      <c r="H204" s="6"/>
      <c r="I204" s="6"/>
      <c r="J204" s="6"/>
      <c r="K204" s="6"/>
      <c r="L204" s="6"/>
      <c r="M204" s="6"/>
      <c r="N204" s="6"/>
      <c r="O204" s="6"/>
      <c r="P204" s="6"/>
      <c r="Q204" s="6"/>
      <c r="R204" s="6"/>
    </row>
    <row r="205" ht="15.75" customHeight="1">
      <c r="A205" s="6"/>
      <c r="B205" s="6"/>
      <c r="C205" s="6"/>
      <c r="D205" s="6"/>
      <c r="E205" s="6"/>
      <c r="F205" s="6"/>
      <c r="G205" s="6"/>
      <c r="H205" s="6"/>
      <c r="I205" s="6"/>
      <c r="J205" s="6"/>
      <c r="K205" s="6"/>
      <c r="L205" s="6"/>
      <c r="M205" s="6"/>
      <c r="N205" s="6"/>
      <c r="O205" s="6"/>
      <c r="P205" s="6"/>
      <c r="Q205" s="6"/>
      <c r="R205" s="6"/>
    </row>
    <row r="206" ht="15.75" customHeight="1">
      <c r="A206" s="6"/>
      <c r="B206" s="6"/>
      <c r="C206" s="6"/>
      <c r="D206" s="6"/>
      <c r="E206" s="6"/>
      <c r="F206" s="6"/>
      <c r="G206" s="6"/>
      <c r="H206" s="6"/>
      <c r="I206" s="6"/>
      <c r="J206" s="6"/>
      <c r="K206" s="6"/>
      <c r="L206" s="6"/>
      <c r="M206" s="6"/>
      <c r="N206" s="6"/>
      <c r="O206" s="6"/>
      <c r="P206" s="6"/>
      <c r="Q206" s="6"/>
      <c r="R206" s="6"/>
    </row>
    <row r="207" ht="15.75" customHeight="1">
      <c r="A207" s="6"/>
      <c r="B207" s="6"/>
      <c r="C207" s="6"/>
      <c r="D207" s="6"/>
      <c r="E207" s="6"/>
      <c r="F207" s="6"/>
      <c r="G207" s="6"/>
      <c r="H207" s="6"/>
      <c r="I207" s="6"/>
      <c r="J207" s="6"/>
      <c r="K207" s="6"/>
      <c r="L207" s="6"/>
      <c r="M207" s="6"/>
      <c r="N207" s="6"/>
      <c r="O207" s="6"/>
      <c r="P207" s="6"/>
      <c r="Q207" s="6"/>
      <c r="R207" s="6"/>
    </row>
    <row r="208" ht="15.75" customHeight="1">
      <c r="A208" s="6"/>
      <c r="B208" s="6"/>
      <c r="C208" s="6"/>
      <c r="D208" s="6"/>
      <c r="E208" s="6"/>
      <c r="F208" s="6"/>
      <c r="G208" s="6"/>
      <c r="H208" s="6"/>
      <c r="I208" s="6"/>
      <c r="J208" s="6"/>
      <c r="K208" s="6"/>
      <c r="L208" s="6"/>
      <c r="M208" s="6"/>
      <c r="N208" s="6"/>
      <c r="O208" s="6"/>
      <c r="P208" s="6"/>
      <c r="Q208" s="6"/>
      <c r="R208" s="6"/>
    </row>
    <row r="209" ht="15.75" customHeight="1">
      <c r="A209" s="6"/>
      <c r="B209" s="6"/>
      <c r="C209" s="6"/>
      <c r="D209" s="6"/>
      <c r="E209" s="6"/>
      <c r="F209" s="6"/>
      <c r="G209" s="6"/>
      <c r="H209" s="6"/>
      <c r="I209" s="6"/>
      <c r="J209" s="6"/>
      <c r="K209" s="6"/>
      <c r="L209" s="6"/>
      <c r="M209" s="6"/>
      <c r="N209" s="6"/>
      <c r="O209" s="6"/>
      <c r="P209" s="6"/>
      <c r="Q209" s="6"/>
      <c r="R209" s="6"/>
    </row>
    <row r="210" ht="15.75" customHeight="1">
      <c r="A210" s="6"/>
      <c r="B210" s="6"/>
      <c r="C210" s="6"/>
      <c r="D210" s="6"/>
      <c r="E210" s="6"/>
      <c r="F210" s="6"/>
      <c r="G210" s="6"/>
      <c r="H210" s="6"/>
      <c r="I210" s="6"/>
      <c r="J210" s="6"/>
      <c r="K210" s="6"/>
      <c r="L210" s="6"/>
      <c r="M210" s="6"/>
      <c r="N210" s="6"/>
      <c r="O210" s="6"/>
      <c r="P210" s="6"/>
      <c r="Q210" s="6"/>
      <c r="R210" s="6"/>
    </row>
    <row r="211" ht="15.75" customHeight="1">
      <c r="A211" s="6"/>
      <c r="B211" s="6"/>
      <c r="C211" s="6"/>
      <c r="D211" s="6"/>
      <c r="E211" s="6"/>
      <c r="F211" s="6"/>
      <c r="G211" s="6"/>
      <c r="H211" s="6"/>
      <c r="I211" s="6"/>
      <c r="J211" s="6"/>
      <c r="K211" s="6"/>
      <c r="L211" s="6"/>
      <c r="M211" s="6"/>
      <c r="N211" s="6"/>
      <c r="O211" s="6"/>
      <c r="P211" s="6"/>
      <c r="Q211" s="6"/>
      <c r="R211" s="6"/>
    </row>
    <row r="212" ht="15.75" customHeight="1">
      <c r="A212" s="6"/>
      <c r="B212" s="6"/>
      <c r="C212" s="6"/>
      <c r="D212" s="6"/>
      <c r="E212" s="6"/>
      <c r="F212" s="6"/>
      <c r="G212" s="6"/>
      <c r="H212" s="6"/>
      <c r="I212" s="6"/>
      <c r="J212" s="6"/>
      <c r="K212" s="6"/>
      <c r="L212" s="6"/>
      <c r="M212" s="6"/>
      <c r="N212" s="6"/>
      <c r="O212" s="6"/>
      <c r="P212" s="6"/>
      <c r="Q212" s="6"/>
      <c r="R212" s="6"/>
    </row>
    <row r="213" ht="15.75" customHeight="1">
      <c r="A213" s="6"/>
      <c r="B213" s="6"/>
      <c r="C213" s="6"/>
      <c r="D213" s="6"/>
      <c r="E213" s="6"/>
      <c r="F213" s="6"/>
      <c r="G213" s="6"/>
      <c r="H213" s="6"/>
      <c r="I213" s="6"/>
      <c r="J213" s="6"/>
      <c r="K213" s="6"/>
      <c r="L213" s="6"/>
      <c r="M213" s="6"/>
      <c r="N213" s="6"/>
      <c r="O213" s="6"/>
      <c r="P213" s="6"/>
      <c r="Q213" s="6"/>
      <c r="R213" s="6"/>
    </row>
    <row r="214" ht="15.75" customHeight="1">
      <c r="A214" s="6"/>
      <c r="B214" s="6"/>
      <c r="C214" s="6"/>
      <c r="D214" s="6"/>
      <c r="E214" s="6"/>
      <c r="F214" s="6"/>
      <c r="G214" s="6"/>
      <c r="H214" s="6"/>
      <c r="I214" s="6"/>
      <c r="J214" s="6"/>
      <c r="K214" s="6"/>
      <c r="L214" s="6"/>
      <c r="M214" s="6"/>
      <c r="N214" s="6"/>
      <c r="O214" s="6"/>
      <c r="P214" s="6"/>
      <c r="Q214" s="6"/>
      <c r="R214" s="6"/>
    </row>
    <row r="215" ht="15.75" customHeight="1">
      <c r="A215" s="6"/>
      <c r="B215" s="6"/>
      <c r="C215" s="6"/>
      <c r="D215" s="6"/>
      <c r="E215" s="6"/>
      <c r="F215" s="6"/>
      <c r="G215" s="6"/>
      <c r="H215" s="6"/>
      <c r="I215" s="6"/>
      <c r="J215" s="6"/>
      <c r="K215" s="6"/>
      <c r="L215" s="6"/>
      <c r="M215" s="6"/>
      <c r="N215" s="6"/>
      <c r="O215" s="6"/>
      <c r="P215" s="6"/>
      <c r="Q215" s="6"/>
      <c r="R215" s="6"/>
    </row>
    <row r="216" ht="15.75" customHeight="1">
      <c r="A216" s="6"/>
      <c r="B216" s="6"/>
      <c r="C216" s="6"/>
      <c r="D216" s="6"/>
      <c r="E216" s="6"/>
      <c r="F216" s="6"/>
      <c r="G216" s="6"/>
      <c r="H216" s="6"/>
      <c r="I216" s="6"/>
      <c r="J216" s="6"/>
      <c r="K216" s="6"/>
      <c r="L216" s="6"/>
      <c r="M216" s="6"/>
      <c r="N216" s="6"/>
      <c r="O216" s="6"/>
      <c r="P216" s="6"/>
      <c r="Q216" s="6"/>
      <c r="R216" s="6"/>
    </row>
    <row r="217" ht="15.75" customHeight="1">
      <c r="A217" s="6"/>
      <c r="B217" s="6"/>
      <c r="C217" s="6"/>
      <c r="D217" s="6"/>
      <c r="E217" s="6"/>
      <c r="F217" s="6"/>
      <c r="G217" s="6"/>
      <c r="H217" s="6"/>
      <c r="I217" s="6"/>
      <c r="J217" s="6"/>
      <c r="K217" s="6"/>
      <c r="L217" s="6"/>
      <c r="M217" s="6"/>
      <c r="N217" s="6"/>
      <c r="O217" s="6"/>
      <c r="P217" s="6"/>
      <c r="Q217" s="6"/>
      <c r="R217" s="6"/>
    </row>
    <row r="218" ht="15.75" customHeight="1">
      <c r="A218" s="6"/>
      <c r="B218" s="6"/>
      <c r="C218" s="6"/>
      <c r="D218" s="6"/>
      <c r="E218" s="6"/>
      <c r="F218" s="6"/>
      <c r="G218" s="6"/>
      <c r="H218" s="6"/>
      <c r="I218" s="6"/>
      <c r="J218" s="6"/>
      <c r="K218" s="6"/>
      <c r="L218" s="6"/>
      <c r="M218" s="6"/>
      <c r="N218" s="6"/>
      <c r="O218" s="6"/>
      <c r="P218" s="6"/>
      <c r="Q218" s="6"/>
      <c r="R218" s="6"/>
    </row>
    <row r="219" ht="15.75" customHeight="1">
      <c r="A219" s="6"/>
      <c r="B219" s="6"/>
      <c r="C219" s="6"/>
      <c r="D219" s="6"/>
      <c r="E219" s="6"/>
      <c r="F219" s="6"/>
      <c r="G219" s="6"/>
      <c r="H219" s="6"/>
      <c r="I219" s="6"/>
      <c r="J219" s="6"/>
      <c r="K219" s="6"/>
      <c r="L219" s="6"/>
      <c r="M219" s="6"/>
      <c r="N219" s="6"/>
      <c r="O219" s="6"/>
      <c r="P219" s="6"/>
      <c r="Q219" s="6"/>
      <c r="R219" s="6"/>
    </row>
    <row r="220" ht="15.75" customHeight="1">
      <c r="A220" s="6"/>
      <c r="B220" s="6"/>
      <c r="C220" s="6"/>
      <c r="D220" s="6"/>
      <c r="E220" s="6"/>
      <c r="F220" s="6"/>
      <c r="G220" s="6"/>
      <c r="H220" s="6"/>
      <c r="I220" s="6"/>
      <c r="J220" s="6"/>
      <c r="K220" s="6"/>
      <c r="L220" s="6"/>
      <c r="M220" s="6"/>
      <c r="N220" s="6"/>
      <c r="O220" s="6"/>
      <c r="P220" s="6"/>
      <c r="Q220" s="6"/>
      <c r="R220" s="6"/>
    </row>
    <row r="221" ht="15.75" customHeight="1">
      <c r="A221" s="6"/>
      <c r="B221" s="6"/>
      <c r="C221" s="6"/>
      <c r="D221" s="6"/>
      <c r="E221" s="6"/>
      <c r="F221" s="6"/>
      <c r="G221" s="6"/>
      <c r="H221" s="6"/>
      <c r="I221" s="6"/>
      <c r="J221" s="6"/>
      <c r="K221" s="6"/>
      <c r="L221" s="6"/>
      <c r="M221" s="6"/>
      <c r="N221" s="6"/>
      <c r="O221" s="6"/>
      <c r="P221" s="6"/>
      <c r="Q221" s="6"/>
      <c r="R221" s="6"/>
    </row>
    <row r="222" ht="15.75" customHeight="1">
      <c r="A222" s="6"/>
      <c r="B222" s="6"/>
      <c r="C222" s="6"/>
      <c r="D222" s="6"/>
      <c r="E222" s="6"/>
      <c r="F222" s="6"/>
      <c r="G222" s="6"/>
      <c r="H222" s="6"/>
      <c r="I222" s="6"/>
      <c r="J222" s="6"/>
      <c r="K222" s="6"/>
      <c r="L222" s="6"/>
      <c r="M222" s="6"/>
      <c r="N222" s="6"/>
      <c r="O222" s="6"/>
      <c r="P222" s="6"/>
      <c r="Q222" s="6"/>
      <c r="R222" s="6"/>
    </row>
    <row r="223" ht="15.75" customHeight="1">
      <c r="A223" s="6"/>
      <c r="B223" s="6"/>
      <c r="C223" s="6"/>
      <c r="D223" s="6"/>
      <c r="E223" s="6"/>
      <c r="F223" s="6"/>
      <c r="G223" s="6"/>
      <c r="H223" s="6"/>
      <c r="I223" s="6"/>
      <c r="J223" s="6"/>
      <c r="K223" s="6"/>
      <c r="L223" s="6"/>
      <c r="M223" s="6"/>
      <c r="N223" s="6"/>
      <c r="O223" s="6"/>
      <c r="P223" s="6"/>
      <c r="Q223" s="6"/>
      <c r="R223" s="6"/>
    </row>
    <row r="224" ht="15.75" customHeight="1">
      <c r="A224" s="6"/>
      <c r="B224" s="6"/>
      <c r="C224" s="6"/>
      <c r="D224" s="6"/>
      <c r="E224" s="6"/>
      <c r="F224" s="6"/>
      <c r="G224" s="6"/>
      <c r="H224" s="6"/>
      <c r="I224" s="6"/>
      <c r="J224" s="6"/>
      <c r="K224" s="6"/>
      <c r="L224" s="6"/>
      <c r="M224" s="6"/>
      <c r="N224" s="6"/>
      <c r="O224" s="6"/>
      <c r="P224" s="6"/>
      <c r="Q224" s="6"/>
      <c r="R224" s="6"/>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R1"/>
    <mergeCell ref="A2:R2"/>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0"/>
    <col customWidth="1" min="2" max="2" width="30.0"/>
    <col customWidth="1" min="3" max="4" width="34.0"/>
    <col customWidth="1" min="5" max="6" width="30.0"/>
    <col customWidth="1" min="7" max="7" width="28.0"/>
    <col customWidth="1" min="8" max="8" width="30.0"/>
    <col customWidth="1" min="9" max="9" width="32.0"/>
    <col customWidth="1" min="10" max="11" width="24.0"/>
    <col customWidth="1" min="12" max="12" width="28.0"/>
  </cols>
  <sheetData>
    <row r="1" ht="24.0" customHeight="1">
      <c r="A1" s="47" t="s">
        <v>571</v>
      </c>
      <c r="B1" s="24"/>
      <c r="C1" s="24"/>
      <c r="D1" s="24"/>
      <c r="E1" s="24"/>
      <c r="F1" s="24"/>
      <c r="G1" s="24"/>
      <c r="H1" s="24"/>
      <c r="I1" s="24"/>
      <c r="J1" s="24"/>
      <c r="K1" s="24"/>
      <c r="L1" s="25"/>
    </row>
    <row r="2" ht="30.0" customHeight="1">
      <c r="A2" s="48" t="s">
        <v>572</v>
      </c>
      <c r="B2" s="24"/>
      <c r="C2" s="24"/>
      <c r="D2" s="24"/>
      <c r="E2" s="24"/>
      <c r="F2" s="24"/>
      <c r="G2" s="24"/>
      <c r="H2" s="24"/>
      <c r="I2" s="24"/>
      <c r="J2" s="24"/>
      <c r="K2" s="24"/>
      <c r="L2" s="25"/>
    </row>
    <row r="3" ht="6.0" customHeight="1">
      <c r="A3" s="6"/>
      <c r="B3" s="6"/>
      <c r="C3" s="6"/>
      <c r="D3" s="6"/>
      <c r="E3" s="6"/>
      <c r="F3" s="6"/>
      <c r="G3" s="6"/>
      <c r="H3" s="6"/>
      <c r="I3" s="6"/>
      <c r="J3" s="6"/>
      <c r="K3" s="6"/>
      <c r="L3" s="6"/>
    </row>
    <row r="4" ht="37.5" customHeight="1">
      <c r="A4" s="49" t="s">
        <v>3</v>
      </c>
      <c r="B4" s="49" t="s">
        <v>573</v>
      </c>
      <c r="C4" s="49" t="s">
        <v>574</v>
      </c>
      <c r="D4" s="49" t="s">
        <v>575</v>
      </c>
      <c r="E4" s="49" t="s">
        <v>576</v>
      </c>
      <c r="F4" s="49" t="s">
        <v>577</v>
      </c>
      <c r="G4" s="49" t="s">
        <v>578</v>
      </c>
      <c r="H4" s="49" t="s">
        <v>579</v>
      </c>
      <c r="I4" s="49" t="s">
        <v>580</v>
      </c>
      <c r="J4" s="49" t="s">
        <v>581</v>
      </c>
      <c r="K4" s="49" t="s">
        <v>582</v>
      </c>
      <c r="L4" s="49" t="s">
        <v>583</v>
      </c>
    </row>
    <row r="5" ht="99.75" customHeight="1">
      <c r="A5" s="20" t="s">
        <v>23</v>
      </c>
      <c r="B5" s="20" t="s">
        <v>584</v>
      </c>
      <c r="C5" s="20" t="s">
        <v>585</v>
      </c>
      <c r="D5" s="20" t="s">
        <v>586</v>
      </c>
      <c r="E5" s="20" t="s">
        <v>587</v>
      </c>
      <c r="F5" s="20" t="s">
        <v>358</v>
      </c>
      <c r="G5" s="20" t="s">
        <v>588</v>
      </c>
      <c r="H5" s="20" t="s">
        <v>589</v>
      </c>
      <c r="I5" s="20" t="s">
        <v>278</v>
      </c>
      <c r="J5" s="20" t="s">
        <v>590</v>
      </c>
      <c r="K5" s="20" t="s">
        <v>360</v>
      </c>
      <c r="L5" s="20" t="s">
        <v>361</v>
      </c>
    </row>
    <row r="6" ht="99.75" customHeight="1">
      <c r="A6" s="20" t="s">
        <v>280</v>
      </c>
      <c r="B6" s="20" t="s">
        <v>591</v>
      </c>
      <c r="C6" s="20" t="s">
        <v>592</v>
      </c>
      <c r="D6" s="20" t="s">
        <v>593</v>
      </c>
      <c r="E6" s="20" t="s">
        <v>587</v>
      </c>
      <c r="F6" s="20" t="s">
        <v>369</v>
      </c>
      <c r="G6" s="20" t="s">
        <v>594</v>
      </c>
      <c r="H6" s="20" t="s">
        <v>595</v>
      </c>
      <c r="I6" s="20" t="s">
        <v>285</v>
      </c>
      <c r="J6" s="20" t="s">
        <v>596</v>
      </c>
      <c r="K6" s="20" t="s">
        <v>370</v>
      </c>
      <c r="L6" s="20" t="s">
        <v>371</v>
      </c>
    </row>
    <row r="7" ht="99.75" customHeight="1">
      <c r="A7" s="20" t="s">
        <v>287</v>
      </c>
      <c r="B7" s="20" t="s">
        <v>597</v>
      </c>
      <c r="C7" s="20" t="s">
        <v>598</v>
      </c>
      <c r="D7" s="20" t="s">
        <v>599</v>
      </c>
      <c r="E7" s="20" t="s">
        <v>587</v>
      </c>
      <c r="F7" s="20" t="s">
        <v>378</v>
      </c>
      <c r="G7" s="20" t="s">
        <v>600</v>
      </c>
      <c r="H7" s="20" t="s">
        <v>601</v>
      </c>
      <c r="I7" s="20" t="s">
        <v>285</v>
      </c>
      <c r="J7" s="20" t="s">
        <v>602</v>
      </c>
      <c r="K7" s="20" t="s">
        <v>379</v>
      </c>
      <c r="L7" s="20" t="s">
        <v>380</v>
      </c>
    </row>
    <row r="8" ht="99.75" customHeight="1">
      <c r="A8" s="20" t="s">
        <v>293</v>
      </c>
      <c r="B8" s="20" t="s">
        <v>603</v>
      </c>
      <c r="C8" s="20" t="s">
        <v>604</v>
      </c>
      <c r="D8" s="20" t="s">
        <v>605</v>
      </c>
      <c r="E8" s="20" t="s">
        <v>587</v>
      </c>
      <c r="F8" s="20" t="s">
        <v>386</v>
      </c>
      <c r="G8" s="20" t="s">
        <v>606</v>
      </c>
      <c r="H8" s="20" t="s">
        <v>607</v>
      </c>
      <c r="I8" s="20" t="s">
        <v>285</v>
      </c>
      <c r="J8" s="20" t="s">
        <v>608</v>
      </c>
      <c r="K8" s="20" t="s">
        <v>387</v>
      </c>
      <c r="L8" s="20" t="s">
        <v>388</v>
      </c>
    </row>
    <row r="9" ht="99.75" customHeight="1">
      <c r="A9" s="20" t="s">
        <v>299</v>
      </c>
      <c r="B9" s="20" t="s">
        <v>609</v>
      </c>
      <c r="C9" s="20" t="s">
        <v>610</v>
      </c>
      <c r="D9" s="20" t="s">
        <v>611</v>
      </c>
      <c r="E9" s="20" t="s">
        <v>587</v>
      </c>
      <c r="F9" s="20" t="s">
        <v>394</v>
      </c>
      <c r="G9" s="20" t="s">
        <v>612</v>
      </c>
      <c r="H9" s="20" t="s">
        <v>613</v>
      </c>
      <c r="I9" s="20" t="s">
        <v>285</v>
      </c>
      <c r="J9" s="20" t="s">
        <v>614</v>
      </c>
      <c r="K9" s="20" t="s">
        <v>395</v>
      </c>
      <c r="L9" s="20" t="s">
        <v>396</v>
      </c>
    </row>
    <row r="10" ht="99.75" customHeight="1">
      <c r="A10" s="20" t="s">
        <v>305</v>
      </c>
      <c r="B10" s="20" t="s">
        <v>615</v>
      </c>
      <c r="C10" s="20" t="s">
        <v>616</v>
      </c>
      <c r="D10" s="20" t="s">
        <v>617</v>
      </c>
      <c r="E10" s="20" t="s">
        <v>587</v>
      </c>
      <c r="F10" s="20" t="s">
        <v>403</v>
      </c>
      <c r="G10" s="20" t="s">
        <v>618</v>
      </c>
      <c r="H10" s="20" t="s">
        <v>619</v>
      </c>
      <c r="I10" s="20" t="s">
        <v>285</v>
      </c>
      <c r="J10" s="20" t="s">
        <v>620</v>
      </c>
      <c r="K10" s="20" t="s">
        <v>379</v>
      </c>
      <c r="L10" s="20" t="s">
        <v>404</v>
      </c>
    </row>
    <row r="11" ht="99.75" customHeight="1">
      <c r="A11" s="20" t="s">
        <v>123</v>
      </c>
      <c r="B11" s="20" t="s">
        <v>621</v>
      </c>
      <c r="C11" s="20" t="s">
        <v>622</v>
      </c>
      <c r="D11" s="20" t="s">
        <v>623</v>
      </c>
      <c r="E11" s="20" t="s">
        <v>587</v>
      </c>
      <c r="F11" s="20" t="s">
        <v>412</v>
      </c>
      <c r="G11" s="20" t="s">
        <v>624</v>
      </c>
      <c r="H11" s="20" t="s">
        <v>625</v>
      </c>
      <c r="I11" s="20" t="s">
        <v>315</v>
      </c>
      <c r="J11" s="20" t="s">
        <v>626</v>
      </c>
      <c r="K11" s="20" t="s">
        <v>413</v>
      </c>
      <c r="L11" s="20" t="s">
        <v>414</v>
      </c>
    </row>
    <row r="12" ht="99.75" customHeight="1">
      <c r="A12" s="20" t="s">
        <v>317</v>
      </c>
      <c r="B12" s="20" t="s">
        <v>627</v>
      </c>
      <c r="C12" s="20" t="s">
        <v>628</v>
      </c>
      <c r="D12" s="20" t="s">
        <v>629</v>
      </c>
      <c r="E12" s="20" t="s">
        <v>587</v>
      </c>
      <c r="F12" s="20" t="s">
        <v>421</v>
      </c>
      <c r="G12" s="20" t="s">
        <v>630</v>
      </c>
      <c r="H12" s="20" t="s">
        <v>631</v>
      </c>
      <c r="I12" s="20" t="s">
        <v>285</v>
      </c>
      <c r="J12" s="20" t="s">
        <v>632</v>
      </c>
      <c r="K12" s="20" t="s">
        <v>422</v>
      </c>
      <c r="L12" s="20" t="s">
        <v>423</v>
      </c>
    </row>
    <row r="13" ht="99.75" customHeight="1">
      <c r="A13" s="20" t="s">
        <v>323</v>
      </c>
      <c r="B13" s="20" t="s">
        <v>633</v>
      </c>
      <c r="C13" s="20" t="s">
        <v>634</v>
      </c>
      <c r="D13" s="20" t="s">
        <v>635</v>
      </c>
      <c r="E13" s="20" t="s">
        <v>587</v>
      </c>
      <c r="F13" s="20" t="s">
        <v>429</v>
      </c>
      <c r="G13" s="20" t="s">
        <v>636</v>
      </c>
      <c r="H13" s="20" t="s">
        <v>637</v>
      </c>
      <c r="I13" s="20" t="s">
        <v>285</v>
      </c>
      <c r="J13" s="20" t="s">
        <v>638</v>
      </c>
      <c r="K13" s="20" t="s">
        <v>430</v>
      </c>
      <c r="L13" s="20" t="s">
        <v>431</v>
      </c>
    </row>
    <row r="14" ht="99.75" customHeight="1">
      <c r="A14" s="20" t="s">
        <v>329</v>
      </c>
      <c r="B14" s="20" t="s">
        <v>639</v>
      </c>
      <c r="C14" s="20" t="s">
        <v>640</v>
      </c>
      <c r="D14" s="20" t="s">
        <v>641</v>
      </c>
      <c r="E14" s="20" t="s">
        <v>587</v>
      </c>
      <c r="F14" s="20" t="s">
        <v>439</v>
      </c>
      <c r="G14" s="20" t="s">
        <v>642</v>
      </c>
      <c r="H14" s="20" t="s">
        <v>643</v>
      </c>
      <c r="I14" s="20" t="s">
        <v>285</v>
      </c>
      <c r="J14" s="20" t="s">
        <v>644</v>
      </c>
      <c r="K14" s="20" t="s">
        <v>440</v>
      </c>
      <c r="L14" s="20" t="s">
        <v>441</v>
      </c>
    </row>
    <row r="15" ht="99.75" customHeight="1">
      <c r="A15" s="20" t="s">
        <v>443</v>
      </c>
      <c r="B15" s="20" t="s">
        <v>645</v>
      </c>
      <c r="C15" s="20" t="s">
        <v>646</v>
      </c>
      <c r="D15" s="20" t="s">
        <v>647</v>
      </c>
      <c r="E15" s="20" t="s">
        <v>587</v>
      </c>
      <c r="F15" s="20" t="s">
        <v>452</v>
      </c>
      <c r="G15" s="20" t="s">
        <v>648</v>
      </c>
      <c r="H15" s="20" t="s">
        <v>649</v>
      </c>
      <c r="I15" s="20" t="s">
        <v>285</v>
      </c>
      <c r="J15" s="20" t="s">
        <v>650</v>
      </c>
      <c r="K15" s="20" t="s">
        <v>453</v>
      </c>
      <c r="L15" s="20" t="s">
        <v>454</v>
      </c>
    </row>
    <row r="16" ht="99.75" customHeight="1">
      <c r="A16" s="20" t="s">
        <v>456</v>
      </c>
      <c r="B16" s="20" t="s">
        <v>651</v>
      </c>
      <c r="C16" s="20" t="s">
        <v>652</v>
      </c>
      <c r="D16" s="20" t="s">
        <v>653</v>
      </c>
      <c r="E16" s="20" t="s">
        <v>587</v>
      </c>
      <c r="F16" s="20" t="s">
        <v>465</v>
      </c>
      <c r="G16" s="20" t="s">
        <v>654</v>
      </c>
      <c r="H16" s="20" t="s">
        <v>655</v>
      </c>
      <c r="I16" s="20" t="s">
        <v>285</v>
      </c>
      <c r="J16" s="20" t="s">
        <v>656</v>
      </c>
      <c r="K16" s="20" t="s">
        <v>466</v>
      </c>
      <c r="L16" s="20" t="s">
        <v>467</v>
      </c>
    </row>
    <row r="17" ht="99.75" customHeight="1">
      <c r="A17" s="20" t="s">
        <v>469</v>
      </c>
      <c r="B17" s="20" t="s">
        <v>657</v>
      </c>
      <c r="C17" s="20" t="s">
        <v>658</v>
      </c>
      <c r="D17" s="20" t="s">
        <v>659</v>
      </c>
      <c r="E17" s="20" t="s">
        <v>587</v>
      </c>
      <c r="F17" s="20" t="s">
        <v>479</v>
      </c>
      <c r="G17" s="20" t="s">
        <v>660</v>
      </c>
      <c r="H17" s="20" t="s">
        <v>661</v>
      </c>
      <c r="I17" s="20" t="s">
        <v>315</v>
      </c>
      <c r="J17" s="20" t="s">
        <v>662</v>
      </c>
      <c r="K17" s="20" t="s">
        <v>480</v>
      </c>
      <c r="L17" s="20" t="s">
        <v>481</v>
      </c>
    </row>
    <row r="18" ht="99.75" customHeight="1">
      <c r="A18" s="20" t="s">
        <v>177</v>
      </c>
      <c r="B18" s="20" t="s">
        <v>663</v>
      </c>
      <c r="C18" s="20" t="s">
        <v>664</v>
      </c>
      <c r="D18" s="20" t="s">
        <v>665</v>
      </c>
      <c r="E18" s="20" t="s">
        <v>587</v>
      </c>
      <c r="F18" s="20" t="s">
        <v>490</v>
      </c>
      <c r="G18" s="20" t="s">
        <v>666</v>
      </c>
      <c r="H18" s="20" t="s">
        <v>667</v>
      </c>
      <c r="I18" s="20" t="s">
        <v>315</v>
      </c>
      <c r="J18" s="20" t="s">
        <v>668</v>
      </c>
      <c r="K18" s="20" t="s">
        <v>491</v>
      </c>
      <c r="L18" s="20" t="s">
        <v>492</v>
      </c>
    </row>
    <row r="19" ht="99.75" customHeight="1">
      <c r="A19" s="20" t="s">
        <v>184</v>
      </c>
      <c r="B19" s="20" t="s">
        <v>669</v>
      </c>
      <c r="C19" s="20" t="s">
        <v>670</v>
      </c>
      <c r="D19" s="20" t="s">
        <v>671</v>
      </c>
      <c r="E19" s="20" t="s">
        <v>587</v>
      </c>
      <c r="F19" s="20" t="s">
        <v>502</v>
      </c>
      <c r="G19" s="20" t="s">
        <v>672</v>
      </c>
      <c r="H19" s="20" t="s">
        <v>673</v>
      </c>
      <c r="I19" s="20" t="s">
        <v>285</v>
      </c>
      <c r="J19" s="20" t="s">
        <v>674</v>
      </c>
      <c r="K19" s="20" t="s">
        <v>503</v>
      </c>
      <c r="L19" s="20" t="s">
        <v>504</v>
      </c>
    </row>
    <row r="20" ht="99.75" customHeight="1">
      <c r="A20" s="20" t="s">
        <v>506</v>
      </c>
      <c r="B20" s="20" t="s">
        <v>675</v>
      </c>
      <c r="C20" s="20" t="s">
        <v>676</v>
      </c>
      <c r="D20" s="20" t="s">
        <v>677</v>
      </c>
      <c r="E20" s="20" t="s">
        <v>587</v>
      </c>
      <c r="F20" s="20" t="s">
        <v>515</v>
      </c>
      <c r="G20" s="20" t="s">
        <v>678</v>
      </c>
      <c r="H20" s="20" t="s">
        <v>679</v>
      </c>
      <c r="I20" s="20" t="s">
        <v>285</v>
      </c>
      <c r="J20" s="20" t="s">
        <v>680</v>
      </c>
      <c r="K20" s="20" t="s">
        <v>516</v>
      </c>
      <c r="L20" s="20" t="s">
        <v>517</v>
      </c>
    </row>
    <row r="21" ht="99.75" customHeight="1">
      <c r="A21" s="20" t="s">
        <v>519</v>
      </c>
      <c r="B21" s="20" t="s">
        <v>681</v>
      </c>
      <c r="C21" s="20" t="s">
        <v>682</v>
      </c>
      <c r="D21" s="20" t="s">
        <v>683</v>
      </c>
      <c r="E21" s="20" t="s">
        <v>587</v>
      </c>
      <c r="F21" s="20" t="s">
        <v>528</v>
      </c>
      <c r="G21" s="20" t="s">
        <v>684</v>
      </c>
      <c r="H21" s="20" t="s">
        <v>685</v>
      </c>
      <c r="I21" s="20" t="s">
        <v>285</v>
      </c>
      <c r="J21" s="20" t="s">
        <v>686</v>
      </c>
      <c r="K21" s="20" t="s">
        <v>529</v>
      </c>
      <c r="L21" s="20" t="s">
        <v>530</v>
      </c>
    </row>
    <row r="22" ht="99.75" customHeight="1">
      <c r="A22" s="20" t="s">
        <v>532</v>
      </c>
      <c r="B22" s="20" t="s">
        <v>687</v>
      </c>
      <c r="C22" s="20" t="s">
        <v>688</v>
      </c>
      <c r="D22" s="20" t="s">
        <v>689</v>
      </c>
      <c r="E22" s="20" t="s">
        <v>587</v>
      </c>
      <c r="F22" s="20" t="s">
        <v>541</v>
      </c>
      <c r="G22" s="20" t="s">
        <v>690</v>
      </c>
      <c r="H22" s="20" t="s">
        <v>691</v>
      </c>
      <c r="I22" s="20" t="s">
        <v>285</v>
      </c>
      <c r="J22" s="20" t="s">
        <v>692</v>
      </c>
      <c r="K22" s="20" t="s">
        <v>542</v>
      </c>
      <c r="L22" s="20" t="s">
        <v>543</v>
      </c>
    </row>
    <row r="23" ht="99.75" customHeight="1">
      <c r="A23" s="20" t="s">
        <v>545</v>
      </c>
      <c r="B23" s="20" t="s">
        <v>693</v>
      </c>
      <c r="C23" s="20" t="s">
        <v>694</v>
      </c>
      <c r="D23" s="20" t="s">
        <v>695</v>
      </c>
      <c r="E23" s="20" t="s">
        <v>587</v>
      </c>
      <c r="F23" s="20" t="s">
        <v>554</v>
      </c>
      <c r="G23" s="20" t="s">
        <v>696</v>
      </c>
      <c r="H23" s="20" t="s">
        <v>697</v>
      </c>
      <c r="I23" s="20" t="s">
        <v>285</v>
      </c>
      <c r="J23" s="20" t="s">
        <v>698</v>
      </c>
      <c r="K23" s="20" t="s">
        <v>555</v>
      </c>
      <c r="L23" s="20" t="s">
        <v>556</v>
      </c>
    </row>
    <row r="24" ht="99.75" customHeight="1">
      <c r="A24" s="20" t="s">
        <v>558</v>
      </c>
      <c r="B24" s="20" t="s">
        <v>699</v>
      </c>
      <c r="C24" s="20" t="s">
        <v>700</v>
      </c>
      <c r="D24" s="20" t="s">
        <v>701</v>
      </c>
      <c r="E24" s="20" t="s">
        <v>587</v>
      </c>
      <c r="F24" s="20" t="s">
        <v>567</v>
      </c>
      <c r="G24" s="20" t="s">
        <v>702</v>
      </c>
      <c r="H24" s="20" t="s">
        <v>703</v>
      </c>
      <c r="I24" s="20" t="s">
        <v>285</v>
      </c>
      <c r="J24" s="20" t="s">
        <v>704</v>
      </c>
      <c r="K24" s="20" t="s">
        <v>568</v>
      </c>
      <c r="L24" s="20" t="s">
        <v>569</v>
      </c>
    </row>
    <row r="25" ht="15.75" customHeight="1">
      <c r="A25" s="6"/>
      <c r="B25" s="6"/>
      <c r="C25" s="6"/>
      <c r="D25" s="6"/>
      <c r="E25" s="6"/>
      <c r="F25" s="6"/>
      <c r="G25" s="6"/>
      <c r="H25" s="6"/>
      <c r="I25" s="6"/>
      <c r="J25" s="6"/>
      <c r="K25" s="6"/>
      <c r="L25" s="6"/>
    </row>
    <row r="26" ht="15.75" customHeight="1">
      <c r="A26" s="6"/>
      <c r="B26" s="6"/>
      <c r="C26" s="6"/>
      <c r="D26" s="6"/>
      <c r="E26" s="6"/>
      <c r="F26" s="6"/>
      <c r="G26" s="6"/>
      <c r="H26" s="6"/>
      <c r="I26" s="6"/>
      <c r="J26" s="6"/>
      <c r="K26" s="6"/>
      <c r="L26" s="6"/>
    </row>
    <row r="27" ht="15.75" customHeight="1">
      <c r="A27" s="6"/>
      <c r="B27" s="6"/>
      <c r="C27" s="6"/>
      <c r="D27" s="6"/>
      <c r="E27" s="6"/>
      <c r="F27" s="6"/>
      <c r="G27" s="6"/>
      <c r="H27" s="6"/>
      <c r="I27" s="6"/>
      <c r="J27" s="6"/>
      <c r="K27" s="6"/>
      <c r="L27" s="6"/>
    </row>
    <row r="28" ht="15.75" customHeight="1">
      <c r="A28" s="6"/>
      <c r="B28" s="6"/>
      <c r="C28" s="6"/>
      <c r="D28" s="6"/>
      <c r="E28" s="6"/>
      <c r="F28" s="6"/>
      <c r="G28" s="6"/>
      <c r="H28" s="6"/>
      <c r="I28" s="6"/>
      <c r="J28" s="6"/>
      <c r="K28" s="6"/>
      <c r="L28" s="6"/>
    </row>
    <row r="29" ht="15.75" customHeight="1">
      <c r="A29" s="6"/>
      <c r="B29" s="6"/>
      <c r="C29" s="6"/>
      <c r="D29" s="6"/>
      <c r="E29" s="6"/>
      <c r="F29" s="6"/>
      <c r="G29" s="6"/>
      <c r="H29" s="6"/>
      <c r="I29" s="6"/>
      <c r="J29" s="6"/>
      <c r="K29" s="6"/>
      <c r="L29" s="6"/>
    </row>
    <row r="30" ht="15.75" customHeight="1">
      <c r="A30" s="6"/>
      <c r="B30" s="6"/>
      <c r="C30" s="6"/>
      <c r="D30" s="6"/>
      <c r="E30" s="6"/>
      <c r="F30" s="6"/>
      <c r="G30" s="6"/>
      <c r="H30" s="6"/>
      <c r="I30" s="6"/>
      <c r="J30" s="6"/>
      <c r="K30" s="6"/>
      <c r="L30" s="6"/>
    </row>
    <row r="31" ht="15.75" customHeight="1">
      <c r="A31" s="6"/>
      <c r="B31" s="6"/>
      <c r="C31" s="6"/>
      <c r="D31" s="6"/>
      <c r="E31" s="6"/>
      <c r="F31" s="6"/>
      <c r="G31" s="6"/>
      <c r="H31" s="6"/>
      <c r="I31" s="6"/>
      <c r="J31" s="6"/>
      <c r="K31" s="6"/>
      <c r="L31" s="6"/>
    </row>
    <row r="32" ht="15.75" customHeight="1">
      <c r="A32" s="6"/>
      <c r="B32" s="6"/>
      <c r="C32" s="6"/>
      <c r="D32" s="6"/>
      <c r="E32" s="6"/>
      <c r="F32" s="6"/>
      <c r="G32" s="6"/>
      <c r="H32" s="6"/>
      <c r="I32" s="6"/>
      <c r="J32" s="6"/>
      <c r="K32" s="6"/>
      <c r="L32" s="6"/>
    </row>
    <row r="33" ht="15.75" customHeight="1">
      <c r="A33" s="6"/>
      <c r="B33" s="6"/>
      <c r="C33" s="6"/>
      <c r="D33" s="6"/>
      <c r="E33" s="6"/>
      <c r="F33" s="6"/>
      <c r="G33" s="6"/>
      <c r="H33" s="6"/>
      <c r="I33" s="6"/>
      <c r="J33" s="6"/>
      <c r="K33" s="6"/>
      <c r="L33" s="6"/>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26.0"/>
    <col customWidth="1" min="3" max="3" width="28.0"/>
    <col customWidth="1" min="4" max="5" width="24.0"/>
    <col customWidth="1" min="6" max="6" width="22.0"/>
    <col customWidth="1" min="7" max="7" width="28.0"/>
    <col customWidth="1" min="8" max="8" width="24.0"/>
  </cols>
  <sheetData>
    <row r="1" ht="24.0" customHeight="1">
      <c r="A1" s="47" t="s">
        <v>705</v>
      </c>
      <c r="B1" s="24"/>
      <c r="C1" s="24"/>
      <c r="D1" s="24"/>
      <c r="E1" s="24"/>
      <c r="F1" s="24"/>
      <c r="G1" s="24"/>
      <c r="H1" s="25"/>
    </row>
    <row r="2" ht="30.0" customHeight="1">
      <c r="A2" s="48" t="s">
        <v>706</v>
      </c>
      <c r="B2" s="24"/>
      <c r="C2" s="24"/>
      <c r="D2" s="24"/>
      <c r="E2" s="24"/>
      <c r="F2" s="24"/>
      <c r="G2" s="24"/>
      <c r="H2" s="25"/>
    </row>
    <row r="3" ht="6.0" customHeight="1">
      <c r="A3" s="6"/>
      <c r="B3" s="6"/>
      <c r="C3" s="6"/>
      <c r="D3" s="6"/>
      <c r="E3" s="6"/>
      <c r="F3" s="6"/>
      <c r="G3" s="6"/>
      <c r="H3" s="6"/>
    </row>
    <row r="4">
      <c r="A4" s="49" t="s">
        <v>707</v>
      </c>
      <c r="B4" s="49" t="s">
        <v>708</v>
      </c>
      <c r="C4" s="49" t="s">
        <v>709</v>
      </c>
      <c r="D4" s="49" t="s">
        <v>710</v>
      </c>
      <c r="E4" s="49" t="s">
        <v>711</v>
      </c>
      <c r="F4" s="49" t="s">
        <v>712</v>
      </c>
      <c r="G4" s="49" t="s">
        <v>713</v>
      </c>
      <c r="H4" s="49" t="s">
        <v>20</v>
      </c>
    </row>
    <row r="5" ht="72.0" customHeight="1">
      <c r="A5" s="20" t="s">
        <v>714</v>
      </c>
      <c r="B5" s="20" t="s">
        <v>715</v>
      </c>
      <c r="C5" s="20" t="s">
        <v>716</v>
      </c>
      <c r="D5" s="20" t="s">
        <v>717</v>
      </c>
      <c r="E5" s="20" t="s">
        <v>718</v>
      </c>
      <c r="F5" s="20" t="s">
        <v>719</v>
      </c>
      <c r="G5" s="20" t="s">
        <v>720</v>
      </c>
      <c r="H5" s="20" t="s">
        <v>721</v>
      </c>
    </row>
    <row r="6" ht="72.0" customHeight="1">
      <c r="A6" s="20" t="s">
        <v>722</v>
      </c>
      <c r="B6" s="20" t="s">
        <v>723</v>
      </c>
      <c r="C6" s="20" t="s">
        <v>724</v>
      </c>
      <c r="D6" s="20" t="s">
        <v>725</v>
      </c>
      <c r="E6" s="20" t="s">
        <v>726</v>
      </c>
      <c r="F6" s="20" t="s">
        <v>727</v>
      </c>
      <c r="G6" s="20" t="s">
        <v>728</v>
      </c>
      <c r="H6" s="20" t="s">
        <v>729</v>
      </c>
    </row>
    <row r="7" ht="72.0" customHeight="1">
      <c r="A7" s="20" t="s">
        <v>730</v>
      </c>
      <c r="B7" s="20" t="s">
        <v>731</v>
      </c>
      <c r="C7" s="20" t="s">
        <v>732</v>
      </c>
      <c r="D7" s="20" t="s">
        <v>733</v>
      </c>
      <c r="E7" s="20" t="s">
        <v>734</v>
      </c>
      <c r="F7" s="20" t="s">
        <v>735</v>
      </c>
      <c r="G7" s="20" t="s">
        <v>736</v>
      </c>
      <c r="H7" s="20" t="s">
        <v>737</v>
      </c>
    </row>
    <row r="8" ht="72.0" customHeight="1">
      <c r="A8" s="20" t="s">
        <v>738</v>
      </c>
      <c r="B8" s="20" t="s">
        <v>739</v>
      </c>
      <c r="C8" s="20" t="s">
        <v>740</v>
      </c>
      <c r="D8" s="20" t="s">
        <v>741</v>
      </c>
      <c r="E8" s="20" t="s">
        <v>742</v>
      </c>
      <c r="F8" s="20" t="s">
        <v>743</v>
      </c>
      <c r="G8" s="20" t="s">
        <v>744</v>
      </c>
      <c r="H8" s="20" t="s">
        <v>745</v>
      </c>
    </row>
    <row r="9" ht="72.0" customHeight="1">
      <c r="A9" s="20" t="s">
        <v>746</v>
      </c>
      <c r="B9" s="20" t="s">
        <v>747</v>
      </c>
      <c r="C9" s="20" t="s">
        <v>748</v>
      </c>
      <c r="D9" s="20" t="s">
        <v>749</v>
      </c>
      <c r="E9" s="20" t="s">
        <v>750</v>
      </c>
      <c r="F9" s="20" t="s">
        <v>751</v>
      </c>
      <c r="G9" s="20" t="s">
        <v>752</v>
      </c>
      <c r="H9" s="20" t="s">
        <v>753</v>
      </c>
    </row>
    <row r="10">
      <c r="A10" s="6"/>
      <c r="B10" s="6"/>
      <c r="C10" s="6"/>
      <c r="D10" s="6"/>
      <c r="E10" s="6"/>
      <c r="F10" s="6"/>
      <c r="G10" s="6"/>
      <c r="H10" s="6"/>
    </row>
    <row r="11">
      <c r="A11" s="6"/>
      <c r="B11" s="6"/>
      <c r="C11" s="6"/>
      <c r="D11" s="6"/>
      <c r="E11" s="6"/>
      <c r="F11" s="6"/>
      <c r="G11" s="6"/>
      <c r="H11" s="6"/>
    </row>
    <row r="12">
      <c r="A12" s="6"/>
      <c r="B12" s="6"/>
      <c r="C12" s="6"/>
      <c r="D12" s="6"/>
      <c r="E12" s="6"/>
      <c r="F12" s="6"/>
      <c r="G12" s="6"/>
      <c r="H12" s="6"/>
    </row>
    <row r="13">
      <c r="A13" s="6"/>
      <c r="B13" s="6"/>
      <c r="C13" s="6"/>
      <c r="D13" s="6"/>
      <c r="E13" s="6"/>
      <c r="F13" s="6"/>
      <c r="G13" s="6"/>
      <c r="H13" s="6"/>
    </row>
    <row r="14">
      <c r="A14" s="6"/>
      <c r="B14" s="6"/>
      <c r="C14" s="6"/>
      <c r="D14" s="6"/>
      <c r="E14" s="6"/>
      <c r="F14" s="6"/>
      <c r="G14" s="6"/>
      <c r="H14" s="6"/>
    </row>
    <row r="15">
      <c r="A15" s="6"/>
      <c r="B15" s="6"/>
      <c r="C15" s="6"/>
      <c r="D15" s="6"/>
      <c r="E15" s="6"/>
      <c r="F15" s="6"/>
      <c r="G15" s="6"/>
      <c r="H15" s="6"/>
    </row>
    <row r="16">
      <c r="A16" s="6"/>
      <c r="B16" s="6"/>
      <c r="C16" s="6"/>
      <c r="D16" s="6"/>
      <c r="E16" s="6"/>
      <c r="F16" s="6"/>
      <c r="G16" s="6"/>
      <c r="H16" s="6"/>
    </row>
    <row r="17">
      <c r="A17" s="6"/>
      <c r="B17" s="6"/>
      <c r="C17" s="6"/>
      <c r="D17" s="6"/>
      <c r="E17" s="6"/>
      <c r="F17" s="6"/>
      <c r="G17" s="6"/>
      <c r="H17" s="6"/>
    </row>
    <row r="18">
      <c r="A18" s="6"/>
      <c r="B18" s="6"/>
      <c r="C18" s="6"/>
      <c r="D18" s="6"/>
      <c r="E18" s="6"/>
      <c r="F18" s="6"/>
      <c r="G18" s="6"/>
      <c r="H18" s="6"/>
    </row>
    <row r="19">
      <c r="A19" s="6"/>
      <c r="B19" s="6"/>
      <c r="C19" s="6"/>
      <c r="D19" s="6"/>
      <c r="E19" s="6"/>
      <c r="F19" s="6"/>
      <c r="G19" s="6"/>
      <c r="H19" s="6"/>
    </row>
    <row r="20">
      <c r="A20" s="6"/>
      <c r="B20" s="6"/>
      <c r="C20" s="6"/>
      <c r="D20" s="6"/>
      <c r="E20" s="6"/>
      <c r="F20" s="6"/>
      <c r="G20" s="6"/>
      <c r="H20" s="6"/>
    </row>
    <row r="21" ht="15.75" customHeight="1">
      <c r="A21" s="6"/>
      <c r="B21" s="6"/>
      <c r="C21" s="6"/>
      <c r="D21" s="6"/>
      <c r="E21" s="6"/>
      <c r="F21" s="6"/>
      <c r="G21" s="6"/>
      <c r="H21" s="6"/>
    </row>
    <row r="22" ht="15.75" customHeight="1">
      <c r="A22" s="6"/>
      <c r="B22" s="6"/>
      <c r="C22" s="6"/>
      <c r="D22" s="6"/>
      <c r="E22" s="6"/>
      <c r="F22" s="6"/>
      <c r="G22" s="6"/>
      <c r="H22" s="6"/>
    </row>
    <row r="23" ht="15.75" customHeight="1">
      <c r="A23" s="6"/>
      <c r="B23" s="6"/>
      <c r="C23" s="6"/>
      <c r="D23" s="6"/>
      <c r="E23" s="6"/>
      <c r="F23" s="6"/>
      <c r="G23" s="6"/>
      <c r="H23" s="6"/>
    </row>
    <row r="24" ht="15.75" customHeight="1">
      <c r="A24" s="6"/>
      <c r="B24" s="6"/>
      <c r="C24" s="6"/>
      <c r="D24" s="6"/>
      <c r="E24" s="6"/>
      <c r="F24" s="6"/>
      <c r="G24" s="6"/>
      <c r="H24" s="6"/>
    </row>
    <row r="25" ht="15.75" customHeight="1">
      <c r="A25" s="6"/>
      <c r="B25" s="6"/>
      <c r="C25" s="6"/>
      <c r="D25" s="6"/>
      <c r="E25" s="6"/>
      <c r="F25" s="6"/>
      <c r="G25" s="6"/>
      <c r="H25" s="6"/>
    </row>
    <row r="26" ht="15.75" customHeight="1">
      <c r="A26" s="6"/>
      <c r="B26" s="6"/>
      <c r="C26" s="6"/>
      <c r="D26" s="6"/>
      <c r="E26" s="6"/>
      <c r="F26" s="6"/>
      <c r="G26" s="6"/>
      <c r="H26" s="6"/>
    </row>
    <row r="27" ht="15.75" customHeight="1">
      <c r="A27" s="6"/>
      <c r="B27" s="6"/>
      <c r="C27" s="6"/>
      <c r="D27" s="6"/>
      <c r="E27" s="6"/>
      <c r="F27" s="6"/>
      <c r="G27" s="6"/>
      <c r="H27" s="6"/>
    </row>
    <row r="28" ht="15.75" customHeight="1">
      <c r="A28" s="6"/>
      <c r="B28" s="6"/>
      <c r="C28" s="6"/>
      <c r="D28" s="6"/>
      <c r="E28" s="6"/>
      <c r="F28" s="6"/>
      <c r="G28" s="6"/>
      <c r="H28" s="6"/>
    </row>
    <row r="29" ht="15.75" customHeight="1">
      <c r="A29" s="6"/>
      <c r="B29" s="6"/>
      <c r="C29" s="6"/>
      <c r="D29" s="6"/>
      <c r="E29" s="6"/>
      <c r="F29" s="6"/>
      <c r="G29" s="6"/>
      <c r="H29" s="6"/>
    </row>
    <row r="30" ht="15.75" customHeight="1">
      <c r="A30" s="6"/>
      <c r="B30" s="6"/>
      <c r="C30" s="6"/>
      <c r="D30" s="6"/>
      <c r="E30" s="6"/>
      <c r="F30" s="6"/>
      <c r="G30" s="6"/>
      <c r="H30" s="6"/>
    </row>
    <row r="31" ht="15.75" customHeight="1">
      <c r="A31" s="6"/>
      <c r="B31" s="6"/>
      <c r="C31" s="6"/>
      <c r="D31" s="6"/>
      <c r="E31" s="6"/>
      <c r="F31" s="6"/>
      <c r="G31" s="6"/>
      <c r="H31" s="6"/>
    </row>
    <row r="32" ht="15.75" customHeight="1">
      <c r="A32" s="6"/>
      <c r="B32" s="6"/>
      <c r="C32" s="6"/>
      <c r="D32" s="6"/>
      <c r="E32" s="6"/>
      <c r="F32" s="6"/>
      <c r="G32" s="6"/>
      <c r="H32" s="6"/>
    </row>
    <row r="33" ht="15.75" customHeight="1">
      <c r="A33" s="6"/>
      <c r="B33" s="6"/>
      <c r="C33" s="6"/>
      <c r="D33" s="6"/>
      <c r="E33" s="6"/>
      <c r="F33" s="6"/>
      <c r="G33" s="6"/>
      <c r="H33" s="6"/>
    </row>
    <row r="34" ht="15.75" customHeight="1">
      <c r="A34" s="6"/>
      <c r="B34" s="6"/>
      <c r="C34" s="6"/>
      <c r="D34" s="6"/>
      <c r="E34" s="6"/>
      <c r="F34" s="6"/>
      <c r="G34" s="6"/>
      <c r="H34" s="6"/>
    </row>
    <row r="35" ht="15.75" customHeight="1">
      <c r="A35" s="6"/>
      <c r="B35" s="6"/>
      <c r="C35" s="6"/>
      <c r="D35" s="6"/>
      <c r="E35" s="6"/>
      <c r="F35" s="6"/>
      <c r="G35" s="6"/>
      <c r="H35" s="6"/>
    </row>
    <row r="36" ht="15.75" customHeight="1">
      <c r="A36" s="6"/>
      <c r="B36" s="6"/>
      <c r="C36" s="6"/>
      <c r="D36" s="6"/>
      <c r="E36" s="6"/>
      <c r="F36" s="6"/>
      <c r="G36" s="6"/>
      <c r="H36" s="6"/>
    </row>
    <row r="37" ht="15.75" customHeight="1">
      <c r="A37" s="6"/>
      <c r="B37" s="6"/>
      <c r="C37" s="6"/>
      <c r="D37" s="6"/>
      <c r="E37" s="6"/>
      <c r="F37" s="6"/>
      <c r="G37" s="6"/>
      <c r="H37" s="6"/>
    </row>
    <row r="38" ht="15.75" customHeight="1">
      <c r="A38" s="6"/>
      <c r="B38" s="6"/>
      <c r="C38" s="6"/>
      <c r="D38" s="6"/>
      <c r="E38" s="6"/>
      <c r="F38" s="6"/>
      <c r="G38" s="6"/>
      <c r="H38" s="6"/>
    </row>
    <row r="39" ht="15.75" customHeight="1">
      <c r="A39" s="6"/>
      <c r="B39" s="6"/>
      <c r="C39" s="6"/>
      <c r="D39" s="6"/>
      <c r="E39" s="6"/>
      <c r="F39" s="6"/>
      <c r="G39" s="6"/>
      <c r="H39" s="6"/>
    </row>
    <row r="40" ht="15.75" customHeight="1">
      <c r="A40" s="6"/>
      <c r="B40" s="6"/>
      <c r="C40" s="6"/>
      <c r="D40" s="6"/>
      <c r="E40" s="6"/>
      <c r="F40" s="6"/>
      <c r="G40" s="6"/>
      <c r="H40" s="6"/>
    </row>
    <row r="41" ht="15.75" customHeight="1">
      <c r="A41" s="6"/>
      <c r="B41" s="6"/>
      <c r="C41" s="6"/>
      <c r="D41" s="6"/>
      <c r="E41" s="6"/>
      <c r="F41" s="6"/>
      <c r="G41" s="6"/>
      <c r="H41" s="6"/>
    </row>
    <row r="42" ht="15.75" customHeight="1">
      <c r="A42" s="6"/>
      <c r="B42" s="6"/>
      <c r="C42" s="6"/>
      <c r="D42" s="6"/>
      <c r="E42" s="6"/>
      <c r="F42" s="6"/>
      <c r="G42" s="6"/>
      <c r="H42" s="6"/>
    </row>
    <row r="43" ht="15.75" customHeight="1">
      <c r="A43" s="6"/>
      <c r="B43" s="6"/>
      <c r="C43" s="6"/>
      <c r="D43" s="6"/>
      <c r="E43" s="6"/>
      <c r="F43" s="6"/>
      <c r="G43" s="6"/>
      <c r="H43" s="6"/>
    </row>
    <row r="44" ht="15.75" customHeight="1">
      <c r="A44" s="6"/>
      <c r="B44" s="6"/>
      <c r="C44" s="6"/>
      <c r="D44" s="6"/>
      <c r="E44" s="6"/>
      <c r="F44" s="6"/>
      <c r="G44" s="6"/>
      <c r="H44" s="6"/>
    </row>
    <row r="45" ht="15.75" customHeight="1">
      <c r="A45" s="6"/>
      <c r="B45" s="6"/>
      <c r="C45" s="6"/>
      <c r="D45" s="6"/>
      <c r="E45" s="6"/>
      <c r="F45" s="6"/>
      <c r="G45" s="6"/>
      <c r="H45" s="6"/>
    </row>
    <row r="46" ht="15.75" customHeight="1">
      <c r="A46" s="6"/>
      <c r="B46" s="6"/>
      <c r="C46" s="6"/>
      <c r="D46" s="6"/>
      <c r="E46" s="6"/>
      <c r="F46" s="6"/>
      <c r="G46" s="6"/>
      <c r="H46" s="6"/>
    </row>
    <row r="47" ht="15.75" customHeight="1">
      <c r="A47" s="6"/>
      <c r="B47" s="6"/>
      <c r="C47" s="6"/>
      <c r="D47" s="6"/>
      <c r="E47" s="6"/>
      <c r="F47" s="6"/>
      <c r="G47" s="6"/>
      <c r="H47" s="6"/>
    </row>
    <row r="48" ht="15.75" customHeight="1">
      <c r="A48" s="6"/>
      <c r="B48" s="6"/>
      <c r="C48" s="6"/>
      <c r="D48" s="6"/>
      <c r="E48" s="6"/>
      <c r="F48" s="6"/>
      <c r="G48" s="6"/>
      <c r="H48" s="6"/>
    </row>
    <row r="49" ht="15.75" customHeight="1">
      <c r="A49" s="6"/>
      <c r="B49" s="6"/>
      <c r="C49" s="6"/>
      <c r="D49" s="6"/>
      <c r="E49" s="6"/>
      <c r="F49" s="6"/>
      <c r="G49" s="6"/>
      <c r="H49" s="6"/>
    </row>
    <row r="50" ht="15.75" customHeight="1">
      <c r="A50" s="6"/>
      <c r="B50" s="6"/>
      <c r="C50" s="6"/>
      <c r="D50" s="6"/>
      <c r="E50" s="6"/>
      <c r="F50" s="6"/>
      <c r="G50" s="6"/>
      <c r="H50" s="6"/>
    </row>
    <row r="51" ht="15.75" customHeight="1">
      <c r="A51" s="6"/>
      <c r="B51" s="6"/>
      <c r="C51" s="6"/>
      <c r="D51" s="6"/>
      <c r="E51" s="6"/>
      <c r="F51" s="6"/>
      <c r="G51" s="6"/>
      <c r="H51" s="6"/>
    </row>
    <row r="52" ht="15.75" customHeight="1">
      <c r="A52" s="6"/>
      <c r="B52" s="6"/>
      <c r="C52" s="6"/>
      <c r="D52" s="6"/>
      <c r="E52" s="6"/>
      <c r="F52" s="6"/>
      <c r="G52" s="6"/>
      <c r="H52" s="6"/>
    </row>
    <row r="53" ht="15.75" customHeight="1">
      <c r="A53" s="6"/>
      <c r="B53" s="6"/>
      <c r="C53" s="6"/>
      <c r="D53" s="6"/>
      <c r="E53" s="6"/>
      <c r="F53" s="6"/>
      <c r="G53" s="6"/>
      <c r="H53" s="6"/>
    </row>
    <row r="54" ht="15.75" customHeight="1">
      <c r="A54" s="6"/>
      <c r="B54" s="6"/>
      <c r="C54" s="6"/>
      <c r="D54" s="6"/>
      <c r="E54" s="6"/>
      <c r="F54" s="6"/>
      <c r="G54" s="6"/>
      <c r="H54" s="6"/>
    </row>
    <row r="55" ht="15.75" customHeight="1">
      <c r="A55" s="6"/>
      <c r="B55" s="6"/>
      <c r="C55" s="6"/>
      <c r="D55" s="6"/>
      <c r="E55" s="6"/>
      <c r="F55" s="6"/>
      <c r="G55" s="6"/>
      <c r="H55" s="6"/>
    </row>
    <row r="56" ht="15.75" customHeight="1">
      <c r="A56" s="6"/>
      <c r="B56" s="6"/>
      <c r="C56" s="6"/>
      <c r="D56" s="6"/>
      <c r="E56" s="6"/>
      <c r="F56" s="6"/>
      <c r="G56" s="6"/>
      <c r="H56" s="6"/>
    </row>
    <row r="57" ht="15.75" customHeight="1">
      <c r="A57" s="6"/>
      <c r="B57" s="6"/>
      <c r="C57" s="6"/>
      <c r="D57" s="6"/>
      <c r="E57" s="6"/>
      <c r="F57" s="6"/>
      <c r="G57" s="6"/>
      <c r="H57" s="6"/>
    </row>
    <row r="58" ht="15.75" customHeight="1">
      <c r="A58" s="6"/>
      <c r="B58" s="6"/>
      <c r="C58" s="6"/>
      <c r="D58" s="6"/>
      <c r="E58" s="6"/>
      <c r="F58" s="6"/>
      <c r="G58" s="6"/>
      <c r="H58" s="6"/>
    </row>
    <row r="59" ht="15.75" customHeight="1">
      <c r="A59" s="6"/>
      <c r="B59" s="6"/>
      <c r="C59" s="6"/>
      <c r="D59" s="6"/>
      <c r="E59" s="6"/>
      <c r="F59" s="6"/>
      <c r="G59" s="6"/>
      <c r="H59" s="6"/>
    </row>
    <row r="60" ht="15.75" customHeight="1">
      <c r="A60" s="6"/>
      <c r="B60" s="6"/>
      <c r="C60" s="6"/>
      <c r="D60" s="6"/>
      <c r="E60" s="6"/>
      <c r="F60" s="6"/>
      <c r="G60" s="6"/>
      <c r="H60" s="6"/>
    </row>
    <row r="61" ht="15.75" customHeight="1">
      <c r="A61" s="6"/>
      <c r="B61" s="6"/>
      <c r="C61" s="6"/>
      <c r="D61" s="6"/>
      <c r="E61" s="6"/>
      <c r="F61" s="6"/>
      <c r="G61" s="6"/>
      <c r="H61" s="6"/>
    </row>
    <row r="62" ht="15.75" customHeight="1">
      <c r="A62" s="6"/>
      <c r="B62" s="6"/>
      <c r="C62" s="6"/>
      <c r="D62" s="6"/>
      <c r="E62" s="6"/>
      <c r="F62" s="6"/>
      <c r="G62" s="6"/>
      <c r="H62" s="6"/>
    </row>
    <row r="63" ht="15.75" customHeight="1">
      <c r="A63" s="6"/>
      <c r="B63" s="6"/>
      <c r="C63" s="6"/>
      <c r="D63" s="6"/>
      <c r="E63" s="6"/>
      <c r="F63" s="6"/>
      <c r="G63" s="6"/>
      <c r="H63" s="6"/>
    </row>
    <row r="64" ht="15.75" customHeight="1">
      <c r="A64" s="6"/>
      <c r="B64" s="6"/>
      <c r="C64" s="6"/>
      <c r="D64" s="6"/>
      <c r="E64" s="6"/>
      <c r="F64" s="6"/>
      <c r="G64" s="6"/>
      <c r="H64" s="6"/>
    </row>
    <row r="65" ht="15.75" customHeight="1">
      <c r="A65" s="6"/>
      <c r="B65" s="6"/>
      <c r="C65" s="6"/>
      <c r="D65" s="6"/>
      <c r="E65" s="6"/>
      <c r="F65" s="6"/>
      <c r="G65" s="6"/>
      <c r="H65" s="6"/>
    </row>
    <row r="66" ht="15.75" customHeight="1">
      <c r="A66" s="6"/>
      <c r="B66" s="6"/>
      <c r="C66" s="6"/>
      <c r="D66" s="6"/>
      <c r="E66" s="6"/>
      <c r="F66" s="6"/>
      <c r="G66" s="6"/>
      <c r="H66" s="6"/>
    </row>
    <row r="67" ht="15.75" customHeight="1">
      <c r="A67" s="6"/>
      <c r="B67" s="6"/>
      <c r="C67" s="6"/>
      <c r="D67" s="6"/>
      <c r="E67" s="6"/>
      <c r="F67" s="6"/>
      <c r="G67" s="6"/>
      <c r="H67" s="6"/>
    </row>
    <row r="68" ht="15.75" customHeight="1">
      <c r="A68" s="6"/>
      <c r="B68" s="6"/>
      <c r="C68" s="6"/>
      <c r="D68" s="6"/>
      <c r="E68" s="6"/>
      <c r="F68" s="6"/>
      <c r="G68" s="6"/>
      <c r="H68" s="6"/>
    </row>
    <row r="69" ht="15.75" customHeight="1">
      <c r="A69" s="6"/>
      <c r="B69" s="6"/>
      <c r="C69" s="6"/>
      <c r="D69" s="6"/>
      <c r="E69" s="6"/>
      <c r="F69" s="6"/>
      <c r="G69" s="6"/>
      <c r="H69" s="6"/>
    </row>
    <row r="70" ht="15.75" customHeight="1">
      <c r="A70" s="6"/>
      <c r="B70" s="6"/>
      <c r="C70" s="6"/>
      <c r="D70" s="6"/>
      <c r="E70" s="6"/>
      <c r="F70" s="6"/>
      <c r="G70" s="6"/>
      <c r="H70" s="6"/>
    </row>
    <row r="71" ht="15.75" customHeight="1">
      <c r="A71" s="6"/>
      <c r="B71" s="6"/>
      <c r="C71" s="6"/>
      <c r="D71" s="6"/>
      <c r="E71" s="6"/>
      <c r="F71" s="6"/>
      <c r="G71" s="6"/>
      <c r="H71" s="6"/>
    </row>
    <row r="72" ht="15.75" customHeight="1">
      <c r="A72" s="6"/>
      <c r="B72" s="6"/>
      <c r="C72" s="6"/>
      <c r="D72" s="6"/>
      <c r="E72" s="6"/>
      <c r="F72" s="6"/>
      <c r="G72" s="6"/>
      <c r="H72" s="6"/>
    </row>
    <row r="73" ht="15.75" customHeight="1">
      <c r="A73" s="6"/>
      <c r="B73" s="6"/>
      <c r="C73" s="6"/>
      <c r="D73" s="6"/>
      <c r="E73" s="6"/>
      <c r="F73" s="6"/>
      <c r="G73" s="6"/>
      <c r="H73" s="6"/>
    </row>
    <row r="74" ht="15.75" customHeight="1">
      <c r="A74" s="6"/>
      <c r="B74" s="6"/>
      <c r="C74" s="6"/>
      <c r="D74" s="6"/>
      <c r="E74" s="6"/>
      <c r="F74" s="6"/>
      <c r="G74" s="6"/>
      <c r="H74" s="6"/>
    </row>
    <row r="75" ht="15.75" customHeight="1">
      <c r="A75" s="6"/>
      <c r="B75" s="6"/>
      <c r="C75" s="6"/>
      <c r="D75" s="6"/>
      <c r="E75" s="6"/>
      <c r="F75" s="6"/>
      <c r="G75" s="6"/>
      <c r="H75" s="6"/>
    </row>
    <row r="76" ht="15.75" customHeight="1">
      <c r="A76" s="6"/>
      <c r="B76" s="6"/>
      <c r="C76" s="6"/>
      <c r="D76" s="6"/>
      <c r="E76" s="6"/>
      <c r="F76" s="6"/>
      <c r="G76" s="6"/>
      <c r="H76" s="6"/>
    </row>
    <row r="77" ht="15.75" customHeight="1">
      <c r="A77" s="6"/>
      <c r="B77" s="6"/>
      <c r="C77" s="6"/>
      <c r="D77" s="6"/>
      <c r="E77" s="6"/>
      <c r="F77" s="6"/>
      <c r="G77" s="6"/>
      <c r="H77" s="6"/>
    </row>
    <row r="78" ht="15.75" customHeight="1">
      <c r="A78" s="6"/>
      <c r="B78" s="6"/>
      <c r="C78" s="6"/>
      <c r="D78" s="6"/>
      <c r="E78" s="6"/>
      <c r="F78" s="6"/>
      <c r="G78" s="6"/>
      <c r="H78" s="6"/>
    </row>
    <row r="79" ht="15.75" customHeight="1">
      <c r="A79" s="6"/>
      <c r="B79" s="6"/>
      <c r="C79" s="6"/>
      <c r="D79" s="6"/>
      <c r="E79" s="6"/>
      <c r="F79" s="6"/>
      <c r="G79" s="6"/>
      <c r="H79" s="6"/>
    </row>
    <row r="80" ht="15.75" customHeight="1">
      <c r="A80" s="6"/>
      <c r="B80" s="6"/>
      <c r="C80" s="6"/>
      <c r="D80" s="6"/>
      <c r="E80" s="6"/>
      <c r="F80" s="6"/>
      <c r="G80" s="6"/>
      <c r="H80" s="6"/>
    </row>
    <row r="81" ht="15.75" customHeight="1">
      <c r="A81" s="6"/>
      <c r="B81" s="6"/>
      <c r="C81" s="6"/>
      <c r="D81" s="6"/>
      <c r="E81" s="6"/>
      <c r="F81" s="6"/>
      <c r="G81" s="6"/>
      <c r="H81" s="6"/>
    </row>
    <row r="82" ht="15.75" customHeight="1">
      <c r="A82" s="6"/>
      <c r="B82" s="6"/>
      <c r="C82" s="6"/>
      <c r="D82" s="6"/>
      <c r="E82" s="6"/>
      <c r="F82" s="6"/>
      <c r="G82" s="6"/>
      <c r="H82" s="6"/>
    </row>
    <row r="83" ht="15.75" customHeight="1">
      <c r="A83" s="6"/>
      <c r="B83" s="6"/>
      <c r="C83" s="6"/>
      <c r="D83" s="6"/>
      <c r="E83" s="6"/>
      <c r="F83" s="6"/>
      <c r="G83" s="6"/>
      <c r="H83" s="6"/>
    </row>
    <row r="84" ht="15.75" customHeight="1">
      <c r="A84" s="6"/>
      <c r="B84" s="6"/>
      <c r="C84" s="6"/>
      <c r="D84" s="6"/>
      <c r="E84" s="6"/>
      <c r="F84" s="6"/>
      <c r="G84" s="6"/>
      <c r="H84" s="6"/>
    </row>
    <row r="85" ht="15.75" customHeight="1">
      <c r="A85" s="6"/>
      <c r="B85" s="6"/>
      <c r="C85" s="6"/>
      <c r="D85" s="6"/>
      <c r="E85" s="6"/>
      <c r="F85" s="6"/>
      <c r="G85" s="6"/>
      <c r="H85" s="6"/>
    </row>
    <row r="86" ht="15.75" customHeight="1">
      <c r="A86" s="6"/>
      <c r="B86" s="6"/>
      <c r="C86" s="6"/>
      <c r="D86" s="6"/>
      <c r="E86" s="6"/>
      <c r="F86" s="6"/>
      <c r="G86" s="6"/>
      <c r="H86" s="6"/>
    </row>
    <row r="87" ht="15.75" customHeight="1">
      <c r="A87" s="6"/>
      <c r="B87" s="6"/>
      <c r="C87" s="6"/>
      <c r="D87" s="6"/>
      <c r="E87" s="6"/>
      <c r="F87" s="6"/>
      <c r="G87" s="6"/>
      <c r="H87" s="6"/>
    </row>
    <row r="88" ht="15.75" customHeight="1">
      <c r="A88" s="6"/>
      <c r="B88" s="6"/>
      <c r="C88" s="6"/>
      <c r="D88" s="6"/>
      <c r="E88" s="6"/>
      <c r="F88" s="6"/>
      <c r="G88" s="6"/>
      <c r="H88" s="6"/>
    </row>
    <row r="89" ht="15.75" customHeight="1">
      <c r="A89" s="6"/>
      <c r="B89" s="6"/>
      <c r="C89" s="6"/>
      <c r="D89" s="6"/>
      <c r="E89" s="6"/>
      <c r="F89" s="6"/>
      <c r="G89" s="6"/>
      <c r="H89" s="6"/>
    </row>
    <row r="90" ht="15.75" customHeight="1">
      <c r="A90" s="6"/>
      <c r="B90" s="6"/>
      <c r="C90" s="6"/>
      <c r="D90" s="6"/>
      <c r="E90" s="6"/>
      <c r="F90" s="6"/>
      <c r="G90" s="6"/>
      <c r="H90" s="6"/>
    </row>
    <row r="91" ht="15.75" customHeight="1">
      <c r="A91" s="6"/>
      <c r="B91" s="6"/>
      <c r="C91" s="6"/>
      <c r="D91" s="6"/>
      <c r="E91" s="6"/>
      <c r="F91" s="6"/>
      <c r="G91" s="6"/>
      <c r="H91" s="6"/>
    </row>
    <row r="92" ht="15.75" customHeight="1">
      <c r="A92" s="6"/>
      <c r="B92" s="6"/>
      <c r="C92" s="6"/>
      <c r="D92" s="6"/>
      <c r="E92" s="6"/>
      <c r="F92" s="6"/>
      <c r="G92" s="6"/>
      <c r="H92" s="6"/>
    </row>
    <row r="93" ht="15.75" customHeight="1">
      <c r="A93" s="6"/>
      <c r="B93" s="6"/>
      <c r="C93" s="6"/>
      <c r="D93" s="6"/>
      <c r="E93" s="6"/>
      <c r="F93" s="6"/>
      <c r="G93" s="6"/>
      <c r="H93" s="6"/>
    </row>
    <row r="94" ht="15.75" customHeight="1">
      <c r="A94" s="6"/>
      <c r="B94" s="6"/>
      <c r="C94" s="6"/>
      <c r="D94" s="6"/>
      <c r="E94" s="6"/>
      <c r="F94" s="6"/>
      <c r="G94" s="6"/>
      <c r="H94" s="6"/>
    </row>
    <row r="95" ht="15.75" customHeight="1">
      <c r="A95" s="6"/>
      <c r="B95" s="6"/>
      <c r="C95" s="6"/>
      <c r="D95" s="6"/>
      <c r="E95" s="6"/>
      <c r="F95" s="6"/>
      <c r="G95" s="6"/>
      <c r="H95" s="6"/>
    </row>
    <row r="96" ht="15.75" customHeight="1">
      <c r="A96" s="6"/>
      <c r="B96" s="6"/>
      <c r="C96" s="6"/>
      <c r="D96" s="6"/>
      <c r="E96" s="6"/>
      <c r="F96" s="6"/>
      <c r="G96" s="6"/>
      <c r="H96" s="6"/>
    </row>
    <row r="97" ht="15.75" customHeight="1">
      <c r="A97" s="6"/>
      <c r="B97" s="6"/>
      <c r="C97" s="6"/>
      <c r="D97" s="6"/>
      <c r="E97" s="6"/>
      <c r="F97" s="6"/>
      <c r="G97" s="6"/>
      <c r="H97" s="6"/>
    </row>
    <row r="98" ht="15.75" customHeight="1">
      <c r="A98" s="6"/>
      <c r="B98" s="6"/>
      <c r="C98" s="6"/>
      <c r="D98" s="6"/>
      <c r="E98" s="6"/>
      <c r="F98" s="6"/>
      <c r="G98" s="6"/>
      <c r="H98" s="6"/>
    </row>
    <row r="99" ht="15.75" customHeight="1">
      <c r="A99" s="6"/>
      <c r="B99" s="6"/>
      <c r="C99" s="6"/>
      <c r="D99" s="6"/>
      <c r="E99" s="6"/>
      <c r="F99" s="6"/>
      <c r="G99" s="6"/>
      <c r="H99" s="6"/>
    </row>
    <row r="100" ht="15.75" customHeight="1">
      <c r="A100" s="6"/>
      <c r="B100" s="6"/>
      <c r="C100" s="6"/>
      <c r="D100" s="6"/>
      <c r="E100" s="6"/>
      <c r="F100" s="6"/>
      <c r="G100" s="6"/>
      <c r="H100" s="6"/>
    </row>
    <row r="101" ht="15.75" customHeight="1">
      <c r="A101" s="6"/>
      <c r="B101" s="6"/>
      <c r="C101" s="6"/>
      <c r="D101" s="6"/>
      <c r="E101" s="6"/>
      <c r="F101" s="6"/>
      <c r="G101" s="6"/>
      <c r="H101" s="6"/>
    </row>
    <row r="102" ht="15.75" customHeight="1">
      <c r="A102" s="6"/>
      <c r="B102" s="6"/>
      <c r="C102" s="6"/>
      <c r="D102" s="6"/>
      <c r="E102" s="6"/>
      <c r="F102" s="6"/>
      <c r="G102" s="6"/>
      <c r="H102" s="6"/>
    </row>
    <row r="103" ht="15.75" customHeight="1">
      <c r="A103" s="6"/>
      <c r="B103" s="6"/>
      <c r="C103" s="6"/>
      <c r="D103" s="6"/>
      <c r="E103" s="6"/>
      <c r="F103" s="6"/>
      <c r="G103" s="6"/>
      <c r="H103" s="6"/>
    </row>
    <row r="104" ht="15.75" customHeight="1">
      <c r="A104" s="6"/>
      <c r="B104" s="6"/>
      <c r="C104" s="6"/>
      <c r="D104" s="6"/>
      <c r="E104" s="6"/>
      <c r="F104" s="6"/>
      <c r="G104" s="6"/>
      <c r="H104" s="6"/>
    </row>
    <row r="105" ht="15.75" customHeight="1">
      <c r="A105" s="6"/>
      <c r="B105" s="6"/>
      <c r="C105" s="6"/>
      <c r="D105" s="6"/>
      <c r="E105" s="6"/>
      <c r="F105" s="6"/>
      <c r="G105" s="6"/>
      <c r="H105" s="6"/>
    </row>
    <row r="106" ht="15.75" customHeight="1">
      <c r="A106" s="6"/>
      <c r="B106" s="6"/>
      <c r="C106" s="6"/>
      <c r="D106" s="6"/>
      <c r="E106" s="6"/>
      <c r="F106" s="6"/>
      <c r="G106" s="6"/>
      <c r="H106" s="6"/>
    </row>
    <row r="107" ht="15.75" customHeight="1">
      <c r="A107" s="6"/>
      <c r="B107" s="6"/>
      <c r="C107" s="6"/>
      <c r="D107" s="6"/>
      <c r="E107" s="6"/>
      <c r="F107" s="6"/>
      <c r="G107" s="6"/>
      <c r="H107" s="6"/>
    </row>
    <row r="108" ht="15.75" customHeight="1">
      <c r="A108" s="6"/>
      <c r="B108" s="6"/>
      <c r="C108" s="6"/>
      <c r="D108" s="6"/>
      <c r="E108" s="6"/>
      <c r="F108" s="6"/>
      <c r="G108" s="6"/>
      <c r="H108" s="6"/>
    </row>
    <row r="109" ht="15.75" customHeight="1">
      <c r="A109" s="6"/>
      <c r="B109" s="6"/>
      <c r="C109" s="6"/>
      <c r="D109" s="6"/>
      <c r="E109" s="6"/>
      <c r="F109" s="6"/>
      <c r="G109" s="6"/>
      <c r="H109" s="6"/>
    </row>
    <row r="110" ht="15.75" customHeight="1">
      <c r="A110" s="6"/>
      <c r="B110" s="6"/>
      <c r="C110" s="6"/>
      <c r="D110" s="6"/>
      <c r="E110" s="6"/>
      <c r="F110" s="6"/>
      <c r="G110" s="6"/>
      <c r="H110" s="6"/>
    </row>
    <row r="111" ht="15.75" customHeight="1">
      <c r="A111" s="6"/>
      <c r="B111" s="6"/>
      <c r="C111" s="6"/>
      <c r="D111" s="6"/>
      <c r="E111" s="6"/>
      <c r="F111" s="6"/>
      <c r="G111" s="6"/>
      <c r="H111" s="6"/>
    </row>
    <row r="112" ht="15.75" customHeight="1">
      <c r="A112" s="6"/>
      <c r="B112" s="6"/>
      <c r="C112" s="6"/>
      <c r="D112" s="6"/>
      <c r="E112" s="6"/>
      <c r="F112" s="6"/>
      <c r="G112" s="6"/>
      <c r="H112" s="6"/>
    </row>
    <row r="113" ht="15.75" customHeight="1">
      <c r="A113" s="6"/>
      <c r="B113" s="6"/>
      <c r="C113" s="6"/>
      <c r="D113" s="6"/>
      <c r="E113" s="6"/>
      <c r="F113" s="6"/>
      <c r="G113" s="6"/>
      <c r="H113" s="6"/>
    </row>
    <row r="114" ht="15.75" customHeight="1">
      <c r="A114" s="6"/>
      <c r="B114" s="6"/>
      <c r="C114" s="6"/>
      <c r="D114" s="6"/>
      <c r="E114" s="6"/>
      <c r="F114" s="6"/>
      <c r="G114" s="6"/>
      <c r="H114" s="6"/>
    </row>
    <row r="115" ht="15.75" customHeight="1">
      <c r="A115" s="6"/>
      <c r="B115" s="6"/>
      <c r="C115" s="6"/>
      <c r="D115" s="6"/>
      <c r="E115" s="6"/>
      <c r="F115" s="6"/>
      <c r="G115" s="6"/>
      <c r="H115" s="6"/>
    </row>
    <row r="116" ht="15.75" customHeight="1">
      <c r="A116" s="6"/>
      <c r="B116" s="6"/>
      <c r="C116" s="6"/>
      <c r="D116" s="6"/>
      <c r="E116" s="6"/>
      <c r="F116" s="6"/>
      <c r="G116" s="6"/>
      <c r="H116" s="6"/>
    </row>
    <row r="117" ht="15.75" customHeight="1">
      <c r="A117" s="6"/>
      <c r="B117" s="6"/>
      <c r="C117" s="6"/>
      <c r="D117" s="6"/>
      <c r="E117" s="6"/>
      <c r="F117" s="6"/>
      <c r="G117" s="6"/>
      <c r="H117" s="6"/>
    </row>
    <row r="118" ht="15.75" customHeight="1">
      <c r="A118" s="6"/>
      <c r="B118" s="6"/>
      <c r="C118" s="6"/>
      <c r="D118" s="6"/>
      <c r="E118" s="6"/>
      <c r="F118" s="6"/>
      <c r="G118" s="6"/>
      <c r="H118" s="6"/>
    </row>
    <row r="119" ht="15.75" customHeight="1">
      <c r="A119" s="6"/>
      <c r="B119" s="6"/>
      <c r="C119" s="6"/>
      <c r="D119" s="6"/>
      <c r="E119" s="6"/>
      <c r="F119" s="6"/>
      <c r="G119" s="6"/>
      <c r="H119" s="6"/>
    </row>
    <row r="120" ht="15.75" customHeight="1">
      <c r="A120" s="6"/>
      <c r="B120" s="6"/>
      <c r="C120" s="6"/>
      <c r="D120" s="6"/>
      <c r="E120" s="6"/>
      <c r="F120" s="6"/>
      <c r="G120" s="6"/>
      <c r="H120" s="6"/>
    </row>
    <row r="121" ht="15.75" customHeight="1">
      <c r="A121" s="6"/>
      <c r="B121" s="6"/>
      <c r="C121" s="6"/>
      <c r="D121" s="6"/>
      <c r="E121" s="6"/>
      <c r="F121" s="6"/>
      <c r="G121" s="6"/>
      <c r="H121" s="6"/>
    </row>
    <row r="122" ht="15.75" customHeight="1">
      <c r="A122" s="6"/>
      <c r="B122" s="6"/>
      <c r="C122" s="6"/>
      <c r="D122" s="6"/>
      <c r="E122" s="6"/>
      <c r="F122" s="6"/>
      <c r="G122" s="6"/>
      <c r="H122" s="6"/>
    </row>
    <row r="123" ht="15.75" customHeight="1">
      <c r="A123" s="6"/>
      <c r="B123" s="6"/>
      <c r="C123" s="6"/>
      <c r="D123" s="6"/>
      <c r="E123" s="6"/>
      <c r="F123" s="6"/>
      <c r="G123" s="6"/>
      <c r="H123" s="6"/>
    </row>
    <row r="124" ht="15.75" customHeight="1">
      <c r="A124" s="6"/>
      <c r="B124" s="6"/>
      <c r="C124" s="6"/>
      <c r="D124" s="6"/>
      <c r="E124" s="6"/>
      <c r="F124" s="6"/>
      <c r="G124" s="6"/>
      <c r="H124" s="6"/>
    </row>
    <row r="125" ht="15.75" customHeight="1">
      <c r="A125" s="6"/>
      <c r="B125" s="6"/>
      <c r="C125" s="6"/>
      <c r="D125" s="6"/>
      <c r="E125" s="6"/>
      <c r="F125" s="6"/>
      <c r="G125" s="6"/>
      <c r="H125" s="6"/>
    </row>
    <row r="126" ht="15.75" customHeight="1">
      <c r="A126" s="6"/>
      <c r="B126" s="6"/>
      <c r="C126" s="6"/>
      <c r="D126" s="6"/>
      <c r="E126" s="6"/>
      <c r="F126" s="6"/>
      <c r="G126" s="6"/>
      <c r="H126" s="6"/>
    </row>
    <row r="127" ht="15.75" customHeight="1">
      <c r="A127" s="6"/>
      <c r="B127" s="6"/>
      <c r="C127" s="6"/>
      <c r="D127" s="6"/>
      <c r="E127" s="6"/>
      <c r="F127" s="6"/>
      <c r="G127" s="6"/>
      <c r="H127" s="6"/>
    </row>
    <row r="128" ht="15.75" customHeight="1">
      <c r="A128" s="6"/>
      <c r="B128" s="6"/>
      <c r="C128" s="6"/>
      <c r="D128" s="6"/>
      <c r="E128" s="6"/>
      <c r="F128" s="6"/>
      <c r="G128" s="6"/>
      <c r="H128" s="6"/>
    </row>
    <row r="129" ht="15.75" customHeight="1">
      <c r="A129" s="6"/>
      <c r="B129" s="6"/>
      <c r="C129" s="6"/>
      <c r="D129" s="6"/>
      <c r="E129" s="6"/>
      <c r="F129" s="6"/>
      <c r="G129" s="6"/>
      <c r="H129" s="6"/>
    </row>
    <row r="130" ht="15.75" customHeight="1">
      <c r="A130" s="6"/>
      <c r="B130" s="6"/>
      <c r="C130" s="6"/>
      <c r="D130" s="6"/>
      <c r="E130" s="6"/>
      <c r="F130" s="6"/>
      <c r="G130" s="6"/>
      <c r="H130" s="6"/>
    </row>
    <row r="131" ht="15.75" customHeight="1">
      <c r="A131" s="6"/>
      <c r="B131" s="6"/>
      <c r="C131" s="6"/>
      <c r="D131" s="6"/>
      <c r="E131" s="6"/>
      <c r="F131" s="6"/>
      <c r="G131" s="6"/>
      <c r="H131" s="6"/>
    </row>
    <row r="132" ht="15.75" customHeight="1">
      <c r="A132" s="6"/>
      <c r="B132" s="6"/>
      <c r="C132" s="6"/>
      <c r="D132" s="6"/>
      <c r="E132" s="6"/>
      <c r="F132" s="6"/>
      <c r="G132" s="6"/>
      <c r="H132" s="6"/>
    </row>
    <row r="133" ht="15.75" customHeight="1">
      <c r="A133" s="6"/>
      <c r="B133" s="6"/>
      <c r="C133" s="6"/>
      <c r="D133" s="6"/>
      <c r="E133" s="6"/>
      <c r="F133" s="6"/>
      <c r="G133" s="6"/>
      <c r="H133" s="6"/>
    </row>
    <row r="134" ht="15.75" customHeight="1">
      <c r="A134" s="6"/>
      <c r="B134" s="6"/>
      <c r="C134" s="6"/>
      <c r="D134" s="6"/>
      <c r="E134" s="6"/>
      <c r="F134" s="6"/>
      <c r="G134" s="6"/>
      <c r="H134" s="6"/>
    </row>
    <row r="135" ht="15.75" customHeight="1">
      <c r="A135" s="6"/>
      <c r="B135" s="6"/>
      <c r="C135" s="6"/>
      <c r="D135" s="6"/>
      <c r="E135" s="6"/>
      <c r="F135" s="6"/>
      <c r="G135" s="6"/>
      <c r="H135" s="6"/>
    </row>
    <row r="136" ht="15.75" customHeight="1">
      <c r="A136" s="6"/>
      <c r="B136" s="6"/>
      <c r="C136" s="6"/>
      <c r="D136" s="6"/>
      <c r="E136" s="6"/>
      <c r="F136" s="6"/>
      <c r="G136" s="6"/>
      <c r="H136" s="6"/>
    </row>
    <row r="137" ht="15.75" customHeight="1">
      <c r="A137" s="6"/>
      <c r="B137" s="6"/>
      <c r="C137" s="6"/>
      <c r="D137" s="6"/>
      <c r="E137" s="6"/>
      <c r="F137" s="6"/>
      <c r="G137" s="6"/>
      <c r="H137" s="6"/>
    </row>
    <row r="138" ht="15.75" customHeight="1">
      <c r="A138" s="6"/>
      <c r="B138" s="6"/>
      <c r="C138" s="6"/>
      <c r="D138" s="6"/>
      <c r="E138" s="6"/>
      <c r="F138" s="6"/>
      <c r="G138" s="6"/>
      <c r="H138" s="6"/>
    </row>
    <row r="139" ht="15.75" customHeight="1">
      <c r="A139" s="6"/>
      <c r="B139" s="6"/>
      <c r="C139" s="6"/>
      <c r="D139" s="6"/>
      <c r="E139" s="6"/>
      <c r="F139" s="6"/>
      <c r="G139" s="6"/>
      <c r="H139" s="6"/>
    </row>
    <row r="140" ht="15.75" customHeight="1">
      <c r="A140" s="6"/>
      <c r="B140" s="6"/>
      <c r="C140" s="6"/>
      <c r="D140" s="6"/>
      <c r="E140" s="6"/>
      <c r="F140" s="6"/>
      <c r="G140" s="6"/>
      <c r="H140" s="6"/>
    </row>
    <row r="141" ht="15.75" customHeight="1">
      <c r="A141" s="6"/>
      <c r="B141" s="6"/>
      <c r="C141" s="6"/>
      <c r="D141" s="6"/>
      <c r="E141" s="6"/>
      <c r="F141" s="6"/>
      <c r="G141" s="6"/>
      <c r="H141" s="6"/>
    </row>
    <row r="142" ht="15.75" customHeight="1">
      <c r="A142" s="6"/>
      <c r="B142" s="6"/>
      <c r="C142" s="6"/>
      <c r="D142" s="6"/>
      <c r="E142" s="6"/>
      <c r="F142" s="6"/>
      <c r="G142" s="6"/>
      <c r="H142" s="6"/>
    </row>
    <row r="143" ht="15.75" customHeight="1">
      <c r="A143" s="6"/>
      <c r="B143" s="6"/>
      <c r="C143" s="6"/>
      <c r="D143" s="6"/>
      <c r="E143" s="6"/>
      <c r="F143" s="6"/>
      <c r="G143" s="6"/>
      <c r="H143" s="6"/>
    </row>
    <row r="144" ht="15.75" customHeight="1">
      <c r="A144" s="6"/>
      <c r="B144" s="6"/>
      <c r="C144" s="6"/>
      <c r="D144" s="6"/>
      <c r="E144" s="6"/>
      <c r="F144" s="6"/>
      <c r="G144" s="6"/>
      <c r="H144" s="6"/>
    </row>
    <row r="145" ht="15.75" customHeight="1">
      <c r="A145" s="6"/>
      <c r="B145" s="6"/>
      <c r="C145" s="6"/>
      <c r="D145" s="6"/>
      <c r="E145" s="6"/>
      <c r="F145" s="6"/>
      <c r="G145" s="6"/>
      <c r="H145" s="6"/>
    </row>
    <row r="146" ht="15.75" customHeight="1">
      <c r="A146" s="6"/>
      <c r="B146" s="6"/>
      <c r="C146" s="6"/>
      <c r="D146" s="6"/>
      <c r="E146" s="6"/>
      <c r="F146" s="6"/>
      <c r="G146" s="6"/>
      <c r="H146" s="6"/>
    </row>
    <row r="147" ht="15.75" customHeight="1">
      <c r="A147" s="6"/>
      <c r="B147" s="6"/>
      <c r="C147" s="6"/>
      <c r="D147" s="6"/>
      <c r="E147" s="6"/>
      <c r="F147" s="6"/>
      <c r="G147" s="6"/>
      <c r="H147" s="6"/>
    </row>
    <row r="148" ht="15.75" customHeight="1">
      <c r="A148" s="6"/>
      <c r="B148" s="6"/>
      <c r="C148" s="6"/>
      <c r="D148" s="6"/>
      <c r="E148" s="6"/>
      <c r="F148" s="6"/>
      <c r="G148" s="6"/>
      <c r="H148" s="6"/>
    </row>
    <row r="149" ht="15.75" customHeight="1">
      <c r="A149" s="6"/>
      <c r="B149" s="6"/>
      <c r="C149" s="6"/>
      <c r="D149" s="6"/>
      <c r="E149" s="6"/>
      <c r="F149" s="6"/>
      <c r="G149" s="6"/>
      <c r="H149" s="6"/>
    </row>
    <row r="150" ht="15.75" customHeight="1">
      <c r="A150" s="6"/>
      <c r="B150" s="6"/>
      <c r="C150" s="6"/>
      <c r="D150" s="6"/>
      <c r="E150" s="6"/>
      <c r="F150" s="6"/>
      <c r="G150" s="6"/>
      <c r="H150" s="6"/>
    </row>
    <row r="151" ht="15.75" customHeight="1">
      <c r="A151" s="6"/>
      <c r="B151" s="6"/>
      <c r="C151" s="6"/>
      <c r="D151" s="6"/>
      <c r="E151" s="6"/>
      <c r="F151" s="6"/>
      <c r="G151" s="6"/>
      <c r="H151" s="6"/>
    </row>
    <row r="152" ht="15.75" customHeight="1">
      <c r="A152" s="6"/>
      <c r="B152" s="6"/>
      <c r="C152" s="6"/>
      <c r="D152" s="6"/>
      <c r="E152" s="6"/>
      <c r="F152" s="6"/>
      <c r="G152" s="6"/>
      <c r="H152" s="6"/>
    </row>
    <row r="153" ht="15.75" customHeight="1">
      <c r="A153" s="6"/>
      <c r="B153" s="6"/>
      <c r="C153" s="6"/>
      <c r="D153" s="6"/>
      <c r="E153" s="6"/>
      <c r="F153" s="6"/>
      <c r="G153" s="6"/>
      <c r="H153" s="6"/>
    </row>
    <row r="154" ht="15.75" customHeight="1">
      <c r="A154" s="6"/>
      <c r="B154" s="6"/>
      <c r="C154" s="6"/>
      <c r="D154" s="6"/>
      <c r="E154" s="6"/>
      <c r="F154" s="6"/>
      <c r="G154" s="6"/>
      <c r="H154" s="6"/>
    </row>
    <row r="155" ht="15.75" customHeight="1">
      <c r="A155" s="6"/>
      <c r="B155" s="6"/>
      <c r="C155" s="6"/>
      <c r="D155" s="6"/>
      <c r="E155" s="6"/>
      <c r="F155" s="6"/>
      <c r="G155" s="6"/>
      <c r="H155" s="6"/>
    </row>
    <row r="156" ht="15.75" customHeight="1">
      <c r="A156" s="6"/>
      <c r="B156" s="6"/>
      <c r="C156" s="6"/>
      <c r="D156" s="6"/>
      <c r="E156" s="6"/>
      <c r="F156" s="6"/>
      <c r="G156" s="6"/>
      <c r="H156" s="6"/>
    </row>
    <row r="157" ht="15.75" customHeight="1">
      <c r="A157" s="6"/>
      <c r="B157" s="6"/>
      <c r="C157" s="6"/>
      <c r="D157" s="6"/>
      <c r="E157" s="6"/>
      <c r="F157" s="6"/>
      <c r="G157" s="6"/>
      <c r="H157" s="6"/>
    </row>
    <row r="158" ht="15.75" customHeight="1">
      <c r="A158" s="6"/>
      <c r="B158" s="6"/>
      <c r="C158" s="6"/>
      <c r="D158" s="6"/>
      <c r="E158" s="6"/>
      <c r="F158" s="6"/>
      <c r="G158" s="6"/>
      <c r="H158" s="6"/>
    </row>
    <row r="159" ht="15.75" customHeight="1">
      <c r="A159" s="6"/>
      <c r="B159" s="6"/>
      <c r="C159" s="6"/>
      <c r="D159" s="6"/>
      <c r="E159" s="6"/>
      <c r="F159" s="6"/>
      <c r="G159" s="6"/>
      <c r="H159" s="6"/>
    </row>
    <row r="160" ht="15.75" customHeight="1">
      <c r="A160" s="6"/>
      <c r="B160" s="6"/>
      <c r="C160" s="6"/>
      <c r="D160" s="6"/>
      <c r="E160" s="6"/>
      <c r="F160" s="6"/>
      <c r="G160" s="6"/>
      <c r="H160" s="6"/>
    </row>
    <row r="161" ht="15.75" customHeight="1">
      <c r="A161" s="6"/>
      <c r="B161" s="6"/>
      <c r="C161" s="6"/>
      <c r="D161" s="6"/>
      <c r="E161" s="6"/>
      <c r="F161" s="6"/>
      <c r="G161" s="6"/>
      <c r="H161" s="6"/>
    </row>
    <row r="162" ht="15.75" customHeight="1">
      <c r="A162" s="6"/>
      <c r="B162" s="6"/>
      <c r="C162" s="6"/>
      <c r="D162" s="6"/>
      <c r="E162" s="6"/>
      <c r="F162" s="6"/>
      <c r="G162" s="6"/>
      <c r="H162" s="6"/>
    </row>
    <row r="163" ht="15.75" customHeight="1">
      <c r="A163" s="6"/>
      <c r="B163" s="6"/>
      <c r="C163" s="6"/>
      <c r="D163" s="6"/>
      <c r="E163" s="6"/>
      <c r="F163" s="6"/>
      <c r="G163" s="6"/>
      <c r="H163" s="6"/>
    </row>
    <row r="164" ht="15.75" customHeight="1">
      <c r="A164" s="6"/>
      <c r="B164" s="6"/>
      <c r="C164" s="6"/>
      <c r="D164" s="6"/>
      <c r="E164" s="6"/>
      <c r="F164" s="6"/>
      <c r="G164" s="6"/>
      <c r="H164" s="6"/>
    </row>
    <row r="165" ht="15.75" customHeight="1">
      <c r="A165" s="6"/>
      <c r="B165" s="6"/>
      <c r="C165" s="6"/>
      <c r="D165" s="6"/>
      <c r="E165" s="6"/>
      <c r="F165" s="6"/>
      <c r="G165" s="6"/>
      <c r="H165" s="6"/>
    </row>
    <row r="166" ht="15.75" customHeight="1">
      <c r="A166" s="6"/>
      <c r="B166" s="6"/>
      <c r="C166" s="6"/>
      <c r="D166" s="6"/>
      <c r="E166" s="6"/>
      <c r="F166" s="6"/>
      <c r="G166" s="6"/>
      <c r="H166" s="6"/>
    </row>
    <row r="167" ht="15.75" customHeight="1">
      <c r="A167" s="6"/>
      <c r="B167" s="6"/>
      <c r="C167" s="6"/>
      <c r="D167" s="6"/>
      <c r="E167" s="6"/>
      <c r="F167" s="6"/>
      <c r="G167" s="6"/>
      <c r="H167" s="6"/>
    </row>
    <row r="168" ht="15.75" customHeight="1">
      <c r="A168" s="6"/>
      <c r="B168" s="6"/>
      <c r="C168" s="6"/>
      <c r="D168" s="6"/>
      <c r="E168" s="6"/>
      <c r="F168" s="6"/>
      <c r="G168" s="6"/>
      <c r="H168" s="6"/>
    </row>
    <row r="169" ht="15.75" customHeight="1">
      <c r="A169" s="6"/>
      <c r="B169" s="6"/>
      <c r="C169" s="6"/>
      <c r="D169" s="6"/>
      <c r="E169" s="6"/>
      <c r="F169" s="6"/>
      <c r="G169" s="6"/>
      <c r="H169" s="6"/>
    </row>
    <row r="170" ht="15.75" customHeight="1">
      <c r="A170" s="6"/>
      <c r="B170" s="6"/>
      <c r="C170" s="6"/>
      <c r="D170" s="6"/>
      <c r="E170" s="6"/>
      <c r="F170" s="6"/>
      <c r="G170" s="6"/>
      <c r="H170" s="6"/>
    </row>
    <row r="171" ht="15.75" customHeight="1">
      <c r="A171" s="6"/>
      <c r="B171" s="6"/>
      <c r="C171" s="6"/>
      <c r="D171" s="6"/>
      <c r="E171" s="6"/>
      <c r="F171" s="6"/>
      <c r="G171" s="6"/>
      <c r="H171" s="6"/>
    </row>
    <row r="172" ht="15.75" customHeight="1">
      <c r="A172" s="6"/>
      <c r="B172" s="6"/>
      <c r="C172" s="6"/>
      <c r="D172" s="6"/>
      <c r="E172" s="6"/>
      <c r="F172" s="6"/>
      <c r="G172" s="6"/>
      <c r="H172" s="6"/>
    </row>
    <row r="173" ht="15.75" customHeight="1">
      <c r="A173" s="6"/>
      <c r="B173" s="6"/>
      <c r="C173" s="6"/>
      <c r="D173" s="6"/>
      <c r="E173" s="6"/>
      <c r="F173" s="6"/>
      <c r="G173" s="6"/>
      <c r="H173" s="6"/>
    </row>
    <row r="174" ht="15.75" customHeight="1">
      <c r="A174" s="6"/>
      <c r="B174" s="6"/>
      <c r="C174" s="6"/>
      <c r="D174" s="6"/>
      <c r="E174" s="6"/>
      <c r="F174" s="6"/>
      <c r="G174" s="6"/>
      <c r="H174" s="6"/>
    </row>
    <row r="175" ht="15.75" customHeight="1">
      <c r="A175" s="6"/>
      <c r="B175" s="6"/>
      <c r="C175" s="6"/>
      <c r="D175" s="6"/>
      <c r="E175" s="6"/>
      <c r="F175" s="6"/>
      <c r="G175" s="6"/>
      <c r="H175" s="6"/>
    </row>
    <row r="176" ht="15.75" customHeight="1">
      <c r="A176" s="6"/>
      <c r="B176" s="6"/>
      <c r="C176" s="6"/>
      <c r="D176" s="6"/>
      <c r="E176" s="6"/>
      <c r="F176" s="6"/>
      <c r="G176" s="6"/>
      <c r="H176" s="6"/>
    </row>
    <row r="177" ht="15.75" customHeight="1">
      <c r="A177" s="6"/>
      <c r="B177" s="6"/>
      <c r="C177" s="6"/>
      <c r="D177" s="6"/>
      <c r="E177" s="6"/>
      <c r="F177" s="6"/>
      <c r="G177" s="6"/>
      <c r="H177" s="6"/>
    </row>
    <row r="178" ht="15.75" customHeight="1">
      <c r="A178" s="6"/>
      <c r="B178" s="6"/>
      <c r="C178" s="6"/>
      <c r="D178" s="6"/>
      <c r="E178" s="6"/>
      <c r="F178" s="6"/>
      <c r="G178" s="6"/>
      <c r="H178" s="6"/>
    </row>
    <row r="179" ht="15.75" customHeight="1">
      <c r="A179" s="6"/>
      <c r="B179" s="6"/>
      <c r="C179" s="6"/>
      <c r="D179" s="6"/>
      <c r="E179" s="6"/>
      <c r="F179" s="6"/>
      <c r="G179" s="6"/>
      <c r="H179" s="6"/>
    </row>
    <row r="180" ht="15.75" customHeight="1">
      <c r="A180" s="6"/>
      <c r="B180" s="6"/>
      <c r="C180" s="6"/>
      <c r="D180" s="6"/>
      <c r="E180" s="6"/>
      <c r="F180" s="6"/>
      <c r="G180" s="6"/>
      <c r="H180" s="6"/>
    </row>
    <row r="181" ht="15.75" customHeight="1">
      <c r="A181" s="6"/>
      <c r="B181" s="6"/>
      <c r="C181" s="6"/>
      <c r="D181" s="6"/>
      <c r="E181" s="6"/>
      <c r="F181" s="6"/>
      <c r="G181" s="6"/>
      <c r="H181" s="6"/>
    </row>
    <row r="182" ht="15.75" customHeight="1">
      <c r="A182" s="6"/>
      <c r="B182" s="6"/>
      <c r="C182" s="6"/>
      <c r="D182" s="6"/>
      <c r="E182" s="6"/>
      <c r="F182" s="6"/>
      <c r="G182" s="6"/>
      <c r="H182" s="6"/>
    </row>
    <row r="183" ht="15.75" customHeight="1">
      <c r="A183" s="6"/>
      <c r="B183" s="6"/>
      <c r="C183" s="6"/>
      <c r="D183" s="6"/>
      <c r="E183" s="6"/>
      <c r="F183" s="6"/>
      <c r="G183" s="6"/>
      <c r="H183" s="6"/>
    </row>
    <row r="184" ht="15.75" customHeight="1">
      <c r="A184" s="6"/>
      <c r="B184" s="6"/>
      <c r="C184" s="6"/>
      <c r="D184" s="6"/>
      <c r="E184" s="6"/>
      <c r="F184" s="6"/>
      <c r="G184" s="6"/>
      <c r="H184" s="6"/>
    </row>
    <row r="185" ht="15.75" customHeight="1">
      <c r="A185" s="6"/>
      <c r="B185" s="6"/>
      <c r="C185" s="6"/>
      <c r="D185" s="6"/>
      <c r="E185" s="6"/>
      <c r="F185" s="6"/>
      <c r="G185" s="6"/>
      <c r="H185" s="6"/>
    </row>
    <row r="186" ht="15.75" customHeight="1">
      <c r="A186" s="6"/>
      <c r="B186" s="6"/>
      <c r="C186" s="6"/>
      <c r="D186" s="6"/>
      <c r="E186" s="6"/>
      <c r="F186" s="6"/>
      <c r="G186" s="6"/>
      <c r="H186" s="6"/>
    </row>
    <row r="187" ht="15.75" customHeight="1">
      <c r="A187" s="6"/>
      <c r="B187" s="6"/>
      <c r="C187" s="6"/>
      <c r="D187" s="6"/>
      <c r="E187" s="6"/>
      <c r="F187" s="6"/>
      <c r="G187" s="6"/>
      <c r="H187" s="6"/>
    </row>
    <row r="188" ht="15.75" customHeight="1">
      <c r="A188" s="6"/>
      <c r="B188" s="6"/>
      <c r="C188" s="6"/>
      <c r="D188" s="6"/>
      <c r="E188" s="6"/>
      <c r="F188" s="6"/>
      <c r="G188" s="6"/>
      <c r="H188" s="6"/>
    </row>
    <row r="189" ht="15.75" customHeight="1">
      <c r="A189" s="6"/>
      <c r="B189" s="6"/>
      <c r="C189" s="6"/>
      <c r="D189" s="6"/>
      <c r="E189" s="6"/>
      <c r="F189" s="6"/>
      <c r="G189" s="6"/>
      <c r="H189" s="6"/>
    </row>
    <row r="190" ht="15.75" customHeight="1">
      <c r="A190" s="6"/>
      <c r="B190" s="6"/>
      <c r="C190" s="6"/>
      <c r="D190" s="6"/>
      <c r="E190" s="6"/>
      <c r="F190" s="6"/>
      <c r="G190" s="6"/>
      <c r="H190" s="6"/>
    </row>
    <row r="191" ht="15.75" customHeight="1">
      <c r="A191" s="6"/>
      <c r="B191" s="6"/>
      <c r="C191" s="6"/>
      <c r="D191" s="6"/>
      <c r="E191" s="6"/>
      <c r="F191" s="6"/>
      <c r="G191" s="6"/>
      <c r="H191" s="6"/>
    </row>
    <row r="192" ht="15.75" customHeight="1">
      <c r="A192" s="6"/>
      <c r="B192" s="6"/>
      <c r="C192" s="6"/>
      <c r="D192" s="6"/>
      <c r="E192" s="6"/>
      <c r="F192" s="6"/>
      <c r="G192" s="6"/>
      <c r="H192" s="6"/>
    </row>
    <row r="193" ht="15.75" customHeight="1">
      <c r="A193" s="6"/>
      <c r="B193" s="6"/>
      <c r="C193" s="6"/>
      <c r="D193" s="6"/>
      <c r="E193" s="6"/>
      <c r="F193" s="6"/>
      <c r="G193" s="6"/>
      <c r="H193" s="6"/>
    </row>
    <row r="194" ht="15.75" customHeight="1">
      <c r="A194" s="6"/>
      <c r="B194" s="6"/>
      <c r="C194" s="6"/>
      <c r="D194" s="6"/>
      <c r="E194" s="6"/>
      <c r="F194" s="6"/>
      <c r="G194" s="6"/>
      <c r="H194" s="6"/>
    </row>
    <row r="195" ht="15.75" customHeight="1">
      <c r="A195" s="6"/>
      <c r="B195" s="6"/>
      <c r="C195" s="6"/>
      <c r="D195" s="6"/>
      <c r="E195" s="6"/>
      <c r="F195" s="6"/>
      <c r="G195" s="6"/>
      <c r="H195" s="6"/>
    </row>
    <row r="196" ht="15.75" customHeight="1">
      <c r="A196" s="6"/>
      <c r="B196" s="6"/>
      <c r="C196" s="6"/>
      <c r="D196" s="6"/>
      <c r="E196" s="6"/>
      <c r="F196" s="6"/>
      <c r="G196" s="6"/>
      <c r="H196" s="6"/>
    </row>
    <row r="197" ht="15.75" customHeight="1">
      <c r="A197" s="6"/>
      <c r="B197" s="6"/>
      <c r="C197" s="6"/>
      <c r="D197" s="6"/>
      <c r="E197" s="6"/>
      <c r="F197" s="6"/>
      <c r="G197" s="6"/>
      <c r="H197" s="6"/>
    </row>
    <row r="198" ht="15.75" customHeight="1">
      <c r="A198" s="6"/>
      <c r="B198" s="6"/>
      <c r="C198" s="6"/>
      <c r="D198" s="6"/>
      <c r="E198" s="6"/>
      <c r="F198" s="6"/>
      <c r="G198" s="6"/>
      <c r="H198" s="6"/>
    </row>
    <row r="199" ht="15.75" customHeight="1">
      <c r="A199" s="6"/>
      <c r="B199" s="6"/>
      <c r="C199" s="6"/>
      <c r="D199" s="6"/>
      <c r="E199" s="6"/>
      <c r="F199" s="6"/>
      <c r="G199" s="6"/>
      <c r="H199" s="6"/>
    </row>
    <row r="200" ht="15.75" customHeight="1">
      <c r="A200" s="6"/>
      <c r="B200" s="6"/>
      <c r="C200" s="6"/>
      <c r="D200" s="6"/>
      <c r="E200" s="6"/>
      <c r="F200" s="6"/>
      <c r="G200" s="6"/>
      <c r="H200" s="6"/>
    </row>
    <row r="201" ht="15.75" customHeight="1">
      <c r="A201" s="6"/>
      <c r="B201" s="6"/>
      <c r="C201" s="6"/>
      <c r="D201" s="6"/>
      <c r="E201" s="6"/>
      <c r="F201" s="6"/>
      <c r="G201" s="6"/>
      <c r="H201" s="6"/>
    </row>
    <row r="202" ht="15.75" customHeight="1">
      <c r="A202" s="6"/>
      <c r="B202" s="6"/>
      <c r="C202" s="6"/>
      <c r="D202" s="6"/>
      <c r="E202" s="6"/>
      <c r="F202" s="6"/>
      <c r="G202" s="6"/>
      <c r="H202" s="6"/>
    </row>
    <row r="203" ht="15.75" customHeight="1">
      <c r="A203" s="6"/>
      <c r="B203" s="6"/>
      <c r="C203" s="6"/>
      <c r="D203" s="6"/>
      <c r="E203" s="6"/>
      <c r="F203" s="6"/>
      <c r="G203" s="6"/>
      <c r="H203" s="6"/>
    </row>
    <row r="204" ht="15.75" customHeight="1">
      <c r="A204" s="6"/>
      <c r="B204" s="6"/>
      <c r="C204" s="6"/>
      <c r="D204" s="6"/>
      <c r="E204" s="6"/>
      <c r="F204" s="6"/>
      <c r="G204" s="6"/>
      <c r="H204" s="6"/>
    </row>
    <row r="205" ht="15.75" customHeight="1">
      <c r="A205" s="6"/>
      <c r="B205" s="6"/>
      <c r="C205" s="6"/>
      <c r="D205" s="6"/>
      <c r="E205" s="6"/>
      <c r="F205" s="6"/>
      <c r="G205" s="6"/>
      <c r="H205" s="6"/>
    </row>
    <row r="206" ht="15.75" customHeight="1">
      <c r="A206" s="6"/>
      <c r="B206" s="6"/>
      <c r="C206" s="6"/>
      <c r="D206" s="6"/>
      <c r="E206" s="6"/>
      <c r="F206" s="6"/>
      <c r="G206" s="6"/>
      <c r="H206" s="6"/>
    </row>
    <row r="207" ht="15.75" customHeight="1">
      <c r="A207" s="6"/>
      <c r="B207" s="6"/>
      <c r="C207" s="6"/>
      <c r="D207" s="6"/>
      <c r="E207" s="6"/>
      <c r="F207" s="6"/>
      <c r="G207" s="6"/>
      <c r="H207" s="6"/>
    </row>
    <row r="208" ht="15.75" customHeight="1">
      <c r="A208" s="6"/>
      <c r="B208" s="6"/>
      <c r="C208" s="6"/>
      <c r="D208" s="6"/>
      <c r="E208" s="6"/>
      <c r="F208" s="6"/>
      <c r="G208" s="6"/>
      <c r="H208" s="6"/>
    </row>
    <row r="209" ht="15.75" customHeight="1">
      <c r="A209" s="6"/>
      <c r="B209" s="6"/>
      <c r="C209" s="6"/>
      <c r="D209" s="6"/>
      <c r="E209" s="6"/>
      <c r="F209" s="6"/>
      <c r="G209" s="6"/>
      <c r="H209" s="6"/>
    </row>
    <row r="210" ht="15.75" customHeight="1">
      <c r="A210" s="6"/>
      <c r="B210" s="6"/>
      <c r="C210" s="6"/>
      <c r="D210" s="6"/>
      <c r="E210" s="6"/>
      <c r="F210" s="6"/>
      <c r="G210" s="6"/>
      <c r="H210" s="6"/>
    </row>
    <row r="211" ht="15.75" customHeight="1">
      <c r="A211" s="6"/>
      <c r="B211" s="6"/>
      <c r="C211" s="6"/>
      <c r="D211" s="6"/>
      <c r="E211" s="6"/>
      <c r="F211" s="6"/>
      <c r="G211" s="6"/>
      <c r="H211" s="6"/>
    </row>
    <row r="212" ht="15.75" customHeight="1">
      <c r="A212" s="6"/>
      <c r="B212" s="6"/>
      <c r="C212" s="6"/>
      <c r="D212" s="6"/>
      <c r="E212" s="6"/>
      <c r="F212" s="6"/>
      <c r="G212" s="6"/>
      <c r="H212" s="6"/>
    </row>
    <row r="213" ht="15.75" customHeight="1">
      <c r="A213" s="6"/>
      <c r="B213" s="6"/>
      <c r="C213" s="6"/>
      <c r="D213" s="6"/>
      <c r="E213" s="6"/>
      <c r="F213" s="6"/>
      <c r="G213" s="6"/>
      <c r="H213" s="6"/>
    </row>
    <row r="214" ht="15.75" customHeight="1">
      <c r="A214" s="6"/>
      <c r="B214" s="6"/>
      <c r="C214" s="6"/>
      <c r="D214" s="6"/>
      <c r="E214" s="6"/>
      <c r="F214" s="6"/>
      <c r="G214" s="6"/>
      <c r="H214" s="6"/>
    </row>
    <row r="215" ht="15.75" customHeight="1">
      <c r="A215" s="6"/>
      <c r="B215" s="6"/>
      <c r="C215" s="6"/>
      <c r="D215" s="6"/>
      <c r="E215" s="6"/>
      <c r="F215" s="6"/>
      <c r="G215" s="6"/>
      <c r="H215" s="6"/>
    </row>
    <row r="216" ht="15.75" customHeight="1">
      <c r="A216" s="6"/>
      <c r="B216" s="6"/>
      <c r="C216" s="6"/>
      <c r="D216" s="6"/>
      <c r="E216" s="6"/>
      <c r="F216" s="6"/>
      <c r="G216" s="6"/>
      <c r="H216" s="6"/>
    </row>
    <row r="217" ht="15.75" customHeight="1">
      <c r="A217" s="6"/>
      <c r="B217" s="6"/>
      <c r="C217" s="6"/>
      <c r="D217" s="6"/>
      <c r="E217" s="6"/>
      <c r="F217" s="6"/>
      <c r="G217" s="6"/>
      <c r="H217" s="6"/>
    </row>
    <row r="218" ht="15.75" customHeight="1">
      <c r="A218" s="6"/>
      <c r="B218" s="6"/>
      <c r="C218" s="6"/>
      <c r="D218" s="6"/>
      <c r="E218" s="6"/>
      <c r="F218" s="6"/>
      <c r="G218" s="6"/>
      <c r="H218" s="6"/>
    </row>
    <row r="219" ht="15.75" customHeight="1">
      <c r="A219" s="6"/>
      <c r="B219" s="6"/>
      <c r="C219" s="6"/>
      <c r="D219" s="6"/>
      <c r="E219" s="6"/>
      <c r="F219" s="6"/>
      <c r="G219" s="6"/>
      <c r="H219" s="6"/>
    </row>
    <row r="220" ht="15.75" customHeight="1">
      <c r="A220" s="6"/>
      <c r="B220" s="6"/>
      <c r="C220" s="6"/>
      <c r="D220" s="6"/>
      <c r="E220" s="6"/>
      <c r="F220" s="6"/>
      <c r="G220" s="6"/>
      <c r="H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0"/>
    <col customWidth="1" min="2" max="2" width="24.0"/>
    <col customWidth="1" min="3" max="3" width="32.0"/>
    <col customWidth="1" min="4" max="4" width="28.0"/>
    <col customWidth="1" min="5" max="5" width="22.0"/>
    <col customWidth="1" min="6" max="6" width="24.0"/>
    <col customWidth="1" min="7" max="7" width="18.0"/>
    <col customWidth="1" min="8" max="9" width="12.0"/>
  </cols>
  <sheetData>
    <row r="1" ht="24.0" customHeight="1">
      <c r="A1" s="47" t="s">
        <v>754</v>
      </c>
      <c r="B1" s="24"/>
      <c r="C1" s="24"/>
      <c r="D1" s="24"/>
      <c r="E1" s="24"/>
      <c r="F1" s="24"/>
      <c r="G1" s="24"/>
      <c r="H1" s="24"/>
      <c r="I1" s="25"/>
    </row>
    <row r="2" ht="30.0" customHeight="1">
      <c r="A2" s="48" t="s">
        <v>755</v>
      </c>
      <c r="B2" s="24"/>
      <c r="C2" s="24"/>
      <c r="D2" s="24"/>
      <c r="E2" s="24"/>
      <c r="F2" s="24"/>
      <c r="G2" s="24"/>
      <c r="H2" s="24"/>
      <c r="I2" s="25"/>
    </row>
    <row r="3" ht="6.0" customHeight="1">
      <c r="A3" s="6"/>
      <c r="B3" s="6"/>
      <c r="C3" s="6"/>
      <c r="D3" s="6"/>
      <c r="E3" s="6"/>
      <c r="F3" s="6"/>
      <c r="G3" s="6"/>
      <c r="H3" s="6"/>
      <c r="I3" s="6"/>
    </row>
    <row r="4">
      <c r="A4" s="49" t="s">
        <v>3</v>
      </c>
      <c r="B4" s="49" t="s">
        <v>756</v>
      </c>
      <c r="C4" s="49" t="s">
        <v>757</v>
      </c>
      <c r="D4" s="49" t="s">
        <v>758</v>
      </c>
      <c r="E4" s="49" t="s">
        <v>759</v>
      </c>
      <c r="F4" s="49" t="s">
        <v>760</v>
      </c>
      <c r="G4" s="49" t="s">
        <v>761</v>
      </c>
      <c r="H4" s="49" t="s">
        <v>16</v>
      </c>
      <c r="I4" s="49" t="s">
        <v>111</v>
      </c>
    </row>
    <row r="5" ht="54.0" customHeight="1">
      <c r="A5" s="20" t="s">
        <v>23</v>
      </c>
      <c r="B5" s="20" t="s">
        <v>762</v>
      </c>
      <c r="C5" s="20" t="s">
        <v>278</v>
      </c>
      <c r="D5" s="20" t="s">
        <v>763</v>
      </c>
      <c r="E5" s="20" t="s">
        <v>764</v>
      </c>
      <c r="F5" s="20" t="s">
        <v>360</v>
      </c>
      <c r="G5" s="20" t="s">
        <v>765</v>
      </c>
      <c r="H5" s="20" t="s">
        <v>32</v>
      </c>
      <c r="I5" s="20" t="s">
        <v>766</v>
      </c>
    </row>
    <row r="6" ht="54.0" customHeight="1">
      <c r="A6" s="20" t="s">
        <v>280</v>
      </c>
      <c r="B6" s="20" t="s">
        <v>762</v>
      </c>
      <c r="C6" s="20" t="s">
        <v>285</v>
      </c>
      <c r="D6" s="20" t="s">
        <v>763</v>
      </c>
      <c r="E6" s="20" t="s">
        <v>767</v>
      </c>
      <c r="F6" s="20" t="s">
        <v>370</v>
      </c>
      <c r="G6" s="20" t="s">
        <v>765</v>
      </c>
      <c r="H6" s="20" t="s">
        <v>32</v>
      </c>
      <c r="I6" s="20" t="s">
        <v>766</v>
      </c>
    </row>
    <row r="7" ht="54.0" customHeight="1">
      <c r="A7" s="20" t="s">
        <v>287</v>
      </c>
      <c r="B7" s="20" t="s">
        <v>762</v>
      </c>
      <c r="C7" s="20" t="s">
        <v>285</v>
      </c>
      <c r="D7" s="20" t="s">
        <v>763</v>
      </c>
      <c r="E7" s="20" t="s">
        <v>768</v>
      </c>
      <c r="F7" s="20" t="s">
        <v>379</v>
      </c>
      <c r="G7" s="20" t="s">
        <v>765</v>
      </c>
      <c r="H7" s="20" t="s">
        <v>32</v>
      </c>
      <c r="I7" s="20" t="s">
        <v>766</v>
      </c>
    </row>
    <row r="8" ht="54.0" customHeight="1">
      <c r="A8" s="20" t="s">
        <v>293</v>
      </c>
      <c r="B8" s="20" t="s">
        <v>762</v>
      </c>
      <c r="C8" s="20" t="s">
        <v>285</v>
      </c>
      <c r="D8" s="20" t="s">
        <v>763</v>
      </c>
      <c r="E8" s="20" t="s">
        <v>769</v>
      </c>
      <c r="F8" s="20" t="s">
        <v>387</v>
      </c>
      <c r="G8" s="20" t="s">
        <v>765</v>
      </c>
      <c r="H8" s="20" t="s">
        <v>32</v>
      </c>
      <c r="I8" s="20" t="s">
        <v>766</v>
      </c>
    </row>
    <row r="9" ht="54.0" customHeight="1">
      <c r="A9" s="20" t="s">
        <v>299</v>
      </c>
      <c r="B9" s="20" t="s">
        <v>762</v>
      </c>
      <c r="C9" s="20" t="s">
        <v>285</v>
      </c>
      <c r="D9" s="20" t="s">
        <v>763</v>
      </c>
      <c r="E9" s="20" t="s">
        <v>770</v>
      </c>
      <c r="F9" s="20" t="s">
        <v>395</v>
      </c>
      <c r="G9" s="20" t="s">
        <v>765</v>
      </c>
      <c r="H9" s="20" t="s">
        <v>32</v>
      </c>
      <c r="I9" s="20" t="s">
        <v>766</v>
      </c>
    </row>
    <row r="10" ht="54.0" customHeight="1">
      <c r="A10" s="20" t="s">
        <v>305</v>
      </c>
      <c r="B10" s="20" t="s">
        <v>762</v>
      </c>
      <c r="C10" s="20" t="s">
        <v>285</v>
      </c>
      <c r="D10" s="20" t="s">
        <v>763</v>
      </c>
      <c r="E10" s="20" t="s">
        <v>771</v>
      </c>
      <c r="F10" s="20" t="s">
        <v>379</v>
      </c>
      <c r="G10" s="20" t="s">
        <v>765</v>
      </c>
      <c r="H10" s="20" t="s">
        <v>32</v>
      </c>
      <c r="I10" s="20" t="s">
        <v>766</v>
      </c>
    </row>
    <row r="11" ht="54.0" customHeight="1">
      <c r="A11" s="20" t="s">
        <v>123</v>
      </c>
      <c r="B11" s="20" t="s">
        <v>762</v>
      </c>
      <c r="C11" s="20" t="s">
        <v>315</v>
      </c>
      <c r="D11" s="20" t="s">
        <v>763</v>
      </c>
      <c r="E11" s="20" t="s">
        <v>772</v>
      </c>
      <c r="F11" s="20" t="s">
        <v>413</v>
      </c>
      <c r="G11" s="20" t="s">
        <v>765</v>
      </c>
      <c r="H11" s="20" t="s">
        <v>32</v>
      </c>
      <c r="I11" s="20" t="s">
        <v>766</v>
      </c>
    </row>
    <row r="12" ht="54.0" customHeight="1">
      <c r="A12" s="20" t="s">
        <v>317</v>
      </c>
      <c r="B12" s="20" t="s">
        <v>762</v>
      </c>
      <c r="C12" s="20" t="s">
        <v>285</v>
      </c>
      <c r="D12" s="20" t="s">
        <v>763</v>
      </c>
      <c r="E12" s="20" t="s">
        <v>773</v>
      </c>
      <c r="F12" s="20" t="s">
        <v>422</v>
      </c>
      <c r="G12" s="20" t="s">
        <v>765</v>
      </c>
      <c r="H12" s="20" t="s">
        <v>32</v>
      </c>
      <c r="I12" s="20" t="s">
        <v>766</v>
      </c>
    </row>
    <row r="13" ht="54.0" customHeight="1">
      <c r="A13" s="20" t="s">
        <v>323</v>
      </c>
      <c r="B13" s="20" t="s">
        <v>762</v>
      </c>
      <c r="C13" s="20" t="s">
        <v>285</v>
      </c>
      <c r="D13" s="20" t="s">
        <v>763</v>
      </c>
      <c r="E13" s="20" t="s">
        <v>774</v>
      </c>
      <c r="F13" s="20" t="s">
        <v>430</v>
      </c>
      <c r="G13" s="20" t="s">
        <v>765</v>
      </c>
      <c r="H13" s="20" t="s">
        <v>32</v>
      </c>
      <c r="I13" s="20" t="s">
        <v>766</v>
      </c>
    </row>
    <row r="14" ht="54.0" customHeight="1">
      <c r="A14" s="20" t="s">
        <v>329</v>
      </c>
      <c r="B14" s="20" t="s">
        <v>762</v>
      </c>
      <c r="C14" s="20" t="s">
        <v>285</v>
      </c>
      <c r="D14" s="20" t="s">
        <v>763</v>
      </c>
      <c r="E14" s="20" t="s">
        <v>775</v>
      </c>
      <c r="F14" s="20" t="s">
        <v>440</v>
      </c>
      <c r="G14" s="20" t="s">
        <v>765</v>
      </c>
      <c r="H14" s="20" t="s">
        <v>32</v>
      </c>
      <c r="I14" s="20" t="s">
        <v>766</v>
      </c>
    </row>
    <row r="15" ht="54.0" customHeight="1">
      <c r="A15" s="20" t="s">
        <v>443</v>
      </c>
      <c r="B15" s="20" t="s">
        <v>762</v>
      </c>
      <c r="C15" s="20" t="s">
        <v>285</v>
      </c>
      <c r="D15" s="20" t="s">
        <v>763</v>
      </c>
      <c r="E15" s="20" t="s">
        <v>776</v>
      </c>
      <c r="F15" s="20" t="s">
        <v>453</v>
      </c>
      <c r="G15" s="20" t="s">
        <v>765</v>
      </c>
      <c r="H15" s="20" t="s">
        <v>32</v>
      </c>
      <c r="I15" s="20" t="s">
        <v>766</v>
      </c>
    </row>
    <row r="16" ht="54.0" customHeight="1">
      <c r="A16" s="20" t="s">
        <v>456</v>
      </c>
      <c r="B16" s="20" t="s">
        <v>762</v>
      </c>
      <c r="C16" s="20" t="s">
        <v>285</v>
      </c>
      <c r="D16" s="20" t="s">
        <v>763</v>
      </c>
      <c r="E16" s="20" t="s">
        <v>777</v>
      </c>
      <c r="F16" s="20" t="s">
        <v>466</v>
      </c>
      <c r="G16" s="20" t="s">
        <v>765</v>
      </c>
      <c r="H16" s="20" t="s">
        <v>32</v>
      </c>
      <c r="I16" s="20" t="s">
        <v>766</v>
      </c>
    </row>
    <row r="17" ht="54.0" customHeight="1">
      <c r="A17" s="20" t="s">
        <v>469</v>
      </c>
      <c r="B17" s="20" t="s">
        <v>762</v>
      </c>
      <c r="C17" s="20" t="s">
        <v>315</v>
      </c>
      <c r="D17" s="20" t="s">
        <v>763</v>
      </c>
      <c r="E17" s="20" t="s">
        <v>778</v>
      </c>
      <c r="F17" s="20" t="s">
        <v>480</v>
      </c>
      <c r="G17" s="20" t="s">
        <v>765</v>
      </c>
      <c r="H17" s="20" t="s">
        <v>32</v>
      </c>
      <c r="I17" s="20" t="s">
        <v>766</v>
      </c>
    </row>
    <row r="18" ht="54.0" customHeight="1">
      <c r="A18" s="20" t="s">
        <v>177</v>
      </c>
      <c r="B18" s="20" t="s">
        <v>762</v>
      </c>
      <c r="C18" s="20" t="s">
        <v>315</v>
      </c>
      <c r="D18" s="20" t="s">
        <v>763</v>
      </c>
      <c r="E18" s="20" t="s">
        <v>779</v>
      </c>
      <c r="F18" s="20" t="s">
        <v>491</v>
      </c>
      <c r="G18" s="20" t="s">
        <v>765</v>
      </c>
      <c r="H18" s="20" t="s">
        <v>32</v>
      </c>
      <c r="I18" s="20" t="s">
        <v>766</v>
      </c>
    </row>
    <row r="19" ht="54.0" customHeight="1">
      <c r="A19" s="20" t="s">
        <v>184</v>
      </c>
      <c r="B19" s="20" t="s">
        <v>762</v>
      </c>
      <c r="C19" s="20" t="s">
        <v>285</v>
      </c>
      <c r="D19" s="20" t="s">
        <v>763</v>
      </c>
      <c r="E19" s="20" t="s">
        <v>780</v>
      </c>
      <c r="F19" s="20" t="s">
        <v>503</v>
      </c>
      <c r="G19" s="20" t="s">
        <v>765</v>
      </c>
      <c r="H19" s="20" t="s">
        <v>32</v>
      </c>
      <c r="I19" s="20" t="s">
        <v>766</v>
      </c>
    </row>
    <row r="20" ht="54.0" customHeight="1">
      <c r="A20" s="20" t="s">
        <v>506</v>
      </c>
      <c r="B20" s="20" t="s">
        <v>762</v>
      </c>
      <c r="C20" s="20" t="s">
        <v>285</v>
      </c>
      <c r="D20" s="20" t="s">
        <v>763</v>
      </c>
      <c r="E20" s="20" t="s">
        <v>781</v>
      </c>
      <c r="F20" s="20" t="s">
        <v>516</v>
      </c>
      <c r="G20" s="20" t="s">
        <v>765</v>
      </c>
      <c r="H20" s="20" t="s">
        <v>32</v>
      </c>
      <c r="I20" s="20" t="s">
        <v>766</v>
      </c>
    </row>
    <row r="21" ht="54.0" customHeight="1">
      <c r="A21" s="20" t="s">
        <v>519</v>
      </c>
      <c r="B21" s="20" t="s">
        <v>762</v>
      </c>
      <c r="C21" s="20" t="s">
        <v>285</v>
      </c>
      <c r="D21" s="20" t="s">
        <v>763</v>
      </c>
      <c r="E21" s="20" t="s">
        <v>782</v>
      </c>
      <c r="F21" s="20" t="s">
        <v>529</v>
      </c>
      <c r="G21" s="20" t="s">
        <v>765</v>
      </c>
      <c r="H21" s="20" t="s">
        <v>32</v>
      </c>
      <c r="I21" s="20" t="s">
        <v>766</v>
      </c>
    </row>
    <row r="22" ht="54.0" customHeight="1">
      <c r="A22" s="20" t="s">
        <v>532</v>
      </c>
      <c r="B22" s="20" t="s">
        <v>762</v>
      </c>
      <c r="C22" s="20" t="s">
        <v>285</v>
      </c>
      <c r="D22" s="20" t="s">
        <v>763</v>
      </c>
      <c r="E22" s="20" t="s">
        <v>783</v>
      </c>
      <c r="F22" s="20" t="s">
        <v>542</v>
      </c>
      <c r="G22" s="20" t="s">
        <v>765</v>
      </c>
      <c r="H22" s="20" t="s">
        <v>32</v>
      </c>
      <c r="I22" s="20" t="s">
        <v>766</v>
      </c>
    </row>
    <row r="23" ht="54.0" customHeight="1">
      <c r="A23" s="20" t="s">
        <v>545</v>
      </c>
      <c r="B23" s="20" t="s">
        <v>762</v>
      </c>
      <c r="C23" s="20" t="s">
        <v>285</v>
      </c>
      <c r="D23" s="20" t="s">
        <v>763</v>
      </c>
      <c r="E23" s="20" t="s">
        <v>784</v>
      </c>
      <c r="F23" s="20" t="s">
        <v>555</v>
      </c>
      <c r="G23" s="20" t="s">
        <v>765</v>
      </c>
      <c r="H23" s="20" t="s">
        <v>32</v>
      </c>
      <c r="I23" s="20" t="s">
        <v>766</v>
      </c>
    </row>
    <row r="24" ht="54.0" customHeight="1">
      <c r="A24" s="20" t="s">
        <v>558</v>
      </c>
      <c r="B24" s="20" t="s">
        <v>762</v>
      </c>
      <c r="C24" s="20" t="s">
        <v>285</v>
      </c>
      <c r="D24" s="20" t="s">
        <v>763</v>
      </c>
      <c r="E24" s="20" t="s">
        <v>785</v>
      </c>
      <c r="F24" s="20" t="s">
        <v>568</v>
      </c>
      <c r="G24" s="20" t="s">
        <v>765</v>
      </c>
      <c r="H24" s="20" t="s">
        <v>32</v>
      </c>
      <c r="I24" s="20" t="s">
        <v>766</v>
      </c>
    </row>
    <row r="25" ht="15.75" customHeight="1">
      <c r="A25" s="6"/>
      <c r="B25" s="6"/>
      <c r="C25" s="6"/>
      <c r="D25" s="6"/>
      <c r="E25" s="6"/>
      <c r="F25" s="6"/>
      <c r="G25" s="6"/>
      <c r="H25" s="6"/>
      <c r="I25" s="6"/>
    </row>
    <row r="26" ht="15.75" customHeight="1">
      <c r="A26" s="6"/>
      <c r="B26" s="6"/>
      <c r="C26" s="6"/>
      <c r="D26" s="6"/>
      <c r="E26" s="6"/>
      <c r="F26" s="6"/>
      <c r="G26" s="6"/>
      <c r="H26" s="6"/>
      <c r="I26" s="6"/>
    </row>
    <row r="27" ht="15.75" customHeight="1">
      <c r="A27" s="6"/>
      <c r="B27" s="6"/>
      <c r="C27" s="6"/>
      <c r="D27" s="6"/>
      <c r="E27" s="6"/>
      <c r="F27" s="6"/>
      <c r="G27" s="6"/>
      <c r="H27" s="6"/>
      <c r="I27" s="6"/>
    </row>
    <row r="28" ht="15.75" customHeight="1">
      <c r="A28" s="6"/>
      <c r="B28" s="6"/>
      <c r="C28" s="6"/>
      <c r="D28" s="6"/>
      <c r="E28" s="6"/>
      <c r="F28" s="6"/>
      <c r="G28" s="6"/>
      <c r="H28" s="6"/>
      <c r="I28" s="6"/>
    </row>
    <row r="29" ht="15.75" customHeight="1">
      <c r="A29" s="6"/>
      <c r="B29" s="6"/>
      <c r="C29" s="6"/>
      <c r="D29" s="6"/>
      <c r="E29" s="6"/>
      <c r="F29" s="6"/>
      <c r="G29" s="6"/>
      <c r="H29" s="6"/>
      <c r="I29" s="6"/>
    </row>
    <row r="30" ht="15.75" customHeight="1">
      <c r="A30" s="6"/>
      <c r="B30" s="6"/>
      <c r="C30" s="6"/>
      <c r="D30" s="6"/>
      <c r="E30" s="6"/>
      <c r="F30" s="6"/>
      <c r="G30" s="6"/>
      <c r="H30" s="6"/>
      <c r="I30" s="6"/>
    </row>
    <row r="31" ht="15.75" customHeight="1">
      <c r="A31" s="6"/>
      <c r="B31" s="6"/>
      <c r="C31" s="6"/>
      <c r="D31" s="6"/>
      <c r="E31" s="6"/>
      <c r="F31" s="6"/>
      <c r="G31" s="6"/>
      <c r="H31" s="6"/>
      <c r="I31" s="6"/>
    </row>
    <row r="32" ht="15.75" customHeight="1">
      <c r="A32" s="6"/>
      <c r="B32" s="6"/>
      <c r="C32" s="6"/>
      <c r="D32" s="6"/>
      <c r="E32" s="6"/>
      <c r="F32" s="6"/>
      <c r="G32" s="6"/>
      <c r="H32" s="6"/>
      <c r="I32" s="6"/>
    </row>
    <row r="33" ht="15.75" customHeight="1">
      <c r="A33" s="6"/>
      <c r="B33" s="6"/>
      <c r="C33" s="6"/>
      <c r="D33" s="6"/>
      <c r="E33" s="6"/>
      <c r="F33" s="6"/>
      <c r="G33" s="6"/>
      <c r="H33" s="6"/>
      <c r="I33" s="6"/>
    </row>
    <row r="34" ht="15.75" customHeight="1">
      <c r="A34" s="6"/>
      <c r="B34" s="6"/>
      <c r="C34" s="6"/>
      <c r="D34" s="6"/>
      <c r="E34" s="6"/>
      <c r="F34" s="6"/>
      <c r="G34" s="6"/>
      <c r="H34" s="6"/>
      <c r="I34" s="6"/>
    </row>
    <row r="35" ht="15.75" customHeight="1">
      <c r="A35" s="6"/>
      <c r="B35" s="6"/>
      <c r="C35" s="6"/>
      <c r="D35" s="6"/>
      <c r="E35" s="6"/>
      <c r="F35" s="6"/>
      <c r="G35" s="6"/>
      <c r="H35" s="6"/>
      <c r="I35" s="6"/>
    </row>
    <row r="36" ht="15.75" customHeight="1">
      <c r="A36" s="6"/>
      <c r="B36" s="6"/>
      <c r="C36" s="6"/>
      <c r="D36" s="6"/>
      <c r="E36" s="6"/>
      <c r="F36" s="6"/>
      <c r="G36" s="6"/>
      <c r="H36" s="6"/>
      <c r="I36" s="6"/>
    </row>
    <row r="37" ht="15.75" customHeight="1">
      <c r="A37" s="6"/>
      <c r="B37" s="6"/>
      <c r="C37" s="6"/>
      <c r="D37" s="6"/>
      <c r="E37" s="6"/>
      <c r="F37" s="6"/>
      <c r="G37" s="6"/>
      <c r="H37" s="6"/>
      <c r="I37" s="6"/>
    </row>
    <row r="38" ht="15.75" customHeight="1">
      <c r="A38" s="6"/>
      <c r="B38" s="6"/>
      <c r="C38" s="6"/>
      <c r="D38" s="6"/>
      <c r="E38" s="6"/>
      <c r="F38" s="6"/>
      <c r="G38" s="6"/>
      <c r="H38" s="6"/>
      <c r="I38" s="6"/>
    </row>
    <row r="39" ht="15.75" customHeight="1">
      <c r="A39" s="6"/>
      <c r="B39" s="6"/>
      <c r="C39" s="6"/>
      <c r="D39" s="6"/>
      <c r="E39" s="6"/>
      <c r="F39" s="6"/>
      <c r="G39" s="6"/>
      <c r="H39" s="6"/>
      <c r="I39" s="6"/>
    </row>
    <row r="40" ht="15.75" customHeight="1">
      <c r="A40" s="6"/>
      <c r="B40" s="6"/>
      <c r="C40" s="6"/>
      <c r="D40" s="6"/>
      <c r="E40" s="6"/>
      <c r="F40" s="6"/>
      <c r="G40" s="6"/>
      <c r="H40" s="6"/>
      <c r="I40" s="6"/>
    </row>
    <row r="41" ht="15.75" customHeight="1">
      <c r="A41" s="6"/>
      <c r="B41" s="6"/>
      <c r="C41" s="6"/>
      <c r="D41" s="6"/>
      <c r="E41" s="6"/>
      <c r="F41" s="6"/>
      <c r="G41" s="6"/>
      <c r="H41" s="6"/>
      <c r="I41" s="6"/>
    </row>
    <row r="42" ht="15.75" customHeight="1">
      <c r="A42" s="6"/>
      <c r="B42" s="6"/>
      <c r="C42" s="6"/>
      <c r="D42" s="6"/>
      <c r="E42" s="6"/>
      <c r="F42" s="6"/>
      <c r="G42" s="6"/>
      <c r="H42" s="6"/>
      <c r="I42" s="6"/>
    </row>
    <row r="43" ht="15.75" customHeight="1">
      <c r="A43" s="6"/>
      <c r="B43" s="6"/>
      <c r="C43" s="6"/>
      <c r="D43" s="6"/>
      <c r="E43" s="6"/>
      <c r="F43" s="6"/>
      <c r="G43" s="6"/>
      <c r="H43" s="6"/>
      <c r="I43" s="6"/>
    </row>
    <row r="44" ht="15.75" customHeight="1">
      <c r="A44" s="6"/>
      <c r="B44" s="6"/>
      <c r="C44" s="6"/>
      <c r="D44" s="6"/>
      <c r="E44" s="6"/>
      <c r="F44" s="6"/>
      <c r="G44" s="6"/>
      <c r="H44" s="6"/>
      <c r="I44" s="6"/>
    </row>
    <row r="45" ht="15.75" customHeight="1">
      <c r="A45" s="6"/>
      <c r="B45" s="6"/>
      <c r="C45" s="6"/>
      <c r="D45" s="6"/>
      <c r="E45" s="6"/>
      <c r="F45" s="6"/>
      <c r="G45" s="6"/>
      <c r="H45" s="6"/>
      <c r="I45" s="6"/>
    </row>
    <row r="46" ht="15.75" customHeight="1">
      <c r="A46" s="6"/>
      <c r="B46" s="6"/>
      <c r="C46" s="6"/>
      <c r="D46" s="6"/>
      <c r="E46" s="6"/>
      <c r="F46" s="6"/>
      <c r="G46" s="6"/>
      <c r="H46" s="6"/>
      <c r="I46" s="6"/>
    </row>
    <row r="47" ht="15.75" customHeight="1">
      <c r="A47" s="6"/>
      <c r="B47" s="6"/>
      <c r="C47" s="6"/>
      <c r="D47" s="6"/>
      <c r="E47" s="6"/>
      <c r="F47" s="6"/>
      <c r="G47" s="6"/>
      <c r="H47" s="6"/>
      <c r="I47" s="6"/>
    </row>
    <row r="48" ht="15.75" customHeight="1">
      <c r="A48" s="6"/>
      <c r="B48" s="6"/>
      <c r="C48" s="6"/>
      <c r="D48" s="6"/>
      <c r="E48" s="6"/>
      <c r="F48" s="6"/>
      <c r="G48" s="6"/>
      <c r="H48" s="6"/>
      <c r="I48" s="6"/>
    </row>
    <row r="49" ht="15.75" customHeight="1">
      <c r="A49" s="6"/>
      <c r="B49" s="6"/>
      <c r="C49" s="6"/>
      <c r="D49" s="6"/>
      <c r="E49" s="6"/>
      <c r="F49" s="6"/>
      <c r="G49" s="6"/>
      <c r="H49" s="6"/>
      <c r="I49" s="6"/>
    </row>
    <row r="50" ht="15.75" customHeight="1">
      <c r="A50" s="6"/>
      <c r="B50" s="6"/>
      <c r="C50" s="6"/>
      <c r="D50" s="6"/>
      <c r="E50" s="6"/>
      <c r="F50" s="6"/>
      <c r="G50" s="6"/>
      <c r="H50" s="6"/>
      <c r="I50" s="6"/>
    </row>
    <row r="51" ht="15.75" customHeight="1">
      <c r="A51" s="6"/>
      <c r="B51" s="6"/>
      <c r="C51" s="6"/>
      <c r="D51" s="6"/>
      <c r="E51" s="6"/>
      <c r="F51" s="6"/>
      <c r="G51" s="6"/>
      <c r="H51" s="6"/>
      <c r="I51" s="6"/>
    </row>
    <row r="52" ht="15.75" customHeight="1">
      <c r="A52" s="6"/>
      <c r="B52" s="6"/>
      <c r="C52" s="6"/>
      <c r="D52" s="6"/>
      <c r="E52" s="6"/>
      <c r="F52" s="6"/>
      <c r="G52" s="6"/>
      <c r="H52" s="6"/>
      <c r="I52" s="6"/>
    </row>
    <row r="53" ht="15.75" customHeight="1">
      <c r="A53" s="6"/>
      <c r="B53" s="6"/>
      <c r="C53" s="6"/>
      <c r="D53" s="6"/>
      <c r="E53" s="6"/>
      <c r="F53" s="6"/>
      <c r="G53" s="6"/>
      <c r="H53" s="6"/>
      <c r="I53" s="6"/>
    </row>
    <row r="54" ht="15.75" customHeight="1">
      <c r="A54" s="6"/>
      <c r="B54" s="6"/>
      <c r="C54" s="6"/>
      <c r="D54" s="6"/>
      <c r="E54" s="6"/>
      <c r="F54" s="6"/>
      <c r="G54" s="6"/>
      <c r="H54" s="6"/>
      <c r="I54" s="6"/>
    </row>
    <row r="55" ht="15.75" customHeight="1">
      <c r="A55" s="6"/>
      <c r="B55" s="6"/>
      <c r="C55" s="6"/>
      <c r="D55" s="6"/>
      <c r="E55" s="6"/>
      <c r="F55" s="6"/>
      <c r="G55" s="6"/>
      <c r="H55" s="6"/>
      <c r="I55" s="6"/>
    </row>
    <row r="56" ht="15.75" customHeight="1">
      <c r="A56" s="6"/>
      <c r="B56" s="6"/>
      <c r="C56" s="6"/>
      <c r="D56" s="6"/>
      <c r="E56" s="6"/>
      <c r="F56" s="6"/>
      <c r="G56" s="6"/>
      <c r="H56" s="6"/>
      <c r="I56" s="6"/>
    </row>
    <row r="57" ht="15.75" customHeight="1">
      <c r="A57" s="6"/>
      <c r="B57" s="6"/>
      <c r="C57" s="6"/>
      <c r="D57" s="6"/>
      <c r="E57" s="6"/>
      <c r="F57" s="6"/>
      <c r="G57" s="6"/>
      <c r="H57" s="6"/>
      <c r="I57" s="6"/>
    </row>
    <row r="58" ht="15.75" customHeight="1">
      <c r="A58" s="6"/>
      <c r="B58" s="6"/>
      <c r="C58" s="6"/>
      <c r="D58" s="6"/>
      <c r="E58" s="6"/>
      <c r="F58" s="6"/>
      <c r="G58" s="6"/>
      <c r="H58" s="6"/>
      <c r="I58" s="6"/>
    </row>
    <row r="59" ht="15.75" customHeight="1">
      <c r="A59" s="6"/>
      <c r="B59" s="6"/>
      <c r="C59" s="6"/>
      <c r="D59" s="6"/>
      <c r="E59" s="6"/>
      <c r="F59" s="6"/>
      <c r="G59" s="6"/>
      <c r="H59" s="6"/>
      <c r="I59" s="6"/>
    </row>
    <row r="60" ht="15.75" customHeight="1">
      <c r="A60" s="6"/>
      <c r="B60" s="6"/>
      <c r="C60" s="6"/>
      <c r="D60" s="6"/>
      <c r="E60" s="6"/>
      <c r="F60" s="6"/>
      <c r="G60" s="6"/>
      <c r="H60" s="6"/>
      <c r="I60" s="6"/>
    </row>
    <row r="61" ht="15.75" customHeight="1">
      <c r="A61" s="6"/>
      <c r="B61" s="6"/>
      <c r="C61" s="6"/>
      <c r="D61" s="6"/>
      <c r="E61" s="6"/>
      <c r="F61" s="6"/>
      <c r="G61" s="6"/>
      <c r="H61" s="6"/>
      <c r="I61" s="6"/>
    </row>
    <row r="62" ht="15.75" customHeight="1">
      <c r="A62" s="6"/>
      <c r="B62" s="6"/>
      <c r="C62" s="6"/>
      <c r="D62" s="6"/>
      <c r="E62" s="6"/>
      <c r="F62" s="6"/>
      <c r="G62" s="6"/>
      <c r="H62" s="6"/>
      <c r="I62" s="6"/>
    </row>
    <row r="63" ht="15.75" customHeight="1">
      <c r="A63" s="6"/>
      <c r="B63" s="6"/>
      <c r="C63" s="6"/>
      <c r="D63" s="6"/>
      <c r="E63" s="6"/>
      <c r="F63" s="6"/>
      <c r="G63" s="6"/>
      <c r="H63" s="6"/>
      <c r="I63" s="6"/>
    </row>
    <row r="64" ht="15.75" customHeight="1">
      <c r="A64" s="6"/>
      <c r="B64" s="6"/>
      <c r="C64" s="6"/>
      <c r="D64" s="6"/>
      <c r="E64" s="6"/>
      <c r="F64" s="6"/>
      <c r="G64" s="6"/>
      <c r="H64" s="6"/>
      <c r="I64" s="6"/>
    </row>
    <row r="65" ht="15.75" customHeight="1">
      <c r="A65" s="6"/>
      <c r="B65" s="6"/>
      <c r="C65" s="6"/>
      <c r="D65" s="6"/>
      <c r="E65" s="6"/>
      <c r="F65" s="6"/>
      <c r="G65" s="6"/>
      <c r="H65" s="6"/>
      <c r="I65" s="6"/>
    </row>
    <row r="66" ht="15.75" customHeight="1">
      <c r="A66" s="6"/>
      <c r="B66" s="6"/>
      <c r="C66" s="6"/>
      <c r="D66" s="6"/>
      <c r="E66" s="6"/>
      <c r="F66" s="6"/>
      <c r="G66" s="6"/>
      <c r="H66" s="6"/>
      <c r="I66" s="6"/>
    </row>
    <row r="67" ht="15.75" customHeight="1">
      <c r="A67" s="6"/>
      <c r="B67" s="6"/>
      <c r="C67" s="6"/>
      <c r="D67" s="6"/>
      <c r="E67" s="6"/>
      <c r="F67" s="6"/>
      <c r="G67" s="6"/>
      <c r="H67" s="6"/>
      <c r="I67" s="6"/>
    </row>
    <row r="68" ht="15.75" customHeight="1">
      <c r="A68" s="6"/>
      <c r="B68" s="6"/>
      <c r="C68" s="6"/>
      <c r="D68" s="6"/>
      <c r="E68" s="6"/>
      <c r="F68" s="6"/>
      <c r="G68" s="6"/>
      <c r="H68" s="6"/>
      <c r="I68" s="6"/>
    </row>
    <row r="69" ht="15.75" customHeight="1">
      <c r="A69" s="6"/>
      <c r="B69" s="6"/>
      <c r="C69" s="6"/>
      <c r="D69" s="6"/>
      <c r="E69" s="6"/>
      <c r="F69" s="6"/>
      <c r="G69" s="6"/>
      <c r="H69" s="6"/>
      <c r="I69" s="6"/>
    </row>
    <row r="70" ht="15.75" customHeight="1">
      <c r="A70" s="6"/>
      <c r="B70" s="6"/>
      <c r="C70" s="6"/>
      <c r="D70" s="6"/>
      <c r="E70" s="6"/>
      <c r="F70" s="6"/>
      <c r="G70" s="6"/>
      <c r="H70" s="6"/>
      <c r="I70" s="6"/>
    </row>
    <row r="71" ht="15.75" customHeight="1">
      <c r="A71" s="6"/>
      <c r="B71" s="6"/>
      <c r="C71" s="6"/>
      <c r="D71" s="6"/>
      <c r="E71" s="6"/>
      <c r="F71" s="6"/>
      <c r="G71" s="6"/>
      <c r="H71" s="6"/>
      <c r="I71" s="6"/>
    </row>
    <row r="72" ht="15.75" customHeight="1">
      <c r="A72" s="6"/>
      <c r="B72" s="6"/>
      <c r="C72" s="6"/>
      <c r="D72" s="6"/>
      <c r="E72" s="6"/>
      <c r="F72" s="6"/>
      <c r="G72" s="6"/>
      <c r="H72" s="6"/>
      <c r="I72" s="6"/>
    </row>
    <row r="73" ht="15.75" customHeight="1">
      <c r="A73" s="6"/>
      <c r="B73" s="6"/>
      <c r="C73" s="6"/>
      <c r="D73" s="6"/>
      <c r="E73" s="6"/>
      <c r="F73" s="6"/>
      <c r="G73" s="6"/>
      <c r="H73" s="6"/>
      <c r="I73" s="6"/>
    </row>
    <row r="74" ht="15.75" customHeight="1">
      <c r="A74" s="6"/>
      <c r="B74" s="6"/>
      <c r="C74" s="6"/>
      <c r="D74" s="6"/>
      <c r="E74" s="6"/>
      <c r="F74" s="6"/>
      <c r="G74" s="6"/>
      <c r="H74" s="6"/>
      <c r="I74" s="6"/>
    </row>
    <row r="75" ht="15.75" customHeight="1">
      <c r="A75" s="6"/>
      <c r="B75" s="6"/>
      <c r="C75" s="6"/>
      <c r="D75" s="6"/>
      <c r="E75" s="6"/>
      <c r="F75" s="6"/>
      <c r="G75" s="6"/>
      <c r="H75" s="6"/>
      <c r="I75" s="6"/>
    </row>
    <row r="76" ht="15.75" customHeight="1">
      <c r="A76" s="6"/>
      <c r="B76" s="6"/>
      <c r="C76" s="6"/>
      <c r="D76" s="6"/>
      <c r="E76" s="6"/>
      <c r="F76" s="6"/>
      <c r="G76" s="6"/>
      <c r="H76" s="6"/>
      <c r="I76" s="6"/>
    </row>
    <row r="77" ht="15.75" customHeight="1">
      <c r="A77" s="6"/>
      <c r="B77" s="6"/>
      <c r="C77" s="6"/>
      <c r="D77" s="6"/>
      <c r="E77" s="6"/>
      <c r="F77" s="6"/>
      <c r="G77" s="6"/>
      <c r="H77" s="6"/>
      <c r="I77" s="6"/>
    </row>
    <row r="78" ht="15.75" customHeight="1">
      <c r="A78" s="6"/>
      <c r="B78" s="6"/>
      <c r="C78" s="6"/>
      <c r="D78" s="6"/>
      <c r="E78" s="6"/>
      <c r="F78" s="6"/>
      <c r="G78" s="6"/>
      <c r="H78" s="6"/>
      <c r="I78" s="6"/>
    </row>
    <row r="79" ht="15.75" customHeight="1">
      <c r="A79" s="6"/>
      <c r="B79" s="6"/>
      <c r="C79" s="6"/>
      <c r="D79" s="6"/>
      <c r="E79" s="6"/>
      <c r="F79" s="6"/>
      <c r="G79" s="6"/>
      <c r="H79" s="6"/>
      <c r="I79" s="6"/>
    </row>
    <row r="80" ht="15.75" customHeight="1">
      <c r="A80" s="6"/>
      <c r="B80" s="6"/>
      <c r="C80" s="6"/>
      <c r="D80" s="6"/>
      <c r="E80" s="6"/>
      <c r="F80" s="6"/>
      <c r="G80" s="6"/>
      <c r="H80" s="6"/>
      <c r="I80" s="6"/>
    </row>
    <row r="81" ht="15.75" customHeight="1">
      <c r="A81" s="6"/>
      <c r="B81" s="6"/>
      <c r="C81" s="6"/>
      <c r="D81" s="6"/>
      <c r="E81" s="6"/>
      <c r="F81" s="6"/>
      <c r="G81" s="6"/>
      <c r="H81" s="6"/>
      <c r="I81" s="6"/>
    </row>
    <row r="82" ht="15.75" customHeight="1">
      <c r="A82" s="6"/>
      <c r="B82" s="6"/>
      <c r="C82" s="6"/>
      <c r="D82" s="6"/>
      <c r="E82" s="6"/>
      <c r="F82" s="6"/>
      <c r="G82" s="6"/>
      <c r="H82" s="6"/>
      <c r="I82" s="6"/>
    </row>
    <row r="83" ht="15.75" customHeight="1">
      <c r="A83" s="6"/>
      <c r="B83" s="6"/>
      <c r="C83" s="6"/>
      <c r="D83" s="6"/>
      <c r="E83" s="6"/>
      <c r="F83" s="6"/>
      <c r="G83" s="6"/>
      <c r="H83" s="6"/>
      <c r="I83" s="6"/>
    </row>
    <row r="84" ht="15.75" customHeight="1">
      <c r="A84" s="6"/>
      <c r="B84" s="6"/>
      <c r="C84" s="6"/>
      <c r="D84" s="6"/>
      <c r="E84" s="6"/>
      <c r="F84" s="6"/>
      <c r="G84" s="6"/>
      <c r="H84" s="6"/>
      <c r="I84" s="6"/>
    </row>
    <row r="85" ht="15.75" customHeight="1">
      <c r="A85" s="6"/>
      <c r="B85" s="6"/>
      <c r="C85" s="6"/>
      <c r="D85" s="6"/>
      <c r="E85" s="6"/>
      <c r="F85" s="6"/>
      <c r="G85" s="6"/>
      <c r="H85" s="6"/>
      <c r="I85" s="6"/>
    </row>
    <row r="86" ht="15.75" customHeight="1">
      <c r="A86" s="6"/>
      <c r="B86" s="6"/>
      <c r="C86" s="6"/>
      <c r="D86" s="6"/>
      <c r="E86" s="6"/>
      <c r="F86" s="6"/>
      <c r="G86" s="6"/>
      <c r="H86" s="6"/>
      <c r="I86" s="6"/>
    </row>
    <row r="87" ht="15.75" customHeight="1">
      <c r="A87" s="6"/>
      <c r="B87" s="6"/>
      <c r="C87" s="6"/>
      <c r="D87" s="6"/>
      <c r="E87" s="6"/>
      <c r="F87" s="6"/>
      <c r="G87" s="6"/>
      <c r="H87" s="6"/>
      <c r="I87" s="6"/>
    </row>
    <row r="88" ht="15.75" customHeight="1">
      <c r="A88" s="6"/>
      <c r="B88" s="6"/>
      <c r="C88" s="6"/>
      <c r="D88" s="6"/>
      <c r="E88" s="6"/>
      <c r="F88" s="6"/>
      <c r="G88" s="6"/>
      <c r="H88" s="6"/>
      <c r="I88" s="6"/>
    </row>
    <row r="89" ht="15.75" customHeight="1">
      <c r="A89" s="6"/>
      <c r="B89" s="6"/>
      <c r="C89" s="6"/>
      <c r="D89" s="6"/>
      <c r="E89" s="6"/>
      <c r="F89" s="6"/>
      <c r="G89" s="6"/>
      <c r="H89" s="6"/>
      <c r="I89" s="6"/>
    </row>
    <row r="90" ht="15.75" customHeight="1">
      <c r="A90" s="6"/>
      <c r="B90" s="6"/>
      <c r="C90" s="6"/>
      <c r="D90" s="6"/>
      <c r="E90" s="6"/>
      <c r="F90" s="6"/>
      <c r="G90" s="6"/>
      <c r="H90" s="6"/>
      <c r="I90" s="6"/>
    </row>
    <row r="91" ht="15.75" customHeight="1">
      <c r="A91" s="6"/>
      <c r="B91" s="6"/>
      <c r="C91" s="6"/>
      <c r="D91" s="6"/>
      <c r="E91" s="6"/>
      <c r="F91" s="6"/>
      <c r="G91" s="6"/>
      <c r="H91" s="6"/>
      <c r="I91" s="6"/>
    </row>
    <row r="92" ht="15.75" customHeight="1">
      <c r="A92" s="6"/>
      <c r="B92" s="6"/>
      <c r="C92" s="6"/>
      <c r="D92" s="6"/>
      <c r="E92" s="6"/>
      <c r="F92" s="6"/>
      <c r="G92" s="6"/>
      <c r="H92" s="6"/>
      <c r="I92" s="6"/>
    </row>
    <row r="93" ht="15.75" customHeight="1">
      <c r="A93" s="6"/>
      <c r="B93" s="6"/>
      <c r="C93" s="6"/>
      <c r="D93" s="6"/>
      <c r="E93" s="6"/>
      <c r="F93" s="6"/>
      <c r="G93" s="6"/>
      <c r="H93" s="6"/>
      <c r="I93" s="6"/>
    </row>
    <row r="94" ht="15.75" customHeight="1">
      <c r="A94" s="6"/>
      <c r="B94" s="6"/>
      <c r="C94" s="6"/>
      <c r="D94" s="6"/>
      <c r="E94" s="6"/>
      <c r="F94" s="6"/>
      <c r="G94" s="6"/>
      <c r="H94" s="6"/>
      <c r="I94" s="6"/>
    </row>
    <row r="95" ht="15.75" customHeight="1">
      <c r="A95" s="6"/>
      <c r="B95" s="6"/>
      <c r="C95" s="6"/>
      <c r="D95" s="6"/>
      <c r="E95" s="6"/>
      <c r="F95" s="6"/>
      <c r="G95" s="6"/>
      <c r="H95" s="6"/>
      <c r="I95" s="6"/>
    </row>
    <row r="96" ht="15.75" customHeight="1">
      <c r="A96" s="6"/>
      <c r="B96" s="6"/>
      <c r="C96" s="6"/>
      <c r="D96" s="6"/>
      <c r="E96" s="6"/>
      <c r="F96" s="6"/>
      <c r="G96" s="6"/>
      <c r="H96" s="6"/>
      <c r="I96" s="6"/>
    </row>
    <row r="97" ht="15.75" customHeight="1">
      <c r="A97" s="6"/>
      <c r="B97" s="6"/>
      <c r="C97" s="6"/>
      <c r="D97" s="6"/>
      <c r="E97" s="6"/>
      <c r="F97" s="6"/>
      <c r="G97" s="6"/>
      <c r="H97" s="6"/>
      <c r="I97" s="6"/>
    </row>
    <row r="98" ht="15.75" customHeight="1">
      <c r="A98" s="6"/>
      <c r="B98" s="6"/>
      <c r="C98" s="6"/>
      <c r="D98" s="6"/>
      <c r="E98" s="6"/>
      <c r="F98" s="6"/>
      <c r="G98" s="6"/>
      <c r="H98" s="6"/>
      <c r="I98" s="6"/>
    </row>
    <row r="99" ht="15.75" customHeight="1">
      <c r="A99" s="6"/>
      <c r="B99" s="6"/>
      <c r="C99" s="6"/>
      <c r="D99" s="6"/>
      <c r="E99" s="6"/>
      <c r="F99" s="6"/>
      <c r="G99" s="6"/>
      <c r="H99" s="6"/>
      <c r="I99" s="6"/>
    </row>
    <row r="100" ht="15.75" customHeight="1">
      <c r="A100" s="6"/>
      <c r="B100" s="6"/>
      <c r="C100" s="6"/>
      <c r="D100" s="6"/>
      <c r="E100" s="6"/>
      <c r="F100" s="6"/>
      <c r="G100" s="6"/>
      <c r="H100" s="6"/>
      <c r="I100" s="6"/>
    </row>
    <row r="101" ht="15.75" customHeight="1">
      <c r="A101" s="6"/>
      <c r="B101" s="6"/>
      <c r="C101" s="6"/>
      <c r="D101" s="6"/>
      <c r="E101" s="6"/>
      <c r="F101" s="6"/>
      <c r="G101" s="6"/>
      <c r="H101" s="6"/>
      <c r="I101" s="6"/>
    </row>
    <row r="102" ht="15.75" customHeight="1">
      <c r="A102" s="6"/>
      <c r="B102" s="6"/>
      <c r="C102" s="6"/>
      <c r="D102" s="6"/>
      <c r="E102" s="6"/>
      <c r="F102" s="6"/>
      <c r="G102" s="6"/>
      <c r="H102" s="6"/>
      <c r="I102" s="6"/>
    </row>
    <row r="103" ht="15.75" customHeight="1">
      <c r="A103" s="6"/>
      <c r="B103" s="6"/>
      <c r="C103" s="6"/>
      <c r="D103" s="6"/>
      <c r="E103" s="6"/>
      <c r="F103" s="6"/>
      <c r="G103" s="6"/>
      <c r="H103" s="6"/>
      <c r="I103" s="6"/>
    </row>
    <row r="104" ht="15.75" customHeight="1">
      <c r="A104" s="6"/>
      <c r="B104" s="6"/>
      <c r="C104" s="6"/>
      <c r="D104" s="6"/>
      <c r="E104" s="6"/>
      <c r="F104" s="6"/>
      <c r="G104" s="6"/>
      <c r="H104" s="6"/>
      <c r="I104" s="6"/>
    </row>
    <row r="105" ht="15.75" customHeight="1">
      <c r="A105" s="6"/>
      <c r="B105" s="6"/>
      <c r="C105" s="6"/>
      <c r="D105" s="6"/>
      <c r="E105" s="6"/>
      <c r="F105" s="6"/>
      <c r="G105" s="6"/>
      <c r="H105" s="6"/>
      <c r="I105" s="6"/>
    </row>
    <row r="106" ht="15.75" customHeight="1">
      <c r="A106" s="6"/>
      <c r="B106" s="6"/>
      <c r="C106" s="6"/>
      <c r="D106" s="6"/>
      <c r="E106" s="6"/>
      <c r="F106" s="6"/>
      <c r="G106" s="6"/>
      <c r="H106" s="6"/>
      <c r="I106" s="6"/>
    </row>
    <row r="107" ht="15.75" customHeight="1">
      <c r="A107" s="6"/>
      <c r="B107" s="6"/>
      <c r="C107" s="6"/>
      <c r="D107" s="6"/>
      <c r="E107" s="6"/>
      <c r="F107" s="6"/>
      <c r="G107" s="6"/>
      <c r="H107" s="6"/>
      <c r="I107" s="6"/>
    </row>
    <row r="108" ht="15.75" customHeight="1">
      <c r="A108" s="6"/>
      <c r="B108" s="6"/>
      <c r="C108" s="6"/>
      <c r="D108" s="6"/>
      <c r="E108" s="6"/>
      <c r="F108" s="6"/>
      <c r="G108" s="6"/>
      <c r="H108" s="6"/>
      <c r="I108" s="6"/>
    </row>
    <row r="109" ht="15.75" customHeight="1">
      <c r="A109" s="6"/>
      <c r="B109" s="6"/>
      <c r="C109" s="6"/>
      <c r="D109" s="6"/>
      <c r="E109" s="6"/>
      <c r="F109" s="6"/>
      <c r="G109" s="6"/>
      <c r="H109" s="6"/>
      <c r="I109" s="6"/>
    </row>
    <row r="110" ht="15.75" customHeight="1">
      <c r="A110" s="6"/>
      <c r="B110" s="6"/>
      <c r="C110" s="6"/>
      <c r="D110" s="6"/>
      <c r="E110" s="6"/>
      <c r="F110" s="6"/>
      <c r="G110" s="6"/>
      <c r="H110" s="6"/>
      <c r="I110" s="6"/>
    </row>
    <row r="111" ht="15.75" customHeight="1">
      <c r="A111" s="6"/>
      <c r="B111" s="6"/>
      <c r="C111" s="6"/>
      <c r="D111" s="6"/>
      <c r="E111" s="6"/>
      <c r="F111" s="6"/>
      <c r="G111" s="6"/>
      <c r="H111" s="6"/>
      <c r="I111" s="6"/>
    </row>
    <row r="112" ht="15.75" customHeight="1">
      <c r="A112" s="6"/>
      <c r="B112" s="6"/>
      <c r="C112" s="6"/>
      <c r="D112" s="6"/>
      <c r="E112" s="6"/>
      <c r="F112" s="6"/>
      <c r="G112" s="6"/>
      <c r="H112" s="6"/>
      <c r="I112" s="6"/>
    </row>
    <row r="113" ht="15.75" customHeight="1">
      <c r="A113" s="6"/>
      <c r="B113" s="6"/>
      <c r="C113" s="6"/>
      <c r="D113" s="6"/>
      <c r="E113" s="6"/>
      <c r="F113" s="6"/>
      <c r="G113" s="6"/>
      <c r="H113" s="6"/>
      <c r="I113" s="6"/>
    </row>
    <row r="114" ht="15.75" customHeight="1">
      <c r="A114" s="6"/>
      <c r="B114" s="6"/>
      <c r="C114" s="6"/>
      <c r="D114" s="6"/>
      <c r="E114" s="6"/>
      <c r="F114" s="6"/>
      <c r="G114" s="6"/>
      <c r="H114" s="6"/>
      <c r="I114" s="6"/>
    </row>
    <row r="115" ht="15.75" customHeight="1">
      <c r="A115" s="6"/>
      <c r="B115" s="6"/>
      <c r="C115" s="6"/>
      <c r="D115" s="6"/>
      <c r="E115" s="6"/>
      <c r="F115" s="6"/>
      <c r="G115" s="6"/>
      <c r="H115" s="6"/>
      <c r="I115" s="6"/>
    </row>
    <row r="116" ht="15.75" customHeight="1">
      <c r="A116" s="6"/>
      <c r="B116" s="6"/>
      <c r="C116" s="6"/>
      <c r="D116" s="6"/>
      <c r="E116" s="6"/>
      <c r="F116" s="6"/>
      <c r="G116" s="6"/>
      <c r="H116" s="6"/>
      <c r="I116" s="6"/>
    </row>
    <row r="117" ht="15.75" customHeight="1">
      <c r="A117" s="6"/>
      <c r="B117" s="6"/>
      <c r="C117" s="6"/>
      <c r="D117" s="6"/>
      <c r="E117" s="6"/>
      <c r="F117" s="6"/>
      <c r="G117" s="6"/>
      <c r="H117" s="6"/>
      <c r="I117" s="6"/>
    </row>
    <row r="118" ht="15.75" customHeight="1">
      <c r="A118" s="6"/>
      <c r="B118" s="6"/>
      <c r="C118" s="6"/>
      <c r="D118" s="6"/>
      <c r="E118" s="6"/>
      <c r="F118" s="6"/>
      <c r="G118" s="6"/>
      <c r="H118" s="6"/>
      <c r="I118" s="6"/>
    </row>
    <row r="119" ht="15.75" customHeight="1">
      <c r="A119" s="6"/>
      <c r="B119" s="6"/>
      <c r="C119" s="6"/>
      <c r="D119" s="6"/>
      <c r="E119" s="6"/>
      <c r="F119" s="6"/>
      <c r="G119" s="6"/>
      <c r="H119" s="6"/>
      <c r="I119" s="6"/>
    </row>
    <row r="120" ht="15.75" customHeight="1">
      <c r="A120" s="6"/>
      <c r="B120" s="6"/>
      <c r="C120" s="6"/>
      <c r="D120" s="6"/>
      <c r="E120" s="6"/>
      <c r="F120" s="6"/>
      <c r="G120" s="6"/>
      <c r="H120" s="6"/>
      <c r="I120" s="6"/>
    </row>
    <row r="121" ht="15.75" customHeight="1">
      <c r="A121" s="6"/>
      <c r="B121" s="6"/>
      <c r="C121" s="6"/>
      <c r="D121" s="6"/>
      <c r="E121" s="6"/>
      <c r="F121" s="6"/>
      <c r="G121" s="6"/>
      <c r="H121" s="6"/>
      <c r="I121" s="6"/>
    </row>
    <row r="122" ht="15.75" customHeight="1">
      <c r="A122" s="6"/>
      <c r="B122" s="6"/>
      <c r="C122" s="6"/>
      <c r="D122" s="6"/>
      <c r="E122" s="6"/>
      <c r="F122" s="6"/>
      <c r="G122" s="6"/>
      <c r="H122" s="6"/>
      <c r="I122" s="6"/>
    </row>
    <row r="123" ht="15.75" customHeight="1">
      <c r="A123" s="6"/>
      <c r="B123" s="6"/>
      <c r="C123" s="6"/>
      <c r="D123" s="6"/>
      <c r="E123" s="6"/>
      <c r="F123" s="6"/>
      <c r="G123" s="6"/>
      <c r="H123" s="6"/>
      <c r="I123" s="6"/>
    </row>
    <row r="124" ht="15.75" customHeight="1">
      <c r="A124" s="6"/>
      <c r="B124" s="6"/>
      <c r="C124" s="6"/>
      <c r="D124" s="6"/>
      <c r="E124" s="6"/>
      <c r="F124" s="6"/>
      <c r="G124" s="6"/>
      <c r="H124" s="6"/>
      <c r="I124" s="6"/>
    </row>
    <row r="125" ht="15.75" customHeight="1">
      <c r="A125" s="6"/>
      <c r="B125" s="6"/>
      <c r="C125" s="6"/>
      <c r="D125" s="6"/>
      <c r="E125" s="6"/>
      <c r="F125" s="6"/>
      <c r="G125" s="6"/>
      <c r="H125" s="6"/>
      <c r="I125" s="6"/>
    </row>
    <row r="126" ht="15.75" customHeight="1">
      <c r="A126" s="6"/>
      <c r="B126" s="6"/>
      <c r="C126" s="6"/>
      <c r="D126" s="6"/>
      <c r="E126" s="6"/>
      <c r="F126" s="6"/>
      <c r="G126" s="6"/>
      <c r="H126" s="6"/>
      <c r="I126" s="6"/>
    </row>
    <row r="127" ht="15.75" customHeight="1">
      <c r="A127" s="6"/>
      <c r="B127" s="6"/>
      <c r="C127" s="6"/>
      <c r="D127" s="6"/>
      <c r="E127" s="6"/>
      <c r="F127" s="6"/>
      <c r="G127" s="6"/>
      <c r="H127" s="6"/>
      <c r="I127" s="6"/>
    </row>
    <row r="128" ht="15.75" customHeight="1">
      <c r="A128" s="6"/>
      <c r="B128" s="6"/>
      <c r="C128" s="6"/>
      <c r="D128" s="6"/>
      <c r="E128" s="6"/>
      <c r="F128" s="6"/>
      <c r="G128" s="6"/>
      <c r="H128" s="6"/>
      <c r="I128" s="6"/>
    </row>
    <row r="129" ht="15.75" customHeight="1">
      <c r="A129" s="6"/>
      <c r="B129" s="6"/>
      <c r="C129" s="6"/>
      <c r="D129" s="6"/>
      <c r="E129" s="6"/>
      <c r="F129" s="6"/>
      <c r="G129" s="6"/>
      <c r="H129" s="6"/>
      <c r="I129" s="6"/>
    </row>
    <row r="130" ht="15.75" customHeight="1">
      <c r="A130" s="6"/>
      <c r="B130" s="6"/>
      <c r="C130" s="6"/>
      <c r="D130" s="6"/>
      <c r="E130" s="6"/>
      <c r="F130" s="6"/>
      <c r="G130" s="6"/>
      <c r="H130" s="6"/>
      <c r="I130" s="6"/>
    </row>
    <row r="131" ht="15.75" customHeight="1">
      <c r="A131" s="6"/>
      <c r="B131" s="6"/>
      <c r="C131" s="6"/>
      <c r="D131" s="6"/>
      <c r="E131" s="6"/>
      <c r="F131" s="6"/>
      <c r="G131" s="6"/>
      <c r="H131" s="6"/>
      <c r="I131" s="6"/>
    </row>
    <row r="132" ht="15.75" customHeight="1">
      <c r="A132" s="6"/>
      <c r="B132" s="6"/>
      <c r="C132" s="6"/>
      <c r="D132" s="6"/>
      <c r="E132" s="6"/>
      <c r="F132" s="6"/>
      <c r="G132" s="6"/>
      <c r="H132" s="6"/>
      <c r="I132" s="6"/>
    </row>
    <row r="133" ht="15.75" customHeight="1">
      <c r="A133" s="6"/>
      <c r="B133" s="6"/>
      <c r="C133" s="6"/>
      <c r="D133" s="6"/>
      <c r="E133" s="6"/>
      <c r="F133" s="6"/>
      <c r="G133" s="6"/>
      <c r="H133" s="6"/>
      <c r="I133" s="6"/>
    </row>
    <row r="134" ht="15.75" customHeight="1">
      <c r="A134" s="6"/>
      <c r="B134" s="6"/>
      <c r="C134" s="6"/>
      <c r="D134" s="6"/>
      <c r="E134" s="6"/>
      <c r="F134" s="6"/>
      <c r="G134" s="6"/>
      <c r="H134" s="6"/>
      <c r="I134" s="6"/>
    </row>
    <row r="135" ht="15.75" customHeight="1">
      <c r="A135" s="6"/>
      <c r="B135" s="6"/>
      <c r="C135" s="6"/>
      <c r="D135" s="6"/>
      <c r="E135" s="6"/>
      <c r="F135" s="6"/>
      <c r="G135" s="6"/>
      <c r="H135" s="6"/>
      <c r="I135" s="6"/>
    </row>
    <row r="136" ht="15.75" customHeight="1">
      <c r="A136" s="6"/>
      <c r="B136" s="6"/>
      <c r="C136" s="6"/>
      <c r="D136" s="6"/>
      <c r="E136" s="6"/>
      <c r="F136" s="6"/>
      <c r="G136" s="6"/>
      <c r="H136" s="6"/>
      <c r="I136" s="6"/>
    </row>
    <row r="137" ht="15.75" customHeight="1">
      <c r="A137" s="6"/>
      <c r="B137" s="6"/>
      <c r="C137" s="6"/>
      <c r="D137" s="6"/>
      <c r="E137" s="6"/>
      <c r="F137" s="6"/>
      <c r="G137" s="6"/>
      <c r="H137" s="6"/>
      <c r="I137" s="6"/>
    </row>
    <row r="138" ht="15.75" customHeight="1">
      <c r="A138" s="6"/>
      <c r="B138" s="6"/>
      <c r="C138" s="6"/>
      <c r="D138" s="6"/>
      <c r="E138" s="6"/>
      <c r="F138" s="6"/>
      <c r="G138" s="6"/>
      <c r="H138" s="6"/>
      <c r="I138" s="6"/>
    </row>
    <row r="139" ht="15.75" customHeight="1">
      <c r="A139" s="6"/>
      <c r="B139" s="6"/>
      <c r="C139" s="6"/>
      <c r="D139" s="6"/>
      <c r="E139" s="6"/>
      <c r="F139" s="6"/>
      <c r="G139" s="6"/>
      <c r="H139" s="6"/>
      <c r="I139" s="6"/>
    </row>
    <row r="140" ht="15.75" customHeight="1">
      <c r="A140" s="6"/>
      <c r="B140" s="6"/>
      <c r="C140" s="6"/>
      <c r="D140" s="6"/>
      <c r="E140" s="6"/>
      <c r="F140" s="6"/>
      <c r="G140" s="6"/>
      <c r="H140" s="6"/>
      <c r="I140" s="6"/>
    </row>
    <row r="141" ht="15.75" customHeight="1">
      <c r="A141" s="6"/>
      <c r="B141" s="6"/>
      <c r="C141" s="6"/>
      <c r="D141" s="6"/>
      <c r="E141" s="6"/>
      <c r="F141" s="6"/>
      <c r="G141" s="6"/>
      <c r="H141" s="6"/>
      <c r="I141" s="6"/>
    </row>
    <row r="142" ht="15.75" customHeight="1">
      <c r="A142" s="6"/>
      <c r="B142" s="6"/>
      <c r="C142" s="6"/>
      <c r="D142" s="6"/>
      <c r="E142" s="6"/>
      <c r="F142" s="6"/>
      <c r="G142" s="6"/>
      <c r="H142" s="6"/>
      <c r="I142" s="6"/>
    </row>
    <row r="143" ht="15.75" customHeight="1">
      <c r="A143" s="6"/>
      <c r="B143" s="6"/>
      <c r="C143" s="6"/>
      <c r="D143" s="6"/>
      <c r="E143" s="6"/>
      <c r="F143" s="6"/>
      <c r="G143" s="6"/>
      <c r="H143" s="6"/>
      <c r="I143" s="6"/>
    </row>
    <row r="144" ht="15.75" customHeight="1">
      <c r="A144" s="6"/>
      <c r="B144" s="6"/>
      <c r="C144" s="6"/>
      <c r="D144" s="6"/>
      <c r="E144" s="6"/>
      <c r="F144" s="6"/>
      <c r="G144" s="6"/>
      <c r="H144" s="6"/>
      <c r="I144" s="6"/>
    </row>
    <row r="145" ht="15.75" customHeight="1">
      <c r="A145" s="6"/>
      <c r="B145" s="6"/>
      <c r="C145" s="6"/>
      <c r="D145" s="6"/>
      <c r="E145" s="6"/>
      <c r="F145" s="6"/>
      <c r="G145" s="6"/>
      <c r="H145" s="6"/>
      <c r="I145" s="6"/>
    </row>
    <row r="146" ht="15.75" customHeight="1">
      <c r="A146" s="6"/>
      <c r="B146" s="6"/>
      <c r="C146" s="6"/>
      <c r="D146" s="6"/>
      <c r="E146" s="6"/>
      <c r="F146" s="6"/>
      <c r="G146" s="6"/>
      <c r="H146" s="6"/>
      <c r="I146" s="6"/>
    </row>
    <row r="147" ht="15.75" customHeight="1">
      <c r="A147" s="6"/>
      <c r="B147" s="6"/>
      <c r="C147" s="6"/>
      <c r="D147" s="6"/>
      <c r="E147" s="6"/>
      <c r="F147" s="6"/>
      <c r="G147" s="6"/>
      <c r="H147" s="6"/>
      <c r="I147" s="6"/>
    </row>
    <row r="148" ht="15.75" customHeight="1">
      <c r="A148" s="6"/>
      <c r="B148" s="6"/>
      <c r="C148" s="6"/>
      <c r="D148" s="6"/>
      <c r="E148" s="6"/>
      <c r="F148" s="6"/>
      <c r="G148" s="6"/>
      <c r="H148" s="6"/>
      <c r="I148" s="6"/>
    </row>
    <row r="149" ht="15.75" customHeight="1">
      <c r="A149" s="6"/>
      <c r="B149" s="6"/>
      <c r="C149" s="6"/>
      <c r="D149" s="6"/>
      <c r="E149" s="6"/>
      <c r="F149" s="6"/>
      <c r="G149" s="6"/>
      <c r="H149" s="6"/>
      <c r="I149" s="6"/>
    </row>
    <row r="150" ht="15.75" customHeight="1">
      <c r="A150" s="6"/>
      <c r="B150" s="6"/>
      <c r="C150" s="6"/>
      <c r="D150" s="6"/>
      <c r="E150" s="6"/>
      <c r="F150" s="6"/>
      <c r="G150" s="6"/>
      <c r="H150" s="6"/>
      <c r="I150" s="6"/>
    </row>
    <row r="151" ht="15.75" customHeight="1">
      <c r="A151" s="6"/>
      <c r="B151" s="6"/>
      <c r="C151" s="6"/>
      <c r="D151" s="6"/>
      <c r="E151" s="6"/>
      <c r="F151" s="6"/>
      <c r="G151" s="6"/>
      <c r="H151" s="6"/>
      <c r="I151" s="6"/>
    </row>
    <row r="152" ht="15.75" customHeight="1">
      <c r="A152" s="6"/>
      <c r="B152" s="6"/>
      <c r="C152" s="6"/>
      <c r="D152" s="6"/>
      <c r="E152" s="6"/>
      <c r="F152" s="6"/>
      <c r="G152" s="6"/>
      <c r="H152" s="6"/>
      <c r="I152" s="6"/>
    </row>
    <row r="153" ht="15.75" customHeight="1">
      <c r="A153" s="6"/>
      <c r="B153" s="6"/>
      <c r="C153" s="6"/>
      <c r="D153" s="6"/>
      <c r="E153" s="6"/>
      <c r="F153" s="6"/>
      <c r="G153" s="6"/>
      <c r="H153" s="6"/>
      <c r="I153" s="6"/>
    </row>
    <row r="154" ht="15.75" customHeight="1">
      <c r="A154" s="6"/>
      <c r="B154" s="6"/>
      <c r="C154" s="6"/>
      <c r="D154" s="6"/>
      <c r="E154" s="6"/>
      <c r="F154" s="6"/>
      <c r="G154" s="6"/>
      <c r="H154" s="6"/>
      <c r="I154" s="6"/>
    </row>
    <row r="155" ht="15.75" customHeight="1">
      <c r="A155" s="6"/>
      <c r="B155" s="6"/>
      <c r="C155" s="6"/>
      <c r="D155" s="6"/>
      <c r="E155" s="6"/>
      <c r="F155" s="6"/>
      <c r="G155" s="6"/>
      <c r="H155" s="6"/>
      <c r="I155" s="6"/>
    </row>
    <row r="156" ht="15.75" customHeight="1">
      <c r="A156" s="6"/>
      <c r="B156" s="6"/>
      <c r="C156" s="6"/>
      <c r="D156" s="6"/>
      <c r="E156" s="6"/>
      <c r="F156" s="6"/>
      <c r="G156" s="6"/>
      <c r="H156" s="6"/>
      <c r="I156" s="6"/>
    </row>
    <row r="157" ht="15.75" customHeight="1">
      <c r="A157" s="6"/>
      <c r="B157" s="6"/>
      <c r="C157" s="6"/>
      <c r="D157" s="6"/>
      <c r="E157" s="6"/>
      <c r="F157" s="6"/>
      <c r="G157" s="6"/>
      <c r="H157" s="6"/>
      <c r="I157" s="6"/>
    </row>
    <row r="158" ht="15.75" customHeight="1">
      <c r="A158" s="6"/>
      <c r="B158" s="6"/>
      <c r="C158" s="6"/>
      <c r="D158" s="6"/>
      <c r="E158" s="6"/>
      <c r="F158" s="6"/>
      <c r="G158" s="6"/>
      <c r="H158" s="6"/>
      <c r="I158" s="6"/>
    </row>
    <row r="159" ht="15.75" customHeight="1">
      <c r="A159" s="6"/>
      <c r="B159" s="6"/>
      <c r="C159" s="6"/>
      <c r="D159" s="6"/>
      <c r="E159" s="6"/>
      <c r="F159" s="6"/>
      <c r="G159" s="6"/>
      <c r="H159" s="6"/>
      <c r="I159" s="6"/>
    </row>
    <row r="160" ht="15.75" customHeight="1">
      <c r="A160" s="6"/>
      <c r="B160" s="6"/>
      <c r="C160" s="6"/>
      <c r="D160" s="6"/>
      <c r="E160" s="6"/>
      <c r="F160" s="6"/>
      <c r="G160" s="6"/>
      <c r="H160" s="6"/>
      <c r="I160" s="6"/>
    </row>
    <row r="161" ht="15.75" customHeight="1">
      <c r="A161" s="6"/>
      <c r="B161" s="6"/>
      <c r="C161" s="6"/>
      <c r="D161" s="6"/>
      <c r="E161" s="6"/>
      <c r="F161" s="6"/>
      <c r="G161" s="6"/>
      <c r="H161" s="6"/>
      <c r="I161" s="6"/>
    </row>
    <row r="162" ht="15.75" customHeight="1">
      <c r="A162" s="6"/>
      <c r="B162" s="6"/>
      <c r="C162" s="6"/>
      <c r="D162" s="6"/>
      <c r="E162" s="6"/>
      <c r="F162" s="6"/>
      <c r="G162" s="6"/>
      <c r="H162" s="6"/>
      <c r="I162" s="6"/>
    </row>
    <row r="163" ht="15.75" customHeight="1">
      <c r="A163" s="6"/>
      <c r="B163" s="6"/>
      <c r="C163" s="6"/>
      <c r="D163" s="6"/>
      <c r="E163" s="6"/>
      <c r="F163" s="6"/>
      <c r="G163" s="6"/>
      <c r="H163" s="6"/>
      <c r="I163" s="6"/>
    </row>
    <row r="164" ht="15.75" customHeight="1">
      <c r="A164" s="6"/>
      <c r="B164" s="6"/>
      <c r="C164" s="6"/>
      <c r="D164" s="6"/>
      <c r="E164" s="6"/>
      <c r="F164" s="6"/>
      <c r="G164" s="6"/>
      <c r="H164" s="6"/>
      <c r="I164" s="6"/>
    </row>
    <row r="165" ht="15.75" customHeight="1">
      <c r="A165" s="6"/>
      <c r="B165" s="6"/>
      <c r="C165" s="6"/>
      <c r="D165" s="6"/>
      <c r="E165" s="6"/>
      <c r="F165" s="6"/>
      <c r="G165" s="6"/>
      <c r="H165" s="6"/>
      <c r="I165" s="6"/>
    </row>
    <row r="166" ht="15.75" customHeight="1">
      <c r="A166" s="6"/>
      <c r="B166" s="6"/>
      <c r="C166" s="6"/>
      <c r="D166" s="6"/>
      <c r="E166" s="6"/>
      <c r="F166" s="6"/>
      <c r="G166" s="6"/>
      <c r="H166" s="6"/>
      <c r="I166" s="6"/>
    </row>
    <row r="167" ht="15.75" customHeight="1">
      <c r="A167" s="6"/>
      <c r="B167" s="6"/>
      <c r="C167" s="6"/>
      <c r="D167" s="6"/>
      <c r="E167" s="6"/>
      <c r="F167" s="6"/>
      <c r="G167" s="6"/>
      <c r="H167" s="6"/>
      <c r="I167" s="6"/>
    </row>
    <row r="168" ht="15.75" customHeight="1">
      <c r="A168" s="6"/>
      <c r="B168" s="6"/>
      <c r="C168" s="6"/>
      <c r="D168" s="6"/>
      <c r="E168" s="6"/>
      <c r="F168" s="6"/>
      <c r="G168" s="6"/>
      <c r="H168" s="6"/>
      <c r="I168" s="6"/>
    </row>
    <row r="169" ht="15.75" customHeight="1">
      <c r="A169" s="6"/>
      <c r="B169" s="6"/>
      <c r="C169" s="6"/>
      <c r="D169" s="6"/>
      <c r="E169" s="6"/>
      <c r="F169" s="6"/>
      <c r="G169" s="6"/>
      <c r="H169" s="6"/>
      <c r="I169" s="6"/>
    </row>
    <row r="170" ht="15.75" customHeight="1">
      <c r="A170" s="6"/>
      <c r="B170" s="6"/>
      <c r="C170" s="6"/>
      <c r="D170" s="6"/>
      <c r="E170" s="6"/>
      <c r="F170" s="6"/>
      <c r="G170" s="6"/>
      <c r="H170" s="6"/>
      <c r="I170" s="6"/>
    </row>
    <row r="171" ht="15.75" customHeight="1">
      <c r="A171" s="6"/>
      <c r="B171" s="6"/>
      <c r="C171" s="6"/>
      <c r="D171" s="6"/>
      <c r="E171" s="6"/>
      <c r="F171" s="6"/>
      <c r="G171" s="6"/>
      <c r="H171" s="6"/>
      <c r="I171" s="6"/>
    </row>
    <row r="172" ht="15.75" customHeight="1">
      <c r="A172" s="6"/>
      <c r="B172" s="6"/>
      <c r="C172" s="6"/>
      <c r="D172" s="6"/>
      <c r="E172" s="6"/>
      <c r="F172" s="6"/>
      <c r="G172" s="6"/>
      <c r="H172" s="6"/>
      <c r="I172" s="6"/>
    </row>
    <row r="173" ht="15.75" customHeight="1">
      <c r="A173" s="6"/>
      <c r="B173" s="6"/>
      <c r="C173" s="6"/>
      <c r="D173" s="6"/>
      <c r="E173" s="6"/>
      <c r="F173" s="6"/>
      <c r="G173" s="6"/>
      <c r="H173" s="6"/>
      <c r="I173" s="6"/>
    </row>
    <row r="174" ht="15.75" customHeight="1">
      <c r="A174" s="6"/>
      <c r="B174" s="6"/>
      <c r="C174" s="6"/>
      <c r="D174" s="6"/>
      <c r="E174" s="6"/>
      <c r="F174" s="6"/>
      <c r="G174" s="6"/>
      <c r="H174" s="6"/>
      <c r="I174" s="6"/>
    </row>
    <row r="175" ht="15.75" customHeight="1">
      <c r="A175" s="6"/>
      <c r="B175" s="6"/>
      <c r="C175" s="6"/>
      <c r="D175" s="6"/>
      <c r="E175" s="6"/>
      <c r="F175" s="6"/>
      <c r="G175" s="6"/>
      <c r="H175" s="6"/>
      <c r="I175" s="6"/>
    </row>
    <row r="176" ht="15.75" customHeight="1">
      <c r="A176" s="6"/>
      <c r="B176" s="6"/>
      <c r="C176" s="6"/>
      <c r="D176" s="6"/>
      <c r="E176" s="6"/>
      <c r="F176" s="6"/>
      <c r="G176" s="6"/>
      <c r="H176" s="6"/>
      <c r="I176" s="6"/>
    </row>
    <row r="177" ht="15.75" customHeight="1">
      <c r="A177" s="6"/>
      <c r="B177" s="6"/>
      <c r="C177" s="6"/>
      <c r="D177" s="6"/>
      <c r="E177" s="6"/>
      <c r="F177" s="6"/>
      <c r="G177" s="6"/>
      <c r="H177" s="6"/>
      <c r="I177" s="6"/>
    </row>
    <row r="178" ht="15.75" customHeight="1">
      <c r="A178" s="6"/>
      <c r="B178" s="6"/>
      <c r="C178" s="6"/>
      <c r="D178" s="6"/>
      <c r="E178" s="6"/>
      <c r="F178" s="6"/>
      <c r="G178" s="6"/>
      <c r="H178" s="6"/>
      <c r="I178" s="6"/>
    </row>
    <row r="179" ht="15.75" customHeight="1">
      <c r="A179" s="6"/>
      <c r="B179" s="6"/>
      <c r="C179" s="6"/>
      <c r="D179" s="6"/>
      <c r="E179" s="6"/>
      <c r="F179" s="6"/>
      <c r="G179" s="6"/>
      <c r="H179" s="6"/>
      <c r="I179" s="6"/>
    </row>
    <row r="180" ht="15.75" customHeight="1">
      <c r="A180" s="6"/>
      <c r="B180" s="6"/>
      <c r="C180" s="6"/>
      <c r="D180" s="6"/>
      <c r="E180" s="6"/>
      <c r="F180" s="6"/>
      <c r="G180" s="6"/>
      <c r="H180" s="6"/>
      <c r="I180" s="6"/>
    </row>
    <row r="181" ht="15.75" customHeight="1">
      <c r="A181" s="6"/>
      <c r="B181" s="6"/>
      <c r="C181" s="6"/>
      <c r="D181" s="6"/>
      <c r="E181" s="6"/>
      <c r="F181" s="6"/>
      <c r="G181" s="6"/>
      <c r="H181" s="6"/>
      <c r="I181" s="6"/>
    </row>
    <row r="182" ht="15.75" customHeight="1">
      <c r="A182" s="6"/>
      <c r="B182" s="6"/>
      <c r="C182" s="6"/>
      <c r="D182" s="6"/>
      <c r="E182" s="6"/>
      <c r="F182" s="6"/>
      <c r="G182" s="6"/>
      <c r="H182" s="6"/>
      <c r="I182" s="6"/>
    </row>
    <row r="183" ht="15.75" customHeight="1">
      <c r="A183" s="6"/>
      <c r="B183" s="6"/>
      <c r="C183" s="6"/>
      <c r="D183" s="6"/>
      <c r="E183" s="6"/>
      <c r="F183" s="6"/>
      <c r="G183" s="6"/>
      <c r="H183" s="6"/>
      <c r="I183" s="6"/>
    </row>
    <row r="184" ht="15.75" customHeight="1">
      <c r="A184" s="6"/>
      <c r="B184" s="6"/>
      <c r="C184" s="6"/>
      <c r="D184" s="6"/>
      <c r="E184" s="6"/>
      <c r="F184" s="6"/>
      <c r="G184" s="6"/>
      <c r="H184" s="6"/>
      <c r="I184" s="6"/>
    </row>
    <row r="185" ht="15.75" customHeight="1">
      <c r="A185" s="6"/>
      <c r="B185" s="6"/>
      <c r="C185" s="6"/>
      <c r="D185" s="6"/>
      <c r="E185" s="6"/>
      <c r="F185" s="6"/>
      <c r="G185" s="6"/>
      <c r="H185" s="6"/>
      <c r="I185" s="6"/>
    </row>
    <row r="186" ht="15.75" customHeight="1">
      <c r="A186" s="6"/>
      <c r="B186" s="6"/>
      <c r="C186" s="6"/>
      <c r="D186" s="6"/>
      <c r="E186" s="6"/>
      <c r="F186" s="6"/>
      <c r="G186" s="6"/>
      <c r="H186" s="6"/>
      <c r="I186" s="6"/>
    </row>
    <row r="187" ht="15.75" customHeight="1">
      <c r="A187" s="6"/>
      <c r="B187" s="6"/>
      <c r="C187" s="6"/>
      <c r="D187" s="6"/>
      <c r="E187" s="6"/>
      <c r="F187" s="6"/>
      <c r="G187" s="6"/>
      <c r="H187" s="6"/>
      <c r="I187" s="6"/>
    </row>
    <row r="188" ht="15.75" customHeight="1">
      <c r="A188" s="6"/>
      <c r="B188" s="6"/>
      <c r="C188" s="6"/>
      <c r="D188" s="6"/>
      <c r="E188" s="6"/>
      <c r="F188" s="6"/>
      <c r="G188" s="6"/>
      <c r="H188" s="6"/>
      <c r="I188" s="6"/>
    </row>
    <row r="189" ht="15.75" customHeight="1">
      <c r="A189" s="6"/>
      <c r="B189" s="6"/>
      <c r="C189" s="6"/>
      <c r="D189" s="6"/>
      <c r="E189" s="6"/>
      <c r="F189" s="6"/>
      <c r="G189" s="6"/>
      <c r="H189" s="6"/>
      <c r="I189" s="6"/>
    </row>
    <row r="190" ht="15.75" customHeight="1">
      <c r="A190" s="6"/>
      <c r="B190" s="6"/>
      <c r="C190" s="6"/>
      <c r="D190" s="6"/>
      <c r="E190" s="6"/>
      <c r="F190" s="6"/>
      <c r="G190" s="6"/>
      <c r="H190" s="6"/>
      <c r="I190" s="6"/>
    </row>
    <row r="191" ht="15.75" customHeight="1">
      <c r="A191" s="6"/>
      <c r="B191" s="6"/>
      <c r="C191" s="6"/>
      <c r="D191" s="6"/>
      <c r="E191" s="6"/>
      <c r="F191" s="6"/>
      <c r="G191" s="6"/>
      <c r="H191" s="6"/>
      <c r="I191" s="6"/>
    </row>
    <row r="192" ht="15.75" customHeight="1">
      <c r="A192" s="6"/>
      <c r="B192" s="6"/>
      <c r="C192" s="6"/>
      <c r="D192" s="6"/>
      <c r="E192" s="6"/>
      <c r="F192" s="6"/>
      <c r="G192" s="6"/>
      <c r="H192" s="6"/>
      <c r="I192" s="6"/>
    </row>
    <row r="193" ht="15.75" customHeight="1">
      <c r="A193" s="6"/>
      <c r="B193" s="6"/>
      <c r="C193" s="6"/>
      <c r="D193" s="6"/>
      <c r="E193" s="6"/>
      <c r="F193" s="6"/>
      <c r="G193" s="6"/>
      <c r="H193" s="6"/>
      <c r="I193" s="6"/>
    </row>
    <row r="194" ht="15.75" customHeight="1">
      <c r="A194" s="6"/>
      <c r="B194" s="6"/>
      <c r="C194" s="6"/>
      <c r="D194" s="6"/>
      <c r="E194" s="6"/>
      <c r="F194" s="6"/>
      <c r="G194" s="6"/>
      <c r="H194" s="6"/>
      <c r="I194" s="6"/>
    </row>
    <row r="195" ht="15.75" customHeight="1">
      <c r="A195" s="6"/>
      <c r="B195" s="6"/>
      <c r="C195" s="6"/>
      <c r="D195" s="6"/>
      <c r="E195" s="6"/>
      <c r="F195" s="6"/>
      <c r="G195" s="6"/>
      <c r="H195" s="6"/>
      <c r="I195" s="6"/>
    </row>
    <row r="196" ht="15.75" customHeight="1">
      <c r="A196" s="6"/>
      <c r="B196" s="6"/>
      <c r="C196" s="6"/>
      <c r="D196" s="6"/>
      <c r="E196" s="6"/>
      <c r="F196" s="6"/>
      <c r="G196" s="6"/>
      <c r="H196" s="6"/>
      <c r="I196" s="6"/>
    </row>
    <row r="197" ht="15.75" customHeight="1">
      <c r="A197" s="6"/>
      <c r="B197" s="6"/>
      <c r="C197" s="6"/>
      <c r="D197" s="6"/>
      <c r="E197" s="6"/>
      <c r="F197" s="6"/>
      <c r="G197" s="6"/>
      <c r="H197" s="6"/>
      <c r="I197" s="6"/>
    </row>
    <row r="198" ht="15.75" customHeight="1">
      <c r="A198" s="6"/>
      <c r="B198" s="6"/>
      <c r="C198" s="6"/>
      <c r="D198" s="6"/>
      <c r="E198" s="6"/>
      <c r="F198" s="6"/>
      <c r="G198" s="6"/>
      <c r="H198" s="6"/>
      <c r="I198" s="6"/>
    </row>
    <row r="199" ht="15.75" customHeight="1">
      <c r="A199" s="6"/>
      <c r="B199" s="6"/>
      <c r="C199" s="6"/>
      <c r="D199" s="6"/>
      <c r="E199" s="6"/>
      <c r="F199" s="6"/>
      <c r="G199" s="6"/>
      <c r="H199" s="6"/>
      <c r="I199" s="6"/>
    </row>
    <row r="200" ht="15.75" customHeight="1">
      <c r="A200" s="6"/>
      <c r="B200" s="6"/>
      <c r="C200" s="6"/>
      <c r="D200" s="6"/>
      <c r="E200" s="6"/>
      <c r="F200" s="6"/>
      <c r="G200" s="6"/>
      <c r="H200" s="6"/>
      <c r="I200" s="6"/>
    </row>
    <row r="201" ht="15.75" customHeight="1">
      <c r="A201" s="6"/>
      <c r="B201" s="6"/>
      <c r="C201" s="6"/>
      <c r="D201" s="6"/>
      <c r="E201" s="6"/>
      <c r="F201" s="6"/>
      <c r="G201" s="6"/>
      <c r="H201" s="6"/>
      <c r="I201" s="6"/>
    </row>
    <row r="202" ht="15.75" customHeight="1">
      <c r="A202" s="6"/>
      <c r="B202" s="6"/>
      <c r="C202" s="6"/>
      <c r="D202" s="6"/>
      <c r="E202" s="6"/>
      <c r="F202" s="6"/>
      <c r="G202" s="6"/>
      <c r="H202" s="6"/>
      <c r="I202" s="6"/>
    </row>
    <row r="203" ht="15.75" customHeight="1">
      <c r="A203" s="6"/>
      <c r="B203" s="6"/>
      <c r="C203" s="6"/>
      <c r="D203" s="6"/>
      <c r="E203" s="6"/>
      <c r="F203" s="6"/>
      <c r="G203" s="6"/>
      <c r="H203" s="6"/>
      <c r="I203" s="6"/>
    </row>
    <row r="204" ht="15.75" customHeight="1">
      <c r="A204" s="6"/>
      <c r="B204" s="6"/>
      <c r="C204" s="6"/>
      <c r="D204" s="6"/>
      <c r="E204" s="6"/>
      <c r="F204" s="6"/>
      <c r="G204" s="6"/>
      <c r="H204" s="6"/>
      <c r="I204" s="6"/>
    </row>
    <row r="205" ht="15.75" customHeight="1">
      <c r="A205" s="6"/>
      <c r="B205" s="6"/>
      <c r="C205" s="6"/>
      <c r="D205" s="6"/>
      <c r="E205" s="6"/>
      <c r="F205" s="6"/>
      <c r="G205" s="6"/>
      <c r="H205" s="6"/>
      <c r="I205" s="6"/>
    </row>
    <row r="206" ht="15.75" customHeight="1">
      <c r="A206" s="6"/>
      <c r="B206" s="6"/>
      <c r="C206" s="6"/>
      <c r="D206" s="6"/>
      <c r="E206" s="6"/>
      <c r="F206" s="6"/>
      <c r="G206" s="6"/>
      <c r="H206" s="6"/>
      <c r="I206" s="6"/>
    </row>
    <row r="207" ht="15.75" customHeight="1">
      <c r="A207" s="6"/>
      <c r="B207" s="6"/>
      <c r="C207" s="6"/>
      <c r="D207" s="6"/>
      <c r="E207" s="6"/>
      <c r="F207" s="6"/>
      <c r="G207" s="6"/>
      <c r="H207" s="6"/>
      <c r="I207" s="6"/>
    </row>
    <row r="208" ht="15.75" customHeight="1">
      <c r="A208" s="6"/>
      <c r="B208" s="6"/>
      <c r="C208" s="6"/>
      <c r="D208" s="6"/>
      <c r="E208" s="6"/>
      <c r="F208" s="6"/>
      <c r="G208" s="6"/>
      <c r="H208" s="6"/>
      <c r="I208" s="6"/>
    </row>
    <row r="209" ht="15.75" customHeight="1">
      <c r="A209" s="6"/>
      <c r="B209" s="6"/>
      <c r="C209" s="6"/>
      <c r="D209" s="6"/>
      <c r="E209" s="6"/>
      <c r="F209" s="6"/>
      <c r="G209" s="6"/>
      <c r="H209" s="6"/>
      <c r="I209" s="6"/>
    </row>
    <row r="210" ht="15.75" customHeight="1">
      <c r="A210" s="6"/>
      <c r="B210" s="6"/>
      <c r="C210" s="6"/>
      <c r="D210" s="6"/>
      <c r="E210" s="6"/>
      <c r="F210" s="6"/>
      <c r="G210" s="6"/>
      <c r="H210" s="6"/>
      <c r="I210" s="6"/>
    </row>
    <row r="211" ht="15.75" customHeight="1">
      <c r="A211" s="6"/>
      <c r="B211" s="6"/>
      <c r="C211" s="6"/>
      <c r="D211" s="6"/>
      <c r="E211" s="6"/>
      <c r="F211" s="6"/>
      <c r="G211" s="6"/>
      <c r="H211" s="6"/>
      <c r="I211" s="6"/>
    </row>
    <row r="212" ht="15.75" customHeight="1">
      <c r="A212" s="6"/>
      <c r="B212" s="6"/>
      <c r="C212" s="6"/>
      <c r="D212" s="6"/>
      <c r="E212" s="6"/>
      <c r="F212" s="6"/>
      <c r="G212" s="6"/>
      <c r="H212" s="6"/>
      <c r="I212" s="6"/>
    </row>
    <row r="213" ht="15.75" customHeight="1">
      <c r="A213" s="6"/>
      <c r="B213" s="6"/>
      <c r="C213" s="6"/>
      <c r="D213" s="6"/>
      <c r="E213" s="6"/>
      <c r="F213" s="6"/>
      <c r="G213" s="6"/>
      <c r="H213" s="6"/>
      <c r="I213" s="6"/>
    </row>
    <row r="214" ht="15.75" customHeight="1">
      <c r="A214" s="6"/>
      <c r="B214" s="6"/>
      <c r="C214" s="6"/>
      <c r="D214" s="6"/>
      <c r="E214" s="6"/>
      <c r="F214" s="6"/>
      <c r="G214" s="6"/>
      <c r="H214" s="6"/>
      <c r="I214" s="6"/>
    </row>
    <row r="215" ht="15.75" customHeight="1">
      <c r="A215" s="6"/>
      <c r="B215" s="6"/>
      <c r="C215" s="6"/>
      <c r="D215" s="6"/>
      <c r="E215" s="6"/>
      <c r="F215" s="6"/>
      <c r="G215" s="6"/>
      <c r="H215" s="6"/>
      <c r="I215" s="6"/>
    </row>
    <row r="216" ht="15.75" customHeight="1">
      <c r="A216" s="6"/>
      <c r="B216" s="6"/>
      <c r="C216" s="6"/>
      <c r="D216" s="6"/>
      <c r="E216" s="6"/>
      <c r="F216" s="6"/>
      <c r="G216" s="6"/>
      <c r="H216" s="6"/>
      <c r="I216" s="6"/>
    </row>
    <row r="217" ht="15.75" customHeight="1">
      <c r="A217" s="6"/>
      <c r="B217" s="6"/>
      <c r="C217" s="6"/>
      <c r="D217" s="6"/>
      <c r="E217" s="6"/>
      <c r="F217" s="6"/>
      <c r="G217" s="6"/>
      <c r="H217" s="6"/>
      <c r="I217" s="6"/>
    </row>
    <row r="218" ht="15.75" customHeight="1">
      <c r="A218" s="6"/>
      <c r="B218" s="6"/>
      <c r="C218" s="6"/>
      <c r="D218" s="6"/>
      <c r="E218" s="6"/>
      <c r="F218" s="6"/>
      <c r="G218" s="6"/>
      <c r="H218" s="6"/>
      <c r="I218" s="6"/>
    </row>
    <row r="219" ht="15.75" customHeight="1">
      <c r="A219" s="6"/>
      <c r="B219" s="6"/>
      <c r="C219" s="6"/>
      <c r="D219" s="6"/>
      <c r="E219" s="6"/>
      <c r="F219" s="6"/>
      <c r="G219" s="6"/>
      <c r="H219" s="6"/>
      <c r="I219" s="6"/>
    </row>
    <row r="220" ht="15.75" customHeight="1">
      <c r="A220" s="6"/>
      <c r="B220" s="6"/>
      <c r="C220" s="6"/>
      <c r="D220" s="6"/>
      <c r="E220" s="6"/>
      <c r="F220" s="6"/>
      <c r="G220" s="6"/>
      <c r="H220" s="6"/>
      <c r="I220" s="6"/>
    </row>
    <row r="221" ht="15.75" customHeight="1">
      <c r="A221" s="6"/>
      <c r="B221" s="6"/>
      <c r="C221" s="6"/>
      <c r="D221" s="6"/>
      <c r="E221" s="6"/>
      <c r="F221" s="6"/>
      <c r="G221" s="6"/>
      <c r="H221" s="6"/>
      <c r="I221" s="6"/>
    </row>
    <row r="222" ht="15.75" customHeight="1">
      <c r="A222" s="6"/>
      <c r="B222" s="6"/>
      <c r="C222" s="6"/>
      <c r="D222" s="6"/>
      <c r="E222" s="6"/>
      <c r="F222" s="6"/>
      <c r="G222" s="6"/>
      <c r="H222" s="6"/>
      <c r="I222" s="6"/>
    </row>
    <row r="223" ht="15.75" customHeight="1">
      <c r="A223" s="6"/>
      <c r="B223" s="6"/>
      <c r="C223" s="6"/>
      <c r="D223" s="6"/>
      <c r="E223" s="6"/>
      <c r="F223" s="6"/>
      <c r="G223" s="6"/>
      <c r="H223" s="6"/>
      <c r="I223" s="6"/>
    </row>
    <row r="224" ht="15.75" customHeight="1">
      <c r="A224" s="6"/>
      <c r="B224" s="6"/>
      <c r="C224" s="6"/>
      <c r="D224" s="6"/>
      <c r="E224" s="6"/>
      <c r="F224" s="6"/>
      <c r="G224" s="6"/>
      <c r="H224" s="6"/>
      <c r="I224" s="6"/>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0"/>
    <col customWidth="1" min="2" max="2" width="20.0"/>
    <col customWidth="1" min="3" max="3" width="42.0"/>
    <col customWidth="1" min="4" max="4" width="58.0"/>
    <col customWidth="1" min="5" max="6" width="28.0"/>
    <col customWidth="1" min="7" max="7" width="22.0"/>
    <col customWidth="1" min="8" max="8" width="60.0"/>
  </cols>
  <sheetData>
    <row r="1">
      <c r="A1" s="51" t="s">
        <v>786</v>
      </c>
      <c r="B1" s="24"/>
      <c r="C1" s="24"/>
      <c r="D1" s="24"/>
      <c r="E1" s="24"/>
      <c r="F1" s="24"/>
      <c r="G1" s="24"/>
      <c r="H1" s="25"/>
    </row>
    <row r="2" ht="15.0" customHeight="1">
      <c r="A2" s="52" t="s">
        <v>787</v>
      </c>
      <c r="B2" s="24"/>
      <c r="C2" s="24"/>
      <c r="D2" s="24"/>
      <c r="E2" s="24"/>
      <c r="F2" s="24"/>
      <c r="G2" s="24"/>
      <c r="H2" s="25"/>
    </row>
    <row r="3">
      <c r="A3" s="6"/>
      <c r="B3" s="6"/>
      <c r="C3" s="6"/>
      <c r="D3" s="6"/>
      <c r="E3" s="6"/>
      <c r="F3" s="6"/>
      <c r="G3" s="6"/>
      <c r="H3" s="6"/>
    </row>
    <row r="4">
      <c r="A4" s="53" t="s">
        <v>267</v>
      </c>
      <c r="B4" s="53" t="s">
        <v>3</v>
      </c>
      <c r="C4" s="53" t="s">
        <v>788</v>
      </c>
      <c r="D4" s="53" t="s">
        <v>789</v>
      </c>
      <c r="E4" s="53" t="s">
        <v>790</v>
      </c>
      <c r="F4" s="53" t="s">
        <v>791</v>
      </c>
      <c r="G4" s="53" t="s">
        <v>792</v>
      </c>
      <c r="H4" s="53" t="s">
        <v>793</v>
      </c>
    </row>
    <row r="5" ht="48.0" customHeight="1">
      <c r="A5" s="20">
        <v>1.0</v>
      </c>
      <c r="B5" s="20" t="s">
        <v>23</v>
      </c>
      <c r="C5" s="20" t="s">
        <v>794</v>
      </c>
      <c r="D5" s="20" t="s">
        <v>795</v>
      </c>
      <c r="E5" s="20" t="s">
        <v>275</v>
      </c>
      <c r="F5" s="20" t="s">
        <v>276</v>
      </c>
      <c r="G5" s="20" t="s">
        <v>279</v>
      </c>
      <c r="H5" s="20" t="s">
        <v>353</v>
      </c>
    </row>
    <row r="6" ht="48.0" customHeight="1">
      <c r="A6" s="20">
        <v>2.0</v>
      </c>
      <c r="B6" s="20" t="s">
        <v>280</v>
      </c>
      <c r="C6" s="20" t="s">
        <v>796</v>
      </c>
      <c r="D6" s="20" t="s">
        <v>797</v>
      </c>
      <c r="E6" s="20" t="s">
        <v>282</v>
      </c>
      <c r="F6" s="20" t="s">
        <v>283</v>
      </c>
      <c r="G6" s="20" t="s">
        <v>286</v>
      </c>
      <c r="H6" s="20" t="s">
        <v>364</v>
      </c>
    </row>
    <row r="7" ht="48.0" customHeight="1">
      <c r="A7" s="20">
        <v>3.0</v>
      </c>
      <c r="B7" s="20" t="s">
        <v>287</v>
      </c>
      <c r="C7" s="20" t="s">
        <v>798</v>
      </c>
      <c r="D7" s="20" t="s">
        <v>799</v>
      </c>
      <c r="E7" s="20" t="s">
        <v>289</v>
      </c>
      <c r="F7" s="20" t="s">
        <v>290</v>
      </c>
      <c r="G7" s="20" t="s">
        <v>292</v>
      </c>
      <c r="H7" s="20" t="s">
        <v>373</v>
      </c>
    </row>
    <row r="8" ht="48.0" customHeight="1">
      <c r="A8" s="20">
        <v>4.0</v>
      </c>
      <c r="B8" s="20" t="s">
        <v>293</v>
      </c>
      <c r="C8" s="20" t="s">
        <v>800</v>
      </c>
      <c r="D8" s="20" t="s">
        <v>801</v>
      </c>
      <c r="E8" s="20" t="s">
        <v>295</v>
      </c>
      <c r="F8" s="20" t="s">
        <v>296</v>
      </c>
      <c r="G8" s="20" t="s">
        <v>298</v>
      </c>
      <c r="H8" s="20" t="s">
        <v>382</v>
      </c>
    </row>
    <row r="9" ht="48.0" customHeight="1">
      <c r="A9" s="20">
        <v>5.0</v>
      </c>
      <c r="B9" s="20" t="s">
        <v>299</v>
      </c>
      <c r="C9" s="20" t="s">
        <v>802</v>
      </c>
      <c r="D9" s="20" t="s">
        <v>803</v>
      </c>
      <c r="E9" s="20" t="s">
        <v>301</v>
      </c>
      <c r="F9" s="20" t="s">
        <v>302</v>
      </c>
      <c r="G9" s="20" t="s">
        <v>304</v>
      </c>
      <c r="H9" s="20" t="s">
        <v>390</v>
      </c>
    </row>
    <row r="10" ht="48.0" customHeight="1">
      <c r="A10" s="20">
        <v>6.0</v>
      </c>
      <c r="B10" s="20" t="s">
        <v>305</v>
      </c>
      <c r="C10" s="20" t="s">
        <v>804</v>
      </c>
      <c r="D10" s="20" t="s">
        <v>805</v>
      </c>
      <c r="E10" s="20" t="s">
        <v>307</v>
      </c>
      <c r="F10" s="20" t="s">
        <v>308</v>
      </c>
      <c r="G10" s="20" t="s">
        <v>310</v>
      </c>
      <c r="H10" s="20" t="s">
        <v>398</v>
      </c>
    </row>
    <row r="11" ht="48.0" customHeight="1">
      <c r="A11" s="20">
        <v>7.0</v>
      </c>
      <c r="B11" s="20" t="s">
        <v>123</v>
      </c>
      <c r="C11" s="20" t="s">
        <v>806</v>
      </c>
      <c r="D11" s="20" t="s">
        <v>807</v>
      </c>
      <c r="E11" s="20" t="s">
        <v>312</v>
      </c>
      <c r="F11" s="20" t="s">
        <v>313</v>
      </c>
      <c r="G11" s="20" t="s">
        <v>316</v>
      </c>
      <c r="H11" s="20" t="s">
        <v>407</v>
      </c>
    </row>
    <row r="12" ht="48.0" customHeight="1">
      <c r="A12" s="20">
        <v>8.0</v>
      </c>
      <c r="B12" s="20" t="s">
        <v>317</v>
      </c>
      <c r="C12" s="20" t="s">
        <v>808</v>
      </c>
      <c r="D12" s="20" t="s">
        <v>809</v>
      </c>
      <c r="E12" s="20" t="s">
        <v>319</v>
      </c>
      <c r="F12" s="20" t="s">
        <v>320</v>
      </c>
      <c r="G12" s="20" t="s">
        <v>322</v>
      </c>
      <c r="H12" s="20" t="s">
        <v>417</v>
      </c>
    </row>
    <row r="13" ht="48.0" customHeight="1">
      <c r="A13" s="20">
        <v>9.0</v>
      </c>
      <c r="B13" s="20" t="s">
        <v>323</v>
      </c>
      <c r="C13" s="20" t="s">
        <v>810</v>
      </c>
      <c r="D13" s="20" t="s">
        <v>811</v>
      </c>
      <c r="E13" s="20" t="s">
        <v>325</v>
      </c>
      <c r="F13" s="20" t="s">
        <v>326</v>
      </c>
      <c r="G13" s="20" t="s">
        <v>328</v>
      </c>
      <c r="H13" s="20" t="s">
        <v>425</v>
      </c>
    </row>
    <row r="14" ht="48.0" customHeight="1">
      <c r="A14" s="20">
        <v>10.0</v>
      </c>
      <c r="B14" s="20" t="s">
        <v>329</v>
      </c>
      <c r="C14" s="20" t="s">
        <v>812</v>
      </c>
      <c r="D14" s="20" t="s">
        <v>813</v>
      </c>
      <c r="E14" s="20" t="s">
        <v>331</v>
      </c>
      <c r="F14" s="20" t="s">
        <v>332</v>
      </c>
      <c r="G14" s="20" t="s">
        <v>334</v>
      </c>
      <c r="H14" s="20" t="s">
        <v>434</v>
      </c>
    </row>
    <row r="15" ht="48.0" customHeight="1">
      <c r="A15" s="20">
        <v>11.0</v>
      </c>
      <c r="B15" s="20" t="s">
        <v>443</v>
      </c>
      <c r="C15" s="20" t="s">
        <v>814</v>
      </c>
      <c r="D15" s="20" t="s">
        <v>815</v>
      </c>
      <c r="E15" s="20" t="s">
        <v>445</v>
      </c>
      <c r="F15" s="20" t="s">
        <v>446</v>
      </c>
      <c r="G15" s="20" t="s">
        <v>816</v>
      </c>
      <c r="H15" s="20" t="s">
        <v>444</v>
      </c>
    </row>
    <row r="16" ht="48.0" customHeight="1">
      <c r="A16" s="20">
        <v>12.0</v>
      </c>
      <c r="B16" s="20" t="s">
        <v>456</v>
      </c>
      <c r="C16" s="20" t="s">
        <v>817</v>
      </c>
      <c r="D16" s="20" t="s">
        <v>818</v>
      </c>
      <c r="E16" s="20" t="s">
        <v>458</v>
      </c>
      <c r="F16" s="20" t="s">
        <v>459</v>
      </c>
      <c r="G16" s="20" t="s">
        <v>819</v>
      </c>
      <c r="H16" s="20" t="s">
        <v>457</v>
      </c>
    </row>
    <row r="17" ht="48.0" customHeight="1">
      <c r="A17" s="20">
        <v>13.0</v>
      </c>
      <c r="B17" s="20" t="s">
        <v>469</v>
      </c>
      <c r="C17" s="20" t="s">
        <v>820</v>
      </c>
      <c r="D17" s="20" t="s">
        <v>821</v>
      </c>
      <c r="E17" s="20" t="s">
        <v>472</v>
      </c>
      <c r="F17" s="20" t="s">
        <v>473</v>
      </c>
      <c r="G17" s="20" t="s">
        <v>822</v>
      </c>
      <c r="H17" s="20" t="s">
        <v>471</v>
      </c>
    </row>
    <row r="18" ht="48.0" customHeight="1">
      <c r="A18" s="20">
        <v>14.0</v>
      </c>
      <c r="B18" s="20" t="s">
        <v>177</v>
      </c>
      <c r="C18" s="20" t="s">
        <v>823</v>
      </c>
      <c r="D18" s="20" t="s">
        <v>824</v>
      </c>
      <c r="E18" s="20" t="s">
        <v>484</v>
      </c>
      <c r="F18" s="20" t="s">
        <v>485</v>
      </c>
      <c r="G18" s="20" t="s">
        <v>825</v>
      </c>
      <c r="H18" s="20" t="s">
        <v>483</v>
      </c>
    </row>
    <row r="19" ht="48.0" customHeight="1">
      <c r="A19" s="20">
        <v>15.0</v>
      </c>
      <c r="B19" s="20" t="s">
        <v>184</v>
      </c>
      <c r="C19" s="20" t="s">
        <v>826</v>
      </c>
      <c r="D19" s="20" t="s">
        <v>827</v>
      </c>
      <c r="E19" s="20" t="s">
        <v>495</v>
      </c>
      <c r="F19" s="20" t="s">
        <v>496</v>
      </c>
      <c r="G19" s="20" t="s">
        <v>828</v>
      </c>
      <c r="H19" s="20" t="s">
        <v>494</v>
      </c>
    </row>
    <row r="20" ht="48.0" customHeight="1">
      <c r="A20" s="20">
        <v>16.0</v>
      </c>
      <c r="B20" s="20" t="s">
        <v>506</v>
      </c>
      <c r="C20" s="20" t="s">
        <v>829</v>
      </c>
      <c r="D20" s="20" t="s">
        <v>830</v>
      </c>
      <c r="E20" s="20" t="s">
        <v>508</v>
      </c>
      <c r="F20" s="20" t="s">
        <v>509</v>
      </c>
      <c r="G20" s="20" t="s">
        <v>831</v>
      </c>
      <c r="H20" s="20" t="s">
        <v>507</v>
      </c>
    </row>
    <row r="21" ht="48.0" customHeight="1">
      <c r="A21" s="20">
        <v>17.0</v>
      </c>
      <c r="B21" s="20" t="s">
        <v>519</v>
      </c>
      <c r="C21" s="20" t="s">
        <v>832</v>
      </c>
      <c r="D21" s="20" t="s">
        <v>833</v>
      </c>
      <c r="E21" s="20" t="s">
        <v>521</v>
      </c>
      <c r="F21" s="20" t="s">
        <v>522</v>
      </c>
      <c r="G21" s="20" t="s">
        <v>834</v>
      </c>
      <c r="H21" s="20" t="s">
        <v>520</v>
      </c>
    </row>
    <row r="22" ht="48.0" customHeight="1">
      <c r="A22" s="20">
        <v>18.0</v>
      </c>
      <c r="B22" s="20" t="s">
        <v>532</v>
      </c>
      <c r="C22" s="20" t="s">
        <v>835</v>
      </c>
      <c r="D22" s="20" t="s">
        <v>836</v>
      </c>
      <c r="E22" s="20" t="s">
        <v>534</v>
      </c>
      <c r="F22" s="20" t="s">
        <v>535</v>
      </c>
      <c r="G22" s="20" t="s">
        <v>837</v>
      </c>
      <c r="H22" s="20" t="s">
        <v>533</v>
      </c>
    </row>
    <row r="23" ht="48.0" customHeight="1">
      <c r="A23" s="20">
        <v>19.0</v>
      </c>
      <c r="B23" s="20" t="s">
        <v>545</v>
      </c>
      <c r="C23" s="20" t="s">
        <v>838</v>
      </c>
      <c r="D23" s="20" t="s">
        <v>839</v>
      </c>
      <c r="E23" s="20" t="s">
        <v>547</v>
      </c>
      <c r="F23" s="20" t="s">
        <v>548</v>
      </c>
      <c r="G23" s="20" t="s">
        <v>840</v>
      </c>
      <c r="H23" s="20" t="s">
        <v>546</v>
      </c>
    </row>
    <row r="24" ht="48.0" customHeight="1">
      <c r="A24" s="20">
        <v>20.0</v>
      </c>
      <c r="B24" s="20" t="s">
        <v>558</v>
      </c>
      <c r="C24" s="20" t="s">
        <v>841</v>
      </c>
      <c r="D24" s="20" t="s">
        <v>842</v>
      </c>
      <c r="E24" s="20" t="s">
        <v>560</v>
      </c>
      <c r="F24" s="20" t="s">
        <v>561</v>
      </c>
      <c r="G24" s="20" t="s">
        <v>843</v>
      </c>
      <c r="H24" s="20" t="s">
        <v>559</v>
      </c>
    </row>
    <row r="25" ht="15.75" customHeight="1">
      <c r="A25" s="6"/>
      <c r="B25" s="6"/>
      <c r="C25" s="6"/>
      <c r="D25" s="6"/>
      <c r="E25" s="6"/>
      <c r="F25" s="6"/>
      <c r="G25" s="6"/>
      <c r="H25" s="6"/>
    </row>
    <row r="26" ht="15.75" customHeight="1">
      <c r="A26" s="6"/>
      <c r="B26" s="6"/>
      <c r="C26" s="6"/>
      <c r="D26" s="6"/>
      <c r="E26" s="6"/>
      <c r="F26" s="6"/>
      <c r="G26" s="6"/>
      <c r="H26" s="6"/>
    </row>
    <row r="27" ht="15.75" customHeight="1">
      <c r="A27" s="6"/>
      <c r="B27" s="6"/>
      <c r="C27" s="6"/>
      <c r="D27" s="6"/>
      <c r="E27" s="6"/>
      <c r="F27" s="6"/>
      <c r="G27" s="6"/>
      <c r="H27" s="6"/>
    </row>
    <row r="28" ht="15.75" customHeight="1">
      <c r="A28" s="6"/>
      <c r="B28" s="6"/>
      <c r="C28" s="6"/>
      <c r="D28" s="6"/>
      <c r="E28" s="6"/>
      <c r="F28" s="6"/>
      <c r="G28" s="6"/>
      <c r="H28" s="6"/>
    </row>
    <row r="29" ht="15.75" customHeight="1">
      <c r="A29" s="6"/>
      <c r="B29" s="6"/>
      <c r="C29" s="6"/>
      <c r="D29" s="6"/>
      <c r="E29" s="6"/>
      <c r="F29" s="6"/>
      <c r="G29" s="6"/>
      <c r="H29" s="6"/>
    </row>
    <row r="30" ht="15.75" customHeight="1">
      <c r="A30" s="6"/>
      <c r="B30" s="6"/>
      <c r="C30" s="6"/>
      <c r="D30" s="6"/>
      <c r="E30" s="6"/>
      <c r="F30" s="6"/>
      <c r="G30" s="6"/>
      <c r="H30" s="6"/>
    </row>
    <row r="31" ht="15.75" customHeight="1">
      <c r="A31" s="6"/>
      <c r="B31" s="6"/>
      <c r="C31" s="6"/>
      <c r="D31" s="6"/>
      <c r="E31" s="6"/>
      <c r="F31" s="6"/>
      <c r="G31" s="6"/>
      <c r="H31" s="6"/>
    </row>
    <row r="32" ht="15.75" customHeight="1">
      <c r="A32" s="6"/>
      <c r="B32" s="6"/>
      <c r="C32" s="6"/>
      <c r="D32" s="6"/>
      <c r="E32" s="6"/>
      <c r="F32" s="6"/>
      <c r="G32" s="6"/>
      <c r="H32" s="6"/>
    </row>
    <row r="33" ht="15.75" customHeight="1">
      <c r="A33" s="6"/>
      <c r="B33" s="6"/>
      <c r="C33" s="6"/>
      <c r="D33" s="6"/>
      <c r="E33" s="6"/>
      <c r="F33" s="6"/>
      <c r="G33" s="6"/>
      <c r="H33" s="6"/>
    </row>
    <row r="34" ht="15.75" customHeight="1">
      <c r="A34" s="6"/>
      <c r="B34" s="6"/>
      <c r="C34" s="6"/>
      <c r="D34" s="6"/>
      <c r="E34" s="6"/>
      <c r="F34" s="6"/>
      <c r="G34" s="6"/>
      <c r="H34" s="6"/>
    </row>
    <row r="35" ht="15.75" customHeight="1">
      <c r="A35" s="6"/>
      <c r="B35" s="6"/>
      <c r="C35" s="6"/>
      <c r="D35" s="6"/>
      <c r="E35" s="6"/>
      <c r="F35" s="6"/>
      <c r="G35" s="6"/>
      <c r="H35" s="6"/>
    </row>
    <row r="36" ht="15.75" customHeight="1">
      <c r="A36" s="6"/>
      <c r="B36" s="6"/>
      <c r="C36" s="6"/>
      <c r="D36" s="6"/>
      <c r="E36" s="6"/>
      <c r="F36" s="6"/>
      <c r="G36" s="6"/>
      <c r="H36" s="6"/>
    </row>
    <row r="37" ht="15.75" customHeight="1">
      <c r="A37" s="6"/>
      <c r="B37" s="6"/>
      <c r="C37" s="6"/>
      <c r="D37" s="6"/>
      <c r="E37" s="6"/>
      <c r="F37" s="6"/>
      <c r="G37" s="6"/>
      <c r="H37" s="6"/>
    </row>
    <row r="38" ht="15.75" customHeight="1">
      <c r="A38" s="6"/>
      <c r="B38" s="6"/>
      <c r="C38" s="6"/>
      <c r="D38" s="6"/>
      <c r="E38" s="6"/>
      <c r="F38" s="6"/>
      <c r="G38" s="6"/>
      <c r="H38" s="6"/>
    </row>
    <row r="39" ht="15.75" customHeight="1">
      <c r="A39" s="6"/>
      <c r="B39" s="6"/>
      <c r="C39" s="6"/>
      <c r="D39" s="6"/>
      <c r="E39" s="6"/>
      <c r="F39" s="6"/>
      <c r="G39" s="6"/>
      <c r="H39" s="6"/>
    </row>
    <row r="40" ht="15.75" customHeight="1">
      <c r="A40" s="6"/>
      <c r="B40" s="6"/>
      <c r="C40" s="6"/>
      <c r="D40" s="6"/>
      <c r="E40" s="6"/>
      <c r="F40" s="6"/>
      <c r="G40" s="6"/>
      <c r="H40" s="6"/>
    </row>
    <row r="41" ht="15.75" customHeight="1">
      <c r="A41" s="6"/>
      <c r="B41" s="6"/>
      <c r="C41" s="6"/>
      <c r="D41" s="6"/>
      <c r="E41" s="6"/>
      <c r="F41" s="6"/>
      <c r="G41" s="6"/>
      <c r="H41" s="6"/>
    </row>
    <row r="42" ht="15.75" customHeight="1">
      <c r="A42" s="6"/>
      <c r="B42" s="6"/>
      <c r="C42" s="6"/>
      <c r="D42" s="6"/>
      <c r="E42" s="6"/>
      <c r="F42" s="6"/>
      <c r="G42" s="6"/>
      <c r="H42" s="6"/>
    </row>
    <row r="43" ht="15.75" customHeight="1">
      <c r="A43" s="6"/>
      <c r="B43" s="6"/>
      <c r="C43" s="6"/>
      <c r="D43" s="6"/>
      <c r="E43" s="6"/>
      <c r="F43" s="6"/>
      <c r="G43" s="6"/>
      <c r="H43" s="6"/>
    </row>
    <row r="44" ht="15.75" customHeight="1">
      <c r="A44" s="6"/>
      <c r="B44" s="6"/>
      <c r="C44" s="6"/>
      <c r="D44" s="6"/>
      <c r="E44" s="6"/>
      <c r="F44" s="6"/>
      <c r="G44" s="6"/>
      <c r="H44" s="6"/>
    </row>
    <row r="45" ht="15.75" customHeight="1">
      <c r="A45" s="6"/>
      <c r="B45" s="6"/>
      <c r="C45" s="6"/>
      <c r="D45" s="6"/>
      <c r="E45" s="6"/>
      <c r="F45" s="6"/>
      <c r="G45" s="6"/>
      <c r="H45" s="6"/>
    </row>
    <row r="46" ht="15.75" customHeight="1">
      <c r="A46" s="6"/>
      <c r="B46" s="6"/>
      <c r="C46" s="6"/>
      <c r="D46" s="6"/>
      <c r="E46" s="6"/>
      <c r="F46" s="6"/>
      <c r="G46" s="6"/>
      <c r="H46" s="6"/>
    </row>
    <row r="47" ht="15.75" customHeight="1">
      <c r="A47" s="6"/>
      <c r="B47" s="6"/>
      <c r="C47" s="6"/>
      <c r="D47" s="6"/>
      <c r="E47" s="6"/>
      <c r="F47" s="6"/>
      <c r="G47" s="6"/>
      <c r="H47" s="6"/>
    </row>
    <row r="48" ht="15.75" customHeight="1">
      <c r="A48" s="6"/>
      <c r="B48" s="6"/>
      <c r="C48" s="6"/>
      <c r="D48" s="6"/>
      <c r="E48" s="6"/>
      <c r="F48" s="6"/>
      <c r="G48" s="6"/>
      <c r="H48" s="6"/>
    </row>
    <row r="49" ht="15.75" customHeight="1">
      <c r="A49" s="6"/>
      <c r="B49" s="6"/>
      <c r="C49" s="6"/>
      <c r="D49" s="6"/>
      <c r="E49" s="6"/>
      <c r="F49" s="6"/>
      <c r="G49" s="6"/>
      <c r="H49" s="6"/>
    </row>
    <row r="50" ht="15.75" customHeight="1">
      <c r="A50" s="6"/>
      <c r="B50" s="6"/>
      <c r="C50" s="6"/>
      <c r="D50" s="6"/>
      <c r="E50" s="6"/>
      <c r="F50" s="6"/>
      <c r="G50" s="6"/>
      <c r="H50" s="6"/>
    </row>
    <row r="51" ht="15.75" customHeight="1">
      <c r="A51" s="6"/>
      <c r="B51" s="6"/>
      <c r="C51" s="6"/>
      <c r="D51" s="6"/>
      <c r="E51" s="6"/>
      <c r="F51" s="6"/>
      <c r="G51" s="6"/>
      <c r="H51" s="6"/>
    </row>
    <row r="52" ht="15.75" customHeight="1">
      <c r="A52" s="6"/>
      <c r="B52" s="6"/>
      <c r="C52" s="6"/>
      <c r="D52" s="6"/>
      <c r="E52" s="6"/>
      <c r="F52" s="6"/>
      <c r="G52" s="6"/>
      <c r="H52" s="6"/>
    </row>
    <row r="53" ht="15.75" customHeight="1">
      <c r="A53" s="6"/>
      <c r="B53" s="6"/>
      <c r="C53" s="6"/>
      <c r="D53" s="6"/>
      <c r="E53" s="6"/>
      <c r="F53" s="6"/>
      <c r="G53" s="6"/>
      <c r="H53" s="6"/>
    </row>
    <row r="54" ht="15.75" customHeight="1">
      <c r="A54" s="6"/>
      <c r="B54" s="6"/>
      <c r="C54" s="6"/>
      <c r="D54" s="6"/>
      <c r="E54" s="6"/>
      <c r="F54" s="6"/>
      <c r="G54" s="6"/>
      <c r="H54" s="6"/>
    </row>
    <row r="55" ht="15.75" customHeight="1">
      <c r="A55" s="6"/>
      <c r="B55" s="6"/>
      <c r="C55" s="6"/>
      <c r="D55" s="6"/>
      <c r="E55" s="6"/>
      <c r="F55" s="6"/>
      <c r="G55" s="6"/>
      <c r="H55" s="6"/>
    </row>
    <row r="56" ht="15.75" customHeight="1">
      <c r="A56" s="6"/>
      <c r="B56" s="6"/>
      <c r="C56" s="6"/>
      <c r="D56" s="6"/>
      <c r="E56" s="6"/>
      <c r="F56" s="6"/>
      <c r="G56" s="6"/>
      <c r="H56" s="6"/>
    </row>
    <row r="57" ht="15.75" customHeight="1">
      <c r="A57" s="6"/>
      <c r="B57" s="6"/>
      <c r="C57" s="6"/>
      <c r="D57" s="6"/>
      <c r="E57" s="6"/>
      <c r="F57" s="6"/>
      <c r="G57" s="6"/>
      <c r="H57" s="6"/>
    </row>
    <row r="58" ht="15.75" customHeight="1">
      <c r="A58" s="6"/>
      <c r="B58" s="6"/>
      <c r="C58" s="6"/>
      <c r="D58" s="6"/>
      <c r="E58" s="6"/>
      <c r="F58" s="6"/>
      <c r="G58" s="6"/>
      <c r="H58" s="6"/>
    </row>
    <row r="59" ht="15.75" customHeight="1">
      <c r="A59" s="6"/>
      <c r="B59" s="6"/>
      <c r="C59" s="6"/>
      <c r="D59" s="6"/>
      <c r="E59" s="6"/>
      <c r="F59" s="6"/>
      <c r="G59" s="6"/>
      <c r="H59" s="6"/>
    </row>
    <row r="60" ht="15.75" customHeight="1">
      <c r="A60" s="6"/>
      <c r="B60" s="6"/>
      <c r="C60" s="6"/>
      <c r="D60" s="6"/>
      <c r="E60" s="6"/>
      <c r="F60" s="6"/>
      <c r="G60" s="6"/>
      <c r="H60" s="6"/>
    </row>
    <row r="61" ht="15.75" customHeight="1">
      <c r="A61" s="6"/>
      <c r="B61" s="6"/>
      <c r="C61" s="6"/>
      <c r="D61" s="6"/>
      <c r="E61" s="6"/>
      <c r="F61" s="6"/>
      <c r="G61" s="6"/>
      <c r="H61" s="6"/>
    </row>
    <row r="62" ht="15.75" customHeight="1">
      <c r="A62" s="6"/>
      <c r="B62" s="6"/>
      <c r="C62" s="6"/>
      <c r="D62" s="6"/>
      <c r="E62" s="6"/>
      <c r="F62" s="6"/>
      <c r="G62" s="6"/>
      <c r="H62" s="6"/>
    </row>
    <row r="63" ht="15.75" customHeight="1">
      <c r="A63" s="6"/>
      <c r="B63" s="6"/>
      <c r="C63" s="6"/>
      <c r="D63" s="6"/>
      <c r="E63" s="6"/>
      <c r="F63" s="6"/>
      <c r="G63" s="6"/>
      <c r="H63" s="6"/>
    </row>
    <row r="64" ht="15.75" customHeight="1">
      <c r="A64" s="6"/>
      <c r="B64" s="6"/>
      <c r="C64" s="6"/>
      <c r="D64" s="6"/>
      <c r="E64" s="6"/>
      <c r="F64" s="6"/>
      <c r="G64" s="6"/>
      <c r="H64" s="6"/>
    </row>
    <row r="65" ht="15.75" customHeight="1">
      <c r="A65" s="6"/>
      <c r="B65" s="6"/>
      <c r="C65" s="6"/>
      <c r="D65" s="6"/>
      <c r="E65" s="6"/>
      <c r="F65" s="6"/>
      <c r="G65" s="6"/>
      <c r="H65" s="6"/>
    </row>
    <row r="66" ht="15.75" customHeight="1">
      <c r="A66" s="6"/>
      <c r="B66" s="6"/>
      <c r="C66" s="6"/>
      <c r="D66" s="6"/>
      <c r="E66" s="6"/>
      <c r="F66" s="6"/>
      <c r="G66" s="6"/>
      <c r="H66" s="6"/>
    </row>
    <row r="67" ht="15.75" customHeight="1">
      <c r="A67" s="6"/>
      <c r="B67" s="6"/>
      <c r="C67" s="6"/>
      <c r="D67" s="6"/>
      <c r="E67" s="6"/>
      <c r="F67" s="6"/>
      <c r="G67" s="6"/>
      <c r="H67" s="6"/>
    </row>
    <row r="68" ht="15.75" customHeight="1">
      <c r="A68" s="6"/>
      <c r="B68" s="6"/>
      <c r="C68" s="6"/>
      <c r="D68" s="6"/>
      <c r="E68" s="6"/>
      <c r="F68" s="6"/>
      <c r="G68" s="6"/>
      <c r="H68" s="6"/>
    </row>
    <row r="69" ht="15.75" customHeight="1">
      <c r="A69" s="6"/>
      <c r="B69" s="6"/>
      <c r="C69" s="6"/>
      <c r="D69" s="6"/>
      <c r="E69" s="6"/>
      <c r="F69" s="6"/>
      <c r="G69" s="6"/>
      <c r="H69" s="6"/>
    </row>
    <row r="70" ht="15.75" customHeight="1">
      <c r="A70" s="6"/>
      <c r="B70" s="6"/>
      <c r="C70" s="6"/>
      <c r="D70" s="6"/>
      <c r="E70" s="6"/>
      <c r="F70" s="6"/>
      <c r="G70" s="6"/>
      <c r="H70" s="6"/>
    </row>
    <row r="71" ht="15.75" customHeight="1">
      <c r="A71" s="6"/>
      <c r="B71" s="6"/>
      <c r="C71" s="6"/>
      <c r="D71" s="6"/>
      <c r="E71" s="6"/>
      <c r="F71" s="6"/>
      <c r="G71" s="6"/>
      <c r="H71" s="6"/>
    </row>
    <row r="72" ht="15.75" customHeight="1">
      <c r="A72" s="6"/>
      <c r="B72" s="6"/>
      <c r="C72" s="6"/>
      <c r="D72" s="6"/>
      <c r="E72" s="6"/>
      <c r="F72" s="6"/>
      <c r="G72" s="6"/>
      <c r="H72" s="6"/>
    </row>
    <row r="73" ht="15.75" customHeight="1">
      <c r="A73" s="6"/>
      <c r="B73" s="6"/>
      <c r="C73" s="6"/>
      <c r="D73" s="6"/>
      <c r="E73" s="6"/>
      <c r="F73" s="6"/>
      <c r="G73" s="6"/>
      <c r="H73" s="6"/>
    </row>
    <row r="74" ht="15.75" customHeight="1">
      <c r="A74" s="6"/>
      <c r="B74" s="6"/>
      <c r="C74" s="6"/>
      <c r="D74" s="6"/>
      <c r="E74" s="6"/>
      <c r="F74" s="6"/>
      <c r="G74" s="6"/>
      <c r="H74" s="6"/>
    </row>
    <row r="75" ht="15.75" customHeight="1">
      <c r="A75" s="6"/>
      <c r="B75" s="6"/>
      <c r="C75" s="6"/>
      <c r="D75" s="6"/>
      <c r="E75" s="6"/>
      <c r="F75" s="6"/>
      <c r="G75" s="6"/>
      <c r="H75" s="6"/>
    </row>
    <row r="76" ht="15.75" customHeight="1">
      <c r="A76" s="6"/>
      <c r="B76" s="6"/>
      <c r="C76" s="6"/>
      <c r="D76" s="6"/>
      <c r="E76" s="6"/>
      <c r="F76" s="6"/>
      <c r="G76" s="6"/>
      <c r="H76" s="6"/>
    </row>
    <row r="77" ht="15.75" customHeight="1">
      <c r="A77" s="6"/>
      <c r="B77" s="6"/>
      <c r="C77" s="6"/>
      <c r="D77" s="6"/>
      <c r="E77" s="6"/>
      <c r="F77" s="6"/>
      <c r="G77" s="6"/>
      <c r="H77" s="6"/>
    </row>
    <row r="78" ht="15.75" customHeight="1">
      <c r="A78" s="6"/>
      <c r="B78" s="6"/>
      <c r="C78" s="6"/>
      <c r="D78" s="6"/>
      <c r="E78" s="6"/>
      <c r="F78" s="6"/>
      <c r="G78" s="6"/>
      <c r="H78" s="6"/>
    </row>
    <row r="79" ht="15.75" customHeight="1">
      <c r="A79" s="6"/>
      <c r="B79" s="6"/>
      <c r="C79" s="6"/>
      <c r="D79" s="6"/>
      <c r="E79" s="6"/>
      <c r="F79" s="6"/>
      <c r="G79" s="6"/>
      <c r="H79" s="6"/>
    </row>
    <row r="80" ht="15.75" customHeight="1">
      <c r="A80" s="6"/>
      <c r="B80" s="6"/>
      <c r="C80" s="6"/>
      <c r="D80" s="6"/>
      <c r="E80" s="6"/>
      <c r="F80" s="6"/>
      <c r="G80" s="6"/>
      <c r="H80" s="6"/>
    </row>
    <row r="81" ht="15.75" customHeight="1">
      <c r="A81" s="6"/>
      <c r="B81" s="6"/>
      <c r="C81" s="6"/>
      <c r="D81" s="6"/>
      <c r="E81" s="6"/>
      <c r="F81" s="6"/>
      <c r="G81" s="6"/>
      <c r="H81" s="6"/>
    </row>
    <row r="82" ht="15.75" customHeight="1">
      <c r="A82" s="6"/>
      <c r="B82" s="6"/>
      <c r="C82" s="6"/>
      <c r="D82" s="6"/>
      <c r="E82" s="6"/>
      <c r="F82" s="6"/>
      <c r="G82" s="6"/>
      <c r="H82" s="6"/>
    </row>
    <row r="83" ht="15.75" customHeight="1">
      <c r="A83" s="6"/>
      <c r="B83" s="6"/>
      <c r="C83" s="6"/>
      <c r="D83" s="6"/>
      <c r="E83" s="6"/>
      <c r="F83" s="6"/>
      <c r="G83" s="6"/>
      <c r="H83" s="6"/>
    </row>
    <row r="84" ht="15.75" customHeight="1">
      <c r="A84" s="6"/>
      <c r="B84" s="6"/>
      <c r="C84" s="6"/>
      <c r="D84" s="6"/>
      <c r="E84" s="6"/>
      <c r="F84" s="6"/>
      <c r="G84" s="6"/>
      <c r="H84" s="6"/>
    </row>
    <row r="85" ht="15.75" customHeight="1">
      <c r="A85" s="6"/>
      <c r="B85" s="6"/>
      <c r="C85" s="6"/>
      <c r="D85" s="6"/>
      <c r="E85" s="6"/>
      <c r="F85" s="6"/>
      <c r="G85" s="6"/>
      <c r="H85" s="6"/>
    </row>
    <row r="86" ht="15.75" customHeight="1">
      <c r="A86" s="6"/>
      <c r="B86" s="6"/>
      <c r="C86" s="6"/>
      <c r="D86" s="6"/>
      <c r="E86" s="6"/>
      <c r="F86" s="6"/>
      <c r="G86" s="6"/>
      <c r="H86" s="6"/>
    </row>
    <row r="87" ht="15.75" customHeight="1">
      <c r="A87" s="6"/>
      <c r="B87" s="6"/>
      <c r="C87" s="6"/>
      <c r="D87" s="6"/>
      <c r="E87" s="6"/>
      <c r="F87" s="6"/>
      <c r="G87" s="6"/>
      <c r="H87" s="6"/>
    </row>
    <row r="88" ht="15.75" customHeight="1">
      <c r="A88" s="6"/>
      <c r="B88" s="6"/>
      <c r="C88" s="6"/>
      <c r="D88" s="6"/>
      <c r="E88" s="6"/>
      <c r="F88" s="6"/>
      <c r="G88" s="6"/>
      <c r="H88" s="6"/>
    </row>
    <row r="89" ht="15.75" customHeight="1">
      <c r="A89" s="6"/>
      <c r="B89" s="6"/>
      <c r="C89" s="6"/>
      <c r="D89" s="6"/>
      <c r="E89" s="6"/>
      <c r="F89" s="6"/>
      <c r="G89" s="6"/>
      <c r="H89" s="6"/>
    </row>
    <row r="90" ht="15.75" customHeight="1">
      <c r="A90" s="6"/>
      <c r="B90" s="6"/>
      <c r="C90" s="6"/>
      <c r="D90" s="6"/>
      <c r="E90" s="6"/>
      <c r="F90" s="6"/>
      <c r="G90" s="6"/>
      <c r="H90" s="6"/>
    </row>
    <row r="91" ht="15.75" customHeight="1">
      <c r="A91" s="6"/>
      <c r="B91" s="6"/>
      <c r="C91" s="6"/>
      <c r="D91" s="6"/>
      <c r="E91" s="6"/>
      <c r="F91" s="6"/>
      <c r="G91" s="6"/>
      <c r="H91" s="6"/>
    </row>
    <row r="92" ht="15.75" customHeight="1">
      <c r="A92" s="6"/>
      <c r="B92" s="6"/>
      <c r="C92" s="6"/>
      <c r="D92" s="6"/>
      <c r="E92" s="6"/>
      <c r="F92" s="6"/>
      <c r="G92" s="6"/>
      <c r="H92" s="6"/>
    </row>
    <row r="93" ht="15.75" customHeight="1">
      <c r="A93" s="6"/>
      <c r="B93" s="6"/>
      <c r="C93" s="6"/>
      <c r="D93" s="6"/>
      <c r="E93" s="6"/>
      <c r="F93" s="6"/>
      <c r="G93" s="6"/>
      <c r="H93" s="6"/>
    </row>
    <row r="94" ht="15.75" customHeight="1">
      <c r="A94" s="6"/>
      <c r="B94" s="6"/>
      <c r="C94" s="6"/>
      <c r="D94" s="6"/>
      <c r="E94" s="6"/>
      <c r="F94" s="6"/>
      <c r="G94" s="6"/>
      <c r="H94" s="6"/>
    </row>
    <row r="95" ht="15.75" customHeight="1">
      <c r="A95" s="6"/>
      <c r="B95" s="6"/>
      <c r="C95" s="6"/>
      <c r="D95" s="6"/>
      <c r="E95" s="6"/>
      <c r="F95" s="6"/>
      <c r="G95" s="6"/>
      <c r="H95" s="6"/>
    </row>
    <row r="96" ht="15.75" customHeight="1">
      <c r="A96" s="6"/>
      <c r="B96" s="6"/>
      <c r="C96" s="6"/>
      <c r="D96" s="6"/>
      <c r="E96" s="6"/>
      <c r="F96" s="6"/>
      <c r="G96" s="6"/>
      <c r="H96" s="6"/>
    </row>
    <row r="97" ht="15.75" customHeight="1">
      <c r="A97" s="6"/>
      <c r="B97" s="6"/>
      <c r="C97" s="6"/>
      <c r="D97" s="6"/>
      <c r="E97" s="6"/>
      <c r="F97" s="6"/>
      <c r="G97" s="6"/>
      <c r="H97" s="6"/>
    </row>
    <row r="98" ht="15.75" customHeight="1">
      <c r="A98" s="6"/>
      <c r="B98" s="6"/>
      <c r="C98" s="6"/>
      <c r="D98" s="6"/>
      <c r="E98" s="6"/>
      <c r="F98" s="6"/>
      <c r="G98" s="6"/>
      <c r="H98" s="6"/>
    </row>
    <row r="99" ht="15.75" customHeight="1">
      <c r="A99" s="6"/>
      <c r="B99" s="6"/>
      <c r="C99" s="6"/>
      <c r="D99" s="6"/>
      <c r="E99" s="6"/>
      <c r="F99" s="6"/>
      <c r="G99" s="6"/>
      <c r="H99" s="6"/>
    </row>
    <row r="100" ht="15.75" customHeight="1">
      <c r="A100" s="6"/>
      <c r="B100" s="6"/>
      <c r="C100" s="6"/>
      <c r="D100" s="6"/>
      <c r="E100" s="6"/>
      <c r="F100" s="6"/>
      <c r="G100" s="6"/>
      <c r="H100" s="6"/>
    </row>
    <row r="101" ht="15.75" customHeight="1">
      <c r="A101" s="6"/>
      <c r="B101" s="6"/>
      <c r="C101" s="6"/>
      <c r="D101" s="6"/>
      <c r="E101" s="6"/>
      <c r="F101" s="6"/>
      <c r="G101" s="6"/>
      <c r="H101" s="6"/>
    </row>
    <row r="102" ht="15.75" customHeight="1">
      <c r="A102" s="6"/>
      <c r="B102" s="6"/>
      <c r="C102" s="6"/>
      <c r="D102" s="6"/>
      <c r="E102" s="6"/>
      <c r="F102" s="6"/>
      <c r="G102" s="6"/>
      <c r="H102" s="6"/>
    </row>
    <row r="103" ht="15.75" customHeight="1">
      <c r="A103" s="6"/>
      <c r="B103" s="6"/>
      <c r="C103" s="6"/>
      <c r="D103" s="6"/>
      <c r="E103" s="6"/>
      <c r="F103" s="6"/>
      <c r="G103" s="6"/>
      <c r="H103" s="6"/>
    </row>
    <row r="104" ht="15.75" customHeight="1">
      <c r="A104" s="6"/>
      <c r="B104" s="6"/>
      <c r="C104" s="6"/>
      <c r="D104" s="6"/>
      <c r="E104" s="6"/>
      <c r="F104" s="6"/>
      <c r="G104" s="6"/>
      <c r="H104" s="6"/>
    </row>
    <row r="105" ht="15.75" customHeight="1">
      <c r="A105" s="6"/>
      <c r="B105" s="6"/>
      <c r="C105" s="6"/>
      <c r="D105" s="6"/>
      <c r="E105" s="6"/>
      <c r="F105" s="6"/>
      <c r="G105" s="6"/>
      <c r="H105" s="6"/>
    </row>
    <row r="106" ht="15.75" customHeight="1">
      <c r="A106" s="6"/>
      <c r="B106" s="6"/>
      <c r="C106" s="6"/>
      <c r="D106" s="6"/>
      <c r="E106" s="6"/>
      <c r="F106" s="6"/>
      <c r="G106" s="6"/>
      <c r="H106" s="6"/>
    </row>
    <row r="107" ht="15.75" customHeight="1">
      <c r="A107" s="6"/>
      <c r="B107" s="6"/>
      <c r="C107" s="6"/>
      <c r="D107" s="6"/>
      <c r="E107" s="6"/>
      <c r="F107" s="6"/>
      <c r="G107" s="6"/>
      <c r="H107" s="6"/>
    </row>
    <row r="108" ht="15.75" customHeight="1">
      <c r="A108" s="6"/>
      <c r="B108" s="6"/>
      <c r="C108" s="6"/>
      <c r="D108" s="6"/>
      <c r="E108" s="6"/>
      <c r="F108" s="6"/>
      <c r="G108" s="6"/>
      <c r="H108" s="6"/>
    </row>
    <row r="109" ht="15.75" customHeight="1">
      <c r="A109" s="6"/>
      <c r="B109" s="6"/>
      <c r="C109" s="6"/>
      <c r="D109" s="6"/>
      <c r="E109" s="6"/>
      <c r="F109" s="6"/>
      <c r="G109" s="6"/>
      <c r="H109" s="6"/>
    </row>
    <row r="110" ht="15.75" customHeight="1">
      <c r="A110" s="6"/>
      <c r="B110" s="6"/>
      <c r="C110" s="6"/>
      <c r="D110" s="6"/>
      <c r="E110" s="6"/>
      <c r="F110" s="6"/>
      <c r="G110" s="6"/>
      <c r="H110" s="6"/>
    </row>
    <row r="111" ht="15.75" customHeight="1">
      <c r="A111" s="6"/>
      <c r="B111" s="6"/>
      <c r="C111" s="6"/>
      <c r="D111" s="6"/>
      <c r="E111" s="6"/>
      <c r="F111" s="6"/>
      <c r="G111" s="6"/>
      <c r="H111" s="6"/>
    </row>
    <row r="112" ht="15.75" customHeight="1">
      <c r="A112" s="6"/>
      <c r="B112" s="6"/>
      <c r="C112" s="6"/>
      <c r="D112" s="6"/>
      <c r="E112" s="6"/>
      <c r="F112" s="6"/>
      <c r="G112" s="6"/>
      <c r="H112" s="6"/>
    </row>
    <row r="113" ht="15.75" customHeight="1">
      <c r="A113" s="6"/>
      <c r="B113" s="6"/>
      <c r="C113" s="6"/>
      <c r="D113" s="6"/>
      <c r="E113" s="6"/>
      <c r="F113" s="6"/>
      <c r="G113" s="6"/>
      <c r="H113" s="6"/>
    </row>
    <row r="114" ht="15.75" customHeight="1">
      <c r="A114" s="6"/>
      <c r="B114" s="6"/>
      <c r="C114" s="6"/>
      <c r="D114" s="6"/>
      <c r="E114" s="6"/>
      <c r="F114" s="6"/>
      <c r="G114" s="6"/>
      <c r="H114" s="6"/>
    </row>
    <row r="115" ht="15.75" customHeight="1">
      <c r="A115" s="6"/>
      <c r="B115" s="6"/>
      <c r="C115" s="6"/>
      <c r="D115" s="6"/>
      <c r="E115" s="6"/>
      <c r="F115" s="6"/>
      <c r="G115" s="6"/>
      <c r="H115" s="6"/>
    </row>
    <row r="116" ht="15.75" customHeight="1">
      <c r="A116" s="6"/>
      <c r="B116" s="6"/>
      <c r="C116" s="6"/>
      <c r="D116" s="6"/>
      <c r="E116" s="6"/>
      <c r="F116" s="6"/>
      <c r="G116" s="6"/>
      <c r="H116" s="6"/>
    </row>
    <row r="117" ht="15.75" customHeight="1">
      <c r="A117" s="6"/>
      <c r="B117" s="6"/>
      <c r="C117" s="6"/>
      <c r="D117" s="6"/>
      <c r="E117" s="6"/>
      <c r="F117" s="6"/>
      <c r="G117" s="6"/>
      <c r="H117" s="6"/>
    </row>
    <row r="118" ht="15.75" customHeight="1">
      <c r="A118" s="6"/>
      <c r="B118" s="6"/>
      <c r="C118" s="6"/>
      <c r="D118" s="6"/>
      <c r="E118" s="6"/>
      <c r="F118" s="6"/>
      <c r="G118" s="6"/>
      <c r="H118" s="6"/>
    </row>
    <row r="119" ht="15.75" customHeight="1">
      <c r="A119" s="6"/>
      <c r="B119" s="6"/>
      <c r="C119" s="6"/>
      <c r="D119" s="6"/>
      <c r="E119" s="6"/>
      <c r="F119" s="6"/>
      <c r="G119" s="6"/>
      <c r="H119" s="6"/>
    </row>
    <row r="120" ht="15.75" customHeight="1">
      <c r="A120" s="6"/>
      <c r="B120" s="6"/>
      <c r="C120" s="6"/>
      <c r="D120" s="6"/>
      <c r="E120" s="6"/>
      <c r="F120" s="6"/>
      <c r="G120" s="6"/>
      <c r="H120" s="6"/>
    </row>
    <row r="121" ht="15.75" customHeight="1">
      <c r="A121" s="6"/>
      <c r="B121" s="6"/>
      <c r="C121" s="6"/>
      <c r="D121" s="6"/>
      <c r="E121" s="6"/>
      <c r="F121" s="6"/>
      <c r="G121" s="6"/>
      <c r="H121" s="6"/>
    </row>
    <row r="122" ht="15.75" customHeight="1">
      <c r="A122" s="6"/>
      <c r="B122" s="6"/>
      <c r="C122" s="6"/>
      <c r="D122" s="6"/>
      <c r="E122" s="6"/>
      <c r="F122" s="6"/>
      <c r="G122" s="6"/>
      <c r="H122" s="6"/>
    </row>
    <row r="123" ht="15.75" customHeight="1">
      <c r="A123" s="6"/>
      <c r="B123" s="6"/>
      <c r="C123" s="6"/>
      <c r="D123" s="6"/>
      <c r="E123" s="6"/>
      <c r="F123" s="6"/>
      <c r="G123" s="6"/>
      <c r="H123" s="6"/>
    </row>
    <row r="124" ht="15.75" customHeight="1">
      <c r="A124" s="6"/>
      <c r="B124" s="6"/>
      <c r="C124" s="6"/>
      <c r="D124" s="6"/>
      <c r="E124" s="6"/>
      <c r="F124" s="6"/>
      <c r="G124" s="6"/>
      <c r="H124" s="6"/>
    </row>
    <row r="125" ht="15.75" customHeight="1">
      <c r="A125" s="6"/>
      <c r="B125" s="6"/>
      <c r="C125" s="6"/>
      <c r="D125" s="6"/>
      <c r="E125" s="6"/>
      <c r="F125" s="6"/>
      <c r="G125" s="6"/>
      <c r="H125" s="6"/>
    </row>
    <row r="126" ht="15.75" customHeight="1">
      <c r="A126" s="6"/>
      <c r="B126" s="6"/>
      <c r="C126" s="6"/>
      <c r="D126" s="6"/>
      <c r="E126" s="6"/>
      <c r="F126" s="6"/>
      <c r="G126" s="6"/>
      <c r="H126" s="6"/>
    </row>
    <row r="127" ht="15.75" customHeight="1">
      <c r="A127" s="6"/>
      <c r="B127" s="6"/>
      <c r="C127" s="6"/>
      <c r="D127" s="6"/>
      <c r="E127" s="6"/>
      <c r="F127" s="6"/>
      <c r="G127" s="6"/>
      <c r="H127" s="6"/>
    </row>
    <row r="128" ht="15.75" customHeight="1">
      <c r="A128" s="6"/>
      <c r="B128" s="6"/>
      <c r="C128" s="6"/>
      <c r="D128" s="6"/>
      <c r="E128" s="6"/>
      <c r="F128" s="6"/>
      <c r="G128" s="6"/>
      <c r="H128" s="6"/>
    </row>
    <row r="129" ht="15.75" customHeight="1">
      <c r="A129" s="6"/>
      <c r="B129" s="6"/>
      <c r="C129" s="6"/>
      <c r="D129" s="6"/>
      <c r="E129" s="6"/>
      <c r="F129" s="6"/>
      <c r="G129" s="6"/>
      <c r="H129" s="6"/>
    </row>
    <row r="130" ht="15.75" customHeight="1">
      <c r="A130" s="6"/>
      <c r="B130" s="6"/>
      <c r="C130" s="6"/>
      <c r="D130" s="6"/>
      <c r="E130" s="6"/>
      <c r="F130" s="6"/>
      <c r="G130" s="6"/>
      <c r="H130" s="6"/>
    </row>
    <row r="131" ht="15.75" customHeight="1">
      <c r="A131" s="6"/>
      <c r="B131" s="6"/>
      <c r="C131" s="6"/>
      <c r="D131" s="6"/>
      <c r="E131" s="6"/>
      <c r="F131" s="6"/>
      <c r="G131" s="6"/>
      <c r="H131" s="6"/>
    </row>
    <row r="132" ht="15.75" customHeight="1">
      <c r="A132" s="6"/>
      <c r="B132" s="6"/>
      <c r="C132" s="6"/>
      <c r="D132" s="6"/>
      <c r="E132" s="6"/>
      <c r="F132" s="6"/>
      <c r="G132" s="6"/>
      <c r="H132" s="6"/>
    </row>
    <row r="133" ht="15.75" customHeight="1">
      <c r="A133" s="6"/>
      <c r="B133" s="6"/>
      <c r="C133" s="6"/>
      <c r="D133" s="6"/>
      <c r="E133" s="6"/>
      <c r="F133" s="6"/>
      <c r="G133" s="6"/>
      <c r="H133" s="6"/>
    </row>
    <row r="134" ht="15.75" customHeight="1">
      <c r="A134" s="6"/>
      <c r="B134" s="6"/>
      <c r="C134" s="6"/>
      <c r="D134" s="6"/>
      <c r="E134" s="6"/>
      <c r="F134" s="6"/>
      <c r="G134" s="6"/>
      <c r="H134" s="6"/>
    </row>
    <row r="135" ht="15.75" customHeight="1">
      <c r="A135" s="6"/>
      <c r="B135" s="6"/>
      <c r="C135" s="6"/>
      <c r="D135" s="6"/>
      <c r="E135" s="6"/>
      <c r="F135" s="6"/>
      <c r="G135" s="6"/>
      <c r="H135" s="6"/>
    </row>
    <row r="136" ht="15.75" customHeight="1">
      <c r="A136" s="6"/>
      <c r="B136" s="6"/>
      <c r="C136" s="6"/>
      <c r="D136" s="6"/>
      <c r="E136" s="6"/>
      <c r="F136" s="6"/>
      <c r="G136" s="6"/>
      <c r="H136" s="6"/>
    </row>
    <row r="137" ht="15.75" customHeight="1">
      <c r="A137" s="6"/>
      <c r="B137" s="6"/>
      <c r="C137" s="6"/>
      <c r="D137" s="6"/>
      <c r="E137" s="6"/>
      <c r="F137" s="6"/>
      <c r="G137" s="6"/>
      <c r="H137" s="6"/>
    </row>
    <row r="138" ht="15.75" customHeight="1">
      <c r="A138" s="6"/>
      <c r="B138" s="6"/>
      <c r="C138" s="6"/>
      <c r="D138" s="6"/>
      <c r="E138" s="6"/>
      <c r="F138" s="6"/>
      <c r="G138" s="6"/>
      <c r="H138" s="6"/>
    </row>
    <row r="139" ht="15.75" customHeight="1">
      <c r="A139" s="6"/>
      <c r="B139" s="6"/>
      <c r="C139" s="6"/>
      <c r="D139" s="6"/>
      <c r="E139" s="6"/>
      <c r="F139" s="6"/>
      <c r="G139" s="6"/>
      <c r="H139" s="6"/>
    </row>
    <row r="140" ht="15.75" customHeight="1">
      <c r="A140" s="6"/>
      <c r="B140" s="6"/>
      <c r="C140" s="6"/>
      <c r="D140" s="6"/>
      <c r="E140" s="6"/>
      <c r="F140" s="6"/>
      <c r="G140" s="6"/>
      <c r="H140" s="6"/>
    </row>
    <row r="141" ht="15.75" customHeight="1">
      <c r="A141" s="6"/>
      <c r="B141" s="6"/>
      <c r="C141" s="6"/>
      <c r="D141" s="6"/>
      <c r="E141" s="6"/>
      <c r="F141" s="6"/>
      <c r="G141" s="6"/>
      <c r="H141" s="6"/>
    </row>
    <row r="142" ht="15.75" customHeight="1">
      <c r="A142" s="6"/>
      <c r="B142" s="6"/>
      <c r="C142" s="6"/>
      <c r="D142" s="6"/>
      <c r="E142" s="6"/>
      <c r="F142" s="6"/>
      <c r="G142" s="6"/>
      <c r="H142" s="6"/>
    </row>
    <row r="143" ht="15.75" customHeight="1">
      <c r="A143" s="6"/>
      <c r="B143" s="6"/>
      <c r="C143" s="6"/>
      <c r="D143" s="6"/>
      <c r="E143" s="6"/>
      <c r="F143" s="6"/>
      <c r="G143" s="6"/>
      <c r="H143" s="6"/>
    </row>
    <row r="144" ht="15.75" customHeight="1">
      <c r="A144" s="6"/>
      <c r="B144" s="6"/>
      <c r="C144" s="6"/>
      <c r="D144" s="6"/>
      <c r="E144" s="6"/>
      <c r="F144" s="6"/>
      <c r="G144" s="6"/>
      <c r="H144" s="6"/>
    </row>
    <row r="145" ht="15.75" customHeight="1">
      <c r="A145" s="6"/>
      <c r="B145" s="6"/>
      <c r="C145" s="6"/>
      <c r="D145" s="6"/>
      <c r="E145" s="6"/>
      <c r="F145" s="6"/>
      <c r="G145" s="6"/>
      <c r="H145" s="6"/>
    </row>
    <row r="146" ht="15.75" customHeight="1">
      <c r="A146" s="6"/>
      <c r="B146" s="6"/>
      <c r="C146" s="6"/>
      <c r="D146" s="6"/>
      <c r="E146" s="6"/>
      <c r="F146" s="6"/>
      <c r="G146" s="6"/>
      <c r="H146" s="6"/>
    </row>
    <row r="147" ht="15.75" customHeight="1">
      <c r="A147" s="6"/>
      <c r="B147" s="6"/>
      <c r="C147" s="6"/>
      <c r="D147" s="6"/>
      <c r="E147" s="6"/>
      <c r="F147" s="6"/>
      <c r="G147" s="6"/>
      <c r="H147" s="6"/>
    </row>
    <row r="148" ht="15.75" customHeight="1">
      <c r="A148" s="6"/>
      <c r="B148" s="6"/>
      <c r="C148" s="6"/>
      <c r="D148" s="6"/>
      <c r="E148" s="6"/>
      <c r="F148" s="6"/>
      <c r="G148" s="6"/>
      <c r="H148" s="6"/>
    </row>
    <row r="149" ht="15.75" customHeight="1">
      <c r="A149" s="6"/>
      <c r="B149" s="6"/>
      <c r="C149" s="6"/>
      <c r="D149" s="6"/>
      <c r="E149" s="6"/>
      <c r="F149" s="6"/>
      <c r="G149" s="6"/>
      <c r="H149" s="6"/>
    </row>
    <row r="150" ht="15.75" customHeight="1">
      <c r="A150" s="6"/>
      <c r="B150" s="6"/>
      <c r="C150" s="6"/>
      <c r="D150" s="6"/>
      <c r="E150" s="6"/>
      <c r="F150" s="6"/>
      <c r="G150" s="6"/>
      <c r="H150" s="6"/>
    </row>
    <row r="151" ht="15.75" customHeight="1">
      <c r="A151" s="6"/>
      <c r="B151" s="6"/>
      <c r="C151" s="6"/>
      <c r="D151" s="6"/>
      <c r="E151" s="6"/>
      <c r="F151" s="6"/>
      <c r="G151" s="6"/>
      <c r="H151" s="6"/>
    </row>
    <row r="152" ht="15.75" customHeight="1">
      <c r="A152" s="6"/>
      <c r="B152" s="6"/>
      <c r="C152" s="6"/>
      <c r="D152" s="6"/>
      <c r="E152" s="6"/>
      <c r="F152" s="6"/>
      <c r="G152" s="6"/>
      <c r="H152" s="6"/>
    </row>
    <row r="153" ht="15.75" customHeight="1">
      <c r="A153" s="6"/>
      <c r="B153" s="6"/>
      <c r="C153" s="6"/>
      <c r="D153" s="6"/>
      <c r="E153" s="6"/>
      <c r="F153" s="6"/>
      <c r="G153" s="6"/>
      <c r="H153" s="6"/>
    </row>
    <row r="154" ht="15.75" customHeight="1">
      <c r="A154" s="6"/>
      <c r="B154" s="6"/>
      <c r="C154" s="6"/>
      <c r="D154" s="6"/>
      <c r="E154" s="6"/>
      <c r="F154" s="6"/>
      <c r="G154" s="6"/>
      <c r="H154" s="6"/>
    </row>
    <row r="155" ht="15.75" customHeight="1">
      <c r="A155" s="6"/>
      <c r="B155" s="6"/>
      <c r="C155" s="6"/>
      <c r="D155" s="6"/>
      <c r="E155" s="6"/>
      <c r="F155" s="6"/>
      <c r="G155" s="6"/>
      <c r="H155" s="6"/>
    </row>
    <row r="156" ht="15.75" customHeight="1">
      <c r="A156" s="6"/>
      <c r="B156" s="6"/>
      <c r="C156" s="6"/>
      <c r="D156" s="6"/>
      <c r="E156" s="6"/>
      <c r="F156" s="6"/>
      <c r="G156" s="6"/>
      <c r="H156" s="6"/>
    </row>
    <row r="157" ht="15.75" customHeight="1">
      <c r="A157" s="6"/>
      <c r="B157" s="6"/>
      <c r="C157" s="6"/>
      <c r="D157" s="6"/>
      <c r="E157" s="6"/>
      <c r="F157" s="6"/>
      <c r="G157" s="6"/>
      <c r="H157" s="6"/>
    </row>
    <row r="158" ht="15.75" customHeight="1">
      <c r="A158" s="6"/>
      <c r="B158" s="6"/>
      <c r="C158" s="6"/>
      <c r="D158" s="6"/>
      <c r="E158" s="6"/>
      <c r="F158" s="6"/>
      <c r="G158" s="6"/>
      <c r="H158" s="6"/>
    </row>
    <row r="159" ht="15.75" customHeight="1">
      <c r="A159" s="6"/>
      <c r="B159" s="6"/>
      <c r="C159" s="6"/>
      <c r="D159" s="6"/>
      <c r="E159" s="6"/>
      <c r="F159" s="6"/>
      <c r="G159" s="6"/>
      <c r="H159" s="6"/>
    </row>
    <row r="160" ht="15.75" customHeight="1">
      <c r="A160" s="6"/>
      <c r="B160" s="6"/>
      <c r="C160" s="6"/>
      <c r="D160" s="6"/>
      <c r="E160" s="6"/>
      <c r="F160" s="6"/>
      <c r="G160" s="6"/>
      <c r="H160" s="6"/>
    </row>
    <row r="161" ht="15.75" customHeight="1">
      <c r="A161" s="6"/>
      <c r="B161" s="6"/>
      <c r="C161" s="6"/>
      <c r="D161" s="6"/>
      <c r="E161" s="6"/>
      <c r="F161" s="6"/>
      <c r="G161" s="6"/>
      <c r="H161" s="6"/>
    </row>
    <row r="162" ht="15.75" customHeight="1">
      <c r="A162" s="6"/>
      <c r="B162" s="6"/>
      <c r="C162" s="6"/>
      <c r="D162" s="6"/>
      <c r="E162" s="6"/>
      <c r="F162" s="6"/>
      <c r="G162" s="6"/>
      <c r="H162" s="6"/>
    </row>
    <row r="163" ht="15.75" customHeight="1">
      <c r="A163" s="6"/>
      <c r="B163" s="6"/>
      <c r="C163" s="6"/>
      <c r="D163" s="6"/>
      <c r="E163" s="6"/>
      <c r="F163" s="6"/>
      <c r="G163" s="6"/>
      <c r="H163" s="6"/>
    </row>
    <row r="164" ht="15.75" customHeight="1">
      <c r="A164" s="6"/>
      <c r="B164" s="6"/>
      <c r="C164" s="6"/>
      <c r="D164" s="6"/>
      <c r="E164" s="6"/>
      <c r="F164" s="6"/>
      <c r="G164" s="6"/>
      <c r="H164" s="6"/>
    </row>
    <row r="165" ht="15.75" customHeight="1">
      <c r="A165" s="6"/>
      <c r="B165" s="6"/>
      <c r="C165" s="6"/>
      <c r="D165" s="6"/>
      <c r="E165" s="6"/>
      <c r="F165" s="6"/>
      <c r="G165" s="6"/>
      <c r="H165" s="6"/>
    </row>
    <row r="166" ht="15.75" customHeight="1">
      <c r="A166" s="6"/>
      <c r="B166" s="6"/>
      <c r="C166" s="6"/>
      <c r="D166" s="6"/>
      <c r="E166" s="6"/>
      <c r="F166" s="6"/>
      <c r="G166" s="6"/>
      <c r="H166" s="6"/>
    </row>
    <row r="167" ht="15.75" customHeight="1">
      <c r="A167" s="6"/>
      <c r="B167" s="6"/>
      <c r="C167" s="6"/>
      <c r="D167" s="6"/>
      <c r="E167" s="6"/>
      <c r="F167" s="6"/>
      <c r="G167" s="6"/>
      <c r="H167" s="6"/>
    </row>
    <row r="168" ht="15.75" customHeight="1">
      <c r="A168" s="6"/>
      <c r="B168" s="6"/>
      <c r="C168" s="6"/>
      <c r="D168" s="6"/>
      <c r="E168" s="6"/>
      <c r="F168" s="6"/>
      <c r="G168" s="6"/>
      <c r="H168" s="6"/>
    </row>
    <row r="169" ht="15.75" customHeight="1">
      <c r="A169" s="6"/>
      <c r="B169" s="6"/>
      <c r="C169" s="6"/>
      <c r="D169" s="6"/>
      <c r="E169" s="6"/>
      <c r="F169" s="6"/>
      <c r="G169" s="6"/>
      <c r="H169" s="6"/>
    </row>
    <row r="170" ht="15.75" customHeight="1">
      <c r="A170" s="6"/>
      <c r="B170" s="6"/>
      <c r="C170" s="6"/>
      <c r="D170" s="6"/>
      <c r="E170" s="6"/>
      <c r="F170" s="6"/>
      <c r="G170" s="6"/>
      <c r="H170" s="6"/>
    </row>
    <row r="171" ht="15.75" customHeight="1">
      <c r="A171" s="6"/>
      <c r="B171" s="6"/>
      <c r="C171" s="6"/>
      <c r="D171" s="6"/>
      <c r="E171" s="6"/>
      <c r="F171" s="6"/>
      <c r="G171" s="6"/>
      <c r="H171" s="6"/>
    </row>
    <row r="172" ht="15.75" customHeight="1">
      <c r="A172" s="6"/>
      <c r="B172" s="6"/>
      <c r="C172" s="6"/>
      <c r="D172" s="6"/>
      <c r="E172" s="6"/>
      <c r="F172" s="6"/>
      <c r="G172" s="6"/>
      <c r="H172" s="6"/>
    </row>
    <row r="173" ht="15.75" customHeight="1">
      <c r="A173" s="6"/>
      <c r="B173" s="6"/>
      <c r="C173" s="6"/>
      <c r="D173" s="6"/>
      <c r="E173" s="6"/>
      <c r="F173" s="6"/>
      <c r="G173" s="6"/>
      <c r="H173" s="6"/>
    </row>
    <row r="174" ht="15.75" customHeight="1">
      <c r="A174" s="6"/>
      <c r="B174" s="6"/>
      <c r="C174" s="6"/>
      <c r="D174" s="6"/>
      <c r="E174" s="6"/>
      <c r="F174" s="6"/>
      <c r="G174" s="6"/>
      <c r="H174" s="6"/>
    </row>
    <row r="175" ht="15.75" customHeight="1">
      <c r="A175" s="6"/>
      <c r="B175" s="6"/>
      <c r="C175" s="6"/>
      <c r="D175" s="6"/>
      <c r="E175" s="6"/>
      <c r="F175" s="6"/>
      <c r="G175" s="6"/>
      <c r="H175" s="6"/>
    </row>
    <row r="176" ht="15.75" customHeight="1">
      <c r="A176" s="6"/>
      <c r="B176" s="6"/>
      <c r="C176" s="6"/>
      <c r="D176" s="6"/>
      <c r="E176" s="6"/>
      <c r="F176" s="6"/>
      <c r="G176" s="6"/>
      <c r="H176" s="6"/>
    </row>
    <row r="177" ht="15.75" customHeight="1">
      <c r="A177" s="6"/>
      <c r="B177" s="6"/>
      <c r="C177" s="6"/>
      <c r="D177" s="6"/>
      <c r="E177" s="6"/>
      <c r="F177" s="6"/>
      <c r="G177" s="6"/>
      <c r="H177" s="6"/>
    </row>
    <row r="178" ht="15.75" customHeight="1">
      <c r="A178" s="6"/>
      <c r="B178" s="6"/>
      <c r="C178" s="6"/>
      <c r="D178" s="6"/>
      <c r="E178" s="6"/>
      <c r="F178" s="6"/>
      <c r="G178" s="6"/>
      <c r="H178" s="6"/>
    </row>
    <row r="179" ht="15.75" customHeight="1">
      <c r="A179" s="6"/>
      <c r="B179" s="6"/>
      <c r="C179" s="6"/>
      <c r="D179" s="6"/>
      <c r="E179" s="6"/>
      <c r="F179" s="6"/>
      <c r="G179" s="6"/>
      <c r="H179" s="6"/>
    </row>
    <row r="180" ht="15.75" customHeight="1">
      <c r="A180" s="6"/>
      <c r="B180" s="6"/>
      <c r="C180" s="6"/>
      <c r="D180" s="6"/>
      <c r="E180" s="6"/>
      <c r="F180" s="6"/>
      <c r="G180" s="6"/>
      <c r="H180" s="6"/>
    </row>
    <row r="181" ht="15.75" customHeight="1">
      <c r="A181" s="6"/>
      <c r="B181" s="6"/>
      <c r="C181" s="6"/>
      <c r="D181" s="6"/>
      <c r="E181" s="6"/>
      <c r="F181" s="6"/>
      <c r="G181" s="6"/>
      <c r="H181" s="6"/>
    </row>
    <row r="182" ht="15.75" customHeight="1">
      <c r="A182" s="6"/>
      <c r="B182" s="6"/>
      <c r="C182" s="6"/>
      <c r="D182" s="6"/>
      <c r="E182" s="6"/>
      <c r="F182" s="6"/>
      <c r="G182" s="6"/>
      <c r="H182" s="6"/>
    </row>
    <row r="183" ht="15.75" customHeight="1">
      <c r="A183" s="6"/>
      <c r="B183" s="6"/>
      <c r="C183" s="6"/>
      <c r="D183" s="6"/>
      <c r="E183" s="6"/>
      <c r="F183" s="6"/>
      <c r="G183" s="6"/>
      <c r="H183" s="6"/>
    </row>
    <row r="184" ht="15.75" customHeight="1">
      <c r="A184" s="6"/>
      <c r="B184" s="6"/>
      <c r="C184" s="6"/>
      <c r="D184" s="6"/>
      <c r="E184" s="6"/>
      <c r="F184" s="6"/>
      <c r="G184" s="6"/>
      <c r="H184" s="6"/>
    </row>
    <row r="185" ht="15.75" customHeight="1">
      <c r="A185" s="6"/>
      <c r="B185" s="6"/>
      <c r="C185" s="6"/>
      <c r="D185" s="6"/>
      <c r="E185" s="6"/>
      <c r="F185" s="6"/>
      <c r="G185" s="6"/>
      <c r="H185" s="6"/>
    </row>
    <row r="186" ht="15.75" customHeight="1">
      <c r="A186" s="6"/>
      <c r="B186" s="6"/>
      <c r="C186" s="6"/>
      <c r="D186" s="6"/>
      <c r="E186" s="6"/>
      <c r="F186" s="6"/>
      <c r="G186" s="6"/>
      <c r="H186" s="6"/>
    </row>
    <row r="187" ht="15.75" customHeight="1">
      <c r="A187" s="6"/>
      <c r="B187" s="6"/>
      <c r="C187" s="6"/>
      <c r="D187" s="6"/>
      <c r="E187" s="6"/>
      <c r="F187" s="6"/>
      <c r="G187" s="6"/>
      <c r="H187" s="6"/>
    </row>
    <row r="188" ht="15.75" customHeight="1">
      <c r="A188" s="6"/>
      <c r="B188" s="6"/>
      <c r="C188" s="6"/>
      <c r="D188" s="6"/>
      <c r="E188" s="6"/>
      <c r="F188" s="6"/>
      <c r="G188" s="6"/>
      <c r="H188" s="6"/>
    </row>
    <row r="189" ht="15.75" customHeight="1">
      <c r="A189" s="6"/>
      <c r="B189" s="6"/>
      <c r="C189" s="6"/>
      <c r="D189" s="6"/>
      <c r="E189" s="6"/>
      <c r="F189" s="6"/>
      <c r="G189" s="6"/>
      <c r="H189" s="6"/>
    </row>
    <row r="190" ht="15.75" customHeight="1">
      <c r="A190" s="6"/>
      <c r="B190" s="6"/>
      <c r="C190" s="6"/>
      <c r="D190" s="6"/>
      <c r="E190" s="6"/>
      <c r="F190" s="6"/>
      <c r="G190" s="6"/>
      <c r="H190" s="6"/>
    </row>
    <row r="191" ht="15.75" customHeight="1">
      <c r="A191" s="6"/>
      <c r="B191" s="6"/>
      <c r="C191" s="6"/>
      <c r="D191" s="6"/>
      <c r="E191" s="6"/>
      <c r="F191" s="6"/>
      <c r="G191" s="6"/>
      <c r="H191" s="6"/>
    </row>
    <row r="192" ht="15.75" customHeight="1">
      <c r="A192" s="6"/>
      <c r="B192" s="6"/>
      <c r="C192" s="6"/>
      <c r="D192" s="6"/>
      <c r="E192" s="6"/>
      <c r="F192" s="6"/>
      <c r="G192" s="6"/>
      <c r="H192" s="6"/>
    </row>
    <row r="193" ht="15.75" customHeight="1">
      <c r="A193" s="6"/>
      <c r="B193" s="6"/>
      <c r="C193" s="6"/>
      <c r="D193" s="6"/>
      <c r="E193" s="6"/>
      <c r="F193" s="6"/>
      <c r="G193" s="6"/>
      <c r="H193" s="6"/>
    </row>
    <row r="194" ht="15.75" customHeight="1">
      <c r="A194" s="6"/>
      <c r="B194" s="6"/>
      <c r="C194" s="6"/>
      <c r="D194" s="6"/>
      <c r="E194" s="6"/>
      <c r="F194" s="6"/>
      <c r="G194" s="6"/>
      <c r="H194" s="6"/>
    </row>
    <row r="195" ht="15.75" customHeight="1">
      <c r="A195" s="6"/>
      <c r="B195" s="6"/>
      <c r="C195" s="6"/>
      <c r="D195" s="6"/>
      <c r="E195" s="6"/>
      <c r="F195" s="6"/>
      <c r="G195" s="6"/>
      <c r="H195" s="6"/>
    </row>
    <row r="196" ht="15.75" customHeight="1">
      <c r="A196" s="6"/>
      <c r="B196" s="6"/>
      <c r="C196" s="6"/>
      <c r="D196" s="6"/>
      <c r="E196" s="6"/>
      <c r="F196" s="6"/>
      <c r="G196" s="6"/>
      <c r="H196" s="6"/>
    </row>
    <row r="197" ht="15.75" customHeight="1">
      <c r="A197" s="6"/>
      <c r="B197" s="6"/>
      <c r="C197" s="6"/>
      <c r="D197" s="6"/>
      <c r="E197" s="6"/>
      <c r="F197" s="6"/>
      <c r="G197" s="6"/>
      <c r="H197" s="6"/>
    </row>
    <row r="198" ht="15.75" customHeight="1">
      <c r="A198" s="6"/>
      <c r="B198" s="6"/>
      <c r="C198" s="6"/>
      <c r="D198" s="6"/>
      <c r="E198" s="6"/>
      <c r="F198" s="6"/>
      <c r="G198" s="6"/>
      <c r="H198" s="6"/>
    </row>
    <row r="199" ht="15.75" customHeight="1">
      <c r="A199" s="6"/>
      <c r="B199" s="6"/>
      <c r="C199" s="6"/>
      <c r="D199" s="6"/>
      <c r="E199" s="6"/>
      <c r="F199" s="6"/>
      <c r="G199" s="6"/>
      <c r="H199" s="6"/>
    </row>
    <row r="200" ht="15.75" customHeight="1">
      <c r="A200" s="6"/>
      <c r="B200" s="6"/>
      <c r="C200" s="6"/>
      <c r="D200" s="6"/>
      <c r="E200" s="6"/>
      <c r="F200" s="6"/>
      <c r="G200" s="6"/>
      <c r="H200" s="6"/>
    </row>
    <row r="201" ht="15.75" customHeight="1">
      <c r="A201" s="6"/>
      <c r="B201" s="6"/>
      <c r="C201" s="6"/>
      <c r="D201" s="6"/>
      <c r="E201" s="6"/>
      <c r="F201" s="6"/>
      <c r="G201" s="6"/>
      <c r="H201" s="6"/>
    </row>
    <row r="202" ht="15.75" customHeight="1">
      <c r="A202" s="6"/>
      <c r="B202" s="6"/>
      <c r="C202" s="6"/>
      <c r="D202" s="6"/>
      <c r="E202" s="6"/>
      <c r="F202" s="6"/>
      <c r="G202" s="6"/>
      <c r="H202" s="6"/>
    </row>
    <row r="203" ht="15.75" customHeight="1">
      <c r="A203" s="6"/>
      <c r="B203" s="6"/>
      <c r="C203" s="6"/>
      <c r="D203" s="6"/>
      <c r="E203" s="6"/>
      <c r="F203" s="6"/>
      <c r="G203" s="6"/>
      <c r="H203" s="6"/>
    </row>
    <row r="204" ht="15.75" customHeight="1">
      <c r="A204" s="6"/>
      <c r="B204" s="6"/>
      <c r="C204" s="6"/>
      <c r="D204" s="6"/>
      <c r="E204" s="6"/>
      <c r="F204" s="6"/>
      <c r="G204" s="6"/>
      <c r="H204" s="6"/>
    </row>
    <row r="205" ht="15.75" customHeight="1">
      <c r="A205" s="6"/>
      <c r="B205" s="6"/>
      <c r="C205" s="6"/>
      <c r="D205" s="6"/>
      <c r="E205" s="6"/>
      <c r="F205" s="6"/>
      <c r="G205" s="6"/>
      <c r="H205" s="6"/>
    </row>
    <row r="206" ht="15.75" customHeight="1">
      <c r="A206" s="6"/>
      <c r="B206" s="6"/>
      <c r="C206" s="6"/>
      <c r="D206" s="6"/>
      <c r="E206" s="6"/>
      <c r="F206" s="6"/>
      <c r="G206" s="6"/>
      <c r="H206" s="6"/>
    </row>
    <row r="207" ht="15.75" customHeight="1">
      <c r="A207" s="6"/>
      <c r="B207" s="6"/>
      <c r="C207" s="6"/>
      <c r="D207" s="6"/>
      <c r="E207" s="6"/>
      <c r="F207" s="6"/>
      <c r="G207" s="6"/>
      <c r="H207" s="6"/>
    </row>
    <row r="208" ht="15.75" customHeight="1">
      <c r="A208" s="6"/>
      <c r="B208" s="6"/>
      <c r="C208" s="6"/>
      <c r="D208" s="6"/>
      <c r="E208" s="6"/>
      <c r="F208" s="6"/>
      <c r="G208" s="6"/>
      <c r="H208" s="6"/>
    </row>
    <row r="209" ht="15.75" customHeight="1">
      <c r="A209" s="6"/>
      <c r="B209" s="6"/>
      <c r="C209" s="6"/>
      <c r="D209" s="6"/>
      <c r="E209" s="6"/>
      <c r="F209" s="6"/>
      <c r="G209" s="6"/>
      <c r="H209" s="6"/>
    </row>
    <row r="210" ht="15.75" customHeight="1">
      <c r="A210" s="6"/>
      <c r="B210" s="6"/>
      <c r="C210" s="6"/>
      <c r="D210" s="6"/>
      <c r="E210" s="6"/>
      <c r="F210" s="6"/>
      <c r="G210" s="6"/>
      <c r="H210" s="6"/>
    </row>
    <row r="211" ht="15.75" customHeight="1">
      <c r="A211" s="6"/>
      <c r="B211" s="6"/>
      <c r="C211" s="6"/>
      <c r="D211" s="6"/>
      <c r="E211" s="6"/>
      <c r="F211" s="6"/>
      <c r="G211" s="6"/>
      <c r="H211" s="6"/>
    </row>
    <row r="212" ht="15.75" customHeight="1">
      <c r="A212" s="6"/>
      <c r="B212" s="6"/>
      <c r="C212" s="6"/>
      <c r="D212" s="6"/>
      <c r="E212" s="6"/>
      <c r="F212" s="6"/>
      <c r="G212" s="6"/>
      <c r="H212" s="6"/>
    </row>
    <row r="213" ht="15.75" customHeight="1">
      <c r="A213" s="6"/>
      <c r="B213" s="6"/>
      <c r="C213" s="6"/>
      <c r="D213" s="6"/>
      <c r="E213" s="6"/>
      <c r="F213" s="6"/>
      <c r="G213" s="6"/>
      <c r="H213" s="6"/>
    </row>
    <row r="214" ht="15.75" customHeight="1">
      <c r="A214" s="6"/>
      <c r="B214" s="6"/>
      <c r="C214" s="6"/>
      <c r="D214" s="6"/>
      <c r="E214" s="6"/>
      <c r="F214" s="6"/>
      <c r="G214" s="6"/>
      <c r="H214" s="6"/>
    </row>
    <row r="215" ht="15.75" customHeight="1">
      <c r="A215" s="6"/>
      <c r="B215" s="6"/>
      <c r="C215" s="6"/>
      <c r="D215" s="6"/>
      <c r="E215" s="6"/>
      <c r="F215" s="6"/>
      <c r="G215" s="6"/>
      <c r="H215" s="6"/>
    </row>
    <row r="216" ht="15.75" customHeight="1">
      <c r="A216" s="6"/>
      <c r="B216" s="6"/>
      <c r="C216" s="6"/>
      <c r="D216" s="6"/>
      <c r="E216" s="6"/>
      <c r="F216" s="6"/>
      <c r="G216" s="6"/>
      <c r="H216" s="6"/>
    </row>
    <row r="217" ht="15.75" customHeight="1">
      <c r="A217" s="6"/>
      <c r="B217" s="6"/>
      <c r="C217" s="6"/>
      <c r="D217" s="6"/>
      <c r="E217" s="6"/>
      <c r="F217" s="6"/>
      <c r="G217" s="6"/>
      <c r="H217" s="6"/>
    </row>
    <row r="218" ht="15.75" customHeight="1">
      <c r="A218" s="6"/>
      <c r="B218" s="6"/>
      <c r="C218" s="6"/>
      <c r="D218" s="6"/>
      <c r="E218" s="6"/>
      <c r="F218" s="6"/>
      <c r="G218" s="6"/>
      <c r="H218" s="6"/>
    </row>
    <row r="219" ht="15.75" customHeight="1">
      <c r="A219" s="6"/>
      <c r="B219" s="6"/>
      <c r="C219" s="6"/>
      <c r="D219" s="6"/>
      <c r="E219" s="6"/>
      <c r="F219" s="6"/>
      <c r="G219" s="6"/>
      <c r="H219" s="6"/>
    </row>
    <row r="220" ht="15.75" customHeight="1">
      <c r="A220" s="6"/>
      <c r="B220" s="6"/>
      <c r="C220" s="6"/>
      <c r="D220" s="6"/>
      <c r="E220" s="6"/>
      <c r="F220" s="6"/>
      <c r="G220" s="6"/>
      <c r="H220" s="6"/>
    </row>
    <row r="221" ht="15.75" customHeight="1">
      <c r="A221" s="6"/>
      <c r="B221" s="6"/>
      <c r="C221" s="6"/>
      <c r="D221" s="6"/>
      <c r="E221" s="6"/>
      <c r="F221" s="6"/>
      <c r="G221" s="6"/>
      <c r="H221" s="6"/>
    </row>
    <row r="222" ht="15.75" customHeight="1">
      <c r="A222" s="6"/>
      <c r="B222" s="6"/>
      <c r="C222" s="6"/>
      <c r="D222" s="6"/>
      <c r="E222" s="6"/>
      <c r="F222" s="6"/>
      <c r="G222" s="6"/>
      <c r="H222" s="6"/>
    </row>
    <row r="223" ht="15.75" customHeight="1">
      <c r="A223" s="6"/>
      <c r="B223" s="6"/>
      <c r="C223" s="6"/>
      <c r="D223" s="6"/>
      <c r="E223" s="6"/>
      <c r="F223" s="6"/>
      <c r="G223" s="6"/>
      <c r="H223" s="6"/>
    </row>
    <row r="224" ht="15.75" customHeight="1">
      <c r="A224" s="6"/>
      <c r="B224" s="6"/>
      <c r="C224" s="6"/>
      <c r="D224" s="6"/>
      <c r="E224" s="6"/>
      <c r="F224" s="6"/>
      <c r="G224" s="6"/>
      <c r="H224" s="6"/>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22.0"/>
    <col customWidth="1" min="2" max="2" width="18.0"/>
    <col customWidth="1" min="3" max="3" width="22.0"/>
    <col customWidth="1" min="4" max="4" width="20.0"/>
    <col customWidth="1" min="5" max="5" width="24.0"/>
    <col customWidth="1" min="6" max="11" width="12.0"/>
    <col customWidth="1" min="12" max="12" width="8.63"/>
  </cols>
  <sheetData>
    <row r="1" ht="21.75" customHeight="1">
      <c r="A1" s="37" t="s">
        <v>844</v>
      </c>
      <c r="B1" s="6"/>
      <c r="C1" s="6"/>
      <c r="D1" s="6"/>
      <c r="E1" s="6"/>
      <c r="F1" s="6"/>
      <c r="G1" s="6"/>
      <c r="H1" s="6"/>
      <c r="I1" s="6"/>
      <c r="J1" s="6"/>
      <c r="K1" s="6"/>
      <c r="L1" s="6"/>
    </row>
    <row r="2" ht="36.0" customHeight="1">
      <c r="A2" s="38" t="s">
        <v>845</v>
      </c>
      <c r="B2" s="6"/>
      <c r="C2" s="6"/>
      <c r="D2" s="6"/>
      <c r="E2" s="6"/>
      <c r="F2" s="6"/>
      <c r="G2" s="6"/>
      <c r="H2" s="6"/>
      <c r="I2" s="6"/>
      <c r="J2" s="6"/>
      <c r="K2" s="6"/>
      <c r="L2" s="6"/>
    </row>
    <row r="3">
      <c r="A3" s="6"/>
      <c r="B3" s="6"/>
      <c r="C3" s="6"/>
      <c r="D3" s="6"/>
      <c r="E3" s="6"/>
      <c r="F3" s="6"/>
      <c r="G3" s="6"/>
      <c r="H3" s="6"/>
      <c r="I3" s="6"/>
      <c r="J3" s="6"/>
      <c r="K3" s="6"/>
      <c r="L3" s="6"/>
    </row>
    <row r="4" ht="26.25" customHeight="1">
      <c r="A4" s="54" t="s">
        <v>846</v>
      </c>
      <c r="B4" s="25"/>
      <c r="C4" s="54" t="s">
        <v>847</v>
      </c>
      <c r="D4" s="25"/>
      <c r="E4" s="54" t="s">
        <v>848</v>
      </c>
      <c r="F4" s="25"/>
      <c r="G4" s="54" t="s">
        <v>849</v>
      </c>
      <c r="H4" s="25"/>
      <c r="I4" s="54" t="s">
        <v>850</v>
      </c>
      <c r="J4" s="25"/>
      <c r="K4" s="55" t="s">
        <v>851</v>
      </c>
      <c r="L4" s="6"/>
    </row>
    <row r="5">
      <c r="A5" s="56">
        <f>COUNTA(Accounts!$B$2:$B$21)</f>
        <v>20</v>
      </c>
      <c r="B5" s="57"/>
      <c r="C5" s="56">
        <f>COUNTA(Personas!$D$2:$D$226)</f>
        <v>100</v>
      </c>
      <c r="D5" s="57"/>
      <c r="E5" s="56">
        <f>COUNTIF('Live Capture'!$E$6:$E$125,"&lt;&gt;")</f>
        <v>120</v>
      </c>
      <c r="F5" s="57"/>
      <c r="G5" s="56">
        <f>COUNTIF('Live Capture'!$W$6:$W$125,"HOT")</f>
        <v>1</v>
      </c>
      <c r="H5" s="57"/>
      <c r="I5" s="56">
        <f>COUNTIF('Follow-Up Engine'!$L$6:$L$25,"Due today")</f>
        <v>0</v>
      </c>
      <c r="J5" s="57"/>
      <c r="K5" s="58">
        <v>1.0</v>
      </c>
      <c r="L5" s="6"/>
    </row>
    <row r="6">
      <c r="A6" s="59"/>
      <c r="B6" s="60"/>
      <c r="C6" s="59"/>
      <c r="D6" s="60"/>
      <c r="E6" s="59"/>
      <c r="F6" s="60"/>
      <c r="G6" s="59"/>
      <c r="H6" s="60"/>
      <c r="I6" s="59"/>
      <c r="J6" s="60"/>
      <c r="K6" s="61"/>
      <c r="L6" s="6"/>
    </row>
    <row r="7">
      <c r="A7" s="6"/>
      <c r="B7" s="6"/>
      <c r="C7" s="6"/>
      <c r="D7" s="6"/>
      <c r="E7" s="6"/>
      <c r="F7" s="6"/>
      <c r="G7" s="6"/>
      <c r="H7" s="6"/>
      <c r="I7" s="6"/>
      <c r="J7" s="6"/>
      <c r="K7" s="6"/>
      <c r="L7" s="6"/>
    </row>
    <row r="8">
      <c r="A8" s="62" t="s">
        <v>852</v>
      </c>
      <c r="B8" s="6"/>
      <c r="C8" s="6"/>
      <c r="D8" s="6"/>
      <c r="E8" s="6"/>
      <c r="F8" s="6"/>
      <c r="G8" s="6"/>
      <c r="H8" s="6"/>
      <c r="I8" s="6"/>
      <c r="J8" s="6"/>
      <c r="K8" s="6"/>
      <c r="L8" s="6"/>
    </row>
    <row r="9">
      <c r="A9" s="39" t="s">
        <v>853</v>
      </c>
      <c r="B9" s="39" t="s">
        <v>16</v>
      </c>
      <c r="C9" s="39" t="s">
        <v>854</v>
      </c>
      <c r="D9" s="39" t="s">
        <v>3</v>
      </c>
      <c r="E9" s="39" t="s">
        <v>855</v>
      </c>
      <c r="F9" s="39" t="s">
        <v>856</v>
      </c>
      <c r="G9" s="6"/>
      <c r="H9" s="6"/>
      <c r="I9" s="6"/>
      <c r="J9" s="6"/>
      <c r="K9" s="6"/>
      <c r="L9" s="6"/>
    </row>
    <row r="10">
      <c r="A10" s="6" t="s">
        <v>857</v>
      </c>
      <c r="B10" s="6" t="s">
        <v>858</v>
      </c>
      <c r="C10" s="6" t="s">
        <v>859</v>
      </c>
      <c r="D10" s="6" t="s">
        <v>23</v>
      </c>
      <c r="E10" s="6" t="s">
        <v>860</v>
      </c>
      <c r="F10" s="6" t="s">
        <v>861</v>
      </c>
      <c r="G10" s="6"/>
      <c r="H10" s="6"/>
      <c r="I10" s="6"/>
      <c r="J10" s="6"/>
      <c r="K10" s="6"/>
      <c r="L10" s="6"/>
    </row>
    <row r="11">
      <c r="A11" s="6" t="s">
        <v>862</v>
      </c>
      <c r="B11" s="6" t="s">
        <v>32</v>
      </c>
      <c r="C11" s="6" t="s">
        <v>863</v>
      </c>
      <c r="D11" s="6" t="s">
        <v>864</v>
      </c>
      <c r="E11" s="6" t="s">
        <v>865</v>
      </c>
      <c r="F11" s="6" t="s">
        <v>861</v>
      </c>
      <c r="G11" s="6"/>
      <c r="H11" s="6"/>
      <c r="I11" s="6"/>
      <c r="J11" s="6"/>
      <c r="K11" s="6"/>
      <c r="L11" s="6"/>
    </row>
    <row r="12">
      <c r="A12" s="6" t="s">
        <v>866</v>
      </c>
      <c r="B12" s="6" t="s">
        <v>858</v>
      </c>
      <c r="C12" s="6" t="s">
        <v>867</v>
      </c>
      <c r="D12" s="6" t="s">
        <v>868</v>
      </c>
      <c r="E12" s="6" t="s">
        <v>102</v>
      </c>
      <c r="F12" s="6" t="s">
        <v>861</v>
      </c>
      <c r="G12" s="6"/>
      <c r="H12" s="6"/>
      <c r="I12" s="6"/>
      <c r="J12" s="6"/>
      <c r="K12" s="6"/>
      <c r="L12" s="6"/>
    </row>
    <row r="13">
      <c r="A13" s="6"/>
      <c r="B13" s="6"/>
      <c r="C13" s="6"/>
      <c r="D13" s="6"/>
      <c r="E13" s="6"/>
      <c r="F13" s="6"/>
      <c r="G13" s="6"/>
      <c r="H13" s="6"/>
      <c r="I13" s="6"/>
      <c r="J13" s="6"/>
      <c r="K13" s="6"/>
      <c r="L13" s="6"/>
    </row>
    <row r="14" ht="31.5" customHeight="1">
      <c r="A14" s="20" t="s">
        <v>869</v>
      </c>
      <c r="B14" s="6"/>
      <c r="C14" s="6"/>
      <c r="D14" s="6"/>
      <c r="E14" s="6"/>
      <c r="F14" s="6"/>
      <c r="G14" s="6"/>
      <c r="H14" s="6"/>
      <c r="I14" s="6"/>
      <c r="J14" s="6"/>
      <c r="K14" s="6"/>
      <c r="L14" s="6"/>
    </row>
    <row r="15">
      <c r="A15" s="62" t="s">
        <v>870</v>
      </c>
      <c r="B15" s="6"/>
      <c r="C15" s="6"/>
      <c r="D15" s="6"/>
      <c r="E15" s="6"/>
      <c r="F15" s="6"/>
      <c r="G15" s="6"/>
      <c r="H15" s="6"/>
      <c r="I15" s="6"/>
      <c r="J15" s="6"/>
      <c r="K15" s="6"/>
      <c r="L15" s="6"/>
    </row>
    <row r="16">
      <c r="A16" s="39" t="s">
        <v>3</v>
      </c>
      <c r="B16" s="39" t="s">
        <v>871</v>
      </c>
      <c r="C16" s="39" t="s">
        <v>872</v>
      </c>
      <c r="D16" s="39" t="s">
        <v>873</v>
      </c>
      <c r="E16" s="39" t="s">
        <v>20</v>
      </c>
      <c r="F16" s="39" t="s">
        <v>111</v>
      </c>
      <c r="G16" s="6"/>
      <c r="H16" s="6"/>
      <c r="I16" s="6"/>
      <c r="J16" s="6"/>
      <c r="K16" s="6"/>
      <c r="L16" s="6"/>
    </row>
    <row r="17">
      <c r="A17" s="6" t="s">
        <v>123</v>
      </c>
      <c r="B17" s="6" t="s">
        <v>874</v>
      </c>
      <c r="C17" s="6" t="s">
        <v>875</v>
      </c>
      <c r="D17" s="6" t="s">
        <v>876</v>
      </c>
      <c r="E17" s="6" t="s">
        <v>877</v>
      </c>
      <c r="F17" s="6" t="s">
        <v>878</v>
      </c>
      <c r="G17" s="6"/>
      <c r="H17" s="6"/>
      <c r="I17" s="6"/>
      <c r="J17" s="6"/>
      <c r="K17" s="6"/>
      <c r="L17" s="6"/>
    </row>
    <row r="18">
      <c r="A18" s="6" t="s">
        <v>280</v>
      </c>
      <c r="B18" s="6" t="s">
        <v>879</v>
      </c>
      <c r="C18" s="6" t="s">
        <v>880</v>
      </c>
      <c r="D18" s="6" t="s">
        <v>881</v>
      </c>
      <c r="E18" s="6" t="s">
        <v>882</v>
      </c>
      <c r="F18" s="6" t="s">
        <v>878</v>
      </c>
      <c r="G18" s="6"/>
      <c r="H18" s="6"/>
      <c r="I18" s="6"/>
      <c r="J18" s="6"/>
      <c r="K18" s="6"/>
      <c r="L18" s="6"/>
    </row>
    <row r="19">
      <c r="A19" s="6" t="s">
        <v>299</v>
      </c>
      <c r="B19" s="6" t="s">
        <v>883</v>
      </c>
      <c r="C19" s="6" t="s">
        <v>880</v>
      </c>
      <c r="D19" s="6" t="s">
        <v>884</v>
      </c>
      <c r="E19" s="6" t="s">
        <v>885</v>
      </c>
      <c r="F19" s="6" t="s">
        <v>878</v>
      </c>
      <c r="G19" s="6"/>
      <c r="H19" s="6"/>
      <c r="I19" s="6"/>
      <c r="J19" s="6"/>
      <c r="K19" s="6"/>
      <c r="L19" s="6"/>
    </row>
    <row r="20">
      <c r="A20" s="6"/>
      <c r="B20" s="6"/>
      <c r="C20" s="6"/>
      <c r="D20" s="6"/>
      <c r="E20" s="6"/>
      <c r="F20" s="6"/>
      <c r="G20" s="6"/>
      <c r="H20" s="6"/>
      <c r="I20" s="6"/>
      <c r="J20" s="6"/>
      <c r="K20" s="6"/>
      <c r="L20" s="6"/>
    </row>
    <row r="21" ht="15.75" customHeight="1">
      <c r="A21" s="6"/>
      <c r="B21" s="6"/>
      <c r="C21" s="6"/>
      <c r="D21" s="6"/>
      <c r="E21" s="6"/>
      <c r="F21" s="6"/>
      <c r="G21" s="6"/>
      <c r="H21" s="6"/>
      <c r="I21" s="6"/>
      <c r="J21" s="6"/>
      <c r="K21" s="6"/>
      <c r="L21" s="6"/>
    </row>
    <row r="22" ht="15.75" customHeight="1">
      <c r="A22" s="6"/>
      <c r="B22" s="6"/>
      <c r="C22" s="6"/>
      <c r="D22" s="6"/>
      <c r="E22" s="6"/>
      <c r="F22" s="6"/>
      <c r="G22" s="6"/>
      <c r="H22" s="6"/>
      <c r="I22" s="6"/>
      <c r="J22" s="6"/>
      <c r="K22" s="6"/>
      <c r="L22" s="6"/>
    </row>
    <row r="23" ht="15.75" customHeight="1">
      <c r="A23" s="6"/>
      <c r="B23" s="6"/>
      <c r="C23" s="6"/>
      <c r="D23" s="6"/>
      <c r="E23" s="6"/>
      <c r="F23" s="6"/>
      <c r="G23" s="6"/>
      <c r="H23" s="6"/>
      <c r="I23" s="6"/>
      <c r="J23" s="6"/>
      <c r="K23" s="6"/>
      <c r="L23" s="6"/>
    </row>
    <row r="24" ht="15.75" customHeight="1">
      <c r="A24" s="6"/>
      <c r="B24" s="6"/>
      <c r="C24" s="6"/>
      <c r="D24" s="6"/>
      <c r="E24" s="6"/>
      <c r="F24" s="6"/>
      <c r="G24" s="6"/>
      <c r="H24" s="6"/>
      <c r="I24" s="6"/>
      <c r="J24" s="6"/>
      <c r="K24" s="6"/>
      <c r="L24" s="6"/>
    </row>
    <row r="25" ht="15.75" customHeight="1">
      <c r="A25" s="6"/>
      <c r="B25" s="6"/>
      <c r="C25" s="6"/>
      <c r="D25" s="6"/>
      <c r="E25" s="6"/>
      <c r="F25" s="6"/>
      <c r="G25" s="6"/>
      <c r="H25" s="6"/>
      <c r="I25" s="6"/>
      <c r="J25" s="6"/>
      <c r="K25" s="6"/>
      <c r="L25" s="6"/>
    </row>
    <row r="26" ht="15.75" customHeight="1">
      <c r="A26" s="6"/>
      <c r="B26" s="6"/>
      <c r="C26" s="6"/>
      <c r="D26" s="6"/>
      <c r="E26" s="6"/>
      <c r="F26" s="6"/>
      <c r="G26" s="6"/>
      <c r="H26" s="6"/>
      <c r="I26" s="6"/>
      <c r="J26" s="6"/>
      <c r="K26" s="6"/>
      <c r="L26" s="6"/>
    </row>
    <row r="27" ht="15.75" customHeight="1">
      <c r="A27" s="6"/>
      <c r="B27" s="6"/>
      <c r="C27" s="6"/>
      <c r="D27" s="6"/>
      <c r="E27" s="6"/>
      <c r="F27" s="6"/>
      <c r="G27" s="6"/>
      <c r="H27" s="6"/>
      <c r="I27" s="6"/>
      <c r="J27" s="6"/>
      <c r="K27" s="6"/>
      <c r="L27" s="6"/>
    </row>
    <row r="28" ht="15.75" customHeight="1">
      <c r="A28" s="6"/>
      <c r="B28" s="6"/>
      <c r="C28" s="6"/>
      <c r="D28" s="6"/>
      <c r="E28" s="6"/>
      <c r="F28" s="6"/>
      <c r="G28" s="6"/>
      <c r="H28" s="6"/>
      <c r="I28" s="6"/>
      <c r="J28" s="6"/>
      <c r="K28" s="6"/>
      <c r="L28" s="6"/>
    </row>
    <row r="29" ht="15.75" customHeight="1">
      <c r="A29" s="6"/>
      <c r="B29" s="6"/>
      <c r="C29" s="6"/>
      <c r="D29" s="6"/>
      <c r="E29" s="6"/>
      <c r="F29" s="6"/>
      <c r="G29" s="6"/>
      <c r="H29" s="6"/>
      <c r="I29" s="6"/>
      <c r="J29" s="6"/>
      <c r="K29" s="6"/>
      <c r="L29" s="6"/>
    </row>
    <row r="30" ht="15.75" customHeight="1">
      <c r="A30" s="6"/>
      <c r="B30" s="6"/>
      <c r="C30" s="6"/>
      <c r="D30" s="6"/>
      <c r="E30" s="6"/>
      <c r="F30" s="6"/>
      <c r="G30" s="6"/>
      <c r="H30" s="6"/>
      <c r="I30" s="6"/>
      <c r="J30" s="6"/>
      <c r="K30" s="6"/>
      <c r="L30" s="6"/>
    </row>
    <row r="31" ht="15.75" customHeight="1">
      <c r="A31" s="6"/>
      <c r="B31" s="6"/>
      <c r="C31" s="6"/>
      <c r="D31" s="6"/>
      <c r="E31" s="6"/>
      <c r="F31" s="6"/>
      <c r="G31" s="6"/>
      <c r="H31" s="6"/>
      <c r="I31" s="6"/>
      <c r="J31" s="6"/>
      <c r="K31" s="6"/>
      <c r="L31" s="6"/>
    </row>
    <row r="32" ht="15.75" customHeight="1">
      <c r="A32" s="6"/>
      <c r="B32" s="6"/>
      <c r="C32" s="6"/>
      <c r="D32" s="6"/>
      <c r="E32" s="6"/>
      <c r="F32" s="6"/>
      <c r="G32" s="6"/>
      <c r="H32" s="6"/>
      <c r="I32" s="6"/>
      <c r="J32" s="6"/>
      <c r="K32" s="6"/>
      <c r="L32" s="6"/>
    </row>
    <row r="33" ht="15.75" customHeight="1">
      <c r="A33" s="6"/>
      <c r="B33" s="6"/>
      <c r="C33" s="6"/>
      <c r="D33" s="6"/>
      <c r="E33" s="6"/>
      <c r="F33" s="6"/>
      <c r="G33" s="6"/>
      <c r="H33" s="6"/>
      <c r="I33" s="6"/>
      <c r="J33" s="6"/>
      <c r="K33" s="6"/>
      <c r="L33" s="6"/>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E5:F6"/>
    <mergeCell ref="G5:H6"/>
    <mergeCell ref="I5:J6"/>
    <mergeCell ref="K5:K6"/>
    <mergeCell ref="A4:B4"/>
    <mergeCell ref="C4:D4"/>
    <mergeCell ref="E4:F4"/>
    <mergeCell ref="G4:H4"/>
    <mergeCell ref="I4:J4"/>
    <mergeCell ref="A5:B6"/>
    <mergeCell ref="C5:D6"/>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0" width="18.0"/>
  </cols>
  <sheetData>
    <row r="1" ht="27.75" customHeight="1">
      <c r="A1" s="63" t="s">
        <v>886</v>
      </c>
      <c r="B1" s="24"/>
      <c r="C1" s="24"/>
      <c r="D1" s="24"/>
      <c r="E1" s="24"/>
      <c r="F1" s="24"/>
      <c r="G1" s="24"/>
      <c r="H1" s="24"/>
      <c r="I1" s="24"/>
      <c r="J1" s="25"/>
    </row>
    <row r="2" ht="27.75" customHeight="1">
      <c r="A2" s="52" t="s">
        <v>887</v>
      </c>
      <c r="B2" s="24"/>
      <c r="C2" s="24"/>
      <c r="D2" s="24"/>
      <c r="E2" s="24"/>
      <c r="F2" s="24"/>
      <c r="G2" s="24"/>
      <c r="H2" s="24"/>
      <c r="I2" s="24"/>
      <c r="J2" s="25"/>
    </row>
    <row r="3" ht="27.75" customHeight="1">
      <c r="A3" s="6"/>
      <c r="B3" s="6"/>
      <c r="C3" s="6"/>
      <c r="D3" s="6"/>
      <c r="E3" s="6"/>
      <c r="F3" s="6"/>
      <c r="G3" s="6"/>
      <c r="H3" s="6"/>
      <c r="I3" s="6"/>
      <c r="J3" s="6"/>
    </row>
    <row r="4" ht="19.5" customHeight="1">
      <c r="A4" s="6"/>
      <c r="B4" s="6"/>
      <c r="C4" s="6"/>
      <c r="D4" s="6"/>
      <c r="E4" s="6"/>
      <c r="F4" s="6"/>
      <c r="G4" s="6"/>
      <c r="H4" s="6"/>
      <c r="I4" s="6"/>
      <c r="J4" s="6"/>
    </row>
    <row r="5" ht="27.75" customHeight="1">
      <c r="A5" s="6"/>
      <c r="B5" s="6"/>
      <c r="C5" s="6"/>
      <c r="D5" s="6"/>
      <c r="E5" s="6"/>
      <c r="F5" s="6"/>
      <c r="G5" s="6"/>
      <c r="H5" s="6"/>
      <c r="I5" s="6"/>
      <c r="J5" s="6"/>
    </row>
    <row r="6" ht="27.75" customHeight="1">
      <c r="A6" s="6"/>
      <c r="B6" s="6"/>
      <c r="C6" s="6"/>
      <c r="D6" s="6"/>
      <c r="E6" s="6"/>
      <c r="F6" s="6"/>
      <c r="G6" s="6"/>
      <c r="H6" s="6"/>
      <c r="I6" s="6"/>
      <c r="J6" s="6"/>
    </row>
    <row r="7" ht="27.75" customHeight="1">
      <c r="A7" s="6"/>
      <c r="B7" s="6"/>
      <c r="C7" s="6"/>
      <c r="D7" s="6"/>
      <c r="E7" s="6"/>
      <c r="F7" s="6"/>
      <c r="G7" s="6"/>
      <c r="H7" s="6"/>
      <c r="I7" s="6"/>
      <c r="J7" s="6"/>
    </row>
    <row r="8" ht="27.75" customHeight="1">
      <c r="A8" s="6"/>
      <c r="B8" s="6"/>
      <c r="C8" s="6"/>
      <c r="D8" s="6"/>
      <c r="E8" s="6"/>
      <c r="F8" s="6"/>
      <c r="G8" s="6"/>
      <c r="H8" s="6"/>
      <c r="I8" s="6"/>
      <c r="J8" s="6"/>
    </row>
    <row r="9" ht="27.75" customHeight="1">
      <c r="A9" s="6"/>
      <c r="B9" s="6"/>
      <c r="C9" s="6"/>
      <c r="D9" s="6"/>
      <c r="E9" s="6"/>
      <c r="F9" s="6"/>
      <c r="G9" s="6"/>
      <c r="H9" s="6"/>
      <c r="I9" s="6"/>
      <c r="J9" s="6"/>
    </row>
    <row r="10" ht="27.75" customHeight="1">
      <c r="A10" s="6"/>
      <c r="B10" s="6"/>
      <c r="C10" s="6"/>
      <c r="D10" s="6"/>
      <c r="E10" s="6"/>
      <c r="F10" s="6"/>
      <c r="G10" s="6"/>
      <c r="H10" s="6"/>
      <c r="I10" s="6"/>
      <c r="J10" s="6"/>
    </row>
    <row r="11" ht="27.75" customHeight="1">
      <c r="A11" s="6"/>
      <c r="B11" s="6"/>
      <c r="C11" s="6"/>
      <c r="D11" s="6"/>
      <c r="E11" s="6"/>
      <c r="F11" s="6"/>
      <c r="G11" s="6"/>
      <c r="H11" s="6"/>
      <c r="I11" s="6"/>
      <c r="J11" s="6"/>
    </row>
    <row r="12" ht="27.75" customHeight="1">
      <c r="A12" s="6"/>
      <c r="B12" s="6"/>
      <c r="C12" s="6"/>
      <c r="D12" s="6"/>
      <c r="E12" s="6"/>
      <c r="F12" s="6"/>
      <c r="G12" s="6"/>
      <c r="H12" s="6"/>
      <c r="I12" s="6"/>
      <c r="J12" s="6"/>
    </row>
    <row r="13" ht="27.75" customHeight="1">
      <c r="A13" s="6"/>
      <c r="B13" s="6"/>
      <c r="C13" s="6"/>
      <c r="D13" s="6"/>
      <c r="E13" s="6"/>
      <c r="F13" s="6"/>
      <c r="G13" s="6"/>
      <c r="H13" s="6"/>
      <c r="I13" s="6"/>
      <c r="J13" s="6"/>
    </row>
    <row r="14" ht="27.75" customHeight="1">
      <c r="A14" s="6"/>
      <c r="B14" s="6"/>
      <c r="C14" s="6"/>
      <c r="D14" s="6"/>
      <c r="E14" s="6"/>
      <c r="F14" s="6"/>
      <c r="G14" s="6"/>
      <c r="H14" s="6"/>
      <c r="I14" s="6"/>
      <c r="J14" s="6"/>
    </row>
    <row r="15" ht="27.75" customHeight="1">
      <c r="A15" s="6"/>
      <c r="B15" s="6"/>
      <c r="C15" s="6"/>
      <c r="D15" s="6"/>
      <c r="E15" s="6"/>
      <c r="F15" s="6"/>
      <c r="G15" s="6"/>
      <c r="H15" s="6"/>
      <c r="I15" s="6"/>
      <c r="J15" s="6"/>
    </row>
    <row r="16" ht="27.75" customHeight="1">
      <c r="A16" s="6"/>
      <c r="B16" s="6"/>
      <c r="C16" s="6"/>
      <c r="D16" s="6"/>
      <c r="E16" s="6"/>
      <c r="F16" s="6"/>
      <c r="G16" s="6"/>
      <c r="H16" s="6"/>
      <c r="I16" s="6"/>
      <c r="J16" s="6"/>
    </row>
    <row r="17" ht="27.75" customHeight="1">
      <c r="A17" s="6"/>
      <c r="B17" s="6"/>
      <c r="C17" s="6"/>
      <c r="D17" s="6"/>
      <c r="E17" s="6"/>
      <c r="F17" s="6"/>
      <c r="G17" s="6"/>
      <c r="H17" s="6"/>
      <c r="I17" s="6"/>
      <c r="J17" s="6"/>
    </row>
    <row r="18" ht="27.75" customHeight="1">
      <c r="A18" s="6"/>
      <c r="B18" s="6"/>
      <c r="C18" s="6"/>
      <c r="D18" s="6"/>
      <c r="E18" s="6"/>
      <c r="F18" s="6"/>
      <c r="G18" s="6"/>
      <c r="H18" s="6"/>
      <c r="I18" s="6"/>
      <c r="J18" s="6"/>
    </row>
    <row r="19" ht="27.75" customHeight="1">
      <c r="A19" s="6"/>
      <c r="B19" s="6"/>
      <c r="C19" s="6"/>
      <c r="D19" s="6"/>
      <c r="E19" s="6"/>
      <c r="F19" s="6"/>
      <c r="G19" s="6"/>
      <c r="H19" s="6"/>
      <c r="I19" s="6"/>
      <c r="J19" s="6"/>
    </row>
    <row r="20" ht="27.75" customHeight="1">
      <c r="A20" s="6"/>
      <c r="B20" s="6"/>
      <c r="C20" s="6"/>
      <c r="D20" s="6"/>
      <c r="E20" s="6"/>
      <c r="F20" s="6"/>
      <c r="G20" s="6"/>
      <c r="H20" s="6"/>
      <c r="I20" s="6"/>
      <c r="J20" s="6"/>
    </row>
    <row r="21" ht="27.75" customHeight="1">
      <c r="A21" s="6"/>
      <c r="B21" s="6"/>
      <c r="C21" s="6"/>
      <c r="D21" s="6"/>
      <c r="E21" s="6"/>
      <c r="F21" s="6"/>
      <c r="G21" s="6"/>
      <c r="H21" s="6"/>
      <c r="I21" s="6"/>
      <c r="J21" s="6"/>
    </row>
    <row r="22" ht="27.75" customHeight="1">
      <c r="A22" s="64" t="s">
        <v>888</v>
      </c>
      <c r="B22" s="24"/>
      <c r="C22" s="24"/>
      <c r="D22" s="24"/>
      <c r="E22" s="25"/>
      <c r="F22" s="64" t="s">
        <v>889</v>
      </c>
      <c r="G22" s="24"/>
      <c r="H22" s="24"/>
      <c r="I22" s="24"/>
      <c r="J22" s="25"/>
    </row>
    <row r="23" ht="27.75" customHeight="1">
      <c r="A23" s="20" t="s">
        <v>795</v>
      </c>
      <c r="F23" s="20" t="s">
        <v>797</v>
      </c>
    </row>
    <row r="24" ht="27.75" customHeight="1"/>
    <row r="25" ht="27.75" customHeight="1">
      <c r="A25" s="20" t="s">
        <v>890</v>
      </c>
      <c r="F25" s="20" t="s">
        <v>891</v>
      </c>
    </row>
    <row r="26" ht="19.5" customHeight="1"/>
    <row r="27" ht="27.75" customHeight="1">
      <c r="A27" s="65"/>
      <c r="B27" s="65"/>
      <c r="C27" s="65"/>
      <c r="D27" s="65"/>
      <c r="E27" s="65"/>
      <c r="F27" s="65"/>
      <c r="G27" s="65"/>
      <c r="H27" s="65"/>
      <c r="I27" s="65"/>
      <c r="J27" s="65"/>
    </row>
    <row r="28" ht="27.75" customHeight="1">
      <c r="A28" s="6"/>
      <c r="B28" s="6"/>
      <c r="C28" s="6"/>
      <c r="D28" s="6"/>
      <c r="E28" s="6"/>
      <c r="F28" s="6"/>
      <c r="G28" s="6"/>
      <c r="H28" s="6"/>
      <c r="I28" s="6"/>
      <c r="J28" s="6"/>
    </row>
    <row r="29" ht="27.75" customHeight="1">
      <c r="A29" s="6"/>
      <c r="B29" s="6"/>
      <c r="C29" s="6"/>
      <c r="D29" s="6"/>
      <c r="E29" s="6"/>
      <c r="F29" s="6"/>
      <c r="G29" s="6"/>
      <c r="H29" s="6"/>
      <c r="I29" s="6"/>
      <c r="J29" s="6"/>
    </row>
    <row r="30" ht="27.75" customHeight="1">
      <c r="A30" s="6"/>
      <c r="B30" s="6"/>
      <c r="C30" s="6"/>
      <c r="D30" s="6"/>
      <c r="E30" s="6"/>
      <c r="F30" s="6"/>
      <c r="G30" s="6"/>
      <c r="H30" s="6"/>
      <c r="I30" s="6"/>
      <c r="J30" s="6"/>
    </row>
    <row r="31" ht="27.75" customHeight="1">
      <c r="A31" s="6"/>
      <c r="B31" s="6"/>
      <c r="C31" s="6"/>
      <c r="D31" s="6"/>
      <c r="E31" s="6"/>
      <c r="F31" s="6"/>
      <c r="G31" s="6"/>
      <c r="H31" s="6"/>
      <c r="I31" s="6"/>
      <c r="J31" s="6"/>
    </row>
    <row r="32" ht="27.75" customHeight="1">
      <c r="A32" s="6"/>
      <c r="B32" s="6"/>
      <c r="C32" s="6"/>
      <c r="D32" s="6"/>
      <c r="E32" s="6"/>
      <c r="F32" s="6"/>
      <c r="G32" s="6"/>
      <c r="H32" s="6"/>
      <c r="I32" s="6"/>
      <c r="J32" s="6"/>
    </row>
    <row r="33" ht="27.75" customHeight="1">
      <c r="A33" s="6"/>
      <c r="B33" s="6"/>
      <c r="C33" s="6"/>
      <c r="D33" s="6"/>
      <c r="E33" s="6"/>
      <c r="F33" s="6"/>
      <c r="G33" s="6"/>
      <c r="H33" s="6"/>
      <c r="I33" s="6"/>
      <c r="J33" s="6"/>
    </row>
    <row r="34" ht="27.75" customHeight="1">
      <c r="A34" s="6"/>
      <c r="B34" s="6"/>
      <c r="C34" s="6"/>
      <c r="D34" s="6"/>
      <c r="E34" s="6"/>
      <c r="F34" s="6"/>
      <c r="G34" s="6"/>
      <c r="H34" s="6"/>
      <c r="I34" s="6"/>
      <c r="J34" s="6"/>
    </row>
    <row r="35" ht="27.75" customHeight="1">
      <c r="A35" s="6"/>
      <c r="B35" s="6"/>
      <c r="C35" s="6"/>
      <c r="D35" s="6"/>
      <c r="E35" s="6"/>
      <c r="F35" s="6"/>
      <c r="G35" s="6"/>
      <c r="H35" s="6"/>
      <c r="I35" s="6"/>
      <c r="J35" s="6"/>
    </row>
    <row r="36" ht="27.75" customHeight="1">
      <c r="A36" s="6"/>
      <c r="B36" s="6"/>
      <c r="C36" s="6"/>
      <c r="D36" s="6"/>
      <c r="E36" s="6"/>
      <c r="F36" s="6"/>
      <c r="G36" s="6"/>
      <c r="H36" s="6"/>
      <c r="I36" s="6"/>
      <c r="J36" s="6"/>
    </row>
    <row r="37" ht="27.75" customHeight="1">
      <c r="A37" s="6"/>
      <c r="B37" s="6"/>
      <c r="C37" s="6"/>
      <c r="D37" s="6"/>
      <c r="E37" s="6"/>
      <c r="F37" s="6"/>
      <c r="G37" s="6"/>
      <c r="H37" s="6"/>
      <c r="I37" s="6"/>
      <c r="J37" s="6"/>
    </row>
    <row r="38" ht="27.75" customHeight="1">
      <c r="A38" s="6"/>
      <c r="B38" s="6"/>
      <c r="C38" s="6"/>
      <c r="D38" s="6"/>
      <c r="E38" s="6"/>
      <c r="F38" s="6"/>
      <c r="G38" s="6"/>
      <c r="H38" s="6"/>
      <c r="I38" s="6"/>
      <c r="J38" s="6"/>
    </row>
    <row r="39" ht="27.75" customHeight="1">
      <c r="A39" s="6"/>
      <c r="B39" s="6"/>
      <c r="C39" s="6"/>
      <c r="D39" s="6"/>
      <c r="E39" s="6"/>
      <c r="F39" s="6"/>
      <c r="G39" s="6"/>
      <c r="H39" s="6"/>
      <c r="I39" s="6"/>
      <c r="J39" s="6"/>
    </row>
    <row r="40" ht="27.75" customHeight="1">
      <c r="A40" s="6"/>
      <c r="B40" s="6"/>
      <c r="C40" s="6"/>
      <c r="D40" s="6"/>
      <c r="E40" s="6"/>
      <c r="F40" s="6"/>
      <c r="G40" s="6"/>
      <c r="H40" s="6"/>
      <c r="I40" s="6"/>
      <c r="J40" s="6"/>
    </row>
    <row r="41" ht="27.75" customHeight="1">
      <c r="A41" s="6"/>
      <c r="B41" s="6"/>
      <c r="C41" s="6"/>
      <c r="D41" s="6"/>
      <c r="E41" s="6"/>
      <c r="F41" s="6"/>
      <c r="G41" s="6"/>
      <c r="H41" s="6"/>
      <c r="I41" s="6"/>
      <c r="J41" s="6"/>
    </row>
    <row r="42" ht="27.75" customHeight="1">
      <c r="A42" s="6"/>
      <c r="B42" s="6"/>
      <c r="C42" s="6"/>
      <c r="D42" s="6"/>
      <c r="E42" s="6"/>
      <c r="F42" s="6"/>
      <c r="G42" s="6"/>
      <c r="H42" s="6"/>
      <c r="I42" s="6"/>
      <c r="J42" s="6"/>
    </row>
    <row r="43" ht="27.75" customHeight="1">
      <c r="A43" s="6"/>
      <c r="B43" s="6"/>
      <c r="C43" s="6"/>
      <c r="D43" s="6"/>
      <c r="E43" s="6"/>
      <c r="F43" s="6"/>
      <c r="G43" s="6"/>
      <c r="H43" s="6"/>
      <c r="I43" s="6"/>
      <c r="J43" s="6"/>
    </row>
    <row r="44" ht="27.75" customHeight="1">
      <c r="A44" s="64" t="s">
        <v>892</v>
      </c>
      <c r="B44" s="24"/>
      <c r="C44" s="24"/>
      <c r="D44" s="24"/>
      <c r="E44" s="25"/>
      <c r="F44" s="64" t="s">
        <v>893</v>
      </c>
      <c r="G44" s="24"/>
      <c r="H44" s="24"/>
      <c r="I44" s="24"/>
      <c r="J44" s="25"/>
    </row>
    <row r="45" ht="27.75" customHeight="1">
      <c r="A45" s="20" t="s">
        <v>799</v>
      </c>
      <c r="F45" s="20" t="s">
        <v>801</v>
      </c>
    </row>
    <row r="46" ht="27.75" customHeight="1"/>
    <row r="47" ht="27.75" customHeight="1">
      <c r="A47" s="20" t="s">
        <v>894</v>
      </c>
      <c r="F47" s="20" t="s">
        <v>895</v>
      </c>
    </row>
    <row r="48" ht="19.5" customHeight="1"/>
    <row r="49" ht="27.75" customHeight="1">
      <c r="A49" s="65"/>
      <c r="B49" s="65"/>
      <c r="C49" s="65"/>
      <c r="D49" s="65"/>
      <c r="E49" s="65"/>
      <c r="F49" s="65"/>
      <c r="G49" s="65"/>
      <c r="H49" s="65"/>
      <c r="I49" s="65"/>
      <c r="J49" s="65"/>
    </row>
    <row r="50" ht="27.75" customHeight="1">
      <c r="A50" s="6"/>
      <c r="B50" s="6"/>
      <c r="C50" s="6"/>
      <c r="D50" s="6"/>
      <c r="E50" s="6"/>
      <c r="F50" s="6"/>
      <c r="G50" s="6"/>
      <c r="H50" s="6"/>
      <c r="I50" s="6"/>
      <c r="J50" s="6"/>
    </row>
    <row r="51" ht="27.75" customHeight="1">
      <c r="A51" s="6"/>
      <c r="B51" s="6"/>
      <c r="C51" s="6"/>
      <c r="D51" s="6"/>
      <c r="E51" s="6"/>
      <c r="F51" s="6"/>
      <c r="G51" s="6"/>
      <c r="H51" s="6"/>
      <c r="I51" s="6"/>
      <c r="J51" s="6"/>
    </row>
    <row r="52" ht="27.75" customHeight="1">
      <c r="A52" s="6"/>
      <c r="B52" s="6"/>
      <c r="C52" s="6"/>
      <c r="D52" s="6"/>
      <c r="E52" s="6"/>
      <c r="F52" s="6"/>
      <c r="G52" s="6"/>
      <c r="H52" s="6"/>
      <c r="I52" s="6"/>
      <c r="J52" s="6"/>
    </row>
    <row r="53" ht="27.75" customHeight="1">
      <c r="A53" s="6"/>
      <c r="B53" s="6"/>
      <c r="C53" s="6"/>
      <c r="D53" s="6"/>
      <c r="E53" s="6"/>
      <c r="F53" s="6"/>
      <c r="G53" s="6"/>
      <c r="H53" s="6"/>
      <c r="I53" s="6"/>
      <c r="J53" s="6"/>
    </row>
    <row r="54" ht="27.75" customHeight="1">
      <c r="A54" s="6"/>
      <c r="B54" s="6"/>
      <c r="C54" s="6"/>
      <c r="D54" s="6"/>
      <c r="E54" s="6"/>
      <c r="F54" s="6"/>
      <c r="G54" s="6"/>
      <c r="H54" s="6"/>
      <c r="I54" s="6"/>
      <c r="J54" s="6"/>
    </row>
    <row r="55" ht="27.75" customHeight="1">
      <c r="A55" s="6"/>
      <c r="B55" s="6"/>
      <c r="C55" s="6"/>
      <c r="D55" s="6"/>
      <c r="E55" s="6"/>
      <c r="F55" s="6"/>
      <c r="G55" s="6"/>
      <c r="H55" s="6"/>
      <c r="I55" s="6"/>
      <c r="J55" s="6"/>
    </row>
    <row r="56" ht="27.75" customHeight="1">
      <c r="A56" s="6"/>
      <c r="B56" s="6"/>
      <c r="C56" s="6"/>
      <c r="D56" s="6"/>
      <c r="E56" s="6"/>
      <c r="F56" s="6"/>
      <c r="G56" s="6"/>
      <c r="H56" s="6"/>
      <c r="I56" s="6"/>
      <c r="J56" s="6"/>
    </row>
    <row r="57" ht="27.75" customHeight="1">
      <c r="A57" s="6"/>
      <c r="B57" s="6"/>
      <c r="C57" s="6"/>
      <c r="D57" s="6"/>
      <c r="E57" s="6"/>
      <c r="F57" s="6"/>
      <c r="G57" s="6"/>
      <c r="H57" s="6"/>
      <c r="I57" s="6"/>
      <c r="J57" s="6"/>
    </row>
    <row r="58" ht="27.75" customHeight="1">
      <c r="A58" s="6"/>
      <c r="B58" s="6"/>
      <c r="C58" s="6"/>
      <c r="D58" s="6"/>
      <c r="E58" s="6"/>
      <c r="F58" s="6"/>
      <c r="G58" s="6"/>
      <c r="H58" s="6"/>
      <c r="I58" s="6"/>
      <c r="J58" s="6"/>
    </row>
    <row r="59" ht="27.75" customHeight="1">
      <c r="A59" s="6"/>
      <c r="B59" s="6"/>
      <c r="C59" s="6"/>
      <c r="D59" s="6"/>
      <c r="E59" s="6"/>
      <c r="F59" s="6"/>
      <c r="G59" s="6"/>
      <c r="H59" s="6"/>
      <c r="I59" s="6"/>
      <c r="J59" s="6"/>
    </row>
    <row r="60" ht="27.75" customHeight="1">
      <c r="A60" s="6"/>
      <c r="B60" s="6"/>
      <c r="C60" s="6"/>
      <c r="D60" s="6"/>
      <c r="E60" s="6"/>
      <c r="F60" s="6"/>
      <c r="G60" s="6"/>
      <c r="H60" s="6"/>
      <c r="I60" s="6"/>
      <c r="J60" s="6"/>
    </row>
    <row r="61" ht="27.75" customHeight="1">
      <c r="A61" s="6"/>
      <c r="B61" s="6"/>
      <c r="C61" s="6"/>
      <c r="D61" s="6"/>
      <c r="E61" s="6"/>
      <c r="F61" s="6"/>
      <c r="G61" s="6"/>
      <c r="H61" s="6"/>
      <c r="I61" s="6"/>
      <c r="J61" s="6"/>
    </row>
    <row r="62" ht="27.75" customHeight="1">
      <c r="A62" s="6"/>
      <c r="B62" s="6"/>
      <c r="C62" s="6"/>
      <c r="D62" s="6"/>
      <c r="E62" s="6"/>
      <c r="F62" s="6"/>
      <c r="G62" s="6"/>
      <c r="H62" s="6"/>
      <c r="I62" s="6"/>
      <c r="J62" s="6"/>
    </row>
    <row r="63" ht="27.75" customHeight="1">
      <c r="A63" s="6"/>
      <c r="B63" s="6"/>
      <c r="C63" s="6"/>
      <c r="D63" s="6"/>
      <c r="E63" s="6"/>
      <c r="F63" s="6"/>
      <c r="G63" s="6"/>
      <c r="H63" s="6"/>
      <c r="I63" s="6"/>
      <c r="J63" s="6"/>
    </row>
    <row r="64" ht="27.75" customHeight="1">
      <c r="A64" s="6"/>
      <c r="B64" s="6"/>
      <c r="C64" s="6"/>
      <c r="D64" s="6"/>
      <c r="E64" s="6"/>
      <c r="F64" s="6"/>
      <c r="G64" s="6"/>
      <c r="H64" s="6"/>
      <c r="I64" s="6"/>
      <c r="J64" s="6"/>
    </row>
    <row r="65" ht="27.75" customHeight="1">
      <c r="A65" s="6"/>
      <c r="B65" s="6"/>
      <c r="C65" s="6"/>
      <c r="D65" s="6"/>
      <c r="E65" s="6"/>
      <c r="F65" s="6"/>
      <c r="G65" s="6"/>
      <c r="H65" s="6"/>
      <c r="I65" s="6"/>
      <c r="J65" s="6"/>
    </row>
    <row r="66" ht="27.75" customHeight="1">
      <c r="A66" s="64" t="s">
        <v>896</v>
      </c>
      <c r="B66" s="24"/>
      <c r="C66" s="24"/>
      <c r="D66" s="24"/>
      <c r="E66" s="25"/>
      <c r="F66" s="64" t="s">
        <v>897</v>
      </c>
      <c r="G66" s="24"/>
      <c r="H66" s="24"/>
      <c r="I66" s="24"/>
      <c r="J66" s="25"/>
    </row>
    <row r="67" ht="27.75" customHeight="1">
      <c r="A67" s="20" t="s">
        <v>803</v>
      </c>
      <c r="F67" s="20" t="s">
        <v>805</v>
      </c>
    </row>
    <row r="68" ht="27.75" customHeight="1"/>
    <row r="69" ht="27.75" customHeight="1">
      <c r="A69" s="20" t="s">
        <v>898</v>
      </c>
      <c r="F69" s="20" t="s">
        <v>899</v>
      </c>
    </row>
    <row r="70" ht="19.5" customHeight="1"/>
    <row r="71" ht="27.75" customHeight="1">
      <c r="A71" s="65"/>
      <c r="B71" s="65"/>
      <c r="C71" s="65"/>
      <c r="D71" s="65"/>
      <c r="E71" s="65"/>
      <c r="F71" s="65"/>
      <c r="G71" s="65"/>
      <c r="H71" s="65"/>
      <c r="I71" s="65"/>
      <c r="J71" s="65"/>
    </row>
    <row r="72" ht="27.75" customHeight="1">
      <c r="A72" s="6"/>
      <c r="B72" s="6"/>
      <c r="C72" s="6"/>
      <c r="D72" s="6"/>
      <c r="E72" s="6"/>
      <c r="F72" s="6"/>
      <c r="G72" s="6"/>
      <c r="H72" s="6"/>
      <c r="I72" s="6"/>
      <c r="J72" s="6"/>
    </row>
    <row r="73" ht="27.75" customHeight="1">
      <c r="A73" s="6"/>
      <c r="B73" s="6"/>
      <c r="C73" s="6"/>
      <c r="D73" s="6"/>
      <c r="E73" s="6"/>
      <c r="F73" s="6"/>
      <c r="G73" s="6"/>
      <c r="H73" s="6"/>
      <c r="I73" s="6"/>
      <c r="J73" s="6"/>
    </row>
    <row r="74" ht="27.75" customHeight="1">
      <c r="A74" s="6"/>
      <c r="B74" s="6"/>
      <c r="C74" s="6"/>
      <c r="D74" s="6"/>
      <c r="E74" s="6"/>
      <c r="F74" s="6"/>
      <c r="G74" s="6"/>
      <c r="H74" s="6"/>
      <c r="I74" s="6"/>
      <c r="J74" s="6"/>
    </row>
    <row r="75" ht="27.75" customHeight="1">
      <c r="A75" s="6"/>
      <c r="B75" s="6"/>
      <c r="C75" s="6"/>
      <c r="D75" s="6"/>
      <c r="E75" s="6"/>
      <c r="F75" s="6"/>
      <c r="G75" s="6"/>
      <c r="H75" s="6"/>
      <c r="I75" s="6"/>
      <c r="J75" s="6"/>
    </row>
    <row r="76" ht="27.75" customHeight="1">
      <c r="A76" s="6"/>
      <c r="B76" s="6"/>
      <c r="C76" s="6"/>
      <c r="D76" s="6"/>
      <c r="E76" s="6"/>
      <c r="F76" s="6"/>
      <c r="G76" s="6"/>
      <c r="H76" s="6"/>
      <c r="I76" s="6"/>
      <c r="J76" s="6"/>
    </row>
    <row r="77" ht="27.75" customHeight="1">
      <c r="A77" s="6"/>
      <c r="B77" s="6"/>
      <c r="C77" s="6"/>
      <c r="D77" s="6"/>
      <c r="E77" s="6"/>
      <c r="F77" s="6"/>
      <c r="G77" s="6"/>
      <c r="H77" s="6"/>
      <c r="I77" s="6"/>
      <c r="J77" s="6"/>
    </row>
    <row r="78" ht="27.75" customHeight="1">
      <c r="A78" s="6"/>
      <c r="B78" s="6"/>
      <c r="C78" s="6"/>
      <c r="D78" s="6"/>
      <c r="E78" s="6"/>
      <c r="F78" s="6"/>
      <c r="G78" s="6"/>
      <c r="H78" s="6"/>
      <c r="I78" s="6"/>
      <c r="J78" s="6"/>
    </row>
    <row r="79" ht="27.75" customHeight="1">
      <c r="A79" s="6"/>
      <c r="B79" s="6"/>
      <c r="C79" s="6"/>
      <c r="D79" s="6"/>
      <c r="E79" s="6"/>
      <c r="F79" s="6"/>
      <c r="G79" s="6"/>
      <c r="H79" s="6"/>
      <c r="I79" s="6"/>
      <c r="J79" s="6"/>
    </row>
    <row r="80" ht="27.75" customHeight="1">
      <c r="A80" s="6"/>
      <c r="B80" s="6"/>
      <c r="C80" s="6"/>
      <c r="D80" s="6"/>
      <c r="E80" s="6"/>
      <c r="F80" s="6"/>
      <c r="G80" s="6"/>
      <c r="H80" s="6"/>
      <c r="I80" s="6"/>
      <c r="J80" s="6"/>
    </row>
    <row r="81" ht="27.75" customHeight="1">
      <c r="A81" s="6"/>
      <c r="B81" s="6"/>
      <c r="C81" s="6"/>
      <c r="D81" s="6"/>
      <c r="E81" s="6"/>
      <c r="F81" s="6"/>
      <c r="G81" s="6"/>
      <c r="H81" s="6"/>
      <c r="I81" s="6"/>
      <c r="J81" s="6"/>
    </row>
    <row r="82" ht="27.75" customHeight="1">
      <c r="A82" s="6"/>
      <c r="B82" s="6"/>
      <c r="C82" s="6"/>
      <c r="D82" s="6"/>
      <c r="E82" s="6"/>
      <c r="F82" s="6"/>
      <c r="G82" s="6"/>
      <c r="H82" s="6"/>
      <c r="I82" s="6"/>
      <c r="J82" s="6"/>
    </row>
    <row r="83" ht="27.75" customHeight="1">
      <c r="A83" s="6"/>
      <c r="B83" s="6"/>
      <c r="C83" s="6"/>
      <c r="D83" s="6"/>
      <c r="E83" s="6"/>
      <c r="F83" s="6"/>
      <c r="G83" s="6"/>
      <c r="H83" s="6"/>
      <c r="I83" s="6"/>
      <c r="J83" s="6"/>
    </row>
    <row r="84" ht="27.75" customHeight="1">
      <c r="A84" s="6"/>
      <c r="B84" s="6"/>
      <c r="C84" s="6"/>
      <c r="D84" s="6"/>
      <c r="E84" s="6"/>
      <c r="F84" s="6"/>
      <c r="G84" s="6"/>
      <c r="H84" s="6"/>
      <c r="I84" s="6"/>
      <c r="J84" s="6"/>
    </row>
    <row r="85" ht="27.75" customHeight="1">
      <c r="A85" s="6"/>
      <c r="B85" s="6"/>
      <c r="C85" s="6"/>
      <c r="D85" s="6"/>
      <c r="E85" s="6"/>
      <c r="F85" s="6"/>
      <c r="G85" s="6"/>
      <c r="H85" s="6"/>
      <c r="I85" s="6"/>
      <c r="J85" s="6"/>
    </row>
    <row r="86" ht="27.75" customHeight="1">
      <c r="A86" s="6"/>
      <c r="B86" s="6"/>
      <c r="C86" s="6"/>
      <c r="D86" s="6"/>
      <c r="E86" s="6"/>
      <c r="F86" s="6"/>
      <c r="G86" s="6"/>
      <c r="H86" s="6"/>
      <c r="I86" s="6"/>
      <c r="J86" s="6"/>
    </row>
    <row r="87" ht="27.75" customHeight="1">
      <c r="A87" s="6"/>
      <c r="B87" s="6"/>
      <c r="C87" s="6"/>
      <c r="D87" s="6"/>
      <c r="E87" s="6"/>
      <c r="F87" s="6"/>
      <c r="G87" s="6"/>
      <c r="H87" s="6"/>
      <c r="I87" s="6"/>
      <c r="J87" s="6"/>
    </row>
    <row r="88" ht="27.75" customHeight="1">
      <c r="A88" s="64" t="s">
        <v>900</v>
      </c>
      <c r="B88" s="24"/>
      <c r="C88" s="24"/>
      <c r="D88" s="24"/>
      <c r="E88" s="25"/>
      <c r="F88" s="64" t="s">
        <v>901</v>
      </c>
      <c r="G88" s="24"/>
      <c r="H88" s="24"/>
      <c r="I88" s="24"/>
      <c r="J88" s="25"/>
    </row>
    <row r="89" ht="27.75" customHeight="1">
      <c r="A89" s="20" t="s">
        <v>807</v>
      </c>
      <c r="F89" s="20" t="s">
        <v>809</v>
      </c>
    </row>
    <row r="90" ht="27.75" customHeight="1"/>
    <row r="91" ht="27.75" customHeight="1">
      <c r="A91" s="20" t="s">
        <v>902</v>
      </c>
      <c r="F91" s="20" t="s">
        <v>903</v>
      </c>
    </row>
    <row r="92" ht="19.5" customHeight="1"/>
    <row r="93" ht="27.75" customHeight="1">
      <c r="A93" s="65"/>
      <c r="B93" s="65"/>
      <c r="C93" s="65"/>
      <c r="D93" s="65"/>
      <c r="E93" s="65"/>
      <c r="F93" s="65"/>
      <c r="G93" s="65"/>
      <c r="H93" s="65"/>
      <c r="I93" s="65"/>
      <c r="J93" s="65"/>
    </row>
    <row r="94" ht="27.75" customHeight="1">
      <c r="A94" s="6"/>
      <c r="B94" s="6"/>
      <c r="C94" s="6"/>
      <c r="D94" s="6"/>
      <c r="E94" s="6"/>
      <c r="F94" s="6"/>
      <c r="G94" s="6"/>
      <c r="H94" s="6"/>
      <c r="I94" s="6"/>
      <c r="J94" s="6"/>
    </row>
    <row r="95" ht="27.75" customHeight="1">
      <c r="A95" s="6"/>
      <c r="B95" s="6"/>
      <c r="C95" s="6"/>
      <c r="D95" s="6"/>
      <c r="E95" s="6"/>
      <c r="F95" s="6"/>
      <c r="G95" s="6"/>
      <c r="H95" s="6"/>
      <c r="I95" s="6"/>
      <c r="J95" s="6"/>
    </row>
    <row r="96" ht="27.75" customHeight="1">
      <c r="A96" s="6"/>
      <c r="B96" s="6"/>
      <c r="C96" s="6"/>
      <c r="D96" s="6"/>
      <c r="E96" s="6"/>
      <c r="F96" s="6"/>
      <c r="G96" s="6"/>
      <c r="H96" s="6"/>
      <c r="I96" s="6"/>
      <c r="J96" s="6"/>
    </row>
    <row r="97" ht="27.75" customHeight="1">
      <c r="A97" s="6"/>
      <c r="B97" s="6"/>
      <c r="C97" s="6"/>
      <c r="D97" s="6"/>
      <c r="E97" s="6"/>
      <c r="F97" s="6"/>
      <c r="G97" s="6"/>
      <c r="H97" s="6"/>
      <c r="I97" s="6"/>
      <c r="J97" s="6"/>
    </row>
    <row r="98" ht="27.75" customHeight="1">
      <c r="A98" s="6"/>
      <c r="B98" s="6"/>
      <c r="C98" s="6"/>
      <c r="D98" s="6"/>
      <c r="E98" s="6"/>
      <c r="F98" s="6"/>
      <c r="G98" s="6"/>
      <c r="H98" s="6"/>
      <c r="I98" s="6"/>
      <c r="J98" s="6"/>
    </row>
    <row r="99" ht="27.75" customHeight="1">
      <c r="A99" s="6"/>
      <c r="B99" s="6"/>
      <c r="C99" s="6"/>
      <c r="D99" s="6"/>
      <c r="E99" s="6"/>
      <c r="F99" s="6"/>
      <c r="G99" s="6"/>
      <c r="H99" s="6"/>
      <c r="I99" s="6"/>
      <c r="J99" s="6"/>
    </row>
    <row r="100" ht="27.75" customHeight="1">
      <c r="A100" s="6"/>
      <c r="B100" s="6"/>
      <c r="C100" s="6"/>
      <c r="D100" s="6"/>
      <c r="E100" s="6"/>
      <c r="F100" s="6"/>
      <c r="G100" s="6"/>
      <c r="H100" s="6"/>
      <c r="I100" s="6"/>
      <c r="J100" s="6"/>
    </row>
    <row r="101" ht="27.75" customHeight="1">
      <c r="A101" s="6"/>
      <c r="B101" s="6"/>
      <c r="C101" s="6"/>
      <c r="D101" s="6"/>
      <c r="E101" s="6"/>
      <c r="F101" s="6"/>
      <c r="G101" s="6"/>
      <c r="H101" s="6"/>
      <c r="I101" s="6"/>
      <c r="J101" s="6"/>
    </row>
    <row r="102" ht="27.75" customHeight="1">
      <c r="A102" s="6"/>
      <c r="B102" s="6"/>
      <c r="C102" s="6"/>
      <c r="D102" s="6"/>
      <c r="E102" s="6"/>
      <c r="F102" s="6"/>
      <c r="G102" s="6"/>
      <c r="H102" s="6"/>
      <c r="I102" s="6"/>
      <c r="J102" s="6"/>
    </row>
    <row r="103" ht="27.75" customHeight="1">
      <c r="A103" s="6"/>
      <c r="B103" s="6"/>
      <c r="C103" s="6"/>
      <c r="D103" s="6"/>
      <c r="E103" s="6"/>
      <c r="F103" s="6"/>
      <c r="G103" s="6"/>
      <c r="H103" s="6"/>
      <c r="I103" s="6"/>
      <c r="J103" s="6"/>
    </row>
    <row r="104" ht="27.75" customHeight="1">
      <c r="A104" s="6"/>
      <c r="B104" s="6"/>
      <c r="C104" s="6"/>
      <c r="D104" s="6"/>
      <c r="E104" s="6"/>
      <c r="F104" s="6"/>
      <c r="G104" s="6"/>
      <c r="H104" s="6"/>
      <c r="I104" s="6"/>
      <c r="J104" s="6"/>
    </row>
    <row r="105" ht="27.75" customHeight="1">
      <c r="A105" s="6"/>
      <c r="B105" s="6"/>
      <c r="C105" s="6"/>
      <c r="D105" s="6"/>
      <c r="E105" s="6"/>
      <c r="F105" s="6"/>
      <c r="G105" s="6"/>
      <c r="H105" s="6"/>
      <c r="I105" s="6"/>
      <c r="J105" s="6"/>
    </row>
    <row r="106" ht="27.75" customHeight="1">
      <c r="A106" s="6"/>
      <c r="B106" s="6"/>
      <c r="C106" s="6"/>
      <c r="D106" s="6"/>
      <c r="E106" s="6"/>
      <c r="F106" s="6"/>
      <c r="G106" s="6"/>
      <c r="H106" s="6"/>
      <c r="I106" s="6"/>
      <c r="J106" s="6"/>
    </row>
    <row r="107" ht="27.75" customHeight="1">
      <c r="A107" s="6"/>
      <c r="B107" s="6"/>
      <c r="C107" s="6"/>
      <c r="D107" s="6"/>
      <c r="E107" s="6"/>
      <c r="F107" s="6"/>
      <c r="G107" s="6"/>
      <c r="H107" s="6"/>
      <c r="I107" s="6"/>
      <c r="J107" s="6"/>
    </row>
    <row r="108" ht="27.75" customHeight="1">
      <c r="A108" s="6"/>
      <c r="B108" s="6"/>
      <c r="C108" s="6"/>
      <c r="D108" s="6"/>
      <c r="E108" s="6"/>
      <c r="F108" s="6"/>
      <c r="G108" s="6"/>
      <c r="H108" s="6"/>
      <c r="I108" s="6"/>
      <c r="J108" s="6"/>
    </row>
    <row r="109" ht="27.75" customHeight="1">
      <c r="A109" s="6"/>
      <c r="B109" s="6"/>
      <c r="C109" s="6"/>
      <c r="D109" s="6"/>
      <c r="E109" s="6"/>
      <c r="F109" s="6"/>
      <c r="G109" s="6"/>
      <c r="H109" s="6"/>
      <c r="I109" s="6"/>
      <c r="J109" s="6"/>
    </row>
    <row r="110" ht="27.75" customHeight="1">
      <c r="A110" s="64" t="s">
        <v>904</v>
      </c>
      <c r="B110" s="24"/>
      <c r="C110" s="24"/>
      <c r="D110" s="24"/>
      <c r="E110" s="25"/>
      <c r="F110" s="64" t="s">
        <v>905</v>
      </c>
      <c r="G110" s="24"/>
      <c r="H110" s="24"/>
      <c r="I110" s="24"/>
      <c r="J110" s="25"/>
    </row>
    <row r="111" ht="27.75" customHeight="1">
      <c r="A111" s="20" t="s">
        <v>811</v>
      </c>
      <c r="F111" s="20" t="s">
        <v>813</v>
      </c>
    </row>
    <row r="112" ht="27.75" customHeight="1"/>
    <row r="113" ht="27.75" customHeight="1">
      <c r="A113" s="20" t="s">
        <v>906</v>
      </c>
      <c r="F113" s="20" t="s">
        <v>907</v>
      </c>
    </row>
    <row r="114" ht="19.5" customHeight="1"/>
    <row r="115" ht="27.75" customHeight="1">
      <c r="A115" s="65"/>
      <c r="B115" s="65"/>
      <c r="C115" s="65"/>
      <c r="D115" s="65"/>
      <c r="E115" s="65"/>
      <c r="F115" s="65"/>
      <c r="G115" s="65"/>
      <c r="H115" s="65"/>
      <c r="I115" s="65"/>
      <c r="J115" s="65"/>
    </row>
    <row r="116" ht="27.75" customHeight="1">
      <c r="A116" s="6"/>
      <c r="B116" s="6"/>
      <c r="C116" s="6"/>
      <c r="D116" s="6"/>
      <c r="E116" s="6"/>
      <c r="F116" s="6"/>
      <c r="G116" s="6"/>
      <c r="H116" s="6"/>
      <c r="I116" s="6"/>
      <c r="J116" s="6"/>
    </row>
    <row r="117" ht="27.75" customHeight="1">
      <c r="A117" s="6"/>
      <c r="B117" s="6"/>
      <c r="C117" s="6"/>
      <c r="D117" s="6"/>
      <c r="E117" s="6"/>
      <c r="F117" s="6"/>
      <c r="G117" s="6"/>
      <c r="H117" s="6"/>
      <c r="I117" s="6"/>
      <c r="J117" s="6"/>
    </row>
    <row r="118" ht="27.75" customHeight="1">
      <c r="A118" s="6"/>
      <c r="B118" s="6"/>
      <c r="C118" s="6"/>
      <c r="D118" s="6"/>
      <c r="E118" s="6"/>
      <c r="F118" s="6"/>
      <c r="G118" s="6"/>
      <c r="H118" s="6"/>
      <c r="I118" s="6"/>
      <c r="J118" s="6"/>
    </row>
    <row r="119" ht="27.75" customHeight="1">
      <c r="A119" s="6"/>
      <c r="B119" s="6"/>
      <c r="C119" s="6"/>
      <c r="D119" s="6"/>
      <c r="E119" s="6"/>
      <c r="F119" s="6"/>
      <c r="G119" s="6"/>
      <c r="H119" s="6"/>
      <c r="I119" s="6"/>
      <c r="J119" s="6"/>
    </row>
    <row r="120" ht="27.75" customHeight="1">
      <c r="A120" s="6"/>
      <c r="B120" s="6"/>
      <c r="C120" s="6"/>
      <c r="D120" s="6"/>
      <c r="E120" s="6"/>
      <c r="F120" s="6"/>
      <c r="G120" s="6"/>
      <c r="H120" s="6"/>
      <c r="I120" s="6"/>
      <c r="J120" s="6"/>
    </row>
    <row r="121" ht="27.75" customHeight="1">
      <c r="A121" s="6"/>
      <c r="B121" s="6"/>
      <c r="C121" s="6"/>
      <c r="D121" s="6"/>
      <c r="E121" s="6"/>
      <c r="F121" s="6"/>
      <c r="G121" s="6"/>
      <c r="H121" s="6"/>
      <c r="I121" s="6"/>
      <c r="J121" s="6"/>
    </row>
    <row r="122" ht="27.75" customHeight="1">
      <c r="A122" s="6"/>
      <c r="B122" s="6"/>
      <c r="C122" s="6"/>
      <c r="D122" s="6"/>
      <c r="E122" s="6"/>
      <c r="F122" s="6"/>
      <c r="G122" s="6"/>
      <c r="H122" s="6"/>
      <c r="I122" s="6"/>
      <c r="J122" s="6"/>
    </row>
    <row r="123" ht="27.75" customHeight="1">
      <c r="A123" s="6"/>
      <c r="B123" s="6"/>
      <c r="C123" s="6"/>
      <c r="D123" s="6"/>
      <c r="E123" s="6"/>
      <c r="F123" s="6"/>
      <c r="G123" s="6"/>
      <c r="H123" s="6"/>
      <c r="I123" s="6"/>
      <c r="J123" s="6"/>
    </row>
    <row r="124" ht="27.75" customHeight="1">
      <c r="A124" s="6"/>
      <c r="B124" s="6"/>
      <c r="C124" s="6"/>
      <c r="D124" s="6"/>
      <c r="E124" s="6"/>
      <c r="F124" s="6"/>
      <c r="G124" s="6"/>
      <c r="H124" s="6"/>
      <c r="I124" s="6"/>
      <c r="J124" s="6"/>
    </row>
    <row r="125" ht="27.75" customHeight="1">
      <c r="A125" s="6"/>
      <c r="B125" s="6"/>
      <c r="C125" s="6"/>
      <c r="D125" s="6"/>
      <c r="E125" s="6"/>
      <c r="F125" s="6"/>
      <c r="G125" s="6"/>
      <c r="H125" s="6"/>
      <c r="I125" s="6"/>
      <c r="J125" s="6"/>
    </row>
    <row r="126" ht="27.75" customHeight="1">
      <c r="A126" s="6"/>
      <c r="B126" s="6"/>
      <c r="C126" s="6"/>
      <c r="D126" s="6"/>
      <c r="E126" s="6"/>
      <c r="F126" s="6"/>
      <c r="G126" s="6"/>
      <c r="H126" s="6"/>
      <c r="I126" s="6"/>
      <c r="J126" s="6"/>
    </row>
    <row r="127" ht="27.75" customHeight="1">
      <c r="A127" s="6"/>
      <c r="B127" s="6"/>
      <c r="C127" s="6"/>
      <c r="D127" s="6"/>
      <c r="E127" s="6"/>
      <c r="F127" s="6"/>
      <c r="G127" s="6"/>
      <c r="H127" s="6"/>
      <c r="I127" s="6"/>
      <c r="J127" s="6"/>
    </row>
    <row r="128" ht="27.75" customHeight="1">
      <c r="A128" s="6"/>
      <c r="B128" s="6"/>
      <c r="C128" s="6"/>
      <c r="D128" s="6"/>
      <c r="E128" s="6"/>
      <c r="F128" s="6"/>
      <c r="G128" s="6"/>
      <c r="H128" s="6"/>
      <c r="I128" s="6"/>
      <c r="J128" s="6"/>
    </row>
    <row r="129" ht="27.75" customHeight="1">
      <c r="A129" s="6"/>
      <c r="B129" s="6"/>
      <c r="C129" s="6"/>
      <c r="D129" s="6"/>
      <c r="E129" s="6"/>
      <c r="F129" s="6"/>
      <c r="G129" s="6"/>
      <c r="H129" s="6"/>
      <c r="I129" s="6"/>
      <c r="J129" s="6"/>
    </row>
    <row r="130" ht="27.75" customHeight="1">
      <c r="A130" s="6"/>
      <c r="B130" s="6"/>
      <c r="C130" s="6"/>
      <c r="D130" s="6"/>
      <c r="E130" s="6"/>
      <c r="F130" s="6"/>
      <c r="G130" s="6"/>
      <c r="H130" s="6"/>
      <c r="I130" s="6"/>
      <c r="J130" s="6"/>
    </row>
    <row r="131" ht="27.75" customHeight="1">
      <c r="A131" s="6"/>
      <c r="B131" s="6"/>
      <c r="C131" s="6"/>
      <c r="D131" s="6"/>
      <c r="E131" s="6"/>
      <c r="F131" s="6"/>
      <c r="G131" s="6"/>
      <c r="H131" s="6"/>
      <c r="I131" s="6"/>
      <c r="J131" s="6"/>
    </row>
    <row r="132" ht="27.75" customHeight="1">
      <c r="A132" s="64" t="s">
        <v>908</v>
      </c>
      <c r="B132" s="24"/>
      <c r="C132" s="24"/>
      <c r="D132" s="24"/>
      <c r="E132" s="25"/>
      <c r="F132" s="64" t="s">
        <v>909</v>
      </c>
      <c r="G132" s="24"/>
      <c r="H132" s="24"/>
      <c r="I132" s="24"/>
      <c r="J132" s="25"/>
    </row>
    <row r="133" ht="27.75" customHeight="1">
      <c r="A133" s="20" t="s">
        <v>815</v>
      </c>
      <c r="F133" s="20" t="s">
        <v>818</v>
      </c>
    </row>
    <row r="134" ht="27.75" customHeight="1"/>
    <row r="135" ht="27.75" customHeight="1">
      <c r="A135" s="20" t="s">
        <v>910</v>
      </c>
      <c r="F135" s="20" t="s">
        <v>911</v>
      </c>
    </row>
    <row r="136" ht="19.5" customHeight="1"/>
    <row r="137" ht="27.75" customHeight="1">
      <c r="A137" s="65"/>
      <c r="B137" s="65"/>
      <c r="C137" s="65"/>
      <c r="D137" s="65"/>
      <c r="E137" s="65"/>
      <c r="F137" s="65"/>
      <c r="G137" s="65"/>
      <c r="H137" s="65"/>
      <c r="I137" s="65"/>
      <c r="J137" s="65"/>
    </row>
    <row r="138" ht="27.75" customHeight="1">
      <c r="A138" s="6"/>
      <c r="B138" s="6"/>
      <c r="C138" s="6"/>
      <c r="D138" s="6"/>
      <c r="E138" s="6"/>
      <c r="F138" s="6"/>
      <c r="G138" s="6"/>
      <c r="H138" s="6"/>
      <c r="I138" s="6"/>
      <c r="J138" s="6"/>
    </row>
    <row r="139" ht="27.75" customHeight="1">
      <c r="A139" s="6"/>
      <c r="B139" s="6"/>
      <c r="C139" s="6"/>
      <c r="D139" s="6"/>
      <c r="E139" s="6"/>
      <c r="F139" s="6"/>
      <c r="G139" s="6"/>
      <c r="H139" s="6"/>
      <c r="I139" s="6"/>
      <c r="J139" s="6"/>
    </row>
    <row r="140" ht="27.75" customHeight="1">
      <c r="A140" s="6"/>
      <c r="B140" s="6"/>
      <c r="C140" s="6"/>
      <c r="D140" s="6"/>
      <c r="E140" s="6"/>
      <c r="F140" s="6"/>
      <c r="G140" s="6"/>
      <c r="H140" s="6"/>
      <c r="I140" s="6"/>
      <c r="J140" s="6"/>
    </row>
    <row r="141" ht="27.75" customHeight="1">
      <c r="A141" s="6"/>
      <c r="B141" s="6"/>
      <c r="C141" s="6"/>
      <c r="D141" s="6"/>
      <c r="E141" s="6"/>
      <c r="F141" s="6"/>
      <c r="G141" s="6"/>
      <c r="H141" s="6"/>
      <c r="I141" s="6"/>
      <c r="J141" s="6"/>
    </row>
    <row r="142" ht="27.75" customHeight="1">
      <c r="A142" s="6"/>
      <c r="B142" s="6"/>
      <c r="C142" s="6"/>
      <c r="D142" s="6"/>
      <c r="E142" s="6"/>
      <c r="F142" s="6"/>
      <c r="G142" s="6"/>
      <c r="H142" s="6"/>
      <c r="I142" s="6"/>
      <c r="J142" s="6"/>
    </row>
    <row r="143" ht="27.75" customHeight="1">
      <c r="A143" s="6"/>
      <c r="B143" s="6"/>
      <c r="C143" s="6"/>
      <c r="D143" s="6"/>
      <c r="E143" s="6"/>
      <c r="F143" s="6"/>
      <c r="G143" s="6"/>
      <c r="H143" s="6"/>
      <c r="I143" s="6"/>
      <c r="J143" s="6"/>
    </row>
    <row r="144" ht="27.75" customHeight="1">
      <c r="A144" s="6"/>
      <c r="B144" s="6"/>
      <c r="C144" s="6"/>
      <c r="D144" s="6"/>
      <c r="E144" s="6"/>
      <c r="F144" s="6"/>
      <c r="G144" s="6"/>
      <c r="H144" s="6"/>
      <c r="I144" s="6"/>
      <c r="J144" s="6"/>
    </row>
    <row r="145" ht="27.75" customHeight="1">
      <c r="A145" s="6"/>
      <c r="B145" s="6"/>
      <c r="C145" s="6"/>
      <c r="D145" s="6"/>
      <c r="E145" s="6"/>
      <c r="F145" s="6"/>
      <c r="G145" s="6"/>
      <c r="H145" s="6"/>
      <c r="I145" s="6"/>
      <c r="J145" s="6"/>
    </row>
    <row r="146" ht="27.75" customHeight="1">
      <c r="A146" s="6"/>
      <c r="B146" s="6"/>
      <c r="C146" s="6"/>
      <c r="D146" s="6"/>
      <c r="E146" s="6"/>
      <c r="F146" s="6"/>
      <c r="G146" s="6"/>
      <c r="H146" s="6"/>
      <c r="I146" s="6"/>
      <c r="J146" s="6"/>
    </row>
    <row r="147" ht="27.75" customHeight="1">
      <c r="A147" s="6"/>
      <c r="B147" s="6"/>
      <c r="C147" s="6"/>
      <c r="D147" s="6"/>
      <c r="E147" s="6"/>
      <c r="F147" s="6"/>
      <c r="G147" s="6"/>
      <c r="H147" s="6"/>
      <c r="I147" s="6"/>
      <c r="J147" s="6"/>
    </row>
    <row r="148" ht="27.75" customHeight="1">
      <c r="A148" s="6"/>
      <c r="B148" s="6"/>
      <c r="C148" s="6"/>
      <c r="D148" s="6"/>
      <c r="E148" s="6"/>
      <c r="F148" s="6"/>
      <c r="G148" s="6"/>
      <c r="H148" s="6"/>
      <c r="I148" s="6"/>
      <c r="J148" s="6"/>
    </row>
    <row r="149" ht="27.75" customHeight="1">
      <c r="A149" s="6"/>
      <c r="B149" s="6"/>
      <c r="C149" s="6"/>
      <c r="D149" s="6"/>
      <c r="E149" s="6"/>
      <c r="F149" s="6"/>
      <c r="G149" s="6"/>
      <c r="H149" s="6"/>
      <c r="I149" s="6"/>
      <c r="J149" s="6"/>
    </row>
    <row r="150" ht="27.75" customHeight="1">
      <c r="A150" s="6"/>
      <c r="B150" s="6"/>
      <c r="C150" s="6"/>
      <c r="D150" s="6"/>
      <c r="E150" s="6"/>
      <c r="F150" s="6"/>
      <c r="G150" s="6"/>
      <c r="H150" s="6"/>
      <c r="I150" s="6"/>
      <c r="J150" s="6"/>
    </row>
    <row r="151" ht="27.75" customHeight="1">
      <c r="A151" s="6"/>
      <c r="B151" s="6"/>
      <c r="C151" s="6"/>
      <c r="D151" s="6"/>
      <c r="E151" s="6"/>
      <c r="F151" s="6"/>
      <c r="G151" s="6"/>
      <c r="H151" s="6"/>
      <c r="I151" s="6"/>
      <c r="J151" s="6"/>
    </row>
    <row r="152" ht="27.75" customHeight="1">
      <c r="A152" s="6"/>
      <c r="B152" s="6"/>
      <c r="C152" s="6"/>
      <c r="D152" s="6"/>
      <c r="E152" s="6"/>
      <c r="F152" s="6"/>
      <c r="G152" s="6"/>
      <c r="H152" s="6"/>
      <c r="I152" s="6"/>
      <c r="J152" s="6"/>
    </row>
    <row r="153" ht="27.75" customHeight="1">
      <c r="A153" s="6"/>
      <c r="B153" s="6"/>
      <c r="C153" s="6"/>
      <c r="D153" s="6"/>
      <c r="E153" s="6"/>
      <c r="F153" s="6"/>
      <c r="G153" s="6"/>
      <c r="H153" s="6"/>
      <c r="I153" s="6"/>
      <c r="J153" s="6"/>
    </row>
    <row r="154" ht="27.75" customHeight="1">
      <c r="A154" s="64" t="s">
        <v>912</v>
      </c>
      <c r="B154" s="24"/>
      <c r="C154" s="24"/>
      <c r="D154" s="24"/>
      <c r="E154" s="25"/>
      <c r="F154" s="64" t="s">
        <v>913</v>
      </c>
      <c r="G154" s="24"/>
      <c r="H154" s="24"/>
      <c r="I154" s="24"/>
      <c r="J154" s="25"/>
    </row>
    <row r="155" ht="27.75" customHeight="1">
      <c r="A155" s="20" t="s">
        <v>821</v>
      </c>
      <c r="F155" s="20" t="s">
        <v>824</v>
      </c>
    </row>
    <row r="156" ht="27.75" customHeight="1"/>
    <row r="157" ht="27.75" customHeight="1">
      <c r="A157" s="20" t="s">
        <v>914</v>
      </c>
      <c r="F157" s="20" t="s">
        <v>915</v>
      </c>
    </row>
    <row r="158" ht="19.5" customHeight="1"/>
    <row r="159" ht="27.75" customHeight="1">
      <c r="A159" s="65"/>
      <c r="B159" s="65"/>
      <c r="C159" s="65"/>
      <c r="D159" s="65"/>
      <c r="E159" s="65"/>
      <c r="F159" s="65"/>
      <c r="G159" s="65"/>
      <c r="H159" s="65"/>
      <c r="I159" s="65"/>
      <c r="J159" s="65"/>
    </row>
    <row r="160" ht="27.75" customHeight="1">
      <c r="A160" s="6"/>
      <c r="B160" s="6"/>
      <c r="C160" s="6"/>
      <c r="D160" s="6"/>
      <c r="E160" s="6"/>
      <c r="F160" s="6"/>
      <c r="G160" s="6"/>
      <c r="H160" s="6"/>
      <c r="I160" s="6"/>
      <c r="J160" s="6"/>
    </row>
    <row r="161" ht="27.75" customHeight="1">
      <c r="A161" s="6"/>
      <c r="B161" s="6"/>
      <c r="C161" s="6"/>
      <c r="D161" s="6"/>
      <c r="E161" s="6"/>
      <c r="F161" s="6"/>
      <c r="G161" s="6"/>
      <c r="H161" s="6"/>
      <c r="I161" s="6"/>
      <c r="J161" s="6"/>
    </row>
    <row r="162" ht="27.75" customHeight="1">
      <c r="A162" s="6"/>
      <c r="B162" s="6"/>
      <c r="C162" s="6"/>
      <c r="D162" s="6"/>
      <c r="E162" s="6"/>
      <c r="F162" s="6"/>
      <c r="G162" s="6"/>
      <c r="H162" s="6"/>
      <c r="I162" s="6"/>
      <c r="J162" s="6"/>
    </row>
    <row r="163" ht="27.75" customHeight="1">
      <c r="A163" s="6"/>
      <c r="B163" s="6"/>
      <c r="C163" s="6"/>
      <c r="D163" s="6"/>
      <c r="E163" s="6"/>
      <c r="F163" s="6"/>
      <c r="G163" s="6"/>
      <c r="H163" s="6"/>
      <c r="I163" s="6"/>
      <c r="J163" s="6"/>
    </row>
    <row r="164" ht="27.75" customHeight="1">
      <c r="A164" s="6"/>
      <c r="B164" s="6"/>
      <c r="C164" s="6"/>
      <c r="D164" s="6"/>
      <c r="E164" s="6"/>
      <c r="F164" s="6"/>
      <c r="G164" s="6"/>
      <c r="H164" s="6"/>
      <c r="I164" s="6"/>
      <c r="J164" s="6"/>
    </row>
    <row r="165" ht="27.75" customHeight="1">
      <c r="A165" s="6"/>
      <c r="B165" s="6"/>
      <c r="C165" s="6"/>
      <c r="D165" s="6"/>
      <c r="E165" s="6"/>
      <c r="F165" s="6"/>
      <c r="G165" s="6"/>
      <c r="H165" s="6"/>
      <c r="I165" s="6"/>
      <c r="J165" s="6"/>
    </row>
    <row r="166" ht="27.75" customHeight="1">
      <c r="A166" s="6"/>
      <c r="B166" s="6"/>
      <c r="C166" s="6"/>
      <c r="D166" s="6"/>
      <c r="E166" s="6"/>
      <c r="F166" s="6"/>
      <c r="G166" s="6"/>
      <c r="H166" s="6"/>
      <c r="I166" s="6"/>
      <c r="J166" s="6"/>
    </row>
    <row r="167" ht="27.75" customHeight="1">
      <c r="A167" s="6"/>
      <c r="B167" s="6"/>
      <c r="C167" s="6"/>
      <c r="D167" s="6"/>
      <c r="E167" s="6"/>
      <c r="F167" s="6"/>
      <c r="G167" s="6"/>
      <c r="H167" s="6"/>
      <c r="I167" s="6"/>
      <c r="J167" s="6"/>
    </row>
    <row r="168" ht="27.75" customHeight="1">
      <c r="A168" s="6"/>
      <c r="B168" s="6"/>
      <c r="C168" s="6"/>
      <c r="D168" s="6"/>
      <c r="E168" s="6"/>
      <c r="F168" s="6"/>
      <c r="G168" s="6"/>
      <c r="H168" s="6"/>
      <c r="I168" s="6"/>
      <c r="J168" s="6"/>
    </row>
    <row r="169" ht="27.75" customHeight="1">
      <c r="A169" s="6"/>
      <c r="B169" s="6"/>
      <c r="C169" s="6"/>
      <c r="D169" s="6"/>
      <c r="E169" s="6"/>
      <c r="F169" s="6"/>
      <c r="G169" s="6"/>
      <c r="H169" s="6"/>
      <c r="I169" s="6"/>
      <c r="J169" s="6"/>
    </row>
    <row r="170" ht="27.75" customHeight="1">
      <c r="A170" s="6"/>
      <c r="B170" s="6"/>
      <c r="C170" s="6"/>
      <c r="D170" s="6"/>
      <c r="E170" s="6"/>
      <c r="F170" s="6"/>
      <c r="G170" s="6"/>
      <c r="H170" s="6"/>
      <c r="I170" s="6"/>
      <c r="J170" s="6"/>
    </row>
    <row r="171" ht="27.75" customHeight="1">
      <c r="A171" s="6"/>
      <c r="B171" s="6"/>
      <c r="C171" s="6"/>
      <c r="D171" s="6"/>
      <c r="E171" s="6"/>
      <c r="F171" s="6"/>
      <c r="G171" s="6"/>
      <c r="H171" s="6"/>
      <c r="I171" s="6"/>
      <c r="J171" s="6"/>
    </row>
    <row r="172" ht="27.75" customHeight="1">
      <c r="A172" s="6"/>
      <c r="B172" s="6"/>
      <c r="C172" s="6"/>
      <c r="D172" s="6"/>
      <c r="E172" s="6"/>
      <c r="F172" s="6"/>
      <c r="G172" s="6"/>
      <c r="H172" s="6"/>
      <c r="I172" s="6"/>
      <c r="J172" s="6"/>
    </row>
    <row r="173" ht="27.75" customHeight="1">
      <c r="A173" s="6"/>
      <c r="B173" s="6"/>
      <c r="C173" s="6"/>
      <c r="D173" s="6"/>
      <c r="E173" s="6"/>
      <c r="F173" s="6"/>
      <c r="G173" s="6"/>
      <c r="H173" s="6"/>
      <c r="I173" s="6"/>
      <c r="J173" s="6"/>
    </row>
    <row r="174" ht="27.75" customHeight="1">
      <c r="A174" s="6"/>
      <c r="B174" s="6"/>
      <c r="C174" s="6"/>
      <c r="D174" s="6"/>
      <c r="E174" s="6"/>
      <c r="F174" s="6"/>
      <c r="G174" s="6"/>
      <c r="H174" s="6"/>
      <c r="I174" s="6"/>
      <c r="J174" s="6"/>
    </row>
    <row r="175" ht="27.75" customHeight="1">
      <c r="A175" s="6"/>
      <c r="B175" s="6"/>
      <c r="C175" s="6"/>
      <c r="D175" s="6"/>
      <c r="E175" s="6"/>
      <c r="F175" s="6"/>
      <c r="G175" s="6"/>
      <c r="H175" s="6"/>
      <c r="I175" s="6"/>
      <c r="J175" s="6"/>
    </row>
    <row r="176" ht="27.75" customHeight="1">
      <c r="A176" s="64" t="s">
        <v>916</v>
      </c>
      <c r="B176" s="24"/>
      <c r="C176" s="24"/>
      <c r="D176" s="24"/>
      <c r="E176" s="25"/>
      <c r="F176" s="64" t="s">
        <v>917</v>
      </c>
      <c r="G176" s="24"/>
      <c r="H176" s="24"/>
      <c r="I176" s="24"/>
      <c r="J176" s="25"/>
    </row>
    <row r="177" ht="27.75" customHeight="1">
      <c r="A177" s="20" t="s">
        <v>827</v>
      </c>
      <c r="F177" s="20" t="s">
        <v>830</v>
      </c>
    </row>
    <row r="178" ht="27.75" customHeight="1"/>
    <row r="179" ht="27.75" customHeight="1">
      <c r="A179" s="20" t="s">
        <v>918</v>
      </c>
      <c r="F179" s="20" t="s">
        <v>919</v>
      </c>
    </row>
    <row r="180" ht="19.5" customHeight="1"/>
    <row r="181" ht="27.75" customHeight="1">
      <c r="A181" s="65"/>
      <c r="B181" s="65"/>
      <c r="C181" s="65"/>
      <c r="D181" s="65"/>
      <c r="E181" s="65"/>
      <c r="F181" s="65"/>
      <c r="G181" s="65"/>
      <c r="H181" s="65"/>
      <c r="I181" s="65"/>
      <c r="J181" s="65"/>
    </row>
    <row r="182" ht="27.75" customHeight="1">
      <c r="A182" s="6"/>
      <c r="B182" s="6"/>
      <c r="C182" s="6"/>
      <c r="D182" s="6"/>
      <c r="E182" s="6"/>
      <c r="F182" s="6"/>
      <c r="G182" s="6"/>
      <c r="H182" s="6"/>
      <c r="I182" s="6"/>
      <c r="J182" s="6"/>
    </row>
    <row r="183" ht="27.75" customHeight="1">
      <c r="A183" s="6"/>
      <c r="B183" s="6"/>
      <c r="C183" s="6"/>
      <c r="D183" s="6"/>
      <c r="E183" s="6"/>
      <c r="F183" s="6"/>
      <c r="G183" s="6"/>
      <c r="H183" s="6"/>
      <c r="I183" s="6"/>
      <c r="J183" s="6"/>
    </row>
    <row r="184" ht="27.75" customHeight="1">
      <c r="A184" s="6"/>
      <c r="B184" s="6"/>
      <c r="C184" s="6"/>
      <c r="D184" s="6"/>
      <c r="E184" s="6"/>
      <c r="F184" s="6"/>
      <c r="G184" s="6"/>
      <c r="H184" s="6"/>
      <c r="I184" s="6"/>
      <c r="J184" s="6"/>
    </row>
    <row r="185" ht="27.75" customHeight="1">
      <c r="A185" s="6"/>
      <c r="B185" s="6"/>
      <c r="C185" s="6"/>
      <c r="D185" s="6"/>
      <c r="E185" s="6"/>
      <c r="F185" s="6"/>
      <c r="G185" s="6"/>
      <c r="H185" s="6"/>
      <c r="I185" s="6"/>
      <c r="J185" s="6"/>
    </row>
    <row r="186" ht="27.75" customHeight="1">
      <c r="A186" s="6"/>
      <c r="B186" s="6"/>
      <c r="C186" s="6"/>
      <c r="D186" s="6"/>
      <c r="E186" s="6"/>
      <c r="F186" s="6"/>
      <c r="G186" s="6"/>
      <c r="H186" s="6"/>
      <c r="I186" s="6"/>
      <c r="J186" s="6"/>
    </row>
    <row r="187" ht="27.75" customHeight="1">
      <c r="A187" s="6"/>
      <c r="B187" s="6"/>
      <c r="C187" s="6"/>
      <c r="D187" s="6"/>
      <c r="E187" s="6"/>
      <c r="F187" s="6"/>
      <c r="G187" s="6"/>
      <c r="H187" s="6"/>
      <c r="I187" s="6"/>
      <c r="J187" s="6"/>
    </row>
    <row r="188" ht="27.75" customHeight="1">
      <c r="A188" s="6"/>
      <c r="B188" s="6"/>
      <c r="C188" s="6"/>
      <c r="D188" s="6"/>
      <c r="E188" s="6"/>
      <c r="F188" s="6"/>
      <c r="G188" s="6"/>
      <c r="H188" s="6"/>
      <c r="I188" s="6"/>
      <c r="J188" s="6"/>
    </row>
    <row r="189" ht="27.75" customHeight="1">
      <c r="A189" s="6"/>
      <c r="B189" s="6"/>
      <c r="C189" s="6"/>
      <c r="D189" s="6"/>
      <c r="E189" s="6"/>
      <c r="F189" s="6"/>
      <c r="G189" s="6"/>
      <c r="H189" s="6"/>
      <c r="I189" s="6"/>
      <c r="J189" s="6"/>
    </row>
    <row r="190" ht="27.75" customHeight="1">
      <c r="A190" s="6"/>
      <c r="B190" s="6"/>
      <c r="C190" s="6"/>
      <c r="D190" s="6"/>
      <c r="E190" s="6"/>
      <c r="F190" s="6"/>
      <c r="G190" s="6"/>
      <c r="H190" s="6"/>
      <c r="I190" s="6"/>
      <c r="J190" s="6"/>
    </row>
    <row r="191" ht="27.75" customHeight="1">
      <c r="A191" s="6"/>
      <c r="B191" s="6"/>
      <c r="C191" s="6"/>
      <c r="D191" s="6"/>
      <c r="E191" s="6"/>
      <c r="F191" s="6"/>
      <c r="G191" s="6"/>
      <c r="H191" s="6"/>
      <c r="I191" s="6"/>
      <c r="J191" s="6"/>
    </row>
    <row r="192" ht="27.75" customHeight="1">
      <c r="A192" s="6"/>
      <c r="B192" s="6"/>
      <c r="C192" s="6"/>
      <c r="D192" s="6"/>
      <c r="E192" s="6"/>
      <c r="F192" s="6"/>
      <c r="G192" s="6"/>
      <c r="H192" s="6"/>
      <c r="I192" s="6"/>
      <c r="J192" s="6"/>
    </row>
    <row r="193" ht="27.75" customHeight="1">
      <c r="A193" s="6"/>
      <c r="B193" s="6"/>
      <c r="C193" s="6"/>
      <c r="D193" s="6"/>
      <c r="E193" s="6"/>
      <c r="F193" s="6"/>
      <c r="G193" s="6"/>
      <c r="H193" s="6"/>
      <c r="I193" s="6"/>
      <c r="J193" s="6"/>
    </row>
    <row r="194" ht="27.75" customHeight="1">
      <c r="A194" s="6"/>
      <c r="B194" s="6"/>
      <c r="C194" s="6"/>
      <c r="D194" s="6"/>
      <c r="E194" s="6"/>
      <c r="F194" s="6"/>
      <c r="G194" s="6"/>
      <c r="H194" s="6"/>
      <c r="I194" s="6"/>
      <c r="J194" s="6"/>
    </row>
    <row r="195" ht="27.75" customHeight="1">
      <c r="A195" s="6"/>
      <c r="B195" s="6"/>
      <c r="C195" s="6"/>
      <c r="D195" s="6"/>
      <c r="E195" s="6"/>
      <c r="F195" s="6"/>
      <c r="G195" s="6"/>
      <c r="H195" s="6"/>
      <c r="I195" s="6"/>
      <c r="J195" s="6"/>
    </row>
    <row r="196" ht="27.75" customHeight="1">
      <c r="A196" s="6"/>
      <c r="B196" s="6"/>
      <c r="C196" s="6"/>
      <c r="D196" s="6"/>
      <c r="E196" s="6"/>
      <c r="F196" s="6"/>
      <c r="G196" s="6"/>
      <c r="H196" s="6"/>
      <c r="I196" s="6"/>
      <c r="J196" s="6"/>
    </row>
    <row r="197" ht="27.75" customHeight="1">
      <c r="A197" s="6"/>
      <c r="B197" s="6"/>
      <c r="C197" s="6"/>
      <c r="D197" s="6"/>
      <c r="E197" s="6"/>
      <c r="F197" s="6"/>
      <c r="G197" s="6"/>
      <c r="H197" s="6"/>
      <c r="I197" s="6"/>
      <c r="J197" s="6"/>
    </row>
    <row r="198" ht="27.75" customHeight="1">
      <c r="A198" s="64" t="s">
        <v>920</v>
      </c>
      <c r="B198" s="24"/>
      <c r="C198" s="24"/>
      <c r="D198" s="24"/>
      <c r="E198" s="25"/>
      <c r="F198" s="64" t="s">
        <v>921</v>
      </c>
      <c r="G198" s="24"/>
      <c r="H198" s="24"/>
      <c r="I198" s="24"/>
      <c r="J198" s="25"/>
    </row>
    <row r="199" ht="27.75" customHeight="1">
      <c r="A199" s="20" t="s">
        <v>833</v>
      </c>
      <c r="F199" s="20" t="s">
        <v>836</v>
      </c>
    </row>
    <row r="200" ht="27.75" customHeight="1"/>
    <row r="201" ht="27.75" customHeight="1">
      <c r="A201" s="20" t="s">
        <v>922</v>
      </c>
      <c r="F201" s="20" t="s">
        <v>923</v>
      </c>
    </row>
    <row r="202" ht="19.5" customHeight="1"/>
    <row r="203" ht="27.75" customHeight="1">
      <c r="A203" s="65"/>
      <c r="B203" s="65"/>
      <c r="C203" s="65"/>
      <c r="D203" s="65"/>
      <c r="E203" s="65"/>
      <c r="F203" s="65"/>
      <c r="G203" s="65"/>
      <c r="H203" s="65"/>
      <c r="I203" s="65"/>
      <c r="J203" s="65"/>
    </row>
    <row r="204" ht="27.75" customHeight="1">
      <c r="A204" s="6"/>
      <c r="B204" s="6"/>
      <c r="C204" s="6"/>
      <c r="D204" s="6"/>
      <c r="E204" s="6"/>
      <c r="F204" s="6"/>
      <c r="G204" s="6"/>
      <c r="H204" s="6"/>
      <c r="I204" s="6"/>
      <c r="J204" s="6"/>
    </row>
    <row r="205" ht="27.75" customHeight="1">
      <c r="A205" s="6"/>
      <c r="B205" s="6"/>
      <c r="C205" s="6"/>
      <c r="D205" s="6"/>
      <c r="E205" s="6"/>
      <c r="F205" s="6"/>
      <c r="G205" s="6"/>
      <c r="H205" s="6"/>
      <c r="I205" s="6"/>
      <c r="J205" s="6"/>
    </row>
    <row r="206" ht="27.75" customHeight="1">
      <c r="A206" s="6"/>
      <c r="B206" s="6"/>
      <c r="C206" s="6"/>
      <c r="D206" s="6"/>
      <c r="E206" s="6"/>
      <c r="F206" s="6"/>
      <c r="G206" s="6"/>
      <c r="H206" s="6"/>
      <c r="I206" s="6"/>
      <c r="J206" s="6"/>
    </row>
    <row r="207" ht="27.75" customHeight="1">
      <c r="A207" s="6"/>
      <c r="B207" s="6"/>
      <c r="C207" s="6"/>
      <c r="D207" s="6"/>
      <c r="E207" s="6"/>
      <c r="F207" s="6"/>
      <c r="G207" s="6"/>
      <c r="H207" s="6"/>
      <c r="I207" s="6"/>
      <c r="J207" s="6"/>
    </row>
    <row r="208" ht="27.75" customHeight="1">
      <c r="A208" s="6"/>
      <c r="B208" s="6"/>
      <c r="C208" s="6"/>
      <c r="D208" s="6"/>
      <c r="E208" s="6"/>
      <c r="F208" s="6"/>
      <c r="G208" s="6"/>
      <c r="H208" s="6"/>
      <c r="I208" s="6"/>
      <c r="J208" s="6"/>
    </row>
    <row r="209" ht="27.75" customHeight="1">
      <c r="A209" s="6"/>
      <c r="B209" s="6"/>
      <c r="C209" s="6"/>
      <c r="D209" s="6"/>
      <c r="E209" s="6"/>
      <c r="F209" s="6"/>
      <c r="G209" s="6"/>
      <c r="H209" s="6"/>
      <c r="I209" s="6"/>
      <c r="J209" s="6"/>
    </row>
    <row r="210" ht="27.75" customHeight="1">
      <c r="A210" s="6"/>
      <c r="B210" s="6"/>
      <c r="C210" s="6"/>
      <c r="D210" s="6"/>
      <c r="E210" s="6"/>
      <c r="F210" s="6"/>
      <c r="G210" s="6"/>
      <c r="H210" s="6"/>
      <c r="I210" s="6"/>
      <c r="J210" s="6"/>
    </row>
    <row r="211" ht="27.75" customHeight="1">
      <c r="A211" s="6"/>
      <c r="B211" s="6"/>
      <c r="C211" s="6"/>
      <c r="D211" s="6"/>
      <c r="E211" s="6"/>
      <c r="F211" s="6"/>
      <c r="G211" s="6"/>
      <c r="H211" s="6"/>
      <c r="I211" s="6"/>
      <c r="J211" s="6"/>
    </row>
    <row r="212" ht="27.75" customHeight="1">
      <c r="A212" s="6"/>
      <c r="B212" s="6"/>
      <c r="C212" s="6"/>
      <c r="D212" s="6"/>
      <c r="E212" s="6"/>
      <c r="F212" s="6"/>
      <c r="G212" s="6"/>
      <c r="H212" s="6"/>
      <c r="I212" s="6"/>
      <c r="J212" s="6"/>
    </row>
    <row r="213" ht="27.75" customHeight="1">
      <c r="A213" s="6"/>
      <c r="B213" s="6"/>
      <c r="C213" s="6"/>
      <c r="D213" s="6"/>
      <c r="E213" s="6"/>
      <c r="F213" s="6"/>
      <c r="G213" s="6"/>
      <c r="H213" s="6"/>
      <c r="I213" s="6"/>
      <c r="J213" s="6"/>
    </row>
    <row r="214" ht="27.75" customHeight="1">
      <c r="A214" s="6"/>
      <c r="B214" s="6"/>
      <c r="C214" s="6"/>
      <c r="D214" s="6"/>
      <c r="E214" s="6"/>
      <c r="F214" s="6"/>
      <c r="G214" s="6"/>
      <c r="H214" s="6"/>
      <c r="I214" s="6"/>
      <c r="J214" s="6"/>
    </row>
    <row r="215" ht="27.75" customHeight="1">
      <c r="A215" s="6"/>
      <c r="B215" s="6"/>
      <c r="C215" s="6"/>
      <c r="D215" s="6"/>
      <c r="E215" s="6"/>
      <c r="F215" s="6"/>
      <c r="G215" s="6"/>
      <c r="H215" s="6"/>
      <c r="I215" s="6"/>
      <c r="J215" s="6"/>
    </row>
    <row r="216" ht="27.75" customHeight="1">
      <c r="A216" s="6"/>
      <c r="B216" s="6"/>
      <c r="C216" s="6"/>
      <c r="D216" s="6"/>
      <c r="E216" s="6"/>
      <c r="F216" s="6"/>
      <c r="G216" s="6"/>
      <c r="H216" s="6"/>
      <c r="I216" s="6"/>
      <c r="J216" s="6"/>
    </row>
    <row r="217" ht="27.75" customHeight="1">
      <c r="A217" s="6"/>
      <c r="B217" s="6"/>
      <c r="C217" s="6"/>
      <c r="D217" s="6"/>
      <c r="E217" s="6"/>
      <c r="F217" s="6"/>
      <c r="G217" s="6"/>
      <c r="H217" s="6"/>
      <c r="I217" s="6"/>
      <c r="J217" s="6"/>
    </row>
    <row r="218" ht="27.75" customHeight="1">
      <c r="A218" s="6"/>
      <c r="B218" s="6"/>
      <c r="C218" s="6"/>
      <c r="D218" s="6"/>
      <c r="E218" s="6"/>
      <c r="F218" s="6"/>
      <c r="G218" s="6"/>
      <c r="H218" s="6"/>
      <c r="I218" s="6"/>
      <c r="J218" s="6"/>
    </row>
    <row r="219" ht="27.75" customHeight="1">
      <c r="A219" s="6"/>
      <c r="B219" s="6"/>
      <c r="C219" s="6"/>
      <c r="D219" s="6"/>
      <c r="E219" s="6"/>
      <c r="F219" s="6"/>
      <c r="G219" s="6"/>
      <c r="H219" s="6"/>
      <c r="I219" s="6"/>
      <c r="J219" s="6"/>
    </row>
    <row r="220" ht="27.75" customHeight="1">
      <c r="A220" s="64" t="s">
        <v>924</v>
      </c>
      <c r="B220" s="24"/>
      <c r="C220" s="24"/>
      <c r="D220" s="24"/>
      <c r="E220" s="25"/>
      <c r="F220" s="64" t="s">
        <v>925</v>
      </c>
      <c r="G220" s="24"/>
      <c r="H220" s="24"/>
      <c r="I220" s="24"/>
      <c r="J220" s="25"/>
    </row>
    <row r="221" ht="27.75" customHeight="1">
      <c r="A221" s="20" t="s">
        <v>839</v>
      </c>
      <c r="F221" s="20" t="s">
        <v>842</v>
      </c>
    </row>
    <row r="222" ht="27.75" customHeight="1"/>
    <row r="223" ht="27.75" customHeight="1">
      <c r="A223" s="20" t="s">
        <v>926</v>
      </c>
      <c r="F223" s="20" t="s">
        <v>927</v>
      </c>
    </row>
    <row r="224" ht="19.5" customHeight="1"/>
    <row r="225" ht="27.75" customHeight="1">
      <c r="A225" s="65"/>
      <c r="B225" s="65"/>
      <c r="C225" s="65"/>
      <c r="D225" s="65"/>
      <c r="E225" s="65"/>
      <c r="F225" s="65"/>
      <c r="G225" s="65"/>
      <c r="H225" s="65"/>
      <c r="I225" s="65"/>
      <c r="J225" s="65"/>
    </row>
    <row r="226" ht="27.75" customHeight="1">
      <c r="A226" s="6"/>
      <c r="B226" s="6"/>
      <c r="C226" s="6"/>
      <c r="D226" s="6"/>
      <c r="E226" s="6"/>
      <c r="F226" s="6"/>
      <c r="G226" s="6"/>
      <c r="H226" s="6"/>
      <c r="I226" s="6"/>
      <c r="J226" s="6"/>
    </row>
    <row r="227" ht="27.75" customHeight="1">
      <c r="A227" s="6"/>
      <c r="B227" s="6"/>
      <c r="C227" s="6"/>
      <c r="D227" s="6"/>
      <c r="E227" s="6"/>
      <c r="F227" s="6"/>
      <c r="G227" s="6"/>
      <c r="H227" s="6"/>
      <c r="I227" s="6"/>
      <c r="J227" s="6"/>
    </row>
    <row r="228" ht="27.75" customHeight="1">
      <c r="A228" s="6"/>
      <c r="B228" s="6"/>
      <c r="C228" s="6"/>
      <c r="D228" s="6"/>
      <c r="E228" s="6"/>
      <c r="F228" s="6"/>
      <c r="G228" s="6"/>
      <c r="H228" s="6"/>
      <c r="I228" s="6"/>
      <c r="J228" s="6"/>
    </row>
    <row r="229" ht="15.75" customHeight="1">
      <c r="A229" s="6"/>
      <c r="B229" s="6"/>
      <c r="C229" s="6"/>
      <c r="D229" s="6"/>
      <c r="E229" s="6"/>
      <c r="F229" s="6"/>
      <c r="G229" s="6"/>
      <c r="H229" s="6"/>
      <c r="I229" s="6"/>
      <c r="J229" s="6"/>
    </row>
    <row r="230" ht="15.75" customHeight="1">
      <c r="A230" s="6"/>
      <c r="B230" s="6"/>
      <c r="C230" s="6"/>
      <c r="D230" s="6"/>
      <c r="E230" s="6"/>
      <c r="F230" s="6"/>
      <c r="G230" s="6"/>
      <c r="H230" s="6"/>
      <c r="I230" s="6"/>
      <c r="J230" s="6"/>
    </row>
    <row r="231" ht="15.75" customHeight="1">
      <c r="A231" s="6"/>
      <c r="B231" s="6"/>
      <c r="C231" s="6"/>
      <c r="D231" s="6"/>
      <c r="E231" s="6"/>
      <c r="F231" s="6"/>
      <c r="G231" s="6"/>
      <c r="H231" s="6"/>
      <c r="I231" s="6"/>
      <c r="J231" s="6"/>
    </row>
    <row r="232" ht="15.75" customHeight="1">
      <c r="A232" s="6"/>
      <c r="B232" s="6"/>
      <c r="C232" s="6"/>
      <c r="D232" s="6"/>
      <c r="E232" s="6"/>
      <c r="F232" s="6"/>
      <c r="G232" s="6"/>
      <c r="H232" s="6"/>
      <c r="I232" s="6"/>
      <c r="J232" s="6"/>
    </row>
    <row r="233" ht="15.75" customHeight="1">
      <c r="A233" s="6"/>
      <c r="B233" s="6"/>
      <c r="C233" s="6"/>
      <c r="D233" s="6"/>
      <c r="E233" s="6"/>
      <c r="F233" s="6"/>
      <c r="G233" s="6"/>
      <c r="H233" s="6"/>
      <c r="I233" s="6"/>
      <c r="J233" s="6"/>
    </row>
    <row r="234" ht="15.75" customHeight="1">
      <c r="A234" s="6"/>
      <c r="B234" s="6"/>
      <c r="C234" s="6"/>
      <c r="D234" s="6"/>
      <c r="E234" s="6"/>
      <c r="F234" s="6"/>
      <c r="G234" s="6"/>
      <c r="H234" s="6"/>
      <c r="I234" s="6"/>
      <c r="J234" s="6"/>
    </row>
    <row r="235" ht="15.75" customHeight="1">
      <c r="A235" s="6"/>
      <c r="B235" s="6"/>
      <c r="C235" s="6"/>
      <c r="D235" s="6"/>
      <c r="E235" s="6"/>
      <c r="F235" s="6"/>
      <c r="G235" s="6"/>
      <c r="H235" s="6"/>
      <c r="I235" s="6"/>
      <c r="J235" s="6"/>
    </row>
    <row r="236" ht="15.75" customHeight="1">
      <c r="A236" s="6"/>
      <c r="B236" s="6"/>
      <c r="C236" s="6"/>
      <c r="D236" s="6"/>
      <c r="E236" s="6"/>
      <c r="F236" s="6"/>
      <c r="G236" s="6"/>
      <c r="H236" s="6"/>
      <c r="I236" s="6"/>
      <c r="J236" s="6"/>
    </row>
    <row r="237" ht="15.75" customHeight="1">
      <c r="A237" s="6"/>
      <c r="B237" s="6"/>
      <c r="C237" s="6"/>
      <c r="D237" s="6"/>
      <c r="E237" s="6"/>
      <c r="F237" s="6"/>
      <c r="G237" s="6"/>
      <c r="H237" s="6"/>
      <c r="I237" s="6"/>
      <c r="J237" s="6"/>
    </row>
    <row r="238" ht="15.75" customHeight="1">
      <c r="A238" s="6"/>
      <c r="B238" s="6"/>
      <c r="C238" s="6"/>
      <c r="D238" s="6"/>
      <c r="E238" s="6"/>
      <c r="F238" s="6"/>
      <c r="G238" s="6"/>
      <c r="H238" s="6"/>
      <c r="I238" s="6"/>
      <c r="J238" s="6"/>
    </row>
    <row r="239" ht="15.75" customHeight="1">
      <c r="A239" s="6"/>
      <c r="B239" s="6"/>
      <c r="C239" s="6"/>
      <c r="D239" s="6"/>
      <c r="E239" s="6"/>
      <c r="F239" s="6"/>
      <c r="G239" s="6"/>
      <c r="H239" s="6"/>
      <c r="I239" s="6"/>
      <c r="J239" s="6"/>
    </row>
    <row r="240" ht="15.75" customHeight="1">
      <c r="A240" s="6"/>
      <c r="B240" s="6"/>
      <c r="C240" s="6"/>
      <c r="D240" s="6"/>
      <c r="E240" s="6"/>
      <c r="F240" s="6"/>
      <c r="G240" s="6"/>
      <c r="H240" s="6"/>
      <c r="I240" s="6"/>
      <c r="J240" s="6"/>
    </row>
    <row r="241" ht="15.75" customHeight="1">
      <c r="A241" s="6"/>
      <c r="B241" s="6"/>
      <c r="C241" s="6"/>
      <c r="D241" s="6"/>
      <c r="E241" s="6"/>
      <c r="F241" s="6"/>
      <c r="G241" s="6"/>
      <c r="H241" s="6"/>
      <c r="I241" s="6"/>
      <c r="J241" s="6"/>
    </row>
    <row r="242" ht="15.75" customHeight="1">
      <c r="A242" s="6"/>
      <c r="B242" s="6"/>
      <c r="C242" s="6"/>
      <c r="D242" s="6"/>
      <c r="E242" s="6"/>
      <c r="F242" s="6"/>
      <c r="G242" s="6"/>
      <c r="H242" s="6"/>
      <c r="I242" s="6"/>
      <c r="J242" s="6"/>
    </row>
    <row r="243" ht="15.75" customHeight="1">
      <c r="A243" s="6"/>
      <c r="B243" s="6"/>
      <c r="C243" s="6"/>
      <c r="D243" s="6"/>
      <c r="E243" s="6"/>
      <c r="F243" s="6"/>
      <c r="G243" s="6"/>
      <c r="H243" s="6"/>
      <c r="I243" s="6"/>
      <c r="J243" s="6"/>
    </row>
    <row r="244" ht="15.75" customHeight="1">
      <c r="A244" s="6"/>
      <c r="B244" s="6"/>
      <c r="C244" s="6"/>
      <c r="D244" s="6"/>
      <c r="E244" s="6"/>
      <c r="F244" s="6"/>
      <c r="G244" s="6"/>
      <c r="H244" s="6"/>
      <c r="I244" s="6"/>
      <c r="J244" s="6"/>
    </row>
    <row r="245" ht="15.75" customHeight="1">
      <c r="A245" s="6"/>
      <c r="B245" s="6"/>
      <c r="C245" s="6"/>
      <c r="D245" s="6"/>
      <c r="E245" s="6"/>
      <c r="F245" s="6"/>
      <c r="G245" s="6"/>
      <c r="H245" s="6"/>
      <c r="I245" s="6"/>
      <c r="J245" s="6"/>
    </row>
    <row r="246" ht="15.75" customHeight="1">
      <c r="A246" s="6"/>
      <c r="B246" s="6"/>
      <c r="C246" s="6"/>
      <c r="D246" s="6"/>
      <c r="E246" s="6"/>
      <c r="F246" s="6"/>
      <c r="G246" s="6"/>
      <c r="H246" s="6"/>
      <c r="I246" s="6"/>
      <c r="J246" s="6"/>
    </row>
    <row r="247" ht="15.75" customHeight="1">
      <c r="A247" s="6"/>
      <c r="B247" s="6"/>
      <c r="C247" s="6"/>
      <c r="D247" s="6"/>
      <c r="E247" s="6"/>
      <c r="F247" s="6"/>
      <c r="G247" s="6"/>
      <c r="H247" s="6"/>
      <c r="I247" s="6"/>
      <c r="J247" s="6"/>
    </row>
    <row r="248" ht="15.75" customHeight="1">
      <c r="A248" s="6"/>
      <c r="B248" s="6"/>
      <c r="C248" s="6"/>
      <c r="D248" s="6"/>
      <c r="E248" s="6"/>
      <c r="F248" s="6"/>
      <c r="G248" s="6"/>
      <c r="H248" s="6"/>
      <c r="I248" s="6"/>
      <c r="J248" s="6"/>
    </row>
    <row r="249" ht="15.75" customHeight="1">
      <c r="A249" s="6"/>
      <c r="B249" s="6"/>
      <c r="C249" s="6"/>
      <c r="D249" s="6"/>
      <c r="E249" s="6"/>
      <c r="F249" s="6"/>
      <c r="G249" s="6"/>
      <c r="H249" s="6"/>
      <c r="I249" s="6"/>
      <c r="J249" s="6"/>
    </row>
    <row r="250" ht="15.75" customHeight="1">
      <c r="A250" s="6"/>
      <c r="B250" s="6"/>
      <c r="C250" s="6"/>
      <c r="D250" s="6"/>
      <c r="E250" s="6"/>
      <c r="F250" s="6"/>
      <c r="G250" s="6"/>
      <c r="H250" s="6"/>
      <c r="I250" s="6"/>
      <c r="J250" s="6"/>
    </row>
    <row r="251" ht="15.75" customHeight="1">
      <c r="A251" s="6"/>
      <c r="B251" s="6"/>
      <c r="C251" s="6"/>
      <c r="D251" s="6"/>
      <c r="E251" s="6"/>
      <c r="F251" s="6"/>
      <c r="G251" s="6"/>
      <c r="H251" s="6"/>
      <c r="I251" s="6"/>
      <c r="J251" s="6"/>
    </row>
    <row r="252" ht="15.75" customHeight="1">
      <c r="A252" s="6"/>
      <c r="B252" s="6"/>
      <c r="C252" s="6"/>
      <c r="D252" s="6"/>
      <c r="E252" s="6"/>
      <c r="F252" s="6"/>
      <c r="G252" s="6"/>
      <c r="H252" s="6"/>
      <c r="I252" s="6"/>
      <c r="J252" s="6"/>
    </row>
    <row r="253" ht="15.75" customHeight="1">
      <c r="A253" s="6"/>
      <c r="B253" s="6"/>
      <c r="C253" s="6"/>
      <c r="D253" s="6"/>
      <c r="E253" s="6"/>
      <c r="F253" s="6"/>
      <c r="G253" s="6"/>
      <c r="H253" s="6"/>
      <c r="I253" s="6"/>
      <c r="J253" s="6"/>
    </row>
    <row r="254" ht="15.75" customHeight="1">
      <c r="A254" s="6"/>
      <c r="B254" s="6"/>
      <c r="C254" s="6"/>
      <c r="D254" s="6"/>
      <c r="E254" s="6"/>
      <c r="F254" s="6"/>
      <c r="G254" s="6"/>
      <c r="H254" s="6"/>
      <c r="I254" s="6"/>
      <c r="J254" s="6"/>
    </row>
    <row r="255" ht="15.75" customHeight="1">
      <c r="A255" s="6"/>
      <c r="B255" s="6"/>
      <c r="C255" s="6"/>
      <c r="D255" s="6"/>
      <c r="E255" s="6"/>
      <c r="F255" s="6"/>
      <c r="G255" s="6"/>
      <c r="H255" s="6"/>
      <c r="I255" s="6"/>
      <c r="J255" s="6"/>
    </row>
    <row r="256" ht="15.75" customHeight="1">
      <c r="A256" s="6"/>
      <c r="B256" s="6"/>
      <c r="C256" s="6"/>
      <c r="D256" s="6"/>
      <c r="E256" s="6"/>
      <c r="F256" s="6"/>
      <c r="G256" s="6"/>
      <c r="H256" s="6"/>
      <c r="I256" s="6"/>
      <c r="J256" s="6"/>
    </row>
    <row r="257" ht="15.75" customHeight="1">
      <c r="A257" s="6"/>
      <c r="B257" s="6"/>
      <c r="C257" s="6"/>
      <c r="D257" s="6"/>
      <c r="E257" s="6"/>
      <c r="F257" s="6"/>
      <c r="G257" s="6"/>
      <c r="H257" s="6"/>
      <c r="I257" s="6"/>
      <c r="J257" s="6"/>
    </row>
    <row r="258" ht="15.75" customHeight="1">
      <c r="A258" s="6"/>
      <c r="B258" s="6"/>
      <c r="C258" s="6"/>
      <c r="D258" s="6"/>
      <c r="E258" s="6"/>
      <c r="F258" s="6"/>
      <c r="G258" s="6"/>
      <c r="H258" s="6"/>
      <c r="I258" s="6"/>
      <c r="J258" s="6"/>
    </row>
    <row r="259" ht="15.75" customHeight="1">
      <c r="A259" s="6"/>
      <c r="B259" s="6"/>
      <c r="C259" s="6"/>
      <c r="D259" s="6"/>
      <c r="E259" s="6"/>
      <c r="F259" s="6"/>
      <c r="G259" s="6"/>
      <c r="H259" s="6"/>
      <c r="I259" s="6"/>
      <c r="J259" s="6"/>
    </row>
    <row r="260" ht="15.75" customHeight="1">
      <c r="A260" s="6"/>
      <c r="B260" s="6"/>
      <c r="C260" s="6"/>
      <c r="D260" s="6"/>
      <c r="E260" s="6"/>
      <c r="F260" s="6"/>
      <c r="G260" s="6"/>
      <c r="H260" s="6"/>
      <c r="I260" s="6"/>
      <c r="J260" s="6"/>
    </row>
    <row r="261" ht="15.75" customHeight="1">
      <c r="A261" s="6"/>
      <c r="B261" s="6"/>
      <c r="C261" s="6"/>
      <c r="D261" s="6"/>
      <c r="E261" s="6"/>
      <c r="F261" s="6"/>
      <c r="G261" s="6"/>
      <c r="H261" s="6"/>
      <c r="I261" s="6"/>
      <c r="J261" s="6"/>
    </row>
    <row r="262" ht="15.75" customHeight="1">
      <c r="A262" s="6"/>
      <c r="B262" s="6"/>
      <c r="C262" s="6"/>
      <c r="D262" s="6"/>
      <c r="E262" s="6"/>
      <c r="F262" s="6"/>
      <c r="G262" s="6"/>
      <c r="H262" s="6"/>
      <c r="I262" s="6"/>
      <c r="J262" s="6"/>
    </row>
    <row r="263" ht="15.75" customHeight="1">
      <c r="A263" s="6"/>
      <c r="B263" s="6"/>
      <c r="C263" s="6"/>
      <c r="D263" s="6"/>
      <c r="E263" s="6"/>
      <c r="F263" s="6"/>
      <c r="G263" s="6"/>
      <c r="H263" s="6"/>
      <c r="I263" s="6"/>
      <c r="J263" s="6"/>
    </row>
    <row r="264" ht="15.75" customHeight="1">
      <c r="A264" s="6"/>
      <c r="B264" s="6"/>
      <c r="C264" s="6"/>
      <c r="D264" s="6"/>
      <c r="E264" s="6"/>
      <c r="F264" s="6"/>
      <c r="G264" s="6"/>
      <c r="H264" s="6"/>
      <c r="I264" s="6"/>
      <c r="J264" s="6"/>
    </row>
    <row r="265" ht="15.75" customHeight="1">
      <c r="A265" s="6"/>
      <c r="B265" s="6"/>
      <c r="C265" s="6"/>
      <c r="D265" s="6"/>
      <c r="E265" s="6"/>
      <c r="F265" s="6"/>
      <c r="G265" s="6"/>
      <c r="H265" s="6"/>
      <c r="I265" s="6"/>
      <c r="J265" s="6"/>
    </row>
    <row r="266" ht="15.75" customHeight="1">
      <c r="A266" s="6"/>
      <c r="B266" s="6"/>
      <c r="C266" s="6"/>
      <c r="D266" s="6"/>
      <c r="E266" s="6"/>
      <c r="F266" s="6"/>
      <c r="G266" s="6"/>
      <c r="H266" s="6"/>
      <c r="I266" s="6"/>
      <c r="J266" s="6"/>
    </row>
    <row r="267" ht="15.75" customHeight="1">
      <c r="A267" s="6"/>
      <c r="B267" s="6"/>
      <c r="C267" s="6"/>
      <c r="D267" s="6"/>
      <c r="E267" s="6"/>
      <c r="F267" s="6"/>
      <c r="G267" s="6"/>
      <c r="H267" s="6"/>
      <c r="I267" s="6"/>
      <c r="J267" s="6"/>
    </row>
    <row r="268" ht="15.75" customHeight="1">
      <c r="A268" s="6"/>
      <c r="B268" s="6"/>
      <c r="C268" s="6"/>
      <c r="D268" s="6"/>
      <c r="E268" s="6"/>
      <c r="F268" s="6"/>
      <c r="G268" s="6"/>
      <c r="H268" s="6"/>
      <c r="I268" s="6"/>
      <c r="J268" s="6"/>
    </row>
    <row r="269" ht="15.75" customHeight="1">
      <c r="A269" s="6"/>
      <c r="B269" s="6"/>
      <c r="C269" s="6"/>
      <c r="D269" s="6"/>
      <c r="E269" s="6"/>
      <c r="F269" s="6"/>
      <c r="G269" s="6"/>
      <c r="H269" s="6"/>
      <c r="I269" s="6"/>
      <c r="J269" s="6"/>
    </row>
    <row r="270" ht="15.75" customHeight="1">
      <c r="A270" s="6"/>
      <c r="B270" s="6"/>
      <c r="C270" s="6"/>
      <c r="D270" s="6"/>
      <c r="E270" s="6"/>
      <c r="F270" s="6"/>
      <c r="G270" s="6"/>
      <c r="H270" s="6"/>
      <c r="I270" s="6"/>
      <c r="J270" s="6"/>
    </row>
    <row r="271" ht="15.75" customHeight="1">
      <c r="A271" s="6"/>
      <c r="B271" s="6"/>
      <c r="C271" s="6"/>
      <c r="D271" s="6"/>
      <c r="E271" s="6"/>
      <c r="F271" s="6"/>
      <c r="G271" s="6"/>
      <c r="H271" s="6"/>
      <c r="I271" s="6"/>
      <c r="J271" s="6"/>
    </row>
    <row r="272" ht="15.75" customHeight="1">
      <c r="A272" s="6"/>
      <c r="B272" s="6"/>
      <c r="C272" s="6"/>
      <c r="D272" s="6"/>
      <c r="E272" s="6"/>
      <c r="F272" s="6"/>
      <c r="G272" s="6"/>
      <c r="H272" s="6"/>
      <c r="I272" s="6"/>
      <c r="J272" s="6"/>
    </row>
    <row r="273" ht="15.75" customHeight="1">
      <c r="A273" s="6"/>
      <c r="B273" s="6"/>
      <c r="C273" s="6"/>
      <c r="D273" s="6"/>
      <c r="E273" s="6"/>
      <c r="F273" s="6"/>
      <c r="G273" s="6"/>
      <c r="H273" s="6"/>
      <c r="I273" s="6"/>
      <c r="J273" s="6"/>
    </row>
    <row r="274" ht="15.75" customHeight="1">
      <c r="A274" s="6"/>
      <c r="B274" s="6"/>
      <c r="C274" s="6"/>
      <c r="D274" s="6"/>
      <c r="E274" s="6"/>
      <c r="F274" s="6"/>
      <c r="G274" s="6"/>
      <c r="H274" s="6"/>
      <c r="I274" s="6"/>
      <c r="J274" s="6"/>
    </row>
    <row r="275" ht="15.75" customHeight="1">
      <c r="A275" s="6"/>
      <c r="B275" s="6"/>
      <c r="C275" s="6"/>
      <c r="D275" s="6"/>
      <c r="E275" s="6"/>
      <c r="F275" s="6"/>
      <c r="G275" s="6"/>
      <c r="H275" s="6"/>
      <c r="I275" s="6"/>
      <c r="J275" s="6"/>
    </row>
    <row r="276" ht="15.75" customHeight="1">
      <c r="A276" s="6"/>
      <c r="B276" s="6"/>
      <c r="C276" s="6"/>
      <c r="D276" s="6"/>
      <c r="E276" s="6"/>
      <c r="F276" s="6"/>
      <c r="G276" s="6"/>
      <c r="H276" s="6"/>
      <c r="I276" s="6"/>
      <c r="J276" s="6"/>
    </row>
    <row r="277" ht="15.75" customHeight="1">
      <c r="A277" s="6"/>
      <c r="B277" s="6"/>
      <c r="C277" s="6"/>
      <c r="D277" s="6"/>
      <c r="E277" s="6"/>
      <c r="F277" s="6"/>
      <c r="G277" s="6"/>
      <c r="H277" s="6"/>
      <c r="I277" s="6"/>
      <c r="J277" s="6"/>
    </row>
    <row r="278" ht="15.75" customHeight="1">
      <c r="A278" s="6"/>
      <c r="B278" s="6"/>
      <c r="C278" s="6"/>
      <c r="D278" s="6"/>
      <c r="E278" s="6"/>
      <c r="F278" s="6"/>
      <c r="G278" s="6"/>
      <c r="H278" s="6"/>
      <c r="I278" s="6"/>
      <c r="J278" s="6"/>
    </row>
    <row r="279" ht="15.75" customHeight="1">
      <c r="A279" s="6"/>
      <c r="B279" s="6"/>
      <c r="C279" s="6"/>
      <c r="D279" s="6"/>
      <c r="E279" s="6"/>
      <c r="F279" s="6"/>
      <c r="G279" s="6"/>
      <c r="H279" s="6"/>
      <c r="I279" s="6"/>
      <c r="J279" s="6"/>
    </row>
    <row r="280" ht="15.75" customHeight="1">
      <c r="A280" s="6"/>
      <c r="B280" s="6"/>
      <c r="C280" s="6"/>
      <c r="D280" s="6"/>
      <c r="E280" s="6"/>
      <c r="F280" s="6"/>
      <c r="G280" s="6"/>
      <c r="H280" s="6"/>
      <c r="I280" s="6"/>
      <c r="J280" s="6"/>
    </row>
    <row r="281" ht="15.75" customHeight="1">
      <c r="A281" s="6"/>
      <c r="B281" s="6"/>
      <c r="C281" s="6"/>
      <c r="D281" s="6"/>
      <c r="E281" s="6"/>
      <c r="F281" s="6"/>
      <c r="G281" s="6"/>
      <c r="H281" s="6"/>
      <c r="I281" s="6"/>
      <c r="J281" s="6"/>
    </row>
    <row r="282" ht="15.75" customHeight="1">
      <c r="A282" s="6"/>
      <c r="B282" s="6"/>
      <c r="C282" s="6"/>
      <c r="D282" s="6"/>
      <c r="E282" s="6"/>
      <c r="F282" s="6"/>
      <c r="G282" s="6"/>
      <c r="H282" s="6"/>
      <c r="I282" s="6"/>
      <c r="J282" s="6"/>
    </row>
    <row r="283" ht="15.75" customHeight="1">
      <c r="A283" s="6"/>
      <c r="B283" s="6"/>
      <c r="C283" s="6"/>
      <c r="D283" s="6"/>
      <c r="E283" s="6"/>
      <c r="F283" s="6"/>
      <c r="G283" s="6"/>
      <c r="H283" s="6"/>
      <c r="I283" s="6"/>
      <c r="J283" s="6"/>
    </row>
    <row r="284" ht="15.75" customHeight="1">
      <c r="A284" s="6"/>
      <c r="B284" s="6"/>
      <c r="C284" s="6"/>
      <c r="D284" s="6"/>
      <c r="E284" s="6"/>
      <c r="F284" s="6"/>
      <c r="G284" s="6"/>
      <c r="H284" s="6"/>
      <c r="I284" s="6"/>
      <c r="J284" s="6"/>
    </row>
    <row r="285" ht="15.75" customHeight="1">
      <c r="A285" s="6"/>
      <c r="B285" s="6"/>
      <c r="C285" s="6"/>
      <c r="D285" s="6"/>
      <c r="E285" s="6"/>
      <c r="F285" s="6"/>
      <c r="G285" s="6"/>
      <c r="H285" s="6"/>
      <c r="I285" s="6"/>
      <c r="J285" s="6"/>
    </row>
    <row r="286" ht="15.75" customHeight="1">
      <c r="A286" s="6"/>
      <c r="B286" s="6"/>
      <c r="C286" s="6"/>
      <c r="D286" s="6"/>
      <c r="E286" s="6"/>
      <c r="F286" s="6"/>
      <c r="G286" s="6"/>
      <c r="H286" s="6"/>
      <c r="I286" s="6"/>
      <c r="J286" s="6"/>
    </row>
    <row r="287" ht="15.75" customHeight="1">
      <c r="A287" s="6"/>
      <c r="B287" s="6"/>
      <c r="C287" s="6"/>
      <c r="D287" s="6"/>
      <c r="E287" s="6"/>
      <c r="F287" s="6"/>
      <c r="G287" s="6"/>
      <c r="H287" s="6"/>
      <c r="I287" s="6"/>
      <c r="J287" s="6"/>
    </row>
    <row r="288" ht="15.75" customHeight="1">
      <c r="A288" s="6"/>
      <c r="B288" s="6"/>
      <c r="C288" s="6"/>
      <c r="D288" s="6"/>
      <c r="E288" s="6"/>
      <c r="F288" s="6"/>
      <c r="G288" s="6"/>
      <c r="H288" s="6"/>
      <c r="I288" s="6"/>
      <c r="J288" s="6"/>
    </row>
    <row r="289" ht="15.75" customHeight="1">
      <c r="A289" s="6"/>
      <c r="B289" s="6"/>
      <c r="C289" s="6"/>
      <c r="D289" s="6"/>
      <c r="E289" s="6"/>
      <c r="F289" s="6"/>
      <c r="G289" s="6"/>
      <c r="H289" s="6"/>
      <c r="I289" s="6"/>
      <c r="J289" s="6"/>
    </row>
    <row r="290" ht="15.75" customHeight="1">
      <c r="A290" s="6"/>
      <c r="B290" s="6"/>
      <c r="C290" s="6"/>
      <c r="D290" s="6"/>
      <c r="E290" s="6"/>
      <c r="F290" s="6"/>
      <c r="G290" s="6"/>
      <c r="H290" s="6"/>
      <c r="I290" s="6"/>
      <c r="J290" s="6"/>
    </row>
    <row r="291" ht="15.75" customHeight="1">
      <c r="A291" s="6"/>
      <c r="B291" s="6"/>
      <c r="C291" s="6"/>
      <c r="D291" s="6"/>
      <c r="E291" s="6"/>
      <c r="F291" s="6"/>
      <c r="G291" s="6"/>
      <c r="H291" s="6"/>
      <c r="I291" s="6"/>
      <c r="J291" s="6"/>
    </row>
    <row r="292" ht="15.75" customHeight="1">
      <c r="A292" s="6"/>
      <c r="B292" s="6"/>
      <c r="C292" s="6"/>
      <c r="D292" s="6"/>
      <c r="E292" s="6"/>
      <c r="F292" s="6"/>
      <c r="G292" s="6"/>
      <c r="H292" s="6"/>
      <c r="I292" s="6"/>
      <c r="J292" s="6"/>
    </row>
    <row r="293" ht="15.75" customHeight="1">
      <c r="A293" s="6"/>
      <c r="B293" s="6"/>
      <c r="C293" s="6"/>
      <c r="D293" s="6"/>
      <c r="E293" s="6"/>
      <c r="F293" s="6"/>
      <c r="G293" s="6"/>
      <c r="H293" s="6"/>
      <c r="I293" s="6"/>
      <c r="J293" s="6"/>
    </row>
    <row r="294" ht="15.75" customHeight="1">
      <c r="A294" s="6"/>
      <c r="B294" s="6"/>
      <c r="C294" s="6"/>
      <c r="D294" s="6"/>
      <c r="E294" s="6"/>
      <c r="F294" s="6"/>
      <c r="G294" s="6"/>
      <c r="H294" s="6"/>
      <c r="I294" s="6"/>
      <c r="J294" s="6"/>
    </row>
    <row r="295" ht="15.75" customHeight="1">
      <c r="A295" s="6"/>
      <c r="B295" s="6"/>
      <c r="C295" s="6"/>
      <c r="D295" s="6"/>
      <c r="E295" s="6"/>
      <c r="F295" s="6"/>
      <c r="G295" s="6"/>
      <c r="H295" s="6"/>
      <c r="I295" s="6"/>
      <c r="J295" s="6"/>
    </row>
    <row r="296" ht="15.75" customHeight="1">
      <c r="A296" s="6"/>
      <c r="B296" s="6"/>
      <c r="C296" s="6"/>
      <c r="D296" s="6"/>
      <c r="E296" s="6"/>
      <c r="F296" s="6"/>
      <c r="G296" s="6"/>
      <c r="H296" s="6"/>
      <c r="I296" s="6"/>
      <c r="J296" s="6"/>
    </row>
    <row r="297" ht="15.75" customHeight="1">
      <c r="A297" s="6"/>
      <c r="B297" s="6"/>
      <c r="C297" s="6"/>
      <c r="D297" s="6"/>
      <c r="E297" s="6"/>
      <c r="F297" s="6"/>
      <c r="G297" s="6"/>
      <c r="H297" s="6"/>
      <c r="I297" s="6"/>
      <c r="J297" s="6"/>
    </row>
    <row r="298" ht="15.75" customHeight="1">
      <c r="A298" s="6"/>
      <c r="B298" s="6"/>
      <c r="C298" s="6"/>
      <c r="D298" s="6"/>
      <c r="E298" s="6"/>
      <c r="F298" s="6"/>
      <c r="G298" s="6"/>
      <c r="H298" s="6"/>
      <c r="I298" s="6"/>
      <c r="J298" s="6"/>
    </row>
    <row r="299" ht="15.75" customHeight="1">
      <c r="A299" s="6"/>
      <c r="B299" s="6"/>
      <c r="C299" s="6"/>
      <c r="D299" s="6"/>
      <c r="E299" s="6"/>
      <c r="F299" s="6"/>
      <c r="G299" s="6"/>
      <c r="H299" s="6"/>
      <c r="I299" s="6"/>
      <c r="J299" s="6"/>
    </row>
    <row r="300" ht="15.75" customHeight="1">
      <c r="A300" s="6"/>
      <c r="B300" s="6"/>
      <c r="C300" s="6"/>
      <c r="D300" s="6"/>
      <c r="E300" s="6"/>
      <c r="F300" s="6"/>
      <c r="G300" s="6"/>
      <c r="H300" s="6"/>
      <c r="I300" s="6"/>
      <c r="J300" s="6"/>
    </row>
    <row r="301" ht="15.75" customHeight="1">
      <c r="A301" s="6"/>
      <c r="B301" s="6"/>
      <c r="C301" s="6"/>
      <c r="D301" s="6"/>
      <c r="E301" s="6"/>
      <c r="F301" s="6"/>
      <c r="G301" s="6"/>
      <c r="H301" s="6"/>
      <c r="I301" s="6"/>
      <c r="J301" s="6"/>
    </row>
    <row r="302" ht="15.75" customHeight="1">
      <c r="A302" s="6"/>
      <c r="B302" s="6"/>
      <c r="C302" s="6"/>
      <c r="D302" s="6"/>
      <c r="E302" s="6"/>
      <c r="F302" s="6"/>
      <c r="G302" s="6"/>
      <c r="H302" s="6"/>
      <c r="I302" s="6"/>
      <c r="J302" s="6"/>
    </row>
    <row r="303" ht="15.75" customHeight="1">
      <c r="A303" s="6"/>
      <c r="B303" s="6"/>
      <c r="C303" s="6"/>
      <c r="D303" s="6"/>
      <c r="E303" s="6"/>
      <c r="F303" s="6"/>
      <c r="G303" s="6"/>
      <c r="H303" s="6"/>
      <c r="I303" s="6"/>
      <c r="J303" s="6"/>
    </row>
    <row r="304" ht="15.75" customHeight="1">
      <c r="A304" s="6"/>
      <c r="B304" s="6"/>
      <c r="C304" s="6"/>
      <c r="D304" s="6"/>
      <c r="E304" s="6"/>
      <c r="F304" s="6"/>
      <c r="G304" s="6"/>
      <c r="H304" s="6"/>
      <c r="I304" s="6"/>
      <c r="J304" s="6"/>
    </row>
    <row r="305" ht="15.75" customHeight="1">
      <c r="A305" s="6"/>
      <c r="B305" s="6"/>
      <c r="C305" s="6"/>
      <c r="D305" s="6"/>
      <c r="E305" s="6"/>
      <c r="F305" s="6"/>
      <c r="G305" s="6"/>
      <c r="H305" s="6"/>
      <c r="I305" s="6"/>
      <c r="J305" s="6"/>
    </row>
    <row r="306" ht="15.75" customHeight="1">
      <c r="A306" s="6"/>
      <c r="B306" s="6"/>
      <c r="C306" s="6"/>
      <c r="D306" s="6"/>
      <c r="E306" s="6"/>
      <c r="F306" s="6"/>
      <c r="G306" s="6"/>
      <c r="H306" s="6"/>
      <c r="I306" s="6"/>
      <c r="J306" s="6"/>
    </row>
    <row r="307" ht="15.75" customHeight="1">
      <c r="A307" s="6"/>
      <c r="B307" s="6"/>
      <c r="C307" s="6"/>
      <c r="D307" s="6"/>
      <c r="E307" s="6"/>
      <c r="F307" s="6"/>
      <c r="G307" s="6"/>
      <c r="H307" s="6"/>
      <c r="I307" s="6"/>
      <c r="J307" s="6"/>
    </row>
    <row r="308" ht="15.75" customHeight="1">
      <c r="A308" s="6"/>
      <c r="B308" s="6"/>
      <c r="C308" s="6"/>
      <c r="D308" s="6"/>
      <c r="E308" s="6"/>
      <c r="F308" s="6"/>
      <c r="G308" s="6"/>
      <c r="H308" s="6"/>
      <c r="I308" s="6"/>
      <c r="J308" s="6"/>
    </row>
    <row r="309" ht="15.75" customHeight="1">
      <c r="A309" s="6"/>
      <c r="B309" s="6"/>
      <c r="C309" s="6"/>
      <c r="D309" s="6"/>
      <c r="E309" s="6"/>
      <c r="F309" s="6"/>
      <c r="G309" s="6"/>
      <c r="H309" s="6"/>
      <c r="I309" s="6"/>
      <c r="J309" s="6"/>
    </row>
    <row r="310" ht="15.75" customHeight="1">
      <c r="A310" s="6"/>
      <c r="B310" s="6"/>
      <c r="C310" s="6"/>
      <c r="D310" s="6"/>
      <c r="E310" s="6"/>
      <c r="F310" s="6"/>
      <c r="G310" s="6"/>
      <c r="H310" s="6"/>
      <c r="I310" s="6"/>
      <c r="J310" s="6"/>
    </row>
    <row r="311" ht="15.75" customHeight="1">
      <c r="A311" s="6"/>
      <c r="B311" s="6"/>
      <c r="C311" s="6"/>
      <c r="D311" s="6"/>
      <c r="E311" s="6"/>
      <c r="F311" s="6"/>
      <c r="G311" s="6"/>
      <c r="H311" s="6"/>
      <c r="I311" s="6"/>
      <c r="J311" s="6"/>
    </row>
    <row r="312" ht="15.75" customHeight="1">
      <c r="A312" s="6"/>
      <c r="B312" s="6"/>
      <c r="C312" s="6"/>
      <c r="D312" s="6"/>
      <c r="E312" s="6"/>
      <c r="F312" s="6"/>
      <c r="G312" s="6"/>
      <c r="H312" s="6"/>
      <c r="I312" s="6"/>
      <c r="J312" s="6"/>
    </row>
    <row r="313" ht="15.75" customHeight="1">
      <c r="A313" s="6"/>
      <c r="B313" s="6"/>
      <c r="C313" s="6"/>
      <c r="D313" s="6"/>
      <c r="E313" s="6"/>
      <c r="F313" s="6"/>
      <c r="G313" s="6"/>
      <c r="H313" s="6"/>
      <c r="I313" s="6"/>
      <c r="J313" s="6"/>
    </row>
    <row r="314" ht="15.75" customHeight="1">
      <c r="A314" s="6"/>
      <c r="B314" s="6"/>
      <c r="C314" s="6"/>
      <c r="D314" s="6"/>
      <c r="E314" s="6"/>
      <c r="F314" s="6"/>
      <c r="G314" s="6"/>
      <c r="H314" s="6"/>
      <c r="I314" s="6"/>
      <c r="J314" s="6"/>
    </row>
    <row r="315" ht="15.75" customHeight="1">
      <c r="A315" s="6"/>
      <c r="B315" s="6"/>
      <c r="C315" s="6"/>
      <c r="D315" s="6"/>
      <c r="E315" s="6"/>
      <c r="F315" s="6"/>
      <c r="G315" s="6"/>
      <c r="H315" s="6"/>
      <c r="I315" s="6"/>
      <c r="J315" s="6"/>
    </row>
    <row r="316" ht="15.75" customHeight="1">
      <c r="A316" s="6"/>
      <c r="B316" s="6"/>
      <c r="C316" s="6"/>
      <c r="D316" s="6"/>
      <c r="E316" s="6"/>
      <c r="F316" s="6"/>
      <c r="G316" s="6"/>
      <c r="H316" s="6"/>
      <c r="I316" s="6"/>
      <c r="J316" s="6"/>
    </row>
    <row r="317" ht="15.75" customHeight="1">
      <c r="A317" s="6"/>
      <c r="B317" s="6"/>
      <c r="C317" s="6"/>
      <c r="D317" s="6"/>
      <c r="E317" s="6"/>
      <c r="F317" s="6"/>
      <c r="G317" s="6"/>
      <c r="H317" s="6"/>
      <c r="I317" s="6"/>
      <c r="J317" s="6"/>
    </row>
    <row r="318" ht="15.75" customHeight="1">
      <c r="A318" s="6"/>
      <c r="B318" s="6"/>
      <c r="C318" s="6"/>
      <c r="D318" s="6"/>
      <c r="E318" s="6"/>
      <c r="F318" s="6"/>
      <c r="G318" s="6"/>
      <c r="H318" s="6"/>
      <c r="I318" s="6"/>
      <c r="J318" s="6"/>
    </row>
    <row r="319" ht="15.75" customHeight="1">
      <c r="A319" s="6"/>
      <c r="B319" s="6"/>
      <c r="C319" s="6"/>
      <c r="D319" s="6"/>
      <c r="E319" s="6"/>
      <c r="F319" s="6"/>
      <c r="G319" s="6"/>
      <c r="H319" s="6"/>
      <c r="I319" s="6"/>
      <c r="J319" s="6"/>
    </row>
    <row r="320" ht="15.75" customHeight="1">
      <c r="A320" s="6"/>
      <c r="B320" s="6"/>
      <c r="C320" s="6"/>
      <c r="D320" s="6"/>
      <c r="E320" s="6"/>
      <c r="F320" s="6"/>
      <c r="G320" s="6"/>
      <c r="H320" s="6"/>
      <c r="I320" s="6"/>
      <c r="J320" s="6"/>
    </row>
    <row r="321" ht="15.75" customHeight="1">
      <c r="A321" s="6"/>
      <c r="B321" s="6"/>
      <c r="C321" s="6"/>
      <c r="D321" s="6"/>
      <c r="E321" s="6"/>
      <c r="F321" s="6"/>
      <c r="G321" s="6"/>
      <c r="H321" s="6"/>
      <c r="I321" s="6"/>
      <c r="J321" s="6"/>
    </row>
    <row r="322" ht="15.75" customHeight="1">
      <c r="A322" s="6"/>
      <c r="B322" s="6"/>
      <c r="C322" s="6"/>
      <c r="D322" s="6"/>
      <c r="E322" s="6"/>
      <c r="F322" s="6"/>
      <c r="G322" s="6"/>
      <c r="H322" s="6"/>
      <c r="I322" s="6"/>
      <c r="J322" s="6"/>
    </row>
    <row r="323" ht="15.75" customHeight="1">
      <c r="A323" s="6"/>
      <c r="B323" s="6"/>
      <c r="C323" s="6"/>
      <c r="D323" s="6"/>
      <c r="E323" s="6"/>
      <c r="F323" s="6"/>
      <c r="G323" s="6"/>
      <c r="H323" s="6"/>
      <c r="I323" s="6"/>
      <c r="J323" s="6"/>
    </row>
    <row r="324" ht="15.75" customHeight="1">
      <c r="A324" s="6"/>
      <c r="B324" s="6"/>
      <c r="C324" s="6"/>
      <c r="D324" s="6"/>
      <c r="E324" s="6"/>
      <c r="F324" s="6"/>
      <c r="G324" s="6"/>
      <c r="H324" s="6"/>
      <c r="I324" s="6"/>
      <c r="J324" s="6"/>
    </row>
    <row r="325" ht="15.75" customHeight="1">
      <c r="A325" s="6"/>
      <c r="B325" s="6"/>
      <c r="C325" s="6"/>
      <c r="D325" s="6"/>
      <c r="E325" s="6"/>
      <c r="F325" s="6"/>
      <c r="G325" s="6"/>
      <c r="H325" s="6"/>
      <c r="I325" s="6"/>
      <c r="J325" s="6"/>
    </row>
    <row r="326" ht="15.75" customHeight="1">
      <c r="A326" s="6"/>
      <c r="B326" s="6"/>
      <c r="C326" s="6"/>
      <c r="D326" s="6"/>
      <c r="E326" s="6"/>
      <c r="F326" s="6"/>
      <c r="G326" s="6"/>
      <c r="H326" s="6"/>
      <c r="I326" s="6"/>
      <c r="J326" s="6"/>
    </row>
    <row r="327" ht="15.75" customHeight="1">
      <c r="A327" s="6"/>
      <c r="B327" s="6"/>
      <c r="C327" s="6"/>
      <c r="D327" s="6"/>
      <c r="E327" s="6"/>
      <c r="F327" s="6"/>
      <c r="G327" s="6"/>
      <c r="H327" s="6"/>
      <c r="I327" s="6"/>
      <c r="J327" s="6"/>
    </row>
    <row r="328" ht="15.75" customHeight="1">
      <c r="A328" s="6"/>
      <c r="B328" s="6"/>
      <c r="C328" s="6"/>
      <c r="D328" s="6"/>
      <c r="E328" s="6"/>
      <c r="F328" s="6"/>
      <c r="G328" s="6"/>
      <c r="H328" s="6"/>
      <c r="I328" s="6"/>
      <c r="J328" s="6"/>
    </row>
    <row r="329" ht="15.75" customHeight="1">
      <c r="A329" s="6"/>
      <c r="B329" s="6"/>
      <c r="C329" s="6"/>
      <c r="D329" s="6"/>
      <c r="E329" s="6"/>
      <c r="F329" s="6"/>
      <c r="G329" s="6"/>
      <c r="H329" s="6"/>
      <c r="I329" s="6"/>
      <c r="J329" s="6"/>
    </row>
    <row r="330" ht="15.75" customHeight="1">
      <c r="A330" s="6"/>
      <c r="B330" s="6"/>
      <c r="C330" s="6"/>
      <c r="D330" s="6"/>
      <c r="E330" s="6"/>
      <c r="F330" s="6"/>
      <c r="G330" s="6"/>
      <c r="H330" s="6"/>
      <c r="I330" s="6"/>
      <c r="J330" s="6"/>
    </row>
    <row r="331" ht="15.75" customHeight="1">
      <c r="A331" s="6"/>
      <c r="B331" s="6"/>
      <c r="C331" s="6"/>
      <c r="D331" s="6"/>
      <c r="E331" s="6"/>
      <c r="F331" s="6"/>
      <c r="G331" s="6"/>
      <c r="H331" s="6"/>
      <c r="I331" s="6"/>
      <c r="J331" s="6"/>
    </row>
    <row r="332" ht="15.75" customHeight="1">
      <c r="A332" s="6"/>
      <c r="B332" s="6"/>
      <c r="C332" s="6"/>
      <c r="D332" s="6"/>
      <c r="E332" s="6"/>
      <c r="F332" s="6"/>
      <c r="G332" s="6"/>
      <c r="H332" s="6"/>
      <c r="I332" s="6"/>
      <c r="J332" s="6"/>
    </row>
    <row r="333" ht="15.75" customHeight="1">
      <c r="A333" s="6"/>
      <c r="B333" s="6"/>
      <c r="C333" s="6"/>
      <c r="D333" s="6"/>
      <c r="E333" s="6"/>
      <c r="F333" s="6"/>
      <c r="G333" s="6"/>
      <c r="H333" s="6"/>
      <c r="I333" s="6"/>
      <c r="J333" s="6"/>
    </row>
    <row r="334" ht="15.75" customHeight="1">
      <c r="A334" s="6"/>
      <c r="B334" s="6"/>
      <c r="C334" s="6"/>
      <c r="D334" s="6"/>
      <c r="E334" s="6"/>
      <c r="F334" s="6"/>
      <c r="G334" s="6"/>
      <c r="H334" s="6"/>
      <c r="I334" s="6"/>
      <c r="J334" s="6"/>
    </row>
    <row r="335" ht="15.75" customHeight="1">
      <c r="A335" s="6"/>
      <c r="B335" s="6"/>
      <c r="C335" s="6"/>
      <c r="D335" s="6"/>
      <c r="E335" s="6"/>
      <c r="F335" s="6"/>
      <c r="G335" s="6"/>
      <c r="H335" s="6"/>
      <c r="I335" s="6"/>
      <c r="J335" s="6"/>
    </row>
    <row r="336" ht="15.75" customHeight="1">
      <c r="A336" s="6"/>
      <c r="B336" s="6"/>
      <c r="C336" s="6"/>
      <c r="D336" s="6"/>
      <c r="E336" s="6"/>
      <c r="F336" s="6"/>
      <c r="G336" s="6"/>
      <c r="H336" s="6"/>
      <c r="I336" s="6"/>
      <c r="J336" s="6"/>
    </row>
    <row r="337" ht="15.75" customHeight="1">
      <c r="A337" s="6"/>
      <c r="B337" s="6"/>
      <c r="C337" s="6"/>
      <c r="D337" s="6"/>
      <c r="E337" s="6"/>
      <c r="F337" s="6"/>
      <c r="G337" s="6"/>
      <c r="H337" s="6"/>
      <c r="I337" s="6"/>
      <c r="J337" s="6"/>
    </row>
    <row r="338" ht="15.75" customHeight="1">
      <c r="A338" s="6"/>
      <c r="B338" s="6"/>
      <c r="C338" s="6"/>
      <c r="D338" s="6"/>
      <c r="E338" s="6"/>
      <c r="F338" s="6"/>
      <c r="G338" s="6"/>
      <c r="H338" s="6"/>
      <c r="I338" s="6"/>
      <c r="J338" s="6"/>
    </row>
    <row r="339" ht="15.75" customHeight="1">
      <c r="A339" s="6"/>
      <c r="B339" s="6"/>
      <c r="C339" s="6"/>
      <c r="D339" s="6"/>
      <c r="E339" s="6"/>
      <c r="F339" s="6"/>
      <c r="G339" s="6"/>
      <c r="H339" s="6"/>
      <c r="I339" s="6"/>
      <c r="J339" s="6"/>
    </row>
    <row r="340" ht="15.75" customHeight="1">
      <c r="A340" s="6"/>
      <c r="B340" s="6"/>
      <c r="C340" s="6"/>
      <c r="D340" s="6"/>
      <c r="E340" s="6"/>
      <c r="F340" s="6"/>
      <c r="G340" s="6"/>
      <c r="H340" s="6"/>
      <c r="I340" s="6"/>
      <c r="J340" s="6"/>
    </row>
    <row r="341" ht="15.75" customHeight="1">
      <c r="A341" s="6"/>
      <c r="B341" s="6"/>
      <c r="C341" s="6"/>
      <c r="D341" s="6"/>
      <c r="E341" s="6"/>
      <c r="F341" s="6"/>
      <c r="G341" s="6"/>
      <c r="H341" s="6"/>
      <c r="I341" s="6"/>
      <c r="J341" s="6"/>
    </row>
    <row r="342" ht="15.75" customHeight="1">
      <c r="A342" s="6"/>
      <c r="B342" s="6"/>
      <c r="C342" s="6"/>
      <c r="D342" s="6"/>
      <c r="E342" s="6"/>
      <c r="F342" s="6"/>
      <c r="G342" s="6"/>
      <c r="H342" s="6"/>
      <c r="I342" s="6"/>
      <c r="J342" s="6"/>
    </row>
    <row r="343" ht="15.75" customHeight="1">
      <c r="A343" s="6"/>
      <c r="B343" s="6"/>
      <c r="C343" s="6"/>
      <c r="D343" s="6"/>
      <c r="E343" s="6"/>
      <c r="F343" s="6"/>
      <c r="G343" s="6"/>
      <c r="H343" s="6"/>
      <c r="I343" s="6"/>
      <c r="J343" s="6"/>
    </row>
    <row r="344" ht="15.75" customHeight="1">
      <c r="A344" s="6"/>
      <c r="B344" s="6"/>
      <c r="C344" s="6"/>
      <c r="D344" s="6"/>
      <c r="E344" s="6"/>
      <c r="F344" s="6"/>
      <c r="G344" s="6"/>
      <c r="H344" s="6"/>
      <c r="I344" s="6"/>
      <c r="J344" s="6"/>
    </row>
    <row r="345" ht="15.75" customHeight="1">
      <c r="A345" s="6"/>
      <c r="B345" s="6"/>
      <c r="C345" s="6"/>
      <c r="D345" s="6"/>
      <c r="E345" s="6"/>
      <c r="F345" s="6"/>
      <c r="G345" s="6"/>
      <c r="H345" s="6"/>
      <c r="I345" s="6"/>
      <c r="J345" s="6"/>
    </row>
    <row r="346" ht="15.75" customHeight="1">
      <c r="A346" s="6"/>
      <c r="B346" s="6"/>
      <c r="C346" s="6"/>
      <c r="D346" s="6"/>
      <c r="E346" s="6"/>
      <c r="F346" s="6"/>
      <c r="G346" s="6"/>
      <c r="H346" s="6"/>
      <c r="I346" s="6"/>
      <c r="J346" s="6"/>
    </row>
    <row r="347" ht="15.75" customHeight="1">
      <c r="A347" s="6"/>
      <c r="B347" s="6"/>
      <c r="C347" s="6"/>
      <c r="D347" s="6"/>
      <c r="E347" s="6"/>
      <c r="F347" s="6"/>
      <c r="G347" s="6"/>
      <c r="H347" s="6"/>
      <c r="I347" s="6"/>
      <c r="J347" s="6"/>
    </row>
    <row r="348" ht="15.75" customHeight="1">
      <c r="A348" s="6"/>
      <c r="B348" s="6"/>
      <c r="C348" s="6"/>
      <c r="D348" s="6"/>
      <c r="E348" s="6"/>
      <c r="F348" s="6"/>
      <c r="G348" s="6"/>
      <c r="H348" s="6"/>
      <c r="I348" s="6"/>
      <c r="J348" s="6"/>
    </row>
    <row r="349" ht="15.75" customHeight="1">
      <c r="A349" s="6"/>
      <c r="B349" s="6"/>
      <c r="C349" s="6"/>
      <c r="D349" s="6"/>
      <c r="E349" s="6"/>
      <c r="F349" s="6"/>
      <c r="G349" s="6"/>
      <c r="H349" s="6"/>
      <c r="I349" s="6"/>
      <c r="J349" s="6"/>
    </row>
    <row r="350" ht="15.75" customHeight="1">
      <c r="A350" s="6"/>
      <c r="B350" s="6"/>
      <c r="C350" s="6"/>
      <c r="D350" s="6"/>
      <c r="E350" s="6"/>
      <c r="F350" s="6"/>
      <c r="G350" s="6"/>
      <c r="H350" s="6"/>
      <c r="I350" s="6"/>
      <c r="J350" s="6"/>
    </row>
    <row r="351" ht="15.75" customHeight="1">
      <c r="A351" s="6"/>
      <c r="B351" s="6"/>
      <c r="C351" s="6"/>
      <c r="D351" s="6"/>
      <c r="E351" s="6"/>
      <c r="F351" s="6"/>
      <c r="G351" s="6"/>
      <c r="H351" s="6"/>
      <c r="I351" s="6"/>
      <c r="J351" s="6"/>
    </row>
    <row r="352" ht="15.75" customHeight="1">
      <c r="A352" s="6"/>
      <c r="B352" s="6"/>
      <c r="C352" s="6"/>
      <c r="D352" s="6"/>
      <c r="E352" s="6"/>
      <c r="F352" s="6"/>
      <c r="G352" s="6"/>
      <c r="H352" s="6"/>
      <c r="I352" s="6"/>
      <c r="J352" s="6"/>
    </row>
    <row r="353" ht="15.75" customHeight="1">
      <c r="A353" s="6"/>
      <c r="B353" s="6"/>
      <c r="C353" s="6"/>
      <c r="D353" s="6"/>
      <c r="E353" s="6"/>
      <c r="F353" s="6"/>
      <c r="G353" s="6"/>
      <c r="H353" s="6"/>
      <c r="I353" s="6"/>
      <c r="J353" s="6"/>
    </row>
    <row r="354" ht="15.75" customHeight="1">
      <c r="A354" s="6"/>
      <c r="B354" s="6"/>
      <c r="C354" s="6"/>
      <c r="D354" s="6"/>
      <c r="E354" s="6"/>
      <c r="F354" s="6"/>
      <c r="G354" s="6"/>
      <c r="H354" s="6"/>
      <c r="I354" s="6"/>
      <c r="J354" s="6"/>
    </row>
    <row r="355" ht="15.75" customHeight="1">
      <c r="A355" s="6"/>
      <c r="B355" s="6"/>
      <c r="C355" s="6"/>
      <c r="D355" s="6"/>
      <c r="E355" s="6"/>
      <c r="F355" s="6"/>
      <c r="G355" s="6"/>
      <c r="H355" s="6"/>
      <c r="I355" s="6"/>
      <c r="J355" s="6"/>
    </row>
    <row r="356" ht="15.75" customHeight="1">
      <c r="A356" s="6"/>
      <c r="B356" s="6"/>
      <c r="C356" s="6"/>
      <c r="D356" s="6"/>
      <c r="E356" s="6"/>
      <c r="F356" s="6"/>
      <c r="G356" s="6"/>
      <c r="H356" s="6"/>
      <c r="I356" s="6"/>
      <c r="J356" s="6"/>
    </row>
    <row r="357" ht="15.75" customHeight="1">
      <c r="A357" s="6"/>
      <c r="B357" s="6"/>
      <c r="C357" s="6"/>
      <c r="D357" s="6"/>
      <c r="E357" s="6"/>
      <c r="F357" s="6"/>
      <c r="G357" s="6"/>
      <c r="H357" s="6"/>
      <c r="I357" s="6"/>
      <c r="J357" s="6"/>
    </row>
    <row r="358" ht="15.75" customHeight="1">
      <c r="A358" s="6"/>
      <c r="B358" s="6"/>
      <c r="C358" s="6"/>
      <c r="D358" s="6"/>
      <c r="E358" s="6"/>
      <c r="F358" s="6"/>
      <c r="G358" s="6"/>
      <c r="H358" s="6"/>
      <c r="I358" s="6"/>
      <c r="J358" s="6"/>
    </row>
    <row r="359" ht="15.75" customHeight="1">
      <c r="A359" s="6"/>
      <c r="B359" s="6"/>
      <c r="C359" s="6"/>
      <c r="D359" s="6"/>
      <c r="E359" s="6"/>
      <c r="F359" s="6"/>
      <c r="G359" s="6"/>
      <c r="H359" s="6"/>
      <c r="I359" s="6"/>
      <c r="J359" s="6"/>
    </row>
    <row r="360" ht="15.75" customHeight="1">
      <c r="A360" s="6"/>
      <c r="B360" s="6"/>
      <c r="C360" s="6"/>
      <c r="D360" s="6"/>
      <c r="E360" s="6"/>
      <c r="F360" s="6"/>
      <c r="G360" s="6"/>
      <c r="H360" s="6"/>
      <c r="I360" s="6"/>
      <c r="J360" s="6"/>
    </row>
    <row r="361" ht="15.75" customHeight="1">
      <c r="A361" s="6"/>
      <c r="B361" s="6"/>
      <c r="C361" s="6"/>
      <c r="D361" s="6"/>
      <c r="E361" s="6"/>
      <c r="F361" s="6"/>
      <c r="G361" s="6"/>
      <c r="H361" s="6"/>
      <c r="I361" s="6"/>
      <c r="J361" s="6"/>
    </row>
    <row r="362" ht="15.75" customHeight="1">
      <c r="A362" s="6"/>
      <c r="B362" s="6"/>
      <c r="C362" s="6"/>
      <c r="D362" s="6"/>
      <c r="E362" s="6"/>
      <c r="F362" s="6"/>
      <c r="G362" s="6"/>
      <c r="H362" s="6"/>
      <c r="I362" s="6"/>
      <c r="J362" s="6"/>
    </row>
    <row r="363" ht="15.75" customHeight="1">
      <c r="A363" s="6"/>
      <c r="B363" s="6"/>
      <c r="C363" s="6"/>
      <c r="D363" s="6"/>
      <c r="E363" s="6"/>
      <c r="F363" s="6"/>
      <c r="G363" s="6"/>
      <c r="H363" s="6"/>
      <c r="I363" s="6"/>
      <c r="J363" s="6"/>
    </row>
    <row r="364" ht="15.75" customHeight="1">
      <c r="A364" s="6"/>
      <c r="B364" s="6"/>
      <c r="C364" s="6"/>
      <c r="D364" s="6"/>
      <c r="E364" s="6"/>
      <c r="F364" s="6"/>
      <c r="G364" s="6"/>
      <c r="H364" s="6"/>
      <c r="I364" s="6"/>
      <c r="J364" s="6"/>
    </row>
    <row r="365" ht="15.75" customHeight="1">
      <c r="A365" s="6"/>
      <c r="B365" s="6"/>
      <c r="C365" s="6"/>
      <c r="D365" s="6"/>
      <c r="E365" s="6"/>
      <c r="F365" s="6"/>
      <c r="G365" s="6"/>
      <c r="H365" s="6"/>
      <c r="I365" s="6"/>
      <c r="J365" s="6"/>
    </row>
    <row r="366" ht="15.75" customHeight="1">
      <c r="A366" s="6"/>
      <c r="B366" s="6"/>
      <c r="C366" s="6"/>
      <c r="D366" s="6"/>
      <c r="E366" s="6"/>
      <c r="F366" s="6"/>
      <c r="G366" s="6"/>
      <c r="H366" s="6"/>
      <c r="I366" s="6"/>
      <c r="J366" s="6"/>
    </row>
    <row r="367" ht="15.75" customHeight="1">
      <c r="A367" s="6"/>
      <c r="B367" s="6"/>
      <c r="C367" s="6"/>
      <c r="D367" s="6"/>
      <c r="E367" s="6"/>
      <c r="F367" s="6"/>
      <c r="G367" s="6"/>
      <c r="H367" s="6"/>
      <c r="I367" s="6"/>
      <c r="J367" s="6"/>
    </row>
    <row r="368" ht="15.75" customHeight="1">
      <c r="A368" s="6"/>
      <c r="B368" s="6"/>
      <c r="C368" s="6"/>
      <c r="D368" s="6"/>
      <c r="E368" s="6"/>
      <c r="F368" s="6"/>
      <c r="G368" s="6"/>
      <c r="H368" s="6"/>
      <c r="I368" s="6"/>
      <c r="J368" s="6"/>
    </row>
    <row r="369" ht="15.75" customHeight="1">
      <c r="A369" s="6"/>
      <c r="B369" s="6"/>
      <c r="C369" s="6"/>
      <c r="D369" s="6"/>
      <c r="E369" s="6"/>
      <c r="F369" s="6"/>
      <c r="G369" s="6"/>
      <c r="H369" s="6"/>
      <c r="I369" s="6"/>
      <c r="J369" s="6"/>
    </row>
    <row r="370" ht="15.75" customHeight="1">
      <c r="A370" s="6"/>
      <c r="B370" s="6"/>
      <c r="C370" s="6"/>
      <c r="D370" s="6"/>
      <c r="E370" s="6"/>
      <c r="F370" s="6"/>
      <c r="G370" s="6"/>
      <c r="H370" s="6"/>
      <c r="I370" s="6"/>
      <c r="J370" s="6"/>
    </row>
    <row r="371" ht="15.75" customHeight="1">
      <c r="A371" s="6"/>
      <c r="B371" s="6"/>
      <c r="C371" s="6"/>
      <c r="D371" s="6"/>
      <c r="E371" s="6"/>
      <c r="F371" s="6"/>
      <c r="G371" s="6"/>
      <c r="H371" s="6"/>
      <c r="I371" s="6"/>
      <c r="J371" s="6"/>
    </row>
    <row r="372" ht="15.75" customHeight="1">
      <c r="A372" s="6"/>
      <c r="B372" s="6"/>
      <c r="C372" s="6"/>
      <c r="D372" s="6"/>
      <c r="E372" s="6"/>
      <c r="F372" s="6"/>
      <c r="G372" s="6"/>
      <c r="H372" s="6"/>
      <c r="I372" s="6"/>
      <c r="J372" s="6"/>
    </row>
    <row r="373" ht="15.75" customHeight="1">
      <c r="A373" s="6"/>
      <c r="B373" s="6"/>
      <c r="C373" s="6"/>
      <c r="D373" s="6"/>
      <c r="E373" s="6"/>
      <c r="F373" s="6"/>
      <c r="G373" s="6"/>
      <c r="H373" s="6"/>
      <c r="I373" s="6"/>
      <c r="J373" s="6"/>
    </row>
    <row r="374" ht="15.75" customHeight="1">
      <c r="A374" s="6"/>
      <c r="B374" s="6"/>
      <c r="C374" s="6"/>
      <c r="D374" s="6"/>
      <c r="E374" s="6"/>
      <c r="F374" s="6"/>
      <c r="G374" s="6"/>
      <c r="H374" s="6"/>
      <c r="I374" s="6"/>
      <c r="J374" s="6"/>
    </row>
    <row r="375" ht="15.75" customHeight="1">
      <c r="A375" s="6"/>
      <c r="B375" s="6"/>
      <c r="C375" s="6"/>
      <c r="D375" s="6"/>
      <c r="E375" s="6"/>
      <c r="F375" s="6"/>
      <c r="G375" s="6"/>
      <c r="H375" s="6"/>
      <c r="I375" s="6"/>
      <c r="J375" s="6"/>
    </row>
    <row r="376" ht="15.75" customHeight="1">
      <c r="A376" s="6"/>
      <c r="B376" s="6"/>
      <c r="C376" s="6"/>
      <c r="D376" s="6"/>
      <c r="E376" s="6"/>
      <c r="F376" s="6"/>
      <c r="G376" s="6"/>
      <c r="H376" s="6"/>
      <c r="I376" s="6"/>
      <c r="J376" s="6"/>
    </row>
    <row r="377" ht="15.75" customHeight="1">
      <c r="A377" s="6"/>
      <c r="B377" s="6"/>
      <c r="C377" s="6"/>
      <c r="D377" s="6"/>
      <c r="E377" s="6"/>
      <c r="F377" s="6"/>
      <c r="G377" s="6"/>
      <c r="H377" s="6"/>
      <c r="I377" s="6"/>
      <c r="J377" s="6"/>
    </row>
    <row r="378" ht="15.75" customHeight="1">
      <c r="A378" s="6"/>
      <c r="B378" s="6"/>
      <c r="C378" s="6"/>
      <c r="D378" s="6"/>
      <c r="E378" s="6"/>
      <c r="F378" s="6"/>
      <c r="G378" s="6"/>
      <c r="H378" s="6"/>
      <c r="I378" s="6"/>
      <c r="J378" s="6"/>
    </row>
    <row r="379" ht="15.75" customHeight="1">
      <c r="A379" s="6"/>
      <c r="B379" s="6"/>
      <c r="C379" s="6"/>
      <c r="D379" s="6"/>
      <c r="E379" s="6"/>
      <c r="F379" s="6"/>
      <c r="G379" s="6"/>
      <c r="H379" s="6"/>
      <c r="I379" s="6"/>
      <c r="J379" s="6"/>
    </row>
    <row r="380" ht="15.75" customHeight="1">
      <c r="A380" s="6"/>
      <c r="B380" s="6"/>
      <c r="C380" s="6"/>
      <c r="D380" s="6"/>
      <c r="E380" s="6"/>
      <c r="F380" s="6"/>
      <c r="G380" s="6"/>
      <c r="H380" s="6"/>
      <c r="I380" s="6"/>
      <c r="J380" s="6"/>
    </row>
    <row r="381" ht="15.75" customHeight="1">
      <c r="A381" s="6"/>
      <c r="B381" s="6"/>
      <c r="C381" s="6"/>
      <c r="D381" s="6"/>
      <c r="E381" s="6"/>
      <c r="F381" s="6"/>
      <c r="G381" s="6"/>
      <c r="H381" s="6"/>
      <c r="I381" s="6"/>
      <c r="J381" s="6"/>
    </row>
    <row r="382" ht="15.75" customHeight="1">
      <c r="A382" s="6"/>
      <c r="B382" s="6"/>
      <c r="C382" s="6"/>
      <c r="D382" s="6"/>
      <c r="E382" s="6"/>
      <c r="F382" s="6"/>
      <c r="G382" s="6"/>
      <c r="H382" s="6"/>
      <c r="I382" s="6"/>
      <c r="J382" s="6"/>
    </row>
    <row r="383" ht="15.75" customHeight="1">
      <c r="A383" s="6"/>
      <c r="B383" s="6"/>
      <c r="C383" s="6"/>
      <c r="D383" s="6"/>
      <c r="E383" s="6"/>
      <c r="F383" s="6"/>
      <c r="G383" s="6"/>
      <c r="H383" s="6"/>
      <c r="I383" s="6"/>
      <c r="J383" s="6"/>
    </row>
    <row r="384" ht="15.75" customHeight="1">
      <c r="A384" s="6"/>
      <c r="B384" s="6"/>
      <c r="C384" s="6"/>
      <c r="D384" s="6"/>
      <c r="E384" s="6"/>
      <c r="F384" s="6"/>
      <c r="G384" s="6"/>
      <c r="H384" s="6"/>
      <c r="I384" s="6"/>
      <c r="J384" s="6"/>
    </row>
    <row r="385" ht="15.75" customHeight="1">
      <c r="A385" s="6"/>
      <c r="B385" s="6"/>
      <c r="C385" s="6"/>
      <c r="D385" s="6"/>
      <c r="E385" s="6"/>
      <c r="F385" s="6"/>
      <c r="G385" s="6"/>
      <c r="H385" s="6"/>
      <c r="I385" s="6"/>
      <c r="J385" s="6"/>
    </row>
    <row r="386" ht="15.75" customHeight="1">
      <c r="A386" s="6"/>
      <c r="B386" s="6"/>
      <c r="C386" s="6"/>
      <c r="D386" s="6"/>
      <c r="E386" s="6"/>
      <c r="F386" s="6"/>
      <c r="G386" s="6"/>
      <c r="H386" s="6"/>
      <c r="I386" s="6"/>
      <c r="J386" s="6"/>
    </row>
    <row r="387" ht="15.75" customHeight="1">
      <c r="A387" s="6"/>
      <c r="B387" s="6"/>
      <c r="C387" s="6"/>
      <c r="D387" s="6"/>
      <c r="E387" s="6"/>
      <c r="F387" s="6"/>
      <c r="G387" s="6"/>
      <c r="H387" s="6"/>
      <c r="I387" s="6"/>
      <c r="J387" s="6"/>
    </row>
    <row r="388" ht="15.75" customHeight="1">
      <c r="A388" s="6"/>
      <c r="B388" s="6"/>
      <c r="C388" s="6"/>
      <c r="D388" s="6"/>
      <c r="E388" s="6"/>
      <c r="F388" s="6"/>
      <c r="G388" s="6"/>
      <c r="H388" s="6"/>
      <c r="I388" s="6"/>
      <c r="J388" s="6"/>
    </row>
    <row r="389" ht="15.75" customHeight="1">
      <c r="A389" s="6"/>
      <c r="B389" s="6"/>
      <c r="C389" s="6"/>
      <c r="D389" s="6"/>
      <c r="E389" s="6"/>
      <c r="F389" s="6"/>
      <c r="G389" s="6"/>
      <c r="H389" s="6"/>
      <c r="I389" s="6"/>
      <c r="J389" s="6"/>
    </row>
    <row r="390" ht="15.75" customHeight="1">
      <c r="A390" s="6"/>
      <c r="B390" s="6"/>
      <c r="C390" s="6"/>
      <c r="D390" s="6"/>
      <c r="E390" s="6"/>
      <c r="F390" s="6"/>
      <c r="G390" s="6"/>
      <c r="H390" s="6"/>
      <c r="I390" s="6"/>
      <c r="J390" s="6"/>
    </row>
    <row r="391" ht="15.75" customHeight="1">
      <c r="A391" s="6"/>
      <c r="B391" s="6"/>
      <c r="C391" s="6"/>
      <c r="D391" s="6"/>
      <c r="E391" s="6"/>
      <c r="F391" s="6"/>
      <c r="G391" s="6"/>
      <c r="H391" s="6"/>
      <c r="I391" s="6"/>
      <c r="J391" s="6"/>
    </row>
    <row r="392" ht="15.75" customHeight="1">
      <c r="A392" s="6"/>
      <c r="B392" s="6"/>
      <c r="C392" s="6"/>
      <c r="D392" s="6"/>
      <c r="E392" s="6"/>
      <c r="F392" s="6"/>
      <c r="G392" s="6"/>
      <c r="H392" s="6"/>
      <c r="I392" s="6"/>
      <c r="J392" s="6"/>
    </row>
    <row r="393" ht="15.75" customHeight="1">
      <c r="A393" s="6"/>
      <c r="B393" s="6"/>
      <c r="C393" s="6"/>
      <c r="D393" s="6"/>
      <c r="E393" s="6"/>
      <c r="F393" s="6"/>
      <c r="G393" s="6"/>
      <c r="H393" s="6"/>
      <c r="I393" s="6"/>
      <c r="J393" s="6"/>
    </row>
    <row r="394" ht="15.75" customHeight="1">
      <c r="A394" s="6"/>
      <c r="B394" s="6"/>
      <c r="C394" s="6"/>
      <c r="D394" s="6"/>
      <c r="E394" s="6"/>
      <c r="F394" s="6"/>
      <c r="G394" s="6"/>
      <c r="H394" s="6"/>
      <c r="I394" s="6"/>
      <c r="J394" s="6"/>
    </row>
    <row r="395" ht="15.75" customHeight="1">
      <c r="A395" s="6"/>
      <c r="B395" s="6"/>
      <c r="C395" s="6"/>
      <c r="D395" s="6"/>
      <c r="E395" s="6"/>
      <c r="F395" s="6"/>
      <c r="G395" s="6"/>
      <c r="H395" s="6"/>
      <c r="I395" s="6"/>
      <c r="J395" s="6"/>
    </row>
    <row r="396" ht="15.75" customHeight="1">
      <c r="A396" s="6"/>
      <c r="B396" s="6"/>
      <c r="C396" s="6"/>
      <c r="D396" s="6"/>
      <c r="E396" s="6"/>
      <c r="F396" s="6"/>
      <c r="G396" s="6"/>
      <c r="H396" s="6"/>
      <c r="I396" s="6"/>
      <c r="J396" s="6"/>
    </row>
    <row r="397" ht="15.75" customHeight="1">
      <c r="A397" s="6"/>
      <c r="B397" s="6"/>
      <c r="C397" s="6"/>
      <c r="D397" s="6"/>
      <c r="E397" s="6"/>
      <c r="F397" s="6"/>
      <c r="G397" s="6"/>
      <c r="H397" s="6"/>
      <c r="I397" s="6"/>
      <c r="J397" s="6"/>
    </row>
    <row r="398" ht="15.75" customHeight="1">
      <c r="A398" s="6"/>
      <c r="B398" s="6"/>
      <c r="C398" s="6"/>
      <c r="D398" s="6"/>
      <c r="E398" s="6"/>
      <c r="F398" s="6"/>
      <c r="G398" s="6"/>
      <c r="H398" s="6"/>
      <c r="I398" s="6"/>
      <c r="J398" s="6"/>
    </row>
    <row r="399" ht="15.75" customHeight="1">
      <c r="A399" s="6"/>
      <c r="B399" s="6"/>
      <c r="C399" s="6"/>
      <c r="D399" s="6"/>
      <c r="E399" s="6"/>
      <c r="F399" s="6"/>
      <c r="G399" s="6"/>
      <c r="H399" s="6"/>
      <c r="I399" s="6"/>
      <c r="J399" s="6"/>
    </row>
    <row r="400" ht="15.75" customHeight="1">
      <c r="A400" s="6"/>
      <c r="B400" s="6"/>
      <c r="C400" s="6"/>
      <c r="D400" s="6"/>
      <c r="E400" s="6"/>
      <c r="F400" s="6"/>
      <c r="G400" s="6"/>
      <c r="H400" s="6"/>
      <c r="I400" s="6"/>
      <c r="J400" s="6"/>
    </row>
    <row r="401" ht="15.75" customHeight="1">
      <c r="A401" s="6"/>
      <c r="B401" s="6"/>
      <c r="C401" s="6"/>
      <c r="D401" s="6"/>
      <c r="E401" s="6"/>
      <c r="F401" s="6"/>
      <c r="G401" s="6"/>
      <c r="H401" s="6"/>
      <c r="I401" s="6"/>
      <c r="J401" s="6"/>
    </row>
    <row r="402" ht="15.75" customHeight="1">
      <c r="A402" s="6"/>
      <c r="B402" s="6"/>
      <c r="C402" s="6"/>
      <c r="D402" s="6"/>
      <c r="E402" s="6"/>
      <c r="F402" s="6"/>
      <c r="G402" s="6"/>
      <c r="H402" s="6"/>
      <c r="I402" s="6"/>
      <c r="J402" s="6"/>
    </row>
    <row r="403" ht="15.75" customHeight="1">
      <c r="A403" s="6"/>
      <c r="B403" s="6"/>
      <c r="C403" s="6"/>
      <c r="D403" s="6"/>
      <c r="E403" s="6"/>
      <c r="F403" s="6"/>
      <c r="G403" s="6"/>
      <c r="H403" s="6"/>
      <c r="I403" s="6"/>
      <c r="J403" s="6"/>
    </row>
    <row r="404" ht="15.75" customHeight="1">
      <c r="A404" s="6"/>
      <c r="B404" s="6"/>
      <c r="C404" s="6"/>
      <c r="D404" s="6"/>
      <c r="E404" s="6"/>
      <c r="F404" s="6"/>
      <c r="G404" s="6"/>
      <c r="H404" s="6"/>
      <c r="I404" s="6"/>
      <c r="J404" s="6"/>
    </row>
    <row r="405" ht="15.75" customHeight="1">
      <c r="A405" s="6"/>
      <c r="B405" s="6"/>
      <c r="C405" s="6"/>
      <c r="D405" s="6"/>
      <c r="E405" s="6"/>
      <c r="F405" s="6"/>
      <c r="G405" s="6"/>
      <c r="H405" s="6"/>
      <c r="I405" s="6"/>
      <c r="J405" s="6"/>
    </row>
    <row r="406" ht="15.75" customHeight="1">
      <c r="A406" s="6"/>
      <c r="B406" s="6"/>
      <c r="C406" s="6"/>
      <c r="D406" s="6"/>
      <c r="E406" s="6"/>
      <c r="F406" s="6"/>
      <c r="G406" s="6"/>
      <c r="H406" s="6"/>
      <c r="I406" s="6"/>
      <c r="J406" s="6"/>
    </row>
    <row r="407" ht="15.75" customHeight="1">
      <c r="A407" s="6"/>
      <c r="B407" s="6"/>
      <c r="C407" s="6"/>
      <c r="D407" s="6"/>
      <c r="E407" s="6"/>
      <c r="F407" s="6"/>
      <c r="G407" s="6"/>
      <c r="H407" s="6"/>
      <c r="I407" s="6"/>
      <c r="J407" s="6"/>
    </row>
    <row r="408" ht="15.75" customHeight="1">
      <c r="A408" s="6"/>
      <c r="B408" s="6"/>
      <c r="C408" s="6"/>
      <c r="D408" s="6"/>
      <c r="E408" s="6"/>
      <c r="F408" s="6"/>
      <c r="G408" s="6"/>
      <c r="H408" s="6"/>
      <c r="I408" s="6"/>
      <c r="J408" s="6"/>
    </row>
    <row r="409" ht="15.75" customHeight="1">
      <c r="A409" s="6"/>
      <c r="B409" s="6"/>
      <c r="C409" s="6"/>
      <c r="D409" s="6"/>
      <c r="E409" s="6"/>
      <c r="F409" s="6"/>
      <c r="G409" s="6"/>
      <c r="H409" s="6"/>
      <c r="I409" s="6"/>
      <c r="J409" s="6"/>
    </row>
    <row r="410" ht="15.75" customHeight="1">
      <c r="A410" s="6"/>
      <c r="B410" s="6"/>
      <c r="C410" s="6"/>
      <c r="D410" s="6"/>
      <c r="E410" s="6"/>
      <c r="F410" s="6"/>
      <c r="G410" s="6"/>
      <c r="H410" s="6"/>
      <c r="I410" s="6"/>
      <c r="J410" s="6"/>
    </row>
    <row r="411" ht="15.75" customHeight="1">
      <c r="A411" s="6"/>
      <c r="B411" s="6"/>
      <c r="C411" s="6"/>
      <c r="D411" s="6"/>
      <c r="E411" s="6"/>
      <c r="F411" s="6"/>
      <c r="G411" s="6"/>
      <c r="H411" s="6"/>
      <c r="I411" s="6"/>
      <c r="J411" s="6"/>
    </row>
    <row r="412" ht="15.75" customHeight="1">
      <c r="A412" s="6"/>
      <c r="B412" s="6"/>
      <c r="C412" s="6"/>
      <c r="D412" s="6"/>
      <c r="E412" s="6"/>
      <c r="F412" s="6"/>
      <c r="G412" s="6"/>
      <c r="H412" s="6"/>
      <c r="I412" s="6"/>
      <c r="J412" s="6"/>
    </row>
    <row r="413" ht="15.75" customHeight="1">
      <c r="A413" s="6"/>
      <c r="B413" s="6"/>
      <c r="C413" s="6"/>
      <c r="D413" s="6"/>
      <c r="E413" s="6"/>
      <c r="F413" s="6"/>
      <c r="G413" s="6"/>
      <c r="H413" s="6"/>
      <c r="I413" s="6"/>
      <c r="J413" s="6"/>
    </row>
    <row r="414" ht="15.75" customHeight="1">
      <c r="A414" s="6"/>
      <c r="B414" s="6"/>
      <c r="C414" s="6"/>
      <c r="D414" s="6"/>
      <c r="E414" s="6"/>
      <c r="F414" s="6"/>
      <c r="G414" s="6"/>
      <c r="H414" s="6"/>
      <c r="I414" s="6"/>
      <c r="J414" s="6"/>
    </row>
    <row r="415" ht="15.75" customHeight="1">
      <c r="A415" s="6"/>
      <c r="B415" s="6"/>
      <c r="C415" s="6"/>
      <c r="D415" s="6"/>
      <c r="E415" s="6"/>
      <c r="F415" s="6"/>
      <c r="G415" s="6"/>
      <c r="H415" s="6"/>
      <c r="I415" s="6"/>
      <c r="J415" s="6"/>
    </row>
    <row r="416" ht="15.75" customHeight="1">
      <c r="A416" s="6"/>
      <c r="B416" s="6"/>
      <c r="C416" s="6"/>
      <c r="D416" s="6"/>
      <c r="E416" s="6"/>
      <c r="F416" s="6"/>
      <c r="G416" s="6"/>
      <c r="H416" s="6"/>
      <c r="I416" s="6"/>
      <c r="J416" s="6"/>
    </row>
    <row r="417" ht="15.75" customHeight="1">
      <c r="A417" s="6"/>
      <c r="B417" s="6"/>
      <c r="C417" s="6"/>
      <c r="D417" s="6"/>
      <c r="E417" s="6"/>
      <c r="F417" s="6"/>
      <c r="G417" s="6"/>
      <c r="H417" s="6"/>
      <c r="I417" s="6"/>
      <c r="J417" s="6"/>
    </row>
    <row r="418" ht="15.75" customHeight="1">
      <c r="A418" s="6"/>
      <c r="B418" s="6"/>
      <c r="C418" s="6"/>
      <c r="D418" s="6"/>
      <c r="E418" s="6"/>
      <c r="F418" s="6"/>
      <c r="G418" s="6"/>
      <c r="H418" s="6"/>
      <c r="I418" s="6"/>
      <c r="J418" s="6"/>
    </row>
    <row r="419" ht="15.75" customHeight="1">
      <c r="A419" s="6"/>
      <c r="B419" s="6"/>
      <c r="C419" s="6"/>
      <c r="D419" s="6"/>
      <c r="E419" s="6"/>
      <c r="F419" s="6"/>
      <c r="G419" s="6"/>
      <c r="H419" s="6"/>
      <c r="I419" s="6"/>
      <c r="J419" s="6"/>
    </row>
    <row r="420" ht="15.75" customHeight="1">
      <c r="A420" s="6"/>
      <c r="B420" s="6"/>
      <c r="C420" s="6"/>
      <c r="D420" s="6"/>
      <c r="E420" s="6"/>
      <c r="F420" s="6"/>
      <c r="G420" s="6"/>
      <c r="H420" s="6"/>
      <c r="I420" s="6"/>
      <c r="J420" s="6"/>
    </row>
    <row r="421" ht="15.75" customHeight="1">
      <c r="A421" s="6"/>
      <c r="B421" s="6"/>
      <c r="C421" s="6"/>
      <c r="D421" s="6"/>
      <c r="E421" s="6"/>
      <c r="F421" s="6"/>
      <c r="G421" s="6"/>
      <c r="H421" s="6"/>
      <c r="I421" s="6"/>
      <c r="J421" s="6"/>
    </row>
    <row r="422" ht="15.75" customHeight="1">
      <c r="A422" s="6"/>
      <c r="B422" s="6"/>
      <c r="C422" s="6"/>
      <c r="D422" s="6"/>
      <c r="E422" s="6"/>
      <c r="F422" s="6"/>
      <c r="G422" s="6"/>
      <c r="H422" s="6"/>
      <c r="I422" s="6"/>
      <c r="J422" s="6"/>
    </row>
    <row r="423" ht="15.75" customHeight="1">
      <c r="A423" s="6"/>
      <c r="B423" s="6"/>
      <c r="C423" s="6"/>
      <c r="D423" s="6"/>
      <c r="E423" s="6"/>
      <c r="F423" s="6"/>
      <c r="G423" s="6"/>
      <c r="H423" s="6"/>
      <c r="I423" s="6"/>
      <c r="J423" s="6"/>
    </row>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2">
    <mergeCell ref="A220:E220"/>
    <mergeCell ref="A221:E222"/>
    <mergeCell ref="F221:J222"/>
    <mergeCell ref="A223:E224"/>
    <mergeCell ref="F223:J224"/>
    <mergeCell ref="A198:E198"/>
    <mergeCell ref="F198:J198"/>
    <mergeCell ref="A199:E200"/>
    <mergeCell ref="F199:J200"/>
    <mergeCell ref="A201:E202"/>
    <mergeCell ref="F201:J202"/>
    <mergeCell ref="F220:J220"/>
    <mergeCell ref="A1:J1"/>
    <mergeCell ref="A2:J2"/>
    <mergeCell ref="A22:E22"/>
    <mergeCell ref="F22:J22"/>
    <mergeCell ref="A23:E24"/>
    <mergeCell ref="F23:J24"/>
    <mergeCell ref="F25:J26"/>
    <mergeCell ref="A25:E26"/>
    <mergeCell ref="A44:E44"/>
    <mergeCell ref="F44:J44"/>
    <mergeCell ref="A45:E46"/>
    <mergeCell ref="F45:J46"/>
    <mergeCell ref="A47:E48"/>
    <mergeCell ref="F47:J48"/>
    <mergeCell ref="A66:E66"/>
    <mergeCell ref="F66:J66"/>
    <mergeCell ref="A67:E68"/>
    <mergeCell ref="F67:J68"/>
    <mergeCell ref="A69:E70"/>
    <mergeCell ref="F69:J70"/>
    <mergeCell ref="F88:J88"/>
    <mergeCell ref="A88:E88"/>
    <mergeCell ref="A89:E90"/>
    <mergeCell ref="F89:J90"/>
    <mergeCell ref="A91:E92"/>
    <mergeCell ref="F91:J92"/>
    <mergeCell ref="A110:E110"/>
    <mergeCell ref="F110:J110"/>
    <mergeCell ref="A111:E112"/>
    <mergeCell ref="F111:J112"/>
    <mergeCell ref="A113:E114"/>
    <mergeCell ref="F113:J114"/>
    <mergeCell ref="A132:E132"/>
    <mergeCell ref="F132:J132"/>
    <mergeCell ref="F133:J134"/>
    <mergeCell ref="F135:J136"/>
    <mergeCell ref="A133:E134"/>
    <mergeCell ref="A135:E136"/>
    <mergeCell ref="A154:E154"/>
    <mergeCell ref="F154:J154"/>
    <mergeCell ref="A155:E156"/>
    <mergeCell ref="F155:J156"/>
    <mergeCell ref="F157:J158"/>
    <mergeCell ref="A157:E158"/>
    <mergeCell ref="A176:E176"/>
    <mergeCell ref="F176:J176"/>
    <mergeCell ref="A177:E178"/>
    <mergeCell ref="F177:J178"/>
    <mergeCell ref="A179:E180"/>
    <mergeCell ref="F179:J180"/>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2" width="18.0"/>
    <col customWidth="1" min="3" max="4" width="30.0"/>
    <col customWidth="1" min="5" max="5" width="34.0"/>
    <col customWidth="1" min="6" max="6" width="28.0"/>
    <col customWidth="1" min="7" max="8" width="24.0"/>
    <col customWidth="1" min="9" max="9" width="13.0"/>
    <col customWidth="1" min="10" max="12" width="18.0"/>
  </cols>
  <sheetData>
    <row r="1">
      <c r="A1" s="23" t="s">
        <v>928</v>
      </c>
      <c r="B1" s="24"/>
      <c r="C1" s="24"/>
      <c r="D1" s="24"/>
      <c r="E1" s="24"/>
      <c r="F1" s="24"/>
      <c r="G1" s="24"/>
      <c r="H1" s="24"/>
      <c r="I1" s="24"/>
      <c r="J1" s="25"/>
      <c r="K1" s="6"/>
      <c r="L1" s="6"/>
    </row>
    <row r="2">
      <c r="A2" s="26" t="s">
        <v>929</v>
      </c>
      <c r="B2" s="24"/>
      <c r="C2" s="24"/>
      <c r="D2" s="24"/>
      <c r="E2" s="24"/>
      <c r="F2" s="24"/>
      <c r="G2" s="24"/>
      <c r="H2" s="24"/>
      <c r="I2" s="24"/>
      <c r="J2" s="25"/>
      <c r="K2" s="6"/>
      <c r="L2" s="6"/>
    </row>
    <row r="3">
      <c r="A3" s="6"/>
      <c r="B3" s="6"/>
      <c r="C3" s="6"/>
      <c r="D3" s="6"/>
      <c r="E3" s="6"/>
      <c r="F3" s="6"/>
      <c r="G3" s="6"/>
      <c r="H3" s="6"/>
      <c r="I3" s="6"/>
      <c r="J3" s="6"/>
      <c r="K3" s="6"/>
      <c r="L3" s="6"/>
    </row>
    <row r="4" ht="15.0" customHeight="1">
      <c r="A4" s="28" t="s">
        <v>930</v>
      </c>
      <c r="B4" s="25"/>
      <c r="C4" s="6"/>
      <c r="D4" s="28" t="s">
        <v>931</v>
      </c>
      <c r="E4" s="25"/>
      <c r="F4" s="6"/>
      <c r="G4" s="28" t="s">
        <v>932</v>
      </c>
      <c r="H4" s="25"/>
      <c r="I4" s="6"/>
      <c r="J4" s="66" t="s">
        <v>933</v>
      </c>
      <c r="K4" s="67"/>
      <c r="L4" s="68" t="s">
        <v>934</v>
      </c>
    </row>
    <row r="5" ht="23.25" customHeight="1">
      <c r="A5" s="69">
        <f>COUNTA(Accounts!$B$2:$B$21)</f>
        <v>20</v>
      </c>
      <c r="C5" s="6"/>
      <c r="D5" s="69">
        <f>COUNTA('Top 20 Board'!$B$2:$B$21)</f>
        <v>20</v>
      </c>
      <c r="F5" s="6"/>
      <c r="G5" s="69">
        <f>COUNTA(Personas!$D$2:$D$226)</f>
        <v>100</v>
      </c>
      <c r="I5" s="6"/>
      <c r="J5" s="70" t="s">
        <v>935</v>
      </c>
      <c r="K5" s="67"/>
      <c r="L5" s="71" t="s">
        <v>82</v>
      </c>
    </row>
    <row r="6" ht="15.0" customHeight="1">
      <c r="A6" s="28" t="s">
        <v>936</v>
      </c>
      <c r="B6" s="25"/>
      <c r="C6" s="6"/>
      <c r="D6" s="28" t="s">
        <v>937</v>
      </c>
      <c r="E6" s="25"/>
      <c r="F6" s="6"/>
      <c r="G6" s="28" t="s">
        <v>938</v>
      </c>
      <c r="H6" s="25"/>
      <c r="I6" s="6"/>
      <c r="J6" s="66" t="s">
        <v>939</v>
      </c>
      <c r="K6" s="67"/>
      <c r="L6" s="68" t="s">
        <v>940</v>
      </c>
    </row>
    <row r="7" ht="15.75" customHeight="1">
      <c r="A7" s="69">
        <f>COUNTIF(Personas!$C$2:$C$226,"P1")</f>
        <v>43</v>
      </c>
      <c r="C7" s="6"/>
      <c r="D7" s="69">
        <v>1.0</v>
      </c>
      <c r="F7" s="6"/>
      <c r="G7" s="69">
        <v>3.0</v>
      </c>
      <c r="I7" s="6"/>
      <c r="J7" s="70" t="s">
        <v>941</v>
      </c>
      <c r="K7" s="67"/>
      <c r="L7" s="71" t="s">
        <v>231</v>
      </c>
    </row>
    <row r="8">
      <c r="A8" s="6"/>
      <c r="B8" s="6"/>
      <c r="C8" s="6"/>
      <c r="D8" s="6"/>
      <c r="E8" s="6"/>
      <c r="F8" s="6"/>
      <c r="G8" s="6"/>
      <c r="H8" s="6"/>
      <c r="I8" s="6"/>
      <c r="J8" s="72" t="s">
        <v>942</v>
      </c>
      <c r="K8" s="6"/>
      <c r="L8" s="72" t="s">
        <v>943</v>
      </c>
    </row>
    <row r="9">
      <c r="A9" s="30" t="s">
        <v>267</v>
      </c>
      <c r="B9" s="30" t="s">
        <v>3</v>
      </c>
      <c r="C9" s="30" t="s">
        <v>269</v>
      </c>
      <c r="D9" s="30" t="s">
        <v>270</v>
      </c>
      <c r="E9" s="30" t="s">
        <v>872</v>
      </c>
      <c r="F9" s="30" t="s">
        <v>944</v>
      </c>
      <c r="G9" s="30" t="s">
        <v>945</v>
      </c>
      <c r="H9" s="30" t="s">
        <v>946</v>
      </c>
      <c r="I9" s="30" t="s">
        <v>947</v>
      </c>
      <c r="J9" s="73" t="s">
        <v>948</v>
      </c>
      <c r="K9" s="6"/>
      <c r="L9" s="74" t="s">
        <v>949</v>
      </c>
    </row>
    <row r="10" ht="42.0" customHeight="1">
      <c r="A10" s="31">
        <f t="array" ref="A10">IFERROR(INDEX(Accounts!$A:$A,MATCH(B10,Accounts!$B:$B,0)),"")</f>
        <v>1</v>
      </c>
      <c r="B10" s="31" t="s">
        <v>23</v>
      </c>
      <c r="C10" s="31" t="s">
        <v>275</v>
      </c>
      <c r="D10" s="31" t="s">
        <v>276</v>
      </c>
      <c r="E10" s="31" t="str">
        <f t="array" ref="E10">IFERROR(INDEX('Meeting Briefs'!$E:$E,MATCH(B10,'Meeting Briefs'!$A:$A,0)),"")</f>
        <v>Active Shaughnessy intro path and likely MODEX attendance signal.</v>
      </c>
      <c r="F10" s="31" t="str">
        <f t="array" ref="F10">IFERROR(INDEX('Meeting Briefs'!$G:$G,MATCH(B10,'Meeting Briefs'!$A:$A,0)),"")</f>
        <v>Primo proof should land hardest here because both are high-volume food / beverage-style networks with plant throughput pressure.</v>
      </c>
      <c r="G10" s="75" t="s">
        <v>950</v>
      </c>
      <c r="H10" s="31" t="s">
        <v>951</v>
      </c>
      <c r="I10" s="31"/>
      <c r="J10" s="75" t="s">
        <v>952</v>
      </c>
      <c r="K10" s="6"/>
      <c r="L10" s="6"/>
    </row>
    <row r="11" ht="42.0" customHeight="1">
      <c r="A11" s="31">
        <f t="array" ref="A11">IFERROR(INDEX(Accounts!$A:$A,MATCH(B11,Accounts!$B:$B,0)),"")</f>
        <v>2</v>
      </c>
      <c r="B11" s="31" t="s">
        <v>280</v>
      </c>
      <c r="C11" s="31" t="s">
        <v>282</v>
      </c>
      <c r="D11" s="31" t="s">
        <v>283</v>
      </c>
      <c r="E11" s="31" t="str">
        <f t="array" ref="E11">IFERROR(INDEX('Meeting Briefs'!$E:$E,MATCH(B11,'Meeting Briefs'!$A:$A,0)),"")</f>
        <v>New CSCO in March 2026.</v>
      </c>
      <c r="F11" s="31" t="str">
        <f t="array" ref="F11">IFERROR(INDEX('Meeting Briefs'!$G:$G,MATCH(B11,'Meeting Briefs'!$A:$A,0)),"")</f>
        <v>Fresh supply chain leadership creates a window to discuss standardization and throughput across plants and DCs.</v>
      </c>
      <c r="G11" s="76" t="s">
        <v>953</v>
      </c>
      <c r="H11" s="31" t="s">
        <v>954</v>
      </c>
      <c r="I11" s="31"/>
      <c r="J11" s="76" t="s">
        <v>955</v>
      </c>
      <c r="K11" s="6"/>
      <c r="L11" s="6"/>
    </row>
    <row r="12" ht="42.0" customHeight="1">
      <c r="A12" s="31">
        <f t="array" ref="A12">IFERROR(INDEX(Accounts!$A:$A,MATCH(B12,Accounts!$B:$B,0)),"")</f>
        <v>2</v>
      </c>
      <c r="B12" s="31" t="s">
        <v>287</v>
      </c>
      <c r="C12" s="31" t="s">
        <v>289</v>
      </c>
      <c r="D12" s="31" t="s">
        <v>290</v>
      </c>
      <c r="E12" s="31" t="str">
        <f t="array" ref="E12">IFERROR(INDEX('Meeting Briefs'!$E:$E,MATCH(B12,'Meeting Briefs'!$A:$A,0)),"")</f>
        <v>Public MODEX signal plus likely fit for multi-site execution standardization.</v>
      </c>
      <c r="F12" s="31" t="str">
        <f t="array" ref="F12">IFERROR(INDEX('Meeting Briefs'!$G:$G,MATCH(B12,'Meeting Briefs'!$A:$A,0)),"")</f>
        <v>High-velocity snack network should respond to reduced gate friction, dock congestion, and more consistent trailer flow.</v>
      </c>
      <c r="G12" s="31" t="str">
        <f t="array" ref="G12">IFERROR(INDEX('Hunt Plan'!$I:$I,MATCH(B12,'Hunt Plan'!$B:$B,0)),"")</f>
        <v>PepsiCo network / LinkedIn path</v>
      </c>
      <c r="H12" s="31" t="s">
        <v>954</v>
      </c>
      <c r="I12" s="31"/>
      <c r="J12" s="31"/>
      <c r="K12" s="6"/>
      <c r="L12" s="6"/>
    </row>
    <row r="13" ht="42.0" customHeight="1">
      <c r="A13" s="31">
        <f t="array" ref="A13">IFERROR(INDEX(Accounts!$A:$A,MATCH(B13,Accounts!$B:$B,0)),"")</f>
        <v>2</v>
      </c>
      <c r="B13" s="31" t="s">
        <v>293</v>
      </c>
      <c r="C13" s="31" t="s">
        <v>295</v>
      </c>
      <c r="D13" s="31" t="s">
        <v>296</v>
      </c>
      <c r="E13" s="31" t="str">
        <f t="array" ref="E13">IFERROR(INDEX('Meeting Briefs'!$E:$E,MATCH(B13,'Meeting Briefs'!$A:$A,0)),"")</f>
        <v>Public MODEX signal plus likely fit for multi-site execution standardization.</v>
      </c>
      <c r="F13" s="31" t="str">
        <f t="array" ref="F13">IFERROR(INDEX('Meeting Briefs'!$G:$G,MATCH(B13,'Meeting Briefs'!$A:$A,0)),"")</f>
        <v>Beverage flow is time-sensitive and network-heavy; YardFlow story should translate well from Primo.</v>
      </c>
      <c r="G13" s="31" t="str">
        <f t="array" ref="G13">IFERROR(INDEX('Hunt Plan'!$I:$I,MATCH(B13,'Hunt Plan'!$B:$B,0)),"")</f>
        <v>Board / advisor network research</v>
      </c>
      <c r="H13" s="31" t="s">
        <v>954</v>
      </c>
      <c r="I13" s="31"/>
      <c r="J13" s="31"/>
      <c r="K13" s="6"/>
      <c r="L13" s="6"/>
    </row>
    <row r="14" ht="42.0" customHeight="1">
      <c r="A14" s="31">
        <f t="array" ref="A14">IFERROR(INDEX(Accounts!$A:$A,MATCH(B14,Accounts!$B:$B,0)),"")</f>
        <v>5</v>
      </c>
      <c r="B14" s="31" t="s">
        <v>299</v>
      </c>
      <c r="C14" s="31" t="s">
        <v>301</v>
      </c>
      <c r="D14" s="31" t="s">
        <v>302</v>
      </c>
      <c r="E14" s="31" t="str">
        <f t="array" ref="E14">IFERROR(INDEX('Meeting Briefs'!$E:$E,MATCH(B14,'Meeting Briefs'!$A:$A,0)),"")</f>
        <v>New CSCO in March 2026.</v>
      </c>
      <c r="F14" s="31" t="str">
        <f t="array" ref="F14">IFERROR(INDEX('Meeting Briefs'!$G:$G,MATCH(B14,'Meeting Briefs'!$A:$A,0)),"")</f>
        <v>Food manufacturing plus leadership change makes this a strong “why now” account.</v>
      </c>
      <c r="G14" s="31" t="str">
        <f t="array" ref="G14">IFERROR(INDEX('Hunt Plan'!$I:$I,MATCH(B14,'Hunt Plan'!$B:$B,0)),"")</f>
        <v>Board / network research</v>
      </c>
      <c r="H14" s="31" t="s">
        <v>954</v>
      </c>
      <c r="I14" s="31"/>
      <c r="J14" s="31"/>
      <c r="K14" s="6"/>
      <c r="L14" s="6"/>
    </row>
    <row r="15" ht="42.0" customHeight="1">
      <c r="A15" s="31">
        <f t="array" ref="A15">IFERROR(INDEX(Accounts!$A:$A,MATCH(B15,Accounts!$B:$B,0)),"")</f>
        <v>5</v>
      </c>
      <c r="B15" s="31" t="s">
        <v>305</v>
      </c>
      <c r="C15" s="31" t="s">
        <v>307</v>
      </c>
      <c r="D15" s="31" t="s">
        <v>308</v>
      </c>
      <c r="E15" s="31" t="str">
        <f t="array" ref="E15">IFERROR(INDEX('Meeting Briefs'!$E:$E,MATCH(B15,'Meeting Briefs'!$A:$A,0)),"")</f>
        <v>New Chief Product Supply Officer role in February 2026.</v>
      </c>
      <c r="F15" s="31" t="str">
        <f t="array" ref="F15">IFERROR(INDEX('Meeting Briefs'!$G:$G,MATCH(B15,'Meeting Briefs'!$A:$A,0)),"")</f>
        <v>New product supply leadership is a clean trigger for a network standardization conversation.</v>
      </c>
      <c r="G15" s="31" t="str">
        <f t="array" ref="G15">IFERROR(INDEX('Hunt Plan'!$I:$I,MATCH(B15,'Hunt Plan'!$B:$B,0)),"")</f>
        <v>Board / network research</v>
      </c>
      <c r="H15" s="31" t="s">
        <v>954</v>
      </c>
      <c r="I15" s="31"/>
      <c r="J15" s="31"/>
      <c r="K15" s="6"/>
      <c r="L15" s="6"/>
    </row>
    <row r="16" ht="42.0" customHeight="1">
      <c r="A16" s="31">
        <f t="array" ref="A16">IFERROR(INDEX(Accounts!$A:$A,MATCH(B16,Accounts!$B:$B,0)),"")</f>
        <v>9</v>
      </c>
      <c r="B16" s="31" t="s">
        <v>123</v>
      </c>
      <c r="C16" s="31" t="s">
        <v>312</v>
      </c>
      <c r="D16" s="31" t="s">
        <v>313</v>
      </c>
      <c r="E16" s="31" t="str">
        <f t="array" ref="E16">IFERROR(INDEX('Meeting Briefs'!$E:$E,MATCH(B16,'Meeting Briefs'!$A:$A,0)),"")</f>
        <v>Official keynote tie gives unusually strong event signal.</v>
      </c>
      <c r="F16" s="31" t="str">
        <f t="array" ref="F16">IFERROR(INDEX('Meeting Briefs'!$G:$G,MATCH(B16,'Meeting Briefs'!$A:$A,0)),"")</f>
        <v>Strongest public MODEX signal. Massive retail network makes execution variance expensive.</v>
      </c>
      <c r="G16" s="31" t="str">
        <f t="array" ref="G16">IFERROR(INDEX('Hunt Plan'!$I:$I,MATCH(B16,'Hunt Plan'!$B:$B,0)),"")</f>
        <v>MODEX keynote proximity + ecosystem intros</v>
      </c>
      <c r="H16" s="31" t="s">
        <v>954</v>
      </c>
      <c r="I16" s="31"/>
      <c r="J16" s="31"/>
      <c r="K16" s="6"/>
      <c r="L16" s="6"/>
    </row>
    <row r="17" ht="42.0" customHeight="1">
      <c r="A17" s="31">
        <f t="array" ref="A17">IFERROR(INDEX(Accounts!$A:$A,MATCH(B17,Accounts!$B:$B,0)),"")</f>
        <v>10</v>
      </c>
      <c r="B17" s="31" t="s">
        <v>317</v>
      </c>
      <c r="C17" s="31" t="s">
        <v>319</v>
      </c>
      <c r="D17" s="31" t="s">
        <v>320</v>
      </c>
      <c r="E17" s="31" t="str">
        <f t="array" ref="E17">IFERROR(INDEX('Meeting Briefs'!$E:$E,MATCH(B17,'Meeting Briefs'!$A:$A,0)),"")</f>
        <v>Public MODEX signal plus likely fit for multi-site execution standardization.</v>
      </c>
      <c r="F17" s="31" t="str">
        <f t="array" ref="F17">IFERROR(INDEX('Meeting Briefs'!$G:$G,MATCH(B17,'Meeting Briefs'!$A:$A,0)),"")</f>
        <v>Industrial plant flow and trailer variability create real throughput drag across sites.</v>
      </c>
      <c r="G17" s="31" t="str">
        <f t="array" ref="G17">IFERROR(INDEX('Hunt Plan'!$I:$I,MATCH(B17,'Hunt Plan'!$B:$B,0)),"")</f>
        <v>LinkedIn + website research</v>
      </c>
      <c r="H17" s="31" t="s">
        <v>954</v>
      </c>
      <c r="I17" s="31"/>
      <c r="J17" s="31"/>
      <c r="K17" s="6"/>
      <c r="L17" s="6"/>
    </row>
    <row r="18" ht="42.0" customHeight="1">
      <c r="A18" s="31">
        <f t="array" ref="A18">IFERROR(INDEX(Accounts!$A:$A,MATCH(B18,Accounts!$B:$B,0)),"")</f>
        <v>11</v>
      </c>
      <c r="B18" s="31" t="s">
        <v>323</v>
      </c>
      <c r="C18" s="31" t="s">
        <v>325</v>
      </c>
      <c r="D18" s="31" t="s">
        <v>326</v>
      </c>
      <c r="E18" s="31" t="str">
        <f t="array" ref="E18">IFERROR(INDEX('Meeting Briefs'!$E:$E,MATCH(B18,'Meeting Briefs'!$A:$A,0)),"")</f>
        <v>Public MODEX signal plus likely fit for multi-site execution standardization.</v>
      </c>
      <c r="F18" s="31" t="str">
        <f t="array" ref="F18">IFERROR(INDEX('Meeting Briefs'!$G:$G,MATCH(B18,'Meeting Briefs'!$A:$A,0)),"")</f>
        <v>Grocery distribution is brutally unforgiving; standardized site flow has obvious value.</v>
      </c>
      <c r="G18" s="31" t="str">
        <f t="array" ref="G18">IFERROR(INDEX('Hunt Plan'!$I:$I,MATCH(B18,'Hunt Plan'!$B:$B,0)),"")</f>
        <v>LinkedIn + grocery ops network</v>
      </c>
      <c r="H18" s="31" t="s">
        <v>954</v>
      </c>
      <c r="I18" s="31"/>
      <c r="J18" s="31"/>
      <c r="K18" s="6"/>
      <c r="L18" s="6"/>
    </row>
    <row r="19" ht="42.0" customHeight="1">
      <c r="A19" s="31">
        <f t="array" ref="A19">IFERROR(INDEX(Accounts!$A:$A,MATCH(B19,Accounts!$B:$B,0)),"")</f>
        <v>13</v>
      </c>
      <c r="B19" s="31" t="s">
        <v>329</v>
      </c>
      <c r="C19" s="31" t="s">
        <v>331</v>
      </c>
      <c r="D19" s="31" t="s">
        <v>332</v>
      </c>
      <c r="E19" s="31" t="str">
        <f t="array" ref="E19">IFERROR(INDEX('Meeting Briefs'!$E:$E,MATCH(B19,'Meeting Briefs'!$A:$A,0)),"")</f>
        <v>Public MODEX signal plus likely fit for multi-site execution standardization.</v>
      </c>
      <c r="F19" s="31" t="str">
        <f t="array" ref="F19">IFERROR(INDEX('Meeting Briefs'!$G:$G,MATCH(B19,'Meeting Briefs'!$A:$A,0)),"")</f>
        <v>Automotive has different physics than CPG, but flow variability still kills utilization and visibility.</v>
      </c>
      <c r="G19" s="31" t="str">
        <f t="array" ref="G19">IFERROR(INDEX('Hunt Plan'!$I:$I,MATCH(B19,'Hunt Plan'!$B:$B,0)),"")</f>
        <v>Automotive logistics network research</v>
      </c>
      <c r="H19" s="31" t="s">
        <v>954</v>
      </c>
      <c r="I19" s="31"/>
      <c r="J19" s="31"/>
      <c r="K19" s="6"/>
      <c r="L19" s="6"/>
    </row>
    <row r="20">
      <c r="A20" s="6"/>
      <c r="B20" s="6"/>
      <c r="C20" s="6"/>
      <c r="D20" s="6"/>
      <c r="E20" s="6"/>
      <c r="F20" s="6"/>
      <c r="G20" s="6"/>
      <c r="H20" s="6"/>
      <c r="I20" s="6"/>
      <c r="J20" s="6"/>
      <c r="K20" s="6"/>
      <c r="L20" s="6"/>
    </row>
    <row r="21" ht="15.75" customHeight="1">
      <c r="A21" s="6"/>
      <c r="B21" s="6"/>
      <c r="C21" s="6"/>
      <c r="D21" s="6"/>
      <c r="E21" s="6"/>
      <c r="F21" s="6"/>
      <c r="G21" s="6"/>
      <c r="H21" s="6"/>
      <c r="I21" s="6"/>
      <c r="J21" s="6"/>
      <c r="K21" s="6"/>
      <c r="L21" s="6"/>
    </row>
    <row r="22" ht="15.75" customHeight="1">
      <c r="A22" s="6"/>
      <c r="B22" s="6"/>
      <c r="C22" s="6"/>
      <c r="D22" s="6"/>
      <c r="E22" s="6"/>
      <c r="F22" s="6"/>
      <c r="G22" s="6"/>
      <c r="H22" s="6"/>
      <c r="I22" s="6"/>
      <c r="J22" s="6"/>
      <c r="K22" s="6"/>
      <c r="L22" s="6"/>
    </row>
    <row r="23" ht="15.75" customHeight="1">
      <c r="A23" s="6"/>
      <c r="B23" s="6"/>
      <c r="C23" s="6"/>
      <c r="D23" s="6"/>
      <c r="E23" s="6"/>
      <c r="F23" s="6"/>
      <c r="G23" s="6"/>
      <c r="H23" s="6"/>
      <c r="I23" s="6"/>
      <c r="J23" s="6"/>
      <c r="K23" s="6"/>
      <c r="L23" s="6"/>
    </row>
    <row r="24" ht="15.75" customHeight="1">
      <c r="A24" s="6"/>
      <c r="B24" s="6"/>
      <c r="C24" s="6"/>
      <c r="D24" s="6"/>
      <c r="E24" s="6"/>
      <c r="F24" s="6"/>
      <c r="G24" s="6"/>
      <c r="H24" s="6"/>
      <c r="I24" s="6"/>
      <c r="J24" s="6"/>
      <c r="K24" s="6"/>
      <c r="L24" s="6"/>
    </row>
    <row r="25" ht="15.75" customHeight="1">
      <c r="A25" s="6"/>
      <c r="B25" s="6"/>
      <c r="C25" s="6"/>
      <c r="D25" s="6"/>
      <c r="E25" s="6"/>
      <c r="F25" s="6"/>
      <c r="G25" s="6"/>
      <c r="H25" s="6"/>
      <c r="I25" s="6"/>
      <c r="J25" s="6"/>
      <c r="K25" s="6"/>
      <c r="L25" s="6"/>
    </row>
    <row r="26" ht="15.75" customHeight="1">
      <c r="A26" s="6"/>
      <c r="B26" s="6"/>
      <c r="C26" s="6"/>
      <c r="D26" s="6"/>
      <c r="E26" s="6"/>
      <c r="F26" s="6"/>
      <c r="G26" s="6"/>
      <c r="H26" s="6"/>
      <c r="I26" s="6"/>
      <c r="J26" s="6"/>
      <c r="K26" s="6"/>
      <c r="L26" s="6"/>
    </row>
    <row r="27" ht="15.75" customHeight="1">
      <c r="A27" s="6"/>
      <c r="B27" s="6"/>
      <c r="C27" s="6"/>
      <c r="D27" s="6"/>
      <c r="E27" s="6"/>
      <c r="F27" s="6"/>
      <c r="G27" s="6"/>
      <c r="H27" s="6"/>
      <c r="I27" s="6"/>
      <c r="J27" s="6"/>
      <c r="K27" s="6"/>
      <c r="L27" s="6"/>
    </row>
    <row r="28" ht="15.75" customHeight="1">
      <c r="A28" s="6"/>
      <c r="B28" s="6"/>
      <c r="C28" s="6"/>
      <c r="D28" s="6"/>
      <c r="E28" s="6"/>
      <c r="F28" s="6"/>
      <c r="G28" s="6"/>
      <c r="H28" s="6"/>
      <c r="I28" s="6"/>
      <c r="J28" s="6"/>
      <c r="K28" s="6"/>
      <c r="L28" s="6"/>
    </row>
    <row r="29" ht="15.75" customHeight="1">
      <c r="A29" s="6"/>
      <c r="B29" s="6"/>
      <c r="C29" s="6"/>
      <c r="D29" s="6"/>
      <c r="E29" s="6"/>
      <c r="F29" s="6"/>
      <c r="G29" s="6"/>
      <c r="H29" s="6"/>
      <c r="I29" s="6"/>
      <c r="J29" s="6"/>
      <c r="K29" s="6"/>
      <c r="L29" s="6"/>
    </row>
    <row r="30" ht="15.75" customHeight="1">
      <c r="A30" s="6"/>
      <c r="B30" s="6"/>
      <c r="C30" s="6"/>
      <c r="D30" s="6"/>
      <c r="E30" s="6"/>
      <c r="F30" s="6"/>
      <c r="G30" s="6"/>
      <c r="H30" s="6"/>
      <c r="I30" s="6"/>
      <c r="J30" s="6"/>
      <c r="K30" s="6"/>
      <c r="L30" s="6"/>
    </row>
    <row r="31" ht="15.75" customHeight="1">
      <c r="A31" s="6"/>
      <c r="B31" s="6"/>
      <c r="C31" s="6"/>
      <c r="D31" s="6"/>
      <c r="E31" s="6"/>
      <c r="F31" s="6"/>
      <c r="G31" s="6"/>
      <c r="H31" s="6"/>
      <c r="I31" s="6"/>
      <c r="J31" s="6"/>
      <c r="K31" s="6"/>
      <c r="L31" s="6"/>
    </row>
    <row r="32" ht="15.75" customHeight="1">
      <c r="A32" s="6"/>
      <c r="B32" s="6"/>
      <c r="C32" s="6"/>
      <c r="D32" s="6"/>
      <c r="E32" s="6"/>
      <c r="F32" s="6"/>
      <c r="G32" s="6"/>
      <c r="H32" s="6"/>
      <c r="I32" s="6"/>
      <c r="J32" s="6"/>
      <c r="K32" s="6"/>
      <c r="L32" s="6"/>
    </row>
    <row r="33" ht="15.75" customHeight="1">
      <c r="A33" s="6"/>
      <c r="B33" s="6"/>
      <c r="C33" s="6"/>
      <c r="D33" s="6"/>
      <c r="E33" s="6"/>
      <c r="F33" s="6"/>
      <c r="G33" s="6"/>
      <c r="H33" s="6"/>
      <c r="I33" s="6"/>
      <c r="J33" s="6"/>
      <c r="K33" s="6"/>
      <c r="L33" s="6"/>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G4:H4"/>
    <mergeCell ref="G5:H5"/>
    <mergeCell ref="G6:H6"/>
    <mergeCell ref="J6:K6"/>
    <mergeCell ref="G7:H7"/>
    <mergeCell ref="J7:K7"/>
    <mergeCell ref="A5:B5"/>
    <mergeCell ref="A6:B6"/>
    <mergeCell ref="D6:E6"/>
    <mergeCell ref="A7:B7"/>
    <mergeCell ref="D7:E7"/>
    <mergeCell ref="A1:J1"/>
    <mergeCell ref="A2:J2"/>
    <mergeCell ref="A4:B4"/>
    <mergeCell ref="D4:E4"/>
    <mergeCell ref="J4:K4"/>
    <mergeCell ref="D5:E5"/>
    <mergeCell ref="J5:K5"/>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6.0"/>
    <col customWidth="1" min="2" max="2" width="18.0"/>
    <col customWidth="1" min="3" max="4" width="16.0"/>
    <col customWidth="1" min="5" max="6" width="18.0"/>
    <col customWidth="1" min="7" max="9" width="16.0"/>
    <col customWidth="1" min="10" max="10" width="22.0"/>
  </cols>
  <sheetData>
    <row r="1" ht="21.75" customHeight="1">
      <c r="A1" s="37" t="s">
        <v>933</v>
      </c>
      <c r="B1" s="6"/>
      <c r="C1" s="6"/>
      <c r="D1" s="6"/>
      <c r="E1" s="6"/>
      <c r="F1" s="6"/>
      <c r="G1" s="6"/>
      <c r="H1" s="6"/>
      <c r="I1" s="6"/>
      <c r="J1" s="6"/>
    </row>
    <row r="2" ht="36.0" customHeight="1">
      <c r="A2" s="38" t="s">
        <v>956</v>
      </c>
      <c r="B2" s="6"/>
      <c r="C2" s="6"/>
      <c r="D2" s="6"/>
      <c r="E2" s="6"/>
      <c r="F2" s="6"/>
      <c r="G2" s="6"/>
      <c r="H2" s="6"/>
      <c r="I2" s="6"/>
      <c r="J2" s="6"/>
    </row>
    <row r="3">
      <c r="A3" s="6"/>
      <c r="B3" s="6"/>
      <c r="C3" s="6"/>
      <c r="D3" s="6"/>
      <c r="E3" s="6"/>
      <c r="F3" s="6"/>
      <c r="G3" s="6"/>
      <c r="H3" s="6"/>
      <c r="I3" s="6"/>
      <c r="J3" s="6"/>
    </row>
    <row r="4">
      <c r="A4" s="39" t="s">
        <v>957</v>
      </c>
      <c r="B4" s="39" t="s">
        <v>958</v>
      </c>
      <c r="C4" s="39" t="s">
        <v>3</v>
      </c>
      <c r="D4" s="39" t="s">
        <v>230</v>
      </c>
      <c r="E4" s="39" t="s">
        <v>959</v>
      </c>
      <c r="F4" s="39" t="s">
        <v>960</v>
      </c>
      <c r="G4" s="39" t="s">
        <v>16</v>
      </c>
      <c r="H4" s="39" t="s">
        <v>961</v>
      </c>
      <c r="I4" s="39" t="s">
        <v>111</v>
      </c>
      <c r="J4" s="39" t="s">
        <v>20</v>
      </c>
    </row>
    <row r="5">
      <c r="A5" s="6" t="str">
        <f>IF('Live Capture'!A6="","",IF('Live Capture'!W6="HOT","HOT capture","Due follow-up"))</f>
        <v>HOT capture</v>
      </c>
      <c r="B5" s="6" t="str">
        <f>IF(A5="","",IF(A5="HOT capture","Today",IF('Follow-Up Engine'!G6&lt;&gt;"",'Follow-Up Engine'!G6,"Today")))</f>
        <v>Today</v>
      </c>
      <c r="C5" s="6" t="str">
        <f>IF(A5="","",IF(A5="HOT capture",'Live Capture'!E6,'Follow-Up Engine'!B6))</f>
        <v>Danone</v>
      </c>
      <c r="D5" s="6" t="str">
        <f>IF(A5="","",IF(A5="HOT capture",'Live Capture'!F6,'Follow-Up Engine'!C6))</f>
        <v>Test Contact</v>
      </c>
      <c r="E5" s="6" t="str">
        <f>IF(A5="","",IF(A5="HOT capture",'Live Capture'!Q6,'Follow-Up Engine'!H6))</f>
        <v>Send Danone Infographic</v>
      </c>
      <c r="F5" s="6" t="str">
        <f t="shared" ref="F5:F24" si="1">IF(A5="","",IF(A5="HOT capture","Live Capture","Follow-Up Engine"))</f>
        <v>Live Capture</v>
      </c>
      <c r="G5" s="6" t="str">
        <f>IF(A5="","",IF(A5="HOT capture",'Live Capture'!R6,'Follow-Up Engine'!J6))</f>
        <v>Jake</v>
      </c>
      <c r="H5" s="6" t="str">
        <f t="shared" ref="H5:H24" si="2">IF(A5="","",IF(A5="HOT capture","Send same-day recap and lock next step","Send asset / next-step follow-up"))</f>
        <v>Send same-day recap and lock next step</v>
      </c>
      <c r="I5" s="6" t="str">
        <f>IF(A5="","",IF(A5="HOT capture",'Live Capture'!X6,'Follow-Up Engine'!K6))</f>
        <v>Open</v>
      </c>
      <c r="J5" s="6" t="str">
        <f>IF(A5="","",IF(A5="HOT capture",'Live Capture'!Y6,'Follow-Up Engine'!M6))</f>
        <v>Test submission from setup validation</v>
      </c>
    </row>
    <row r="6">
      <c r="A6" s="6" t="str">
        <f>IF('Live Capture'!A7="","",IF('Live Capture'!W7="HOT","HOT capture","Due follow-up"))</f>
        <v/>
      </c>
      <c r="B6" s="6" t="str">
        <f>IF(A6="","",IF(A6="HOT capture","Today",IF('Follow-Up Engine'!G7&lt;&gt;"",'Follow-Up Engine'!G7,"Today")))</f>
        <v/>
      </c>
      <c r="C6" s="6" t="str">
        <f>IF(A6="","",IF(A6="HOT capture",'Live Capture'!E7,'Follow-Up Engine'!B7))</f>
        <v/>
      </c>
      <c r="D6" s="6" t="str">
        <f>IF(A6="","",IF(A6="HOT capture",'Live Capture'!F7,'Follow-Up Engine'!C7))</f>
        <v/>
      </c>
      <c r="E6" s="6" t="str">
        <f>IF(A6="","",IF(A6="HOT capture",'Live Capture'!Q7,'Follow-Up Engine'!H7))</f>
        <v/>
      </c>
      <c r="F6" s="6" t="str">
        <f t="shared" si="1"/>
        <v/>
      </c>
      <c r="G6" s="6" t="str">
        <f>IF(A6="","",IF(A6="HOT capture",'Live Capture'!R7,'Follow-Up Engine'!J7))</f>
        <v/>
      </c>
      <c r="H6" s="6" t="str">
        <f t="shared" si="2"/>
        <v/>
      </c>
      <c r="I6" s="6" t="str">
        <f>IF(A6="","",IF(A6="HOT capture",'Live Capture'!X7,'Follow-Up Engine'!K7))</f>
        <v/>
      </c>
      <c r="J6" s="6" t="str">
        <f>IF(A6="","",IF(A6="HOT capture",'Live Capture'!Y7,'Follow-Up Engine'!M7))</f>
        <v/>
      </c>
    </row>
    <row r="7">
      <c r="A7" s="6" t="str">
        <f>IF('Live Capture'!A8="","",IF('Live Capture'!W8="HOT","HOT capture","Due follow-up"))</f>
        <v/>
      </c>
      <c r="B7" s="6" t="str">
        <f>IF(A7="","",IF(A7="HOT capture","Today",IF('Follow-Up Engine'!G8&lt;&gt;"",'Follow-Up Engine'!G8,"Today")))</f>
        <v/>
      </c>
      <c r="C7" s="6" t="str">
        <f>IF(A7="","",IF(A7="HOT capture",'Live Capture'!E8,'Follow-Up Engine'!B8))</f>
        <v/>
      </c>
      <c r="D7" s="6" t="str">
        <f>IF(A7="","",IF(A7="HOT capture",'Live Capture'!F8,'Follow-Up Engine'!C8))</f>
        <v/>
      </c>
      <c r="E7" s="6" t="str">
        <f>IF(A7="","",IF(A7="HOT capture",'Live Capture'!Q8,'Follow-Up Engine'!H8))</f>
        <v/>
      </c>
      <c r="F7" s="6" t="str">
        <f t="shared" si="1"/>
        <v/>
      </c>
      <c r="G7" s="6" t="str">
        <f>IF(A7="","",IF(A7="HOT capture",'Live Capture'!R8,'Follow-Up Engine'!J8))</f>
        <v/>
      </c>
      <c r="H7" s="6" t="str">
        <f t="shared" si="2"/>
        <v/>
      </c>
      <c r="I7" s="6" t="str">
        <f>IF(A7="","",IF(A7="HOT capture",'Live Capture'!X8,'Follow-Up Engine'!K8))</f>
        <v/>
      </c>
      <c r="J7" s="6" t="str">
        <f>IF(A7="","",IF(A7="HOT capture",'Live Capture'!Y8,'Follow-Up Engine'!M8))</f>
        <v/>
      </c>
    </row>
    <row r="8">
      <c r="A8" s="6" t="str">
        <f>IF('Live Capture'!A9="","",IF('Live Capture'!W9="HOT","HOT capture","Due follow-up"))</f>
        <v/>
      </c>
      <c r="B8" s="6" t="str">
        <f>IF(A8="","",IF(A8="HOT capture","Today",IF('Follow-Up Engine'!G9&lt;&gt;"",'Follow-Up Engine'!G9,"Today")))</f>
        <v/>
      </c>
      <c r="C8" s="6" t="str">
        <f>IF(A8="","",IF(A8="HOT capture",'Live Capture'!E9,'Follow-Up Engine'!B9))</f>
        <v/>
      </c>
      <c r="D8" s="6" t="str">
        <f>IF(A8="","",IF(A8="HOT capture",'Live Capture'!F9,'Follow-Up Engine'!C9))</f>
        <v/>
      </c>
      <c r="E8" s="6" t="str">
        <f>IF(A8="","",IF(A8="HOT capture",'Live Capture'!Q9,'Follow-Up Engine'!H9))</f>
        <v/>
      </c>
      <c r="F8" s="6" t="str">
        <f t="shared" si="1"/>
        <v/>
      </c>
      <c r="G8" s="6" t="str">
        <f>IF(A8="","",IF(A8="HOT capture",'Live Capture'!R9,'Follow-Up Engine'!J9))</f>
        <v/>
      </c>
      <c r="H8" s="6" t="str">
        <f t="shared" si="2"/>
        <v/>
      </c>
      <c r="I8" s="6" t="str">
        <f>IF(A8="","",IF(A8="HOT capture",'Live Capture'!X9,'Follow-Up Engine'!K9))</f>
        <v/>
      </c>
      <c r="J8" s="6" t="str">
        <f>IF(A8="","",IF(A8="HOT capture",'Live Capture'!Y9,'Follow-Up Engine'!M9))</f>
        <v/>
      </c>
    </row>
    <row r="9">
      <c r="A9" s="6" t="str">
        <f>IF('Live Capture'!A10="","",IF('Live Capture'!W10="HOT","HOT capture","Due follow-up"))</f>
        <v/>
      </c>
      <c r="B9" s="6" t="str">
        <f>IF(A9="","",IF(A9="HOT capture","Today",IF('Follow-Up Engine'!G10&lt;&gt;"",'Follow-Up Engine'!G10,"Today")))</f>
        <v/>
      </c>
      <c r="C9" s="6" t="str">
        <f>IF(A9="","",IF(A9="HOT capture",'Live Capture'!E10,'Follow-Up Engine'!B10))</f>
        <v/>
      </c>
      <c r="D9" s="6" t="str">
        <f>IF(A9="","",IF(A9="HOT capture",'Live Capture'!F10,'Follow-Up Engine'!C10))</f>
        <v/>
      </c>
      <c r="E9" s="6" t="str">
        <f>IF(A9="","",IF(A9="HOT capture",'Live Capture'!Q10,'Follow-Up Engine'!H10))</f>
        <v/>
      </c>
      <c r="F9" s="6" t="str">
        <f t="shared" si="1"/>
        <v/>
      </c>
      <c r="G9" s="6" t="str">
        <f>IF(A9="","",IF(A9="HOT capture",'Live Capture'!R10,'Follow-Up Engine'!J10))</f>
        <v/>
      </c>
      <c r="H9" s="6" t="str">
        <f t="shared" si="2"/>
        <v/>
      </c>
      <c r="I9" s="6" t="str">
        <f>IF(A9="","",IF(A9="HOT capture",'Live Capture'!X10,'Follow-Up Engine'!K10))</f>
        <v/>
      </c>
      <c r="J9" s="6" t="str">
        <f>IF(A9="","",IF(A9="HOT capture",'Live Capture'!Y10,'Follow-Up Engine'!M10))</f>
        <v/>
      </c>
    </row>
    <row r="10">
      <c r="A10" s="6" t="str">
        <f>IF('Live Capture'!A11="","",IF('Live Capture'!W11="HOT","HOT capture","Due follow-up"))</f>
        <v/>
      </c>
      <c r="B10" s="6" t="str">
        <f>IF(A10="","",IF(A10="HOT capture","Today",IF('Follow-Up Engine'!G11&lt;&gt;"",'Follow-Up Engine'!G11,"Today")))</f>
        <v/>
      </c>
      <c r="C10" s="6" t="str">
        <f>IF(A10="","",IF(A10="HOT capture",'Live Capture'!E11,'Follow-Up Engine'!B11))</f>
        <v/>
      </c>
      <c r="D10" s="6" t="str">
        <f>IF(A10="","",IF(A10="HOT capture",'Live Capture'!F11,'Follow-Up Engine'!C11))</f>
        <v/>
      </c>
      <c r="E10" s="6" t="str">
        <f>IF(A10="","",IF(A10="HOT capture",'Live Capture'!Q11,'Follow-Up Engine'!H11))</f>
        <v/>
      </c>
      <c r="F10" s="6" t="str">
        <f t="shared" si="1"/>
        <v/>
      </c>
      <c r="G10" s="6" t="str">
        <f>IF(A10="","",IF(A10="HOT capture",'Live Capture'!R11,'Follow-Up Engine'!J11))</f>
        <v/>
      </c>
      <c r="H10" s="6" t="str">
        <f t="shared" si="2"/>
        <v/>
      </c>
      <c r="I10" s="6" t="str">
        <f>IF(A10="","",IF(A10="HOT capture",'Live Capture'!X11,'Follow-Up Engine'!K11))</f>
        <v/>
      </c>
      <c r="J10" s="6" t="str">
        <f>IF(A10="","",IF(A10="HOT capture",'Live Capture'!Y11,'Follow-Up Engine'!M11))</f>
        <v/>
      </c>
    </row>
    <row r="11">
      <c r="A11" s="6" t="str">
        <f>IF('Live Capture'!A12="","",IF('Live Capture'!W12="HOT","HOT capture","Due follow-up"))</f>
        <v/>
      </c>
      <c r="B11" s="6" t="str">
        <f>IF(A11="","",IF(A11="HOT capture","Today",IF('Follow-Up Engine'!G12&lt;&gt;"",'Follow-Up Engine'!G12,"Today")))</f>
        <v/>
      </c>
      <c r="C11" s="6" t="str">
        <f>IF(A11="","",IF(A11="HOT capture",'Live Capture'!E12,'Follow-Up Engine'!B12))</f>
        <v/>
      </c>
      <c r="D11" s="6" t="str">
        <f>IF(A11="","",IF(A11="HOT capture",'Live Capture'!F12,'Follow-Up Engine'!C12))</f>
        <v/>
      </c>
      <c r="E11" s="6" t="str">
        <f>IF(A11="","",IF(A11="HOT capture",'Live Capture'!Q12,'Follow-Up Engine'!H12))</f>
        <v/>
      </c>
      <c r="F11" s="6" t="str">
        <f t="shared" si="1"/>
        <v/>
      </c>
      <c r="G11" s="6" t="str">
        <f>IF(A11="","",IF(A11="HOT capture",'Live Capture'!R12,'Follow-Up Engine'!J12))</f>
        <v/>
      </c>
      <c r="H11" s="6" t="str">
        <f t="shared" si="2"/>
        <v/>
      </c>
      <c r="I11" s="6" t="str">
        <f>IF(A11="","",IF(A11="HOT capture",'Live Capture'!X12,'Follow-Up Engine'!K12))</f>
        <v/>
      </c>
      <c r="J11" s="6" t="str">
        <f>IF(A11="","",IF(A11="HOT capture",'Live Capture'!Y12,'Follow-Up Engine'!M12))</f>
        <v/>
      </c>
    </row>
    <row r="12">
      <c r="A12" s="6" t="str">
        <f>IF('Live Capture'!A13="","",IF('Live Capture'!W13="HOT","HOT capture","Due follow-up"))</f>
        <v/>
      </c>
      <c r="B12" s="6" t="str">
        <f>IF(A12="","",IF(A12="HOT capture","Today",IF('Follow-Up Engine'!G13&lt;&gt;"",'Follow-Up Engine'!G13,"Today")))</f>
        <v/>
      </c>
      <c r="C12" s="6" t="str">
        <f>IF(A12="","",IF(A12="HOT capture",'Live Capture'!E13,'Follow-Up Engine'!B13))</f>
        <v/>
      </c>
      <c r="D12" s="6" t="str">
        <f>IF(A12="","",IF(A12="HOT capture",'Live Capture'!F13,'Follow-Up Engine'!C13))</f>
        <v/>
      </c>
      <c r="E12" s="6" t="str">
        <f>IF(A12="","",IF(A12="HOT capture",'Live Capture'!Q13,'Follow-Up Engine'!H13))</f>
        <v/>
      </c>
      <c r="F12" s="6" t="str">
        <f t="shared" si="1"/>
        <v/>
      </c>
      <c r="G12" s="6" t="str">
        <f>IF(A12="","",IF(A12="HOT capture",'Live Capture'!R13,'Follow-Up Engine'!J13))</f>
        <v/>
      </c>
      <c r="H12" s="6" t="str">
        <f t="shared" si="2"/>
        <v/>
      </c>
      <c r="I12" s="6" t="str">
        <f>IF(A12="","",IF(A12="HOT capture",'Live Capture'!X13,'Follow-Up Engine'!K13))</f>
        <v/>
      </c>
      <c r="J12" s="6" t="str">
        <f>IF(A12="","",IF(A12="HOT capture",'Live Capture'!Y13,'Follow-Up Engine'!M13))</f>
        <v/>
      </c>
    </row>
    <row r="13">
      <c r="A13" s="6" t="str">
        <f>IF('Live Capture'!A14="","",IF('Live Capture'!W14="HOT","HOT capture","Due follow-up"))</f>
        <v/>
      </c>
      <c r="B13" s="6" t="str">
        <f>IF(A13="","",IF(A13="HOT capture","Today",IF('Follow-Up Engine'!G14&lt;&gt;"",'Follow-Up Engine'!G14,"Today")))</f>
        <v/>
      </c>
      <c r="C13" s="6" t="str">
        <f>IF(A13="","",IF(A13="HOT capture",'Live Capture'!E14,'Follow-Up Engine'!B14))</f>
        <v/>
      </c>
      <c r="D13" s="6" t="str">
        <f>IF(A13="","",IF(A13="HOT capture",'Live Capture'!F14,'Follow-Up Engine'!C14))</f>
        <v/>
      </c>
      <c r="E13" s="6" t="str">
        <f>IF(A13="","",IF(A13="HOT capture",'Live Capture'!Q14,'Follow-Up Engine'!H14))</f>
        <v/>
      </c>
      <c r="F13" s="6" t="str">
        <f t="shared" si="1"/>
        <v/>
      </c>
      <c r="G13" s="6" t="str">
        <f>IF(A13="","",IF(A13="HOT capture",'Live Capture'!R14,'Follow-Up Engine'!J14))</f>
        <v/>
      </c>
      <c r="H13" s="6" t="str">
        <f t="shared" si="2"/>
        <v/>
      </c>
      <c r="I13" s="6" t="str">
        <f>IF(A13="","",IF(A13="HOT capture",'Live Capture'!X14,'Follow-Up Engine'!K14))</f>
        <v/>
      </c>
      <c r="J13" s="6" t="str">
        <f>IF(A13="","",IF(A13="HOT capture",'Live Capture'!Y14,'Follow-Up Engine'!M14))</f>
        <v/>
      </c>
    </row>
    <row r="14">
      <c r="A14" s="6" t="str">
        <f>IF('Live Capture'!A15="","",IF('Live Capture'!W15="HOT","HOT capture","Due follow-up"))</f>
        <v/>
      </c>
      <c r="B14" s="6" t="str">
        <f>IF(A14="","",IF(A14="HOT capture","Today",IF('Follow-Up Engine'!G15&lt;&gt;"",'Follow-Up Engine'!G15,"Today")))</f>
        <v/>
      </c>
      <c r="C14" s="6" t="str">
        <f>IF(A14="","",IF(A14="HOT capture",'Live Capture'!E15,'Follow-Up Engine'!B15))</f>
        <v/>
      </c>
      <c r="D14" s="6" t="str">
        <f>IF(A14="","",IF(A14="HOT capture",'Live Capture'!F15,'Follow-Up Engine'!C15))</f>
        <v/>
      </c>
      <c r="E14" s="6" t="str">
        <f>IF(A14="","",IF(A14="HOT capture",'Live Capture'!Q15,'Follow-Up Engine'!H15))</f>
        <v/>
      </c>
      <c r="F14" s="6" t="str">
        <f t="shared" si="1"/>
        <v/>
      </c>
      <c r="G14" s="6" t="str">
        <f>IF(A14="","",IF(A14="HOT capture",'Live Capture'!R15,'Follow-Up Engine'!J15))</f>
        <v/>
      </c>
      <c r="H14" s="6" t="str">
        <f t="shared" si="2"/>
        <v/>
      </c>
      <c r="I14" s="6" t="str">
        <f>IF(A14="","",IF(A14="HOT capture",'Live Capture'!X15,'Follow-Up Engine'!K15))</f>
        <v/>
      </c>
      <c r="J14" s="6" t="str">
        <f>IF(A14="","",IF(A14="HOT capture",'Live Capture'!Y15,'Follow-Up Engine'!M15))</f>
        <v/>
      </c>
    </row>
    <row r="15">
      <c r="A15" s="6" t="str">
        <f>IF('Live Capture'!A16="","",IF('Live Capture'!W16="HOT","HOT capture","Due follow-up"))</f>
        <v/>
      </c>
      <c r="B15" s="6" t="str">
        <f>IF(A15="","",IF(A15="HOT capture","Today",IF('Follow-Up Engine'!G16&lt;&gt;"",'Follow-Up Engine'!G16,"Today")))</f>
        <v/>
      </c>
      <c r="C15" s="6" t="str">
        <f>IF(A15="","",IF(A15="HOT capture",'Live Capture'!E16,'Follow-Up Engine'!B16))</f>
        <v/>
      </c>
      <c r="D15" s="6" t="str">
        <f>IF(A15="","",IF(A15="HOT capture",'Live Capture'!F16,'Follow-Up Engine'!C16))</f>
        <v/>
      </c>
      <c r="E15" s="6" t="str">
        <f>IF(A15="","",IF(A15="HOT capture",'Live Capture'!Q16,'Follow-Up Engine'!H16))</f>
        <v/>
      </c>
      <c r="F15" s="6" t="str">
        <f t="shared" si="1"/>
        <v/>
      </c>
      <c r="G15" s="6" t="str">
        <f>IF(A15="","",IF(A15="HOT capture",'Live Capture'!R16,'Follow-Up Engine'!J16))</f>
        <v/>
      </c>
      <c r="H15" s="6" t="str">
        <f t="shared" si="2"/>
        <v/>
      </c>
      <c r="I15" s="6" t="str">
        <f>IF(A15="","",IF(A15="HOT capture",'Live Capture'!X16,'Follow-Up Engine'!K16))</f>
        <v/>
      </c>
      <c r="J15" s="6" t="str">
        <f>IF(A15="","",IF(A15="HOT capture",'Live Capture'!Y16,'Follow-Up Engine'!M16))</f>
        <v/>
      </c>
    </row>
    <row r="16">
      <c r="A16" s="6" t="str">
        <f>IF('Live Capture'!A17="","",IF('Live Capture'!W17="HOT","HOT capture","Due follow-up"))</f>
        <v/>
      </c>
      <c r="B16" s="6" t="str">
        <f>IF(A16="","",IF(A16="HOT capture","Today",IF('Follow-Up Engine'!G17&lt;&gt;"",'Follow-Up Engine'!G17,"Today")))</f>
        <v/>
      </c>
      <c r="C16" s="6" t="str">
        <f>IF(A16="","",IF(A16="HOT capture",'Live Capture'!E17,'Follow-Up Engine'!B17))</f>
        <v/>
      </c>
      <c r="D16" s="6" t="str">
        <f>IF(A16="","",IF(A16="HOT capture",'Live Capture'!F17,'Follow-Up Engine'!C17))</f>
        <v/>
      </c>
      <c r="E16" s="6" t="str">
        <f>IF(A16="","",IF(A16="HOT capture",'Live Capture'!Q17,'Follow-Up Engine'!H17))</f>
        <v/>
      </c>
      <c r="F16" s="6" t="str">
        <f t="shared" si="1"/>
        <v/>
      </c>
      <c r="G16" s="6" t="str">
        <f>IF(A16="","",IF(A16="HOT capture",'Live Capture'!R17,'Follow-Up Engine'!J17))</f>
        <v/>
      </c>
      <c r="H16" s="6" t="str">
        <f t="shared" si="2"/>
        <v/>
      </c>
      <c r="I16" s="6" t="str">
        <f>IF(A16="","",IF(A16="HOT capture",'Live Capture'!X17,'Follow-Up Engine'!K17))</f>
        <v/>
      </c>
      <c r="J16" s="6" t="str">
        <f>IF(A16="","",IF(A16="HOT capture",'Live Capture'!Y17,'Follow-Up Engine'!M17))</f>
        <v/>
      </c>
    </row>
    <row r="17">
      <c r="A17" s="6" t="str">
        <f>IF('Live Capture'!A18="","",IF('Live Capture'!W18="HOT","HOT capture","Due follow-up"))</f>
        <v/>
      </c>
      <c r="B17" s="6" t="str">
        <f>IF(A17="","",IF(A17="HOT capture","Today",IF('Follow-Up Engine'!G18&lt;&gt;"",'Follow-Up Engine'!G18,"Today")))</f>
        <v/>
      </c>
      <c r="C17" s="6" t="str">
        <f>IF(A17="","",IF(A17="HOT capture",'Live Capture'!E18,'Follow-Up Engine'!B18))</f>
        <v/>
      </c>
      <c r="D17" s="6" t="str">
        <f>IF(A17="","",IF(A17="HOT capture",'Live Capture'!F18,'Follow-Up Engine'!C18))</f>
        <v/>
      </c>
      <c r="E17" s="6" t="str">
        <f>IF(A17="","",IF(A17="HOT capture",'Live Capture'!Q18,'Follow-Up Engine'!H18))</f>
        <v/>
      </c>
      <c r="F17" s="6" t="str">
        <f t="shared" si="1"/>
        <v/>
      </c>
      <c r="G17" s="6" t="str">
        <f>IF(A17="","",IF(A17="HOT capture",'Live Capture'!R18,'Follow-Up Engine'!J18))</f>
        <v/>
      </c>
      <c r="H17" s="6" t="str">
        <f t="shared" si="2"/>
        <v/>
      </c>
      <c r="I17" s="6" t="str">
        <f>IF(A17="","",IF(A17="HOT capture",'Live Capture'!X18,'Follow-Up Engine'!K18))</f>
        <v/>
      </c>
      <c r="J17" s="6" t="str">
        <f>IF(A17="","",IF(A17="HOT capture",'Live Capture'!Y18,'Follow-Up Engine'!M18))</f>
        <v/>
      </c>
    </row>
    <row r="18">
      <c r="A18" s="6" t="str">
        <f>IF('Live Capture'!A19="","",IF('Live Capture'!W19="HOT","HOT capture","Due follow-up"))</f>
        <v/>
      </c>
      <c r="B18" s="6" t="str">
        <f>IF(A18="","",IF(A18="HOT capture","Today",IF('Follow-Up Engine'!G19&lt;&gt;"",'Follow-Up Engine'!G19,"Today")))</f>
        <v/>
      </c>
      <c r="C18" s="6" t="str">
        <f>IF(A18="","",IF(A18="HOT capture",'Live Capture'!E19,'Follow-Up Engine'!B19))</f>
        <v/>
      </c>
      <c r="D18" s="6" t="str">
        <f>IF(A18="","",IF(A18="HOT capture",'Live Capture'!F19,'Follow-Up Engine'!C19))</f>
        <v/>
      </c>
      <c r="E18" s="6" t="str">
        <f>IF(A18="","",IF(A18="HOT capture",'Live Capture'!Q19,'Follow-Up Engine'!H19))</f>
        <v/>
      </c>
      <c r="F18" s="6" t="str">
        <f t="shared" si="1"/>
        <v/>
      </c>
      <c r="G18" s="6" t="str">
        <f>IF(A18="","",IF(A18="HOT capture",'Live Capture'!R19,'Follow-Up Engine'!J19))</f>
        <v/>
      </c>
      <c r="H18" s="6" t="str">
        <f t="shared" si="2"/>
        <v/>
      </c>
      <c r="I18" s="6" t="str">
        <f>IF(A18="","",IF(A18="HOT capture",'Live Capture'!X19,'Follow-Up Engine'!K19))</f>
        <v/>
      </c>
      <c r="J18" s="6" t="str">
        <f>IF(A18="","",IF(A18="HOT capture",'Live Capture'!Y19,'Follow-Up Engine'!M19))</f>
        <v/>
      </c>
    </row>
    <row r="19">
      <c r="A19" s="6" t="str">
        <f>IF('Live Capture'!A20="","",IF('Live Capture'!W20="HOT","HOT capture","Due follow-up"))</f>
        <v/>
      </c>
      <c r="B19" s="6" t="str">
        <f>IF(A19="","",IF(A19="HOT capture","Today",IF('Follow-Up Engine'!G20&lt;&gt;"",'Follow-Up Engine'!G20,"Today")))</f>
        <v/>
      </c>
      <c r="C19" s="6" t="str">
        <f>IF(A19="","",IF(A19="HOT capture",'Live Capture'!E20,'Follow-Up Engine'!B20))</f>
        <v/>
      </c>
      <c r="D19" s="6" t="str">
        <f>IF(A19="","",IF(A19="HOT capture",'Live Capture'!F20,'Follow-Up Engine'!C20))</f>
        <v/>
      </c>
      <c r="E19" s="6" t="str">
        <f>IF(A19="","",IF(A19="HOT capture",'Live Capture'!Q20,'Follow-Up Engine'!H20))</f>
        <v/>
      </c>
      <c r="F19" s="6" t="str">
        <f t="shared" si="1"/>
        <v/>
      </c>
      <c r="G19" s="6" t="str">
        <f>IF(A19="","",IF(A19="HOT capture",'Live Capture'!R20,'Follow-Up Engine'!J20))</f>
        <v/>
      </c>
      <c r="H19" s="6" t="str">
        <f t="shared" si="2"/>
        <v/>
      </c>
      <c r="I19" s="6" t="str">
        <f>IF(A19="","",IF(A19="HOT capture",'Live Capture'!X20,'Follow-Up Engine'!K20))</f>
        <v/>
      </c>
      <c r="J19" s="6" t="str">
        <f>IF(A19="","",IF(A19="HOT capture",'Live Capture'!Y20,'Follow-Up Engine'!M20))</f>
        <v/>
      </c>
    </row>
    <row r="20">
      <c r="A20" s="6" t="str">
        <f>IF('Live Capture'!A21="","",IF('Live Capture'!W21="HOT","HOT capture","Due follow-up"))</f>
        <v/>
      </c>
      <c r="B20" s="6" t="str">
        <f>IF(A20="","",IF(A20="HOT capture","Today",IF('Follow-Up Engine'!G21&lt;&gt;"",'Follow-Up Engine'!G21,"Today")))</f>
        <v/>
      </c>
      <c r="C20" s="6" t="str">
        <f>IF(A20="","",IF(A20="HOT capture",'Live Capture'!E21,'Follow-Up Engine'!B21))</f>
        <v/>
      </c>
      <c r="D20" s="6" t="str">
        <f>IF(A20="","",IF(A20="HOT capture",'Live Capture'!F21,'Follow-Up Engine'!C21))</f>
        <v/>
      </c>
      <c r="E20" s="6" t="str">
        <f>IF(A20="","",IF(A20="HOT capture",'Live Capture'!Q21,'Follow-Up Engine'!H21))</f>
        <v/>
      </c>
      <c r="F20" s="6" t="str">
        <f t="shared" si="1"/>
        <v/>
      </c>
      <c r="G20" s="6" t="str">
        <f>IF(A20="","",IF(A20="HOT capture",'Live Capture'!R21,'Follow-Up Engine'!J21))</f>
        <v/>
      </c>
      <c r="H20" s="6" t="str">
        <f t="shared" si="2"/>
        <v/>
      </c>
      <c r="I20" s="6" t="str">
        <f>IF(A20="","",IF(A20="HOT capture",'Live Capture'!X21,'Follow-Up Engine'!K21))</f>
        <v/>
      </c>
      <c r="J20" s="6" t="str">
        <f>IF(A20="","",IF(A20="HOT capture",'Live Capture'!Y21,'Follow-Up Engine'!M21))</f>
        <v/>
      </c>
    </row>
    <row r="21" ht="15.75" customHeight="1">
      <c r="A21" s="6" t="str">
        <f>IF('Live Capture'!A22="","",IF('Live Capture'!W22="HOT","HOT capture","Due follow-up"))</f>
        <v/>
      </c>
      <c r="B21" s="6" t="str">
        <f>IF(A21="","",IF(A21="HOT capture","Today",IF('Follow-Up Engine'!G22&lt;&gt;"",'Follow-Up Engine'!G22,"Today")))</f>
        <v/>
      </c>
      <c r="C21" s="6" t="str">
        <f>IF(A21="","",IF(A21="HOT capture",'Live Capture'!E22,'Follow-Up Engine'!B22))</f>
        <v/>
      </c>
      <c r="D21" s="6" t="str">
        <f>IF(A21="","",IF(A21="HOT capture",'Live Capture'!F22,'Follow-Up Engine'!C22))</f>
        <v/>
      </c>
      <c r="E21" s="6" t="str">
        <f>IF(A21="","",IF(A21="HOT capture",'Live Capture'!Q22,'Follow-Up Engine'!H22))</f>
        <v/>
      </c>
      <c r="F21" s="6" t="str">
        <f t="shared" si="1"/>
        <v/>
      </c>
      <c r="G21" s="6" t="str">
        <f>IF(A21="","",IF(A21="HOT capture",'Live Capture'!R22,'Follow-Up Engine'!J22))</f>
        <v/>
      </c>
      <c r="H21" s="6" t="str">
        <f t="shared" si="2"/>
        <v/>
      </c>
      <c r="I21" s="6" t="str">
        <f>IF(A21="","",IF(A21="HOT capture",'Live Capture'!X22,'Follow-Up Engine'!K22))</f>
        <v/>
      </c>
      <c r="J21" s="6" t="str">
        <f>IF(A21="","",IF(A21="HOT capture",'Live Capture'!Y22,'Follow-Up Engine'!M22))</f>
        <v/>
      </c>
    </row>
    <row r="22" ht="15.75" customHeight="1">
      <c r="A22" s="6" t="str">
        <f>IF('Live Capture'!A23="","",IF('Live Capture'!W23="HOT","HOT capture","Due follow-up"))</f>
        <v/>
      </c>
      <c r="B22" s="6" t="str">
        <f>IF(A22="","",IF(A22="HOT capture","Today",IF('Follow-Up Engine'!G23&lt;&gt;"",'Follow-Up Engine'!G23,"Today")))</f>
        <v/>
      </c>
      <c r="C22" s="6" t="str">
        <f>IF(A22="","",IF(A22="HOT capture",'Live Capture'!E23,'Follow-Up Engine'!B23))</f>
        <v/>
      </c>
      <c r="D22" s="6" t="str">
        <f>IF(A22="","",IF(A22="HOT capture",'Live Capture'!F23,'Follow-Up Engine'!C23))</f>
        <v/>
      </c>
      <c r="E22" s="6" t="str">
        <f>IF(A22="","",IF(A22="HOT capture",'Live Capture'!Q23,'Follow-Up Engine'!H23))</f>
        <v/>
      </c>
      <c r="F22" s="6" t="str">
        <f t="shared" si="1"/>
        <v/>
      </c>
      <c r="G22" s="6" t="str">
        <f>IF(A22="","",IF(A22="HOT capture",'Live Capture'!R23,'Follow-Up Engine'!J23))</f>
        <v/>
      </c>
      <c r="H22" s="6" t="str">
        <f t="shared" si="2"/>
        <v/>
      </c>
      <c r="I22" s="6" t="str">
        <f>IF(A22="","",IF(A22="HOT capture",'Live Capture'!X23,'Follow-Up Engine'!K23))</f>
        <v/>
      </c>
      <c r="J22" s="6" t="str">
        <f>IF(A22="","",IF(A22="HOT capture",'Live Capture'!Y23,'Follow-Up Engine'!M23))</f>
        <v/>
      </c>
    </row>
    <row r="23" ht="15.75" customHeight="1">
      <c r="A23" s="6" t="str">
        <f>IF('Live Capture'!A24="","",IF('Live Capture'!W24="HOT","HOT capture","Due follow-up"))</f>
        <v/>
      </c>
      <c r="B23" s="6" t="str">
        <f>IF(A23="","",IF(A23="HOT capture","Today",IF('Follow-Up Engine'!G24&lt;&gt;"",'Follow-Up Engine'!G24,"Today")))</f>
        <v/>
      </c>
      <c r="C23" s="6" t="str">
        <f>IF(A23="","",IF(A23="HOT capture",'Live Capture'!E24,'Follow-Up Engine'!B24))</f>
        <v/>
      </c>
      <c r="D23" s="6" t="str">
        <f>IF(A23="","",IF(A23="HOT capture",'Live Capture'!F24,'Follow-Up Engine'!C24))</f>
        <v/>
      </c>
      <c r="E23" s="6" t="str">
        <f>IF(A23="","",IF(A23="HOT capture",'Live Capture'!Q24,'Follow-Up Engine'!H24))</f>
        <v/>
      </c>
      <c r="F23" s="6" t="str">
        <f t="shared" si="1"/>
        <v/>
      </c>
      <c r="G23" s="6" t="str">
        <f>IF(A23="","",IF(A23="HOT capture",'Live Capture'!R24,'Follow-Up Engine'!J24))</f>
        <v/>
      </c>
      <c r="H23" s="6" t="str">
        <f t="shared" si="2"/>
        <v/>
      </c>
      <c r="I23" s="6" t="str">
        <f>IF(A23="","",IF(A23="HOT capture",'Live Capture'!X24,'Follow-Up Engine'!K24))</f>
        <v/>
      </c>
      <c r="J23" s="6" t="str">
        <f>IF(A23="","",IF(A23="HOT capture",'Live Capture'!Y24,'Follow-Up Engine'!M24))</f>
        <v/>
      </c>
    </row>
    <row r="24" ht="15.75" customHeight="1">
      <c r="A24" s="6" t="str">
        <f>IF('Live Capture'!A25="","",IF('Live Capture'!W25="HOT","HOT capture","Due follow-up"))</f>
        <v/>
      </c>
      <c r="B24" s="6" t="str">
        <f>IF(A24="","",IF(A24="HOT capture","Today",IF('Follow-Up Engine'!G25&lt;&gt;"",'Follow-Up Engine'!G25,"Today")))</f>
        <v/>
      </c>
      <c r="C24" s="6" t="str">
        <f>IF(A24="","",IF(A24="HOT capture",'Live Capture'!E25,'Follow-Up Engine'!B25))</f>
        <v/>
      </c>
      <c r="D24" s="6" t="str">
        <f>IF(A24="","",IF(A24="HOT capture",'Live Capture'!F25,'Follow-Up Engine'!C25))</f>
        <v/>
      </c>
      <c r="E24" s="6" t="str">
        <f>IF(A24="","",IF(A24="HOT capture",'Live Capture'!Q25,'Follow-Up Engine'!H25))</f>
        <v/>
      </c>
      <c r="F24" s="6" t="str">
        <f t="shared" si="1"/>
        <v/>
      </c>
      <c r="G24" s="6" t="str">
        <f>IF(A24="","",IF(A24="HOT capture",'Live Capture'!R25,'Follow-Up Engine'!J25))</f>
        <v/>
      </c>
      <c r="H24" s="6" t="str">
        <f t="shared" si="2"/>
        <v/>
      </c>
      <c r="I24" s="6" t="str">
        <f>IF(A24="","",IF(A24="HOT capture",'Live Capture'!X25,'Follow-Up Engine'!K25))</f>
        <v/>
      </c>
      <c r="J24" s="6" t="str">
        <f>IF(A24="","",IF(A24="HOT capture",'Live Capture'!Y25,'Follow-Up Engine'!M25))</f>
        <v/>
      </c>
    </row>
    <row r="25" ht="15.75" customHeight="1">
      <c r="A25" s="6"/>
      <c r="B25" s="6"/>
      <c r="C25" s="6"/>
      <c r="D25" s="6"/>
      <c r="E25" s="6"/>
      <c r="F25" s="6"/>
      <c r="G25" s="6"/>
      <c r="H25" s="6"/>
      <c r="I25" s="6"/>
      <c r="J25" s="6"/>
    </row>
    <row r="26" ht="15.75" customHeight="1">
      <c r="A26" s="6"/>
      <c r="B26" s="6"/>
      <c r="C26" s="6"/>
      <c r="D26" s="6"/>
      <c r="E26" s="6"/>
      <c r="F26" s="6"/>
      <c r="G26" s="6"/>
      <c r="H26" s="6"/>
      <c r="I26" s="6"/>
      <c r="J26" s="6"/>
    </row>
    <row r="27" ht="15.75" customHeight="1">
      <c r="A27" s="6"/>
      <c r="B27" s="6"/>
      <c r="C27" s="6"/>
      <c r="D27" s="6"/>
      <c r="E27" s="6"/>
      <c r="F27" s="6"/>
      <c r="G27" s="6"/>
      <c r="H27" s="6"/>
      <c r="I27" s="6"/>
      <c r="J27" s="6"/>
    </row>
    <row r="28" ht="15.75" customHeight="1">
      <c r="A28" s="6"/>
      <c r="B28" s="6"/>
      <c r="C28" s="6"/>
      <c r="D28" s="6"/>
      <c r="E28" s="6"/>
      <c r="F28" s="6"/>
      <c r="G28" s="6"/>
      <c r="H28" s="6"/>
      <c r="I28" s="6"/>
      <c r="J28" s="6"/>
    </row>
    <row r="29" ht="15.75" customHeight="1">
      <c r="A29" s="6"/>
      <c r="B29" s="6"/>
      <c r="C29" s="6"/>
      <c r="D29" s="6"/>
      <c r="E29" s="6"/>
      <c r="F29" s="6"/>
      <c r="G29" s="6"/>
      <c r="H29" s="6"/>
      <c r="I29" s="6"/>
      <c r="J29" s="6"/>
    </row>
    <row r="30" ht="15.75" customHeight="1">
      <c r="A30" s="6"/>
      <c r="B30" s="6"/>
      <c r="C30" s="6"/>
      <c r="D30" s="6"/>
      <c r="E30" s="6"/>
      <c r="F30" s="6"/>
      <c r="G30" s="6"/>
      <c r="H30" s="6"/>
      <c r="I30" s="6"/>
      <c r="J30" s="6"/>
    </row>
    <row r="31" ht="15.75" customHeight="1">
      <c r="A31" s="6"/>
      <c r="B31" s="6"/>
      <c r="C31" s="6"/>
      <c r="D31" s="6"/>
      <c r="E31" s="6"/>
      <c r="F31" s="6"/>
      <c r="G31" s="6"/>
      <c r="H31" s="6"/>
      <c r="I31" s="6"/>
      <c r="J31" s="6"/>
    </row>
    <row r="32" ht="15.75" customHeight="1">
      <c r="A32" s="6"/>
      <c r="B32" s="6"/>
      <c r="C32" s="6"/>
      <c r="D32" s="6"/>
      <c r="E32" s="6"/>
      <c r="F32" s="6"/>
      <c r="G32" s="6"/>
      <c r="H32" s="6"/>
      <c r="I32" s="6"/>
      <c r="J32" s="6"/>
    </row>
    <row r="33" ht="15.75" customHeight="1">
      <c r="A33" s="6"/>
      <c r="B33" s="6"/>
      <c r="C33" s="6"/>
      <c r="D33" s="6"/>
      <c r="E33" s="6"/>
      <c r="F33" s="6"/>
      <c r="G33" s="6"/>
      <c r="H33" s="6"/>
      <c r="I33" s="6"/>
      <c r="J33" s="6"/>
    </row>
    <row r="34" ht="15.75" customHeight="1">
      <c r="A34" s="6"/>
      <c r="B34" s="6"/>
      <c r="C34" s="6"/>
      <c r="D34" s="6"/>
      <c r="E34" s="6"/>
      <c r="F34" s="6"/>
      <c r="G34" s="6"/>
      <c r="H34" s="6"/>
      <c r="I34" s="6"/>
      <c r="J34" s="6"/>
    </row>
    <row r="35" ht="15.75" customHeight="1">
      <c r="A35" s="6"/>
      <c r="B35" s="6"/>
      <c r="C35" s="6"/>
      <c r="D35" s="6"/>
      <c r="E35" s="6"/>
      <c r="F35" s="6"/>
      <c r="G35" s="6"/>
      <c r="H35" s="6"/>
      <c r="I35" s="6"/>
      <c r="J35" s="6"/>
    </row>
    <row r="36" ht="15.75" customHeight="1">
      <c r="A36" s="6"/>
      <c r="B36" s="6"/>
      <c r="C36" s="6"/>
      <c r="D36" s="6"/>
      <c r="E36" s="6"/>
      <c r="F36" s="6"/>
      <c r="G36" s="6"/>
      <c r="H36" s="6"/>
      <c r="I36" s="6"/>
      <c r="J36" s="6"/>
    </row>
    <row r="37" ht="15.75" customHeight="1">
      <c r="A37" s="6"/>
      <c r="B37" s="6"/>
      <c r="C37" s="6"/>
      <c r="D37" s="6"/>
      <c r="E37" s="6"/>
      <c r="F37" s="6"/>
      <c r="G37" s="6"/>
      <c r="H37" s="6"/>
      <c r="I37" s="6"/>
      <c r="J37" s="6"/>
    </row>
    <row r="38" ht="15.75" customHeight="1">
      <c r="A38" s="6"/>
      <c r="B38" s="6"/>
      <c r="C38" s="6"/>
      <c r="D38" s="6"/>
      <c r="E38" s="6"/>
      <c r="F38" s="6"/>
      <c r="G38" s="6"/>
      <c r="H38" s="6"/>
      <c r="I38" s="6"/>
      <c r="J38" s="6"/>
    </row>
    <row r="39" ht="15.75" customHeight="1">
      <c r="A39" s="6"/>
      <c r="B39" s="6"/>
      <c r="C39" s="6"/>
      <c r="D39" s="6"/>
      <c r="E39" s="6"/>
      <c r="F39" s="6"/>
      <c r="G39" s="6"/>
      <c r="H39" s="6"/>
      <c r="I39" s="6"/>
      <c r="J39" s="6"/>
    </row>
    <row r="40" ht="15.75" customHeight="1">
      <c r="A40" s="6"/>
      <c r="B40" s="6"/>
      <c r="C40" s="6"/>
      <c r="D40" s="6"/>
      <c r="E40" s="6"/>
      <c r="F40" s="6"/>
      <c r="G40" s="6"/>
      <c r="H40" s="6"/>
      <c r="I40" s="6"/>
      <c r="J40" s="6"/>
    </row>
    <row r="41" ht="15.75" customHeight="1">
      <c r="A41" s="6"/>
      <c r="B41" s="6"/>
      <c r="C41" s="6"/>
      <c r="D41" s="6"/>
      <c r="E41" s="6"/>
      <c r="F41" s="6"/>
      <c r="G41" s="6"/>
      <c r="H41" s="6"/>
      <c r="I41" s="6"/>
      <c r="J41" s="6"/>
    </row>
    <row r="42" ht="15.75" customHeight="1">
      <c r="A42" s="6"/>
      <c r="B42" s="6"/>
      <c r="C42" s="6"/>
      <c r="D42" s="6"/>
      <c r="E42" s="6"/>
      <c r="F42" s="6"/>
      <c r="G42" s="6"/>
      <c r="H42" s="6"/>
      <c r="I42" s="6"/>
      <c r="J42" s="6"/>
    </row>
    <row r="43" ht="15.75" customHeight="1">
      <c r="A43" s="6"/>
      <c r="B43" s="6"/>
      <c r="C43" s="6"/>
      <c r="D43" s="6"/>
      <c r="E43" s="6"/>
      <c r="F43" s="6"/>
      <c r="G43" s="6"/>
      <c r="H43" s="6"/>
      <c r="I43" s="6"/>
      <c r="J43" s="6"/>
    </row>
    <row r="44" ht="15.75" customHeight="1">
      <c r="A44" s="6"/>
      <c r="B44" s="6"/>
      <c r="C44" s="6"/>
      <c r="D44" s="6"/>
      <c r="E44" s="6"/>
      <c r="F44" s="6"/>
      <c r="G44" s="6"/>
      <c r="H44" s="6"/>
      <c r="I44" s="6"/>
      <c r="J44" s="6"/>
    </row>
    <row r="45" ht="15.75" customHeight="1">
      <c r="A45" s="6"/>
      <c r="B45" s="6"/>
      <c r="C45" s="6"/>
      <c r="D45" s="6"/>
      <c r="E45" s="6"/>
      <c r="F45" s="6"/>
      <c r="G45" s="6"/>
      <c r="H45" s="6"/>
      <c r="I45" s="6"/>
      <c r="J45" s="6"/>
    </row>
    <row r="46" ht="15.75" customHeight="1">
      <c r="A46" s="6"/>
      <c r="B46" s="6"/>
      <c r="C46" s="6"/>
      <c r="D46" s="6"/>
      <c r="E46" s="6"/>
      <c r="F46" s="6"/>
      <c r="G46" s="6"/>
      <c r="H46" s="6"/>
      <c r="I46" s="6"/>
      <c r="J46" s="6"/>
    </row>
    <row r="47" ht="15.75" customHeight="1">
      <c r="A47" s="6"/>
      <c r="B47" s="6"/>
      <c r="C47" s="6"/>
      <c r="D47" s="6"/>
      <c r="E47" s="6"/>
      <c r="F47" s="6"/>
      <c r="G47" s="6"/>
      <c r="H47" s="6"/>
      <c r="I47" s="6"/>
      <c r="J47" s="6"/>
    </row>
    <row r="48" ht="15.75" customHeight="1">
      <c r="A48" s="6"/>
      <c r="B48" s="6"/>
      <c r="C48" s="6"/>
      <c r="D48" s="6"/>
      <c r="E48" s="6"/>
      <c r="F48" s="6"/>
      <c r="G48" s="6"/>
      <c r="H48" s="6"/>
      <c r="I48" s="6"/>
      <c r="J48" s="6"/>
    </row>
    <row r="49" ht="15.75" customHeight="1">
      <c r="A49" s="6"/>
      <c r="B49" s="6"/>
      <c r="C49" s="6"/>
      <c r="D49" s="6"/>
      <c r="E49" s="6"/>
      <c r="F49" s="6"/>
      <c r="G49" s="6"/>
      <c r="H49" s="6"/>
      <c r="I49" s="6"/>
      <c r="J49" s="6"/>
    </row>
    <row r="50" ht="15.75" customHeight="1">
      <c r="A50" s="6"/>
      <c r="B50" s="6"/>
      <c r="C50" s="6"/>
      <c r="D50" s="6"/>
      <c r="E50" s="6"/>
      <c r="F50" s="6"/>
      <c r="G50" s="6"/>
      <c r="H50" s="6"/>
      <c r="I50" s="6"/>
      <c r="J50" s="6"/>
    </row>
    <row r="51" ht="15.75" customHeight="1">
      <c r="A51" s="6"/>
      <c r="B51" s="6"/>
      <c r="C51" s="6"/>
      <c r="D51" s="6"/>
      <c r="E51" s="6"/>
      <c r="F51" s="6"/>
      <c r="G51" s="6"/>
      <c r="H51" s="6"/>
      <c r="I51" s="6"/>
      <c r="J51" s="6"/>
    </row>
    <row r="52" ht="15.75" customHeight="1">
      <c r="A52" s="6"/>
      <c r="B52" s="6"/>
      <c r="C52" s="6"/>
      <c r="D52" s="6"/>
      <c r="E52" s="6"/>
      <c r="F52" s="6"/>
      <c r="G52" s="6"/>
      <c r="H52" s="6"/>
      <c r="I52" s="6"/>
      <c r="J52" s="6"/>
    </row>
    <row r="53" ht="15.75" customHeight="1">
      <c r="A53" s="6"/>
      <c r="B53" s="6"/>
      <c r="C53" s="6"/>
      <c r="D53" s="6"/>
      <c r="E53" s="6"/>
      <c r="F53" s="6"/>
      <c r="G53" s="6"/>
      <c r="H53" s="6"/>
      <c r="I53" s="6"/>
      <c r="J53" s="6"/>
    </row>
    <row r="54" ht="15.75" customHeight="1">
      <c r="A54" s="6"/>
      <c r="B54" s="6"/>
      <c r="C54" s="6"/>
      <c r="D54" s="6"/>
      <c r="E54" s="6"/>
      <c r="F54" s="6"/>
      <c r="G54" s="6"/>
      <c r="H54" s="6"/>
      <c r="I54" s="6"/>
      <c r="J54" s="6"/>
    </row>
    <row r="55" ht="15.75" customHeight="1">
      <c r="A55" s="6"/>
      <c r="B55" s="6"/>
      <c r="C55" s="6"/>
      <c r="D55" s="6"/>
      <c r="E55" s="6"/>
      <c r="F55" s="6"/>
      <c r="G55" s="6"/>
      <c r="H55" s="6"/>
      <c r="I55" s="6"/>
      <c r="J55" s="6"/>
    </row>
    <row r="56" ht="15.75" customHeight="1">
      <c r="A56" s="6"/>
      <c r="B56" s="6"/>
      <c r="C56" s="6"/>
      <c r="D56" s="6"/>
      <c r="E56" s="6"/>
      <c r="F56" s="6"/>
      <c r="G56" s="6"/>
      <c r="H56" s="6"/>
      <c r="I56" s="6"/>
      <c r="J56" s="6"/>
    </row>
    <row r="57" ht="15.75" customHeight="1">
      <c r="A57" s="6"/>
      <c r="B57" s="6"/>
      <c r="C57" s="6"/>
      <c r="D57" s="6"/>
      <c r="E57" s="6"/>
      <c r="F57" s="6"/>
      <c r="G57" s="6"/>
      <c r="H57" s="6"/>
      <c r="I57" s="6"/>
      <c r="J57" s="6"/>
    </row>
    <row r="58" ht="15.75" customHeight="1">
      <c r="A58" s="6"/>
      <c r="B58" s="6"/>
      <c r="C58" s="6"/>
      <c r="D58" s="6"/>
      <c r="E58" s="6"/>
      <c r="F58" s="6"/>
      <c r="G58" s="6"/>
      <c r="H58" s="6"/>
      <c r="I58" s="6"/>
      <c r="J58" s="6"/>
    </row>
    <row r="59" ht="15.75" customHeight="1">
      <c r="A59" s="6"/>
      <c r="B59" s="6"/>
      <c r="C59" s="6"/>
      <c r="D59" s="6"/>
      <c r="E59" s="6"/>
      <c r="F59" s="6"/>
      <c r="G59" s="6"/>
      <c r="H59" s="6"/>
      <c r="I59" s="6"/>
      <c r="J59" s="6"/>
    </row>
    <row r="60" ht="15.75" customHeight="1">
      <c r="A60" s="6"/>
      <c r="B60" s="6"/>
      <c r="C60" s="6"/>
      <c r="D60" s="6"/>
      <c r="E60" s="6"/>
      <c r="F60" s="6"/>
      <c r="G60" s="6"/>
      <c r="H60" s="6"/>
      <c r="I60" s="6"/>
      <c r="J60" s="6"/>
    </row>
    <row r="61" ht="15.75" customHeight="1">
      <c r="A61" s="6"/>
      <c r="B61" s="6"/>
      <c r="C61" s="6"/>
      <c r="D61" s="6"/>
      <c r="E61" s="6"/>
      <c r="F61" s="6"/>
      <c r="G61" s="6"/>
      <c r="H61" s="6"/>
      <c r="I61" s="6"/>
      <c r="J61" s="6"/>
    </row>
    <row r="62" ht="15.75" customHeight="1">
      <c r="A62" s="6"/>
      <c r="B62" s="6"/>
      <c r="C62" s="6"/>
      <c r="D62" s="6"/>
      <c r="E62" s="6"/>
      <c r="F62" s="6"/>
      <c r="G62" s="6"/>
      <c r="H62" s="6"/>
      <c r="I62" s="6"/>
      <c r="J62" s="6"/>
    </row>
    <row r="63" ht="15.75" customHeight="1">
      <c r="A63" s="6"/>
      <c r="B63" s="6"/>
      <c r="C63" s="6"/>
      <c r="D63" s="6"/>
      <c r="E63" s="6"/>
      <c r="F63" s="6"/>
      <c r="G63" s="6"/>
      <c r="H63" s="6"/>
      <c r="I63" s="6"/>
      <c r="J63" s="6"/>
    </row>
    <row r="64" ht="15.75" customHeight="1">
      <c r="A64" s="6"/>
      <c r="B64" s="6"/>
      <c r="C64" s="6"/>
      <c r="D64" s="6"/>
      <c r="E64" s="6"/>
      <c r="F64" s="6"/>
      <c r="G64" s="6"/>
      <c r="H64" s="6"/>
      <c r="I64" s="6"/>
      <c r="J64" s="6"/>
    </row>
    <row r="65" ht="15.75" customHeight="1">
      <c r="A65" s="6"/>
      <c r="B65" s="6"/>
      <c r="C65" s="6"/>
      <c r="D65" s="6"/>
      <c r="E65" s="6"/>
      <c r="F65" s="6"/>
      <c r="G65" s="6"/>
      <c r="H65" s="6"/>
      <c r="I65" s="6"/>
      <c r="J65" s="6"/>
    </row>
    <row r="66" ht="15.75" customHeight="1">
      <c r="A66" s="6"/>
      <c r="B66" s="6"/>
      <c r="C66" s="6"/>
      <c r="D66" s="6"/>
      <c r="E66" s="6"/>
      <c r="F66" s="6"/>
      <c r="G66" s="6"/>
      <c r="H66" s="6"/>
      <c r="I66" s="6"/>
      <c r="J66" s="6"/>
    </row>
    <row r="67" ht="15.75" customHeight="1">
      <c r="A67" s="6"/>
      <c r="B67" s="6"/>
      <c r="C67" s="6"/>
      <c r="D67" s="6"/>
      <c r="E67" s="6"/>
      <c r="F67" s="6"/>
      <c r="G67" s="6"/>
      <c r="H67" s="6"/>
      <c r="I67" s="6"/>
      <c r="J67" s="6"/>
    </row>
    <row r="68" ht="15.75" customHeight="1">
      <c r="A68" s="6"/>
      <c r="B68" s="6"/>
      <c r="C68" s="6"/>
      <c r="D68" s="6"/>
      <c r="E68" s="6"/>
      <c r="F68" s="6"/>
      <c r="G68" s="6"/>
      <c r="H68" s="6"/>
      <c r="I68" s="6"/>
      <c r="J68" s="6"/>
    </row>
    <row r="69" ht="15.75" customHeight="1">
      <c r="A69" s="6"/>
      <c r="B69" s="6"/>
      <c r="C69" s="6"/>
      <c r="D69" s="6"/>
      <c r="E69" s="6"/>
      <c r="F69" s="6"/>
      <c r="G69" s="6"/>
      <c r="H69" s="6"/>
      <c r="I69" s="6"/>
      <c r="J69" s="6"/>
    </row>
    <row r="70" ht="15.75" customHeight="1">
      <c r="A70" s="6"/>
      <c r="B70" s="6"/>
      <c r="C70" s="6"/>
      <c r="D70" s="6"/>
      <c r="E70" s="6"/>
      <c r="F70" s="6"/>
      <c r="G70" s="6"/>
      <c r="H70" s="6"/>
      <c r="I70" s="6"/>
      <c r="J70" s="6"/>
    </row>
    <row r="71" ht="15.75" customHeight="1">
      <c r="A71" s="6"/>
      <c r="B71" s="6"/>
      <c r="C71" s="6"/>
      <c r="D71" s="6"/>
      <c r="E71" s="6"/>
      <c r="F71" s="6"/>
      <c r="G71" s="6"/>
      <c r="H71" s="6"/>
      <c r="I71" s="6"/>
      <c r="J71" s="6"/>
    </row>
    <row r="72" ht="15.75" customHeight="1">
      <c r="A72" s="6"/>
      <c r="B72" s="6"/>
      <c r="C72" s="6"/>
      <c r="D72" s="6"/>
      <c r="E72" s="6"/>
      <c r="F72" s="6"/>
      <c r="G72" s="6"/>
      <c r="H72" s="6"/>
      <c r="I72" s="6"/>
      <c r="J72" s="6"/>
    </row>
    <row r="73" ht="15.75" customHeight="1">
      <c r="A73" s="6"/>
      <c r="B73" s="6"/>
      <c r="C73" s="6"/>
      <c r="D73" s="6"/>
      <c r="E73" s="6"/>
      <c r="F73" s="6"/>
      <c r="G73" s="6"/>
      <c r="H73" s="6"/>
      <c r="I73" s="6"/>
      <c r="J73" s="6"/>
    </row>
    <row r="74" ht="15.75" customHeight="1">
      <c r="A74" s="6"/>
      <c r="B74" s="6"/>
      <c r="C74" s="6"/>
      <c r="D74" s="6"/>
      <c r="E74" s="6"/>
      <c r="F74" s="6"/>
      <c r="G74" s="6"/>
      <c r="H74" s="6"/>
      <c r="I74" s="6"/>
      <c r="J74" s="6"/>
    </row>
    <row r="75" ht="15.75" customHeight="1">
      <c r="A75" s="6"/>
      <c r="B75" s="6"/>
      <c r="C75" s="6"/>
      <c r="D75" s="6"/>
      <c r="E75" s="6"/>
      <c r="F75" s="6"/>
      <c r="G75" s="6"/>
      <c r="H75" s="6"/>
      <c r="I75" s="6"/>
      <c r="J75" s="6"/>
    </row>
    <row r="76" ht="15.75" customHeight="1">
      <c r="A76" s="6"/>
      <c r="B76" s="6"/>
      <c r="C76" s="6"/>
      <c r="D76" s="6"/>
      <c r="E76" s="6"/>
      <c r="F76" s="6"/>
      <c r="G76" s="6"/>
      <c r="H76" s="6"/>
      <c r="I76" s="6"/>
      <c r="J76" s="6"/>
    </row>
    <row r="77" ht="15.75" customHeight="1">
      <c r="A77" s="6"/>
      <c r="B77" s="6"/>
      <c r="C77" s="6"/>
      <c r="D77" s="6"/>
      <c r="E77" s="6"/>
      <c r="F77" s="6"/>
      <c r="G77" s="6"/>
      <c r="H77" s="6"/>
      <c r="I77" s="6"/>
      <c r="J77" s="6"/>
    </row>
    <row r="78" ht="15.75" customHeight="1">
      <c r="A78" s="6"/>
      <c r="B78" s="6"/>
      <c r="C78" s="6"/>
      <c r="D78" s="6"/>
      <c r="E78" s="6"/>
      <c r="F78" s="6"/>
      <c r="G78" s="6"/>
      <c r="H78" s="6"/>
      <c r="I78" s="6"/>
      <c r="J78" s="6"/>
    </row>
    <row r="79" ht="15.75" customHeight="1">
      <c r="A79" s="6"/>
      <c r="B79" s="6"/>
      <c r="C79" s="6"/>
      <c r="D79" s="6"/>
      <c r="E79" s="6"/>
      <c r="F79" s="6"/>
      <c r="G79" s="6"/>
      <c r="H79" s="6"/>
      <c r="I79" s="6"/>
      <c r="J79" s="6"/>
    </row>
    <row r="80" ht="15.75" customHeight="1">
      <c r="A80" s="6"/>
      <c r="B80" s="6"/>
      <c r="C80" s="6"/>
      <c r="D80" s="6"/>
      <c r="E80" s="6"/>
      <c r="F80" s="6"/>
      <c r="G80" s="6"/>
      <c r="H80" s="6"/>
      <c r="I80" s="6"/>
      <c r="J80" s="6"/>
    </row>
    <row r="81" ht="15.75" customHeight="1">
      <c r="A81" s="6"/>
      <c r="B81" s="6"/>
      <c r="C81" s="6"/>
      <c r="D81" s="6"/>
      <c r="E81" s="6"/>
      <c r="F81" s="6"/>
      <c r="G81" s="6"/>
      <c r="H81" s="6"/>
      <c r="I81" s="6"/>
      <c r="J81" s="6"/>
    </row>
    <row r="82" ht="15.75" customHeight="1">
      <c r="A82" s="6"/>
      <c r="B82" s="6"/>
      <c r="C82" s="6"/>
      <c r="D82" s="6"/>
      <c r="E82" s="6"/>
      <c r="F82" s="6"/>
      <c r="G82" s="6"/>
      <c r="H82" s="6"/>
      <c r="I82" s="6"/>
      <c r="J82" s="6"/>
    </row>
    <row r="83" ht="15.75" customHeight="1">
      <c r="A83" s="6"/>
      <c r="B83" s="6"/>
      <c r="C83" s="6"/>
      <c r="D83" s="6"/>
      <c r="E83" s="6"/>
      <c r="F83" s="6"/>
      <c r="G83" s="6"/>
      <c r="H83" s="6"/>
      <c r="I83" s="6"/>
      <c r="J83" s="6"/>
    </row>
    <row r="84" ht="15.75" customHeight="1">
      <c r="A84" s="6"/>
      <c r="B84" s="6"/>
      <c r="C84" s="6"/>
      <c r="D84" s="6"/>
      <c r="E84" s="6"/>
      <c r="F84" s="6"/>
      <c r="G84" s="6"/>
      <c r="H84" s="6"/>
      <c r="I84" s="6"/>
      <c r="J84" s="6"/>
    </row>
    <row r="85" ht="15.75" customHeight="1">
      <c r="A85" s="6"/>
      <c r="B85" s="6"/>
      <c r="C85" s="6"/>
      <c r="D85" s="6"/>
      <c r="E85" s="6"/>
      <c r="F85" s="6"/>
      <c r="G85" s="6"/>
      <c r="H85" s="6"/>
      <c r="I85" s="6"/>
      <c r="J85" s="6"/>
    </row>
    <row r="86" ht="15.75" customHeight="1">
      <c r="A86" s="6"/>
      <c r="B86" s="6"/>
      <c r="C86" s="6"/>
      <c r="D86" s="6"/>
      <c r="E86" s="6"/>
      <c r="F86" s="6"/>
      <c r="G86" s="6"/>
      <c r="H86" s="6"/>
      <c r="I86" s="6"/>
      <c r="J86" s="6"/>
    </row>
    <row r="87" ht="15.75" customHeight="1">
      <c r="A87" s="6"/>
      <c r="B87" s="6"/>
      <c r="C87" s="6"/>
      <c r="D87" s="6"/>
      <c r="E87" s="6"/>
      <c r="F87" s="6"/>
      <c r="G87" s="6"/>
      <c r="H87" s="6"/>
      <c r="I87" s="6"/>
      <c r="J87" s="6"/>
    </row>
    <row r="88" ht="15.75" customHeight="1">
      <c r="A88" s="6"/>
      <c r="B88" s="6"/>
      <c r="C88" s="6"/>
      <c r="D88" s="6"/>
      <c r="E88" s="6"/>
      <c r="F88" s="6"/>
      <c r="G88" s="6"/>
      <c r="H88" s="6"/>
      <c r="I88" s="6"/>
      <c r="J88" s="6"/>
    </row>
    <row r="89" ht="15.75" customHeight="1">
      <c r="A89" s="6"/>
      <c r="B89" s="6"/>
      <c r="C89" s="6"/>
      <c r="D89" s="6"/>
      <c r="E89" s="6"/>
      <c r="F89" s="6"/>
      <c r="G89" s="6"/>
      <c r="H89" s="6"/>
      <c r="I89" s="6"/>
      <c r="J89" s="6"/>
    </row>
    <row r="90" ht="15.75" customHeight="1">
      <c r="A90" s="6"/>
      <c r="B90" s="6"/>
      <c r="C90" s="6"/>
      <c r="D90" s="6"/>
      <c r="E90" s="6"/>
      <c r="F90" s="6"/>
      <c r="G90" s="6"/>
      <c r="H90" s="6"/>
      <c r="I90" s="6"/>
      <c r="J90" s="6"/>
    </row>
    <row r="91" ht="15.75" customHeight="1">
      <c r="A91" s="6"/>
      <c r="B91" s="6"/>
      <c r="C91" s="6"/>
      <c r="D91" s="6"/>
      <c r="E91" s="6"/>
      <c r="F91" s="6"/>
      <c r="G91" s="6"/>
      <c r="H91" s="6"/>
      <c r="I91" s="6"/>
      <c r="J91" s="6"/>
    </row>
    <row r="92" ht="15.75" customHeight="1">
      <c r="A92" s="6"/>
      <c r="B92" s="6"/>
      <c r="C92" s="6"/>
      <c r="D92" s="6"/>
      <c r="E92" s="6"/>
      <c r="F92" s="6"/>
      <c r="G92" s="6"/>
      <c r="H92" s="6"/>
      <c r="I92" s="6"/>
      <c r="J92" s="6"/>
    </row>
    <row r="93" ht="15.75" customHeight="1">
      <c r="A93" s="6"/>
      <c r="B93" s="6"/>
      <c r="C93" s="6"/>
      <c r="D93" s="6"/>
      <c r="E93" s="6"/>
      <c r="F93" s="6"/>
      <c r="G93" s="6"/>
      <c r="H93" s="6"/>
      <c r="I93" s="6"/>
      <c r="J93" s="6"/>
    </row>
    <row r="94" ht="15.75" customHeight="1">
      <c r="A94" s="6"/>
      <c r="B94" s="6"/>
      <c r="C94" s="6"/>
      <c r="D94" s="6"/>
      <c r="E94" s="6"/>
      <c r="F94" s="6"/>
      <c r="G94" s="6"/>
      <c r="H94" s="6"/>
      <c r="I94" s="6"/>
      <c r="J94" s="6"/>
    </row>
    <row r="95" ht="15.75" customHeight="1">
      <c r="A95" s="6"/>
      <c r="B95" s="6"/>
      <c r="C95" s="6"/>
      <c r="D95" s="6"/>
      <c r="E95" s="6"/>
      <c r="F95" s="6"/>
      <c r="G95" s="6"/>
      <c r="H95" s="6"/>
      <c r="I95" s="6"/>
      <c r="J95" s="6"/>
    </row>
    <row r="96" ht="15.75" customHeight="1">
      <c r="A96" s="6"/>
      <c r="B96" s="6"/>
      <c r="C96" s="6"/>
      <c r="D96" s="6"/>
      <c r="E96" s="6"/>
      <c r="F96" s="6"/>
      <c r="G96" s="6"/>
      <c r="H96" s="6"/>
      <c r="I96" s="6"/>
      <c r="J96" s="6"/>
    </row>
    <row r="97" ht="15.75" customHeight="1">
      <c r="A97" s="6"/>
      <c r="B97" s="6"/>
      <c r="C97" s="6"/>
      <c r="D97" s="6"/>
      <c r="E97" s="6"/>
      <c r="F97" s="6"/>
      <c r="G97" s="6"/>
      <c r="H97" s="6"/>
      <c r="I97" s="6"/>
      <c r="J97" s="6"/>
    </row>
    <row r="98" ht="15.75" customHeight="1">
      <c r="A98" s="6"/>
      <c r="B98" s="6"/>
      <c r="C98" s="6"/>
      <c r="D98" s="6"/>
      <c r="E98" s="6"/>
      <c r="F98" s="6"/>
      <c r="G98" s="6"/>
      <c r="H98" s="6"/>
      <c r="I98" s="6"/>
      <c r="J98" s="6"/>
    </row>
    <row r="99" ht="15.75" customHeight="1">
      <c r="A99" s="6"/>
      <c r="B99" s="6"/>
      <c r="C99" s="6"/>
      <c r="D99" s="6"/>
      <c r="E99" s="6"/>
      <c r="F99" s="6"/>
      <c r="G99" s="6"/>
      <c r="H99" s="6"/>
      <c r="I99" s="6"/>
      <c r="J99" s="6"/>
    </row>
    <row r="100" ht="15.75" customHeight="1">
      <c r="A100" s="6"/>
      <c r="B100" s="6"/>
      <c r="C100" s="6"/>
      <c r="D100" s="6"/>
      <c r="E100" s="6"/>
      <c r="F100" s="6"/>
      <c r="G100" s="6"/>
      <c r="H100" s="6"/>
      <c r="I100" s="6"/>
      <c r="J100" s="6"/>
    </row>
    <row r="101" ht="15.75" customHeight="1">
      <c r="A101" s="6"/>
      <c r="B101" s="6"/>
      <c r="C101" s="6"/>
      <c r="D101" s="6"/>
      <c r="E101" s="6"/>
      <c r="F101" s="6"/>
      <c r="G101" s="6"/>
      <c r="H101" s="6"/>
      <c r="I101" s="6"/>
      <c r="J101" s="6"/>
    </row>
    <row r="102" ht="15.75" customHeight="1">
      <c r="A102" s="6"/>
      <c r="B102" s="6"/>
      <c r="C102" s="6"/>
      <c r="D102" s="6"/>
      <c r="E102" s="6"/>
      <c r="F102" s="6"/>
      <c r="G102" s="6"/>
      <c r="H102" s="6"/>
      <c r="I102" s="6"/>
      <c r="J102" s="6"/>
    </row>
    <row r="103" ht="15.75" customHeight="1">
      <c r="A103" s="6"/>
      <c r="B103" s="6"/>
      <c r="C103" s="6"/>
      <c r="D103" s="6"/>
      <c r="E103" s="6"/>
      <c r="F103" s="6"/>
      <c r="G103" s="6"/>
      <c r="H103" s="6"/>
      <c r="I103" s="6"/>
      <c r="J103" s="6"/>
    </row>
    <row r="104" ht="15.75" customHeight="1">
      <c r="A104" s="6"/>
      <c r="B104" s="6"/>
      <c r="C104" s="6"/>
      <c r="D104" s="6"/>
      <c r="E104" s="6"/>
      <c r="F104" s="6"/>
      <c r="G104" s="6"/>
      <c r="H104" s="6"/>
      <c r="I104" s="6"/>
      <c r="J104" s="6"/>
    </row>
    <row r="105" ht="15.75" customHeight="1">
      <c r="A105" s="6"/>
      <c r="B105" s="6"/>
      <c r="C105" s="6"/>
      <c r="D105" s="6"/>
      <c r="E105" s="6"/>
      <c r="F105" s="6"/>
      <c r="G105" s="6"/>
      <c r="H105" s="6"/>
      <c r="I105" s="6"/>
      <c r="J105" s="6"/>
    </row>
    <row r="106" ht="15.75" customHeight="1">
      <c r="A106" s="6"/>
      <c r="B106" s="6"/>
      <c r="C106" s="6"/>
      <c r="D106" s="6"/>
      <c r="E106" s="6"/>
      <c r="F106" s="6"/>
      <c r="G106" s="6"/>
      <c r="H106" s="6"/>
      <c r="I106" s="6"/>
      <c r="J106" s="6"/>
    </row>
    <row r="107" ht="15.75" customHeight="1">
      <c r="A107" s="6"/>
      <c r="B107" s="6"/>
      <c r="C107" s="6"/>
      <c r="D107" s="6"/>
      <c r="E107" s="6"/>
      <c r="F107" s="6"/>
      <c r="G107" s="6"/>
      <c r="H107" s="6"/>
      <c r="I107" s="6"/>
      <c r="J107" s="6"/>
    </row>
    <row r="108" ht="15.75" customHeight="1">
      <c r="A108" s="6"/>
      <c r="B108" s="6"/>
      <c r="C108" s="6"/>
      <c r="D108" s="6"/>
      <c r="E108" s="6"/>
      <c r="F108" s="6"/>
      <c r="G108" s="6"/>
      <c r="H108" s="6"/>
      <c r="I108" s="6"/>
      <c r="J108" s="6"/>
    </row>
    <row r="109" ht="15.75" customHeight="1">
      <c r="A109" s="6"/>
      <c r="B109" s="6"/>
      <c r="C109" s="6"/>
      <c r="D109" s="6"/>
      <c r="E109" s="6"/>
      <c r="F109" s="6"/>
      <c r="G109" s="6"/>
      <c r="H109" s="6"/>
      <c r="I109" s="6"/>
      <c r="J109" s="6"/>
    </row>
    <row r="110" ht="15.75" customHeight="1">
      <c r="A110" s="6"/>
      <c r="B110" s="6"/>
      <c r="C110" s="6"/>
      <c r="D110" s="6"/>
      <c r="E110" s="6"/>
      <c r="F110" s="6"/>
      <c r="G110" s="6"/>
      <c r="H110" s="6"/>
      <c r="I110" s="6"/>
      <c r="J110" s="6"/>
    </row>
    <row r="111" ht="15.75" customHeight="1">
      <c r="A111" s="6"/>
      <c r="B111" s="6"/>
      <c r="C111" s="6"/>
      <c r="D111" s="6"/>
      <c r="E111" s="6"/>
      <c r="F111" s="6"/>
      <c r="G111" s="6"/>
      <c r="H111" s="6"/>
      <c r="I111" s="6"/>
      <c r="J111" s="6"/>
    </row>
    <row r="112" ht="15.75" customHeight="1">
      <c r="A112" s="6"/>
      <c r="B112" s="6"/>
      <c r="C112" s="6"/>
      <c r="D112" s="6"/>
      <c r="E112" s="6"/>
      <c r="F112" s="6"/>
      <c r="G112" s="6"/>
      <c r="H112" s="6"/>
      <c r="I112" s="6"/>
      <c r="J112" s="6"/>
    </row>
    <row r="113" ht="15.75" customHeight="1">
      <c r="A113" s="6"/>
      <c r="B113" s="6"/>
      <c r="C113" s="6"/>
      <c r="D113" s="6"/>
      <c r="E113" s="6"/>
      <c r="F113" s="6"/>
      <c r="G113" s="6"/>
      <c r="H113" s="6"/>
      <c r="I113" s="6"/>
      <c r="J113" s="6"/>
    </row>
    <row r="114" ht="15.75" customHeight="1">
      <c r="A114" s="6"/>
      <c r="B114" s="6"/>
      <c r="C114" s="6"/>
      <c r="D114" s="6"/>
      <c r="E114" s="6"/>
      <c r="F114" s="6"/>
      <c r="G114" s="6"/>
      <c r="H114" s="6"/>
      <c r="I114" s="6"/>
      <c r="J114" s="6"/>
    </row>
    <row r="115" ht="15.75" customHeight="1">
      <c r="A115" s="6"/>
      <c r="B115" s="6"/>
      <c r="C115" s="6"/>
      <c r="D115" s="6"/>
      <c r="E115" s="6"/>
      <c r="F115" s="6"/>
      <c r="G115" s="6"/>
      <c r="H115" s="6"/>
      <c r="I115" s="6"/>
      <c r="J115" s="6"/>
    </row>
    <row r="116" ht="15.75" customHeight="1">
      <c r="A116" s="6"/>
      <c r="B116" s="6"/>
      <c r="C116" s="6"/>
      <c r="D116" s="6"/>
      <c r="E116" s="6"/>
      <c r="F116" s="6"/>
      <c r="G116" s="6"/>
      <c r="H116" s="6"/>
      <c r="I116" s="6"/>
      <c r="J116" s="6"/>
    </row>
    <row r="117" ht="15.75" customHeight="1">
      <c r="A117" s="6"/>
      <c r="B117" s="6"/>
      <c r="C117" s="6"/>
      <c r="D117" s="6"/>
      <c r="E117" s="6"/>
      <c r="F117" s="6"/>
      <c r="G117" s="6"/>
      <c r="H117" s="6"/>
      <c r="I117" s="6"/>
      <c r="J117" s="6"/>
    </row>
    <row r="118" ht="15.75" customHeight="1">
      <c r="A118" s="6"/>
      <c r="B118" s="6"/>
      <c r="C118" s="6"/>
      <c r="D118" s="6"/>
      <c r="E118" s="6"/>
      <c r="F118" s="6"/>
      <c r="G118" s="6"/>
      <c r="H118" s="6"/>
      <c r="I118" s="6"/>
      <c r="J118" s="6"/>
    </row>
    <row r="119" ht="15.75" customHeight="1">
      <c r="A119" s="6"/>
      <c r="B119" s="6"/>
      <c r="C119" s="6"/>
      <c r="D119" s="6"/>
      <c r="E119" s="6"/>
      <c r="F119" s="6"/>
      <c r="G119" s="6"/>
      <c r="H119" s="6"/>
      <c r="I119" s="6"/>
      <c r="J119" s="6"/>
    </row>
    <row r="120" ht="15.75" customHeight="1">
      <c r="A120" s="6"/>
      <c r="B120" s="6"/>
      <c r="C120" s="6"/>
      <c r="D120" s="6"/>
      <c r="E120" s="6"/>
      <c r="F120" s="6"/>
      <c r="G120" s="6"/>
      <c r="H120" s="6"/>
      <c r="I120" s="6"/>
      <c r="J120" s="6"/>
    </row>
    <row r="121" ht="15.75" customHeight="1">
      <c r="A121" s="6"/>
      <c r="B121" s="6"/>
      <c r="C121" s="6"/>
      <c r="D121" s="6"/>
      <c r="E121" s="6"/>
      <c r="F121" s="6"/>
      <c r="G121" s="6"/>
      <c r="H121" s="6"/>
      <c r="I121" s="6"/>
      <c r="J121" s="6"/>
    </row>
    <row r="122" ht="15.75" customHeight="1">
      <c r="A122" s="6"/>
      <c r="B122" s="6"/>
      <c r="C122" s="6"/>
      <c r="D122" s="6"/>
      <c r="E122" s="6"/>
      <c r="F122" s="6"/>
      <c r="G122" s="6"/>
      <c r="H122" s="6"/>
      <c r="I122" s="6"/>
      <c r="J122" s="6"/>
    </row>
    <row r="123" ht="15.75" customHeight="1">
      <c r="A123" s="6"/>
      <c r="B123" s="6"/>
      <c r="C123" s="6"/>
      <c r="D123" s="6"/>
      <c r="E123" s="6"/>
      <c r="F123" s="6"/>
      <c r="G123" s="6"/>
      <c r="H123" s="6"/>
      <c r="I123" s="6"/>
      <c r="J123" s="6"/>
    </row>
    <row r="124" ht="15.75" customHeight="1">
      <c r="A124" s="6"/>
      <c r="B124" s="6"/>
      <c r="C124" s="6"/>
      <c r="D124" s="6"/>
      <c r="E124" s="6"/>
      <c r="F124" s="6"/>
      <c r="G124" s="6"/>
      <c r="H124" s="6"/>
      <c r="I124" s="6"/>
      <c r="J124" s="6"/>
    </row>
    <row r="125" ht="15.75" customHeight="1">
      <c r="A125" s="6"/>
      <c r="B125" s="6"/>
      <c r="C125" s="6"/>
      <c r="D125" s="6"/>
      <c r="E125" s="6"/>
      <c r="F125" s="6"/>
      <c r="G125" s="6"/>
      <c r="H125" s="6"/>
      <c r="I125" s="6"/>
      <c r="J125" s="6"/>
    </row>
    <row r="126" ht="15.75" customHeight="1">
      <c r="A126" s="6"/>
      <c r="B126" s="6"/>
      <c r="C126" s="6"/>
      <c r="D126" s="6"/>
      <c r="E126" s="6"/>
      <c r="F126" s="6"/>
      <c r="G126" s="6"/>
      <c r="H126" s="6"/>
      <c r="I126" s="6"/>
      <c r="J126" s="6"/>
    </row>
    <row r="127" ht="15.75" customHeight="1">
      <c r="A127" s="6"/>
      <c r="B127" s="6"/>
      <c r="C127" s="6"/>
      <c r="D127" s="6"/>
      <c r="E127" s="6"/>
      <c r="F127" s="6"/>
      <c r="G127" s="6"/>
      <c r="H127" s="6"/>
      <c r="I127" s="6"/>
      <c r="J127" s="6"/>
    </row>
    <row r="128" ht="15.75" customHeight="1">
      <c r="A128" s="6"/>
      <c r="B128" s="6"/>
      <c r="C128" s="6"/>
      <c r="D128" s="6"/>
      <c r="E128" s="6"/>
      <c r="F128" s="6"/>
      <c r="G128" s="6"/>
      <c r="H128" s="6"/>
      <c r="I128" s="6"/>
      <c r="J128" s="6"/>
    </row>
    <row r="129" ht="15.75" customHeight="1">
      <c r="A129" s="6"/>
      <c r="B129" s="6"/>
      <c r="C129" s="6"/>
      <c r="D129" s="6"/>
      <c r="E129" s="6"/>
      <c r="F129" s="6"/>
      <c r="G129" s="6"/>
      <c r="H129" s="6"/>
      <c r="I129" s="6"/>
      <c r="J129" s="6"/>
    </row>
    <row r="130" ht="15.75" customHeight="1">
      <c r="A130" s="6"/>
      <c r="B130" s="6"/>
      <c r="C130" s="6"/>
      <c r="D130" s="6"/>
      <c r="E130" s="6"/>
      <c r="F130" s="6"/>
      <c r="G130" s="6"/>
      <c r="H130" s="6"/>
      <c r="I130" s="6"/>
      <c r="J130" s="6"/>
    </row>
    <row r="131" ht="15.75" customHeight="1">
      <c r="A131" s="6"/>
      <c r="B131" s="6"/>
      <c r="C131" s="6"/>
      <c r="D131" s="6"/>
      <c r="E131" s="6"/>
      <c r="F131" s="6"/>
      <c r="G131" s="6"/>
      <c r="H131" s="6"/>
      <c r="I131" s="6"/>
      <c r="J131" s="6"/>
    </row>
    <row r="132" ht="15.75" customHeight="1">
      <c r="A132" s="6"/>
      <c r="B132" s="6"/>
      <c r="C132" s="6"/>
      <c r="D132" s="6"/>
      <c r="E132" s="6"/>
      <c r="F132" s="6"/>
      <c r="G132" s="6"/>
      <c r="H132" s="6"/>
      <c r="I132" s="6"/>
      <c r="J132" s="6"/>
    </row>
    <row r="133" ht="15.75" customHeight="1">
      <c r="A133" s="6"/>
      <c r="B133" s="6"/>
      <c r="C133" s="6"/>
      <c r="D133" s="6"/>
      <c r="E133" s="6"/>
      <c r="F133" s="6"/>
      <c r="G133" s="6"/>
      <c r="H133" s="6"/>
      <c r="I133" s="6"/>
      <c r="J133" s="6"/>
    </row>
    <row r="134" ht="15.75" customHeight="1">
      <c r="A134" s="6"/>
      <c r="B134" s="6"/>
      <c r="C134" s="6"/>
      <c r="D134" s="6"/>
      <c r="E134" s="6"/>
      <c r="F134" s="6"/>
      <c r="G134" s="6"/>
      <c r="H134" s="6"/>
      <c r="I134" s="6"/>
      <c r="J134" s="6"/>
    </row>
    <row r="135" ht="15.75" customHeight="1">
      <c r="A135" s="6"/>
      <c r="B135" s="6"/>
      <c r="C135" s="6"/>
      <c r="D135" s="6"/>
      <c r="E135" s="6"/>
      <c r="F135" s="6"/>
      <c r="G135" s="6"/>
      <c r="H135" s="6"/>
      <c r="I135" s="6"/>
      <c r="J135" s="6"/>
    </row>
    <row r="136" ht="15.75" customHeight="1">
      <c r="A136" s="6"/>
      <c r="B136" s="6"/>
      <c r="C136" s="6"/>
      <c r="D136" s="6"/>
      <c r="E136" s="6"/>
      <c r="F136" s="6"/>
      <c r="G136" s="6"/>
      <c r="H136" s="6"/>
      <c r="I136" s="6"/>
      <c r="J136" s="6"/>
    </row>
    <row r="137" ht="15.75" customHeight="1">
      <c r="A137" s="6"/>
      <c r="B137" s="6"/>
      <c r="C137" s="6"/>
      <c r="D137" s="6"/>
      <c r="E137" s="6"/>
      <c r="F137" s="6"/>
      <c r="G137" s="6"/>
      <c r="H137" s="6"/>
      <c r="I137" s="6"/>
      <c r="J137" s="6"/>
    </row>
    <row r="138" ht="15.75" customHeight="1">
      <c r="A138" s="6"/>
      <c r="B138" s="6"/>
      <c r="C138" s="6"/>
      <c r="D138" s="6"/>
      <c r="E138" s="6"/>
      <c r="F138" s="6"/>
      <c r="G138" s="6"/>
      <c r="H138" s="6"/>
      <c r="I138" s="6"/>
      <c r="J138" s="6"/>
    </row>
    <row r="139" ht="15.75" customHeight="1">
      <c r="A139" s="6"/>
      <c r="B139" s="6"/>
      <c r="C139" s="6"/>
      <c r="D139" s="6"/>
      <c r="E139" s="6"/>
      <c r="F139" s="6"/>
      <c r="G139" s="6"/>
      <c r="H139" s="6"/>
      <c r="I139" s="6"/>
      <c r="J139" s="6"/>
    </row>
    <row r="140" ht="15.75" customHeight="1">
      <c r="A140" s="6"/>
      <c r="B140" s="6"/>
      <c r="C140" s="6"/>
      <c r="D140" s="6"/>
      <c r="E140" s="6"/>
      <c r="F140" s="6"/>
      <c r="G140" s="6"/>
      <c r="H140" s="6"/>
      <c r="I140" s="6"/>
      <c r="J140" s="6"/>
    </row>
    <row r="141" ht="15.75" customHeight="1">
      <c r="A141" s="6"/>
      <c r="B141" s="6"/>
      <c r="C141" s="6"/>
      <c r="D141" s="6"/>
      <c r="E141" s="6"/>
      <c r="F141" s="6"/>
      <c r="G141" s="6"/>
      <c r="H141" s="6"/>
      <c r="I141" s="6"/>
      <c r="J141" s="6"/>
    </row>
    <row r="142" ht="15.75" customHeight="1">
      <c r="A142" s="6"/>
      <c r="B142" s="6"/>
      <c r="C142" s="6"/>
      <c r="D142" s="6"/>
      <c r="E142" s="6"/>
      <c r="F142" s="6"/>
      <c r="G142" s="6"/>
      <c r="H142" s="6"/>
      <c r="I142" s="6"/>
      <c r="J142" s="6"/>
    </row>
    <row r="143" ht="15.75" customHeight="1">
      <c r="A143" s="6"/>
      <c r="B143" s="6"/>
      <c r="C143" s="6"/>
      <c r="D143" s="6"/>
      <c r="E143" s="6"/>
      <c r="F143" s="6"/>
      <c r="G143" s="6"/>
      <c r="H143" s="6"/>
      <c r="I143" s="6"/>
      <c r="J143" s="6"/>
    </row>
    <row r="144" ht="15.75" customHeight="1">
      <c r="A144" s="6"/>
      <c r="B144" s="6"/>
      <c r="C144" s="6"/>
      <c r="D144" s="6"/>
      <c r="E144" s="6"/>
      <c r="F144" s="6"/>
      <c r="G144" s="6"/>
      <c r="H144" s="6"/>
      <c r="I144" s="6"/>
      <c r="J144" s="6"/>
    </row>
    <row r="145" ht="15.75" customHeight="1">
      <c r="A145" s="6"/>
      <c r="B145" s="6"/>
      <c r="C145" s="6"/>
      <c r="D145" s="6"/>
      <c r="E145" s="6"/>
      <c r="F145" s="6"/>
      <c r="G145" s="6"/>
      <c r="H145" s="6"/>
      <c r="I145" s="6"/>
      <c r="J145" s="6"/>
    </row>
    <row r="146" ht="15.75" customHeight="1">
      <c r="A146" s="6"/>
      <c r="B146" s="6"/>
      <c r="C146" s="6"/>
      <c r="D146" s="6"/>
      <c r="E146" s="6"/>
      <c r="F146" s="6"/>
      <c r="G146" s="6"/>
      <c r="H146" s="6"/>
      <c r="I146" s="6"/>
      <c r="J146" s="6"/>
    </row>
    <row r="147" ht="15.75" customHeight="1">
      <c r="A147" s="6"/>
      <c r="B147" s="6"/>
      <c r="C147" s="6"/>
      <c r="D147" s="6"/>
      <c r="E147" s="6"/>
      <c r="F147" s="6"/>
      <c r="G147" s="6"/>
      <c r="H147" s="6"/>
      <c r="I147" s="6"/>
      <c r="J147" s="6"/>
    </row>
    <row r="148" ht="15.75" customHeight="1">
      <c r="A148" s="6"/>
      <c r="B148" s="6"/>
      <c r="C148" s="6"/>
      <c r="D148" s="6"/>
      <c r="E148" s="6"/>
      <c r="F148" s="6"/>
      <c r="G148" s="6"/>
      <c r="H148" s="6"/>
      <c r="I148" s="6"/>
      <c r="J148" s="6"/>
    </row>
    <row r="149" ht="15.75" customHeight="1">
      <c r="A149" s="6"/>
      <c r="B149" s="6"/>
      <c r="C149" s="6"/>
      <c r="D149" s="6"/>
      <c r="E149" s="6"/>
      <c r="F149" s="6"/>
      <c r="G149" s="6"/>
      <c r="H149" s="6"/>
      <c r="I149" s="6"/>
      <c r="J149" s="6"/>
    </row>
    <row r="150" ht="15.75" customHeight="1">
      <c r="A150" s="6"/>
      <c r="B150" s="6"/>
      <c r="C150" s="6"/>
      <c r="D150" s="6"/>
      <c r="E150" s="6"/>
      <c r="F150" s="6"/>
      <c r="G150" s="6"/>
      <c r="H150" s="6"/>
      <c r="I150" s="6"/>
      <c r="J150" s="6"/>
    </row>
    <row r="151" ht="15.75" customHeight="1">
      <c r="A151" s="6"/>
      <c r="B151" s="6"/>
      <c r="C151" s="6"/>
      <c r="D151" s="6"/>
      <c r="E151" s="6"/>
      <c r="F151" s="6"/>
      <c r="G151" s="6"/>
      <c r="H151" s="6"/>
      <c r="I151" s="6"/>
      <c r="J151" s="6"/>
    </row>
    <row r="152" ht="15.75" customHeight="1">
      <c r="A152" s="6"/>
      <c r="B152" s="6"/>
      <c r="C152" s="6"/>
      <c r="D152" s="6"/>
      <c r="E152" s="6"/>
      <c r="F152" s="6"/>
      <c r="G152" s="6"/>
      <c r="H152" s="6"/>
      <c r="I152" s="6"/>
      <c r="J152" s="6"/>
    </row>
    <row r="153" ht="15.75" customHeight="1">
      <c r="A153" s="6"/>
      <c r="B153" s="6"/>
      <c r="C153" s="6"/>
      <c r="D153" s="6"/>
      <c r="E153" s="6"/>
      <c r="F153" s="6"/>
      <c r="G153" s="6"/>
      <c r="H153" s="6"/>
      <c r="I153" s="6"/>
      <c r="J153" s="6"/>
    </row>
    <row r="154" ht="15.75" customHeight="1">
      <c r="A154" s="6"/>
      <c r="B154" s="6"/>
      <c r="C154" s="6"/>
      <c r="D154" s="6"/>
      <c r="E154" s="6"/>
      <c r="F154" s="6"/>
      <c r="G154" s="6"/>
      <c r="H154" s="6"/>
      <c r="I154" s="6"/>
      <c r="J154" s="6"/>
    </row>
    <row r="155" ht="15.75" customHeight="1">
      <c r="A155" s="6"/>
      <c r="B155" s="6"/>
      <c r="C155" s="6"/>
      <c r="D155" s="6"/>
      <c r="E155" s="6"/>
      <c r="F155" s="6"/>
      <c r="G155" s="6"/>
      <c r="H155" s="6"/>
      <c r="I155" s="6"/>
      <c r="J155" s="6"/>
    </row>
    <row r="156" ht="15.75" customHeight="1">
      <c r="A156" s="6"/>
      <c r="B156" s="6"/>
      <c r="C156" s="6"/>
      <c r="D156" s="6"/>
      <c r="E156" s="6"/>
      <c r="F156" s="6"/>
      <c r="G156" s="6"/>
      <c r="H156" s="6"/>
      <c r="I156" s="6"/>
      <c r="J156" s="6"/>
    </row>
    <row r="157" ht="15.75" customHeight="1">
      <c r="A157" s="6"/>
      <c r="B157" s="6"/>
      <c r="C157" s="6"/>
      <c r="D157" s="6"/>
      <c r="E157" s="6"/>
      <c r="F157" s="6"/>
      <c r="G157" s="6"/>
      <c r="H157" s="6"/>
      <c r="I157" s="6"/>
      <c r="J157" s="6"/>
    </row>
    <row r="158" ht="15.75" customHeight="1">
      <c r="A158" s="6"/>
      <c r="B158" s="6"/>
      <c r="C158" s="6"/>
      <c r="D158" s="6"/>
      <c r="E158" s="6"/>
      <c r="F158" s="6"/>
      <c r="G158" s="6"/>
      <c r="H158" s="6"/>
      <c r="I158" s="6"/>
      <c r="J158" s="6"/>
    </row>
    <row r="159" ht="15.75" customHeight="1">
      <c r="A159" s="6"/>
      <c r="B159" s="6"/>
      <c r="C159" s="6"/>
      <c r="D159" s="6"/>
      <c r="E159" s="6"/>
      <c r="F159" s="6"/>
      <c r="G159" s="6"/>
      <c r="H159" s="6"/>
      <c r="I159" s="6"/>
      <c r="J159" s="6"/>
    </row>
    <row r="160" ht="15.75" customHeight="1">
      <c r="A160" s="6"/>
      <c r="B160" s="6"/>
      <c r="C160" s="6"/>
      <c r="D160" s="6"/>
      <c r="E160" s="6"/>
      <c r="F160" s="6"/>
      <c r="G160" s="6"/>
      <c r="H160" s="6"/>
      <c r="I160" s="6"/>
      <c r="J160" s="6"/>
    </row>
    <row r="161" ht="15.75" customHeight="1">
      <c r="A161" s="6"/>
      <c r="B161" s="6"/>
      <c r="C161" s="6"/>
      <c r="D161" s="6"/>
      <c r="E161" s="6"/>
      <c r="F161" s="6"/>
      <c r="G161" s="6"/>
      <c r="H161" s="6"/>
      <c r="I161" s="6"/>
      <c r="J161" s="6"/>
    </row>
    <row r="162" ht="15.75" customHeight="1">
      <c r="A162" s="6"/>
      <c r="B162" s="6"/>
      <c r="C162" s="6"/>
      <c r="D162" s="6"/>
      <c r="E162" s="6"/>
      <c r="F162" s="6"/>
      <c r="G162" s="6"/>
      <c r="H162" s="6"/>
      <c r="I162" s="6"/>
      <c r="J162" s="6"/>
    </row>
    <row r="163" ht="15.75" customHeight="1">
      <c r="A163" s="6"/>
      <c r="B163" s="6"/>
      <c r="C163" s="6"/>
      <c r="D163" s="6"/>
      <c r="E163" s="6"/>
      <c r="F163" s="6"/>
      <c r="G163" s="6"/>
      <c r="H163" s="6"/>
      <c r="I163" s="6"/>
      <c r="J163" s="6"/>
    </row>
    <row r="164" ht="15.75" customHeight="1">
      <c r="A164" s="6"/>
      <c r="B164" s="6"/>
      <c r="C164" s="6"/>
      <c r="D164" s="6"/>
      <c r="E164" s="6"/>
      <c r="F164" s="6"/>
      <c r="G164" s="6"/>
      <c r="H164" s="6"/>
      <c r="I164" s="6"/>
      <c r="J164" s="6"/>
    </row>
    <row r="165" ht="15.75" customHeight="1">
      <c r="A165" s="6"/>
      <c r="B165" s="6"/>
      <c r="C165" s="6"/>
      <c r="D165" s="6"/>
      <c r="E165" s="6"/>
      <c r="F165" s="6"/>
      <c r="G165" s="6"/>
      <c r="H165" s="6"/>
      <c r="I165" s="6"/>
      <c r="J165" s="6"/>
    </row>
    <row r="166" ht="15.75" customHeight="1">
      <c r="A166" s="6"/>
      <c r="B166" s="6"/>
      <c r="C166" s="6"/>
      <c r="D166" s="6"/>
      <c r="E166" s="6"/>
      <c r="F166" s="6"/>
      <c r="G166" s="6"/>
      <c r="H166" s="6"/>
      <c r="I166" s="6"/>
      <c r="J166" s="6"/>
    </row>
    <row r="167" ht="15.75" customHeight="1">
      <c r="A167" s="6"/>
      <c r="B167" s="6"/>
      <c r="C167" s="6"/>
      <c r="D167" s="6"/>
      <c r="E167" s="6"/>
      <c r="F167" s="6"/>
      <c r="G167" s="6"/>
      <c r="H167" s="6"/>
      <c r="I167" s="6"/>
      <c r="J167" s="6"/>
    </row>
    <row r="168" ht="15.75" customHeight="1">
      <c r="A168" s="6"/>
      <c r="B168" s="6"/>
      <c r="C168" s="6"/>
      <c r="D168" s="6"/>
      <c r="E168" s="6"/>
      <c r="F168" s="6"/>
      <c r="G168" s="6"/>
      <c r="H168" s="6"/>
      <c r="I168" s="6"/>
      <c r="J168" s="6"/>
    </row>
    <row r="169" ht="15.75" customHeight="1">
      <c r="A169" s="6"/>
      <c r="B169" s="6"/>
      <c r="C169" s="6"/>
      <c r="D169" s="6"/>
      <c r="E169" s="6"/>
      <c r="F169" s="6"/>
      <c r="G169" s="6"/>
      <c r="H169" s="6"/>
      <c r="I169" s="6"/>
      <c r="J169" s="6"/>
    </row>
    <row r="170" ht="15.75" customHeight="1">
      <c r="A170" s="6"/>
      <c r="B170" s="6"/>
      <c r="C170" s="6"/>
      <c r="D170" s="6"/>
      <c r="E170" s="6"/>
      <c r="F170" s="6"/>
      <c r="G170" s="6"/>
      <c r="H170" s="6"/>
      <c r="I170" s="6"/>
      <c r="J170" s="6"/>
    </row>
    <row r="171" ht="15.75" customHeight="1">
      <c r="A171" s="6"/>
      <c r="B171" s="6"/>
      <c r="C171" s="6"/>
      <c r="D171" s="6"/>
      <c r="E171" s="6"/>
      <c r="F171" s="6"/>
      <c r="G171" s="6"/>
      <c r="H171" s="6"/>
      <c r="I171" s="6"/>
      <c r="J171" s="6"/>
    </row>
    <row r="172" ht="15.75" customHeight="1">
      <c r="A172" s="6"/>
      <c r="B172" s="6"/>
      <c r="C172" s="6"/>
      <c r="D172" s="6"/>
      <c r="E172" s="6"/>
      <c r="F172" s="6"/>
      <c r="G172" s="6"/>
      <c r="H172" s="6"/>
      <c r="I172" s="6"/>
      <c r="J172" s="6"/>
    </row>
    <row r="173" ht="15.75" customHeight="1">
      <c r="A173" s="6"/>
      <c r="B173" s="6"/>
      <c r="C173" s="6"/>
      <c r="D173" s="6"/>
      <c r="E173" s="6"/>
      <c r="F173" s="6"/>
      <c r="G173" s="6"/>
      <c r="H173" s="6"/>
      <c r="I173" s="6"/>
      <c r="J173" s="6"/>
    </row>
    <row r="174" ht="15.75" customHeight="1">
      <c r="A174" s="6"/>
      <c r="B174" s="6"/>
      <c r="C174" s="6"/>
      <c r="D174" s="6"/>
      <c r="E174" s="6"/>
      <c r="F174" s="6"/>
      <c r="G174" s="6"/>
      <c r="H174" s="6"/>
      <c r="I174" s="6"/>
      <c r="J174" s="6"/>
    </row>
    <row r="175" ht="15.75" customHeight="1">
      <c r="A175" s="6"/>
      <c r="B175" s="6"/>
      <c r="C175" s="6"/>
      <c r="D175" s="6"/>
      <c r="E175" s="6"/>
      <c r="F175" s="6"/>
      <c r="G175" s="6"/>
      <c r="H175" s="6"/>
      <c r="I175" s="6"/>
      <c r="J175" s="6"/>
    </row>
    <row r="176" ht="15.75" customHeight="1">
      <c r="A176" s="6"/>
      <c r="B176" s="6"/>
      <c r="C176" s="6"/>
      <c r="D176" s="6"/>
      <c r="E176" s="6"/>
      <c r="F176" s="6"/>
      <c r="G176" s="6"/>
      <c r="H176" s="6"/>
      <c r="I176" s="6"/>
      <c r="J176" s="6"/>
    </row>
    <row r="177" ht="15.75" customHeight="1">
      <c r="A177" s="6"/>
      <c r="B177" s="6"/>
      <c r="C177" s="6"/>
      <c r="D177" s="6"/>
      <c r="E177" s="6"/>
      <c r="F177" s="6"/>
      <c r="G177" s="6"/>
      <c r="H177" s="6"/>
      <c r="I177" s="6"/>
      <c r="J177" s="6"/>
    </row>
    <row r="178" ht="15.75" customHeight="1">
      <c r="A178" s="6"/>
      <c r="B178" s="6"/>
      <c r="C178" s="6"/>
      <c r="D178" s="6"/>
      <c r="E178" s="6"/>
      <c r="F178" s="6"/>
      <c r="G178" s="6"/>
      <c r="H178" s="6"/>
      <c r="I178" s="6"/>
      <c r="J178" s="6"/>
    </row>
    <row r="179" ht="15.75" customHeight="1">
      <c r="A179" s="6"/>
      <c r="B179" s="6"/>
      <c r="C179" s="6"/>
      <c r="D179" s="6"/>
      <c r="E179" s="6"/>
      <c r="F179" s="6"/>
      <c r="G179" s="6"/>
      <c r="H179" s="6"/>
      <c r="I179" s="6"/>
      <c r="J179" s="6"/>
    </row>
    <row r="180" ht="15.75" customHeight="1">
      <c r="A180" s="6"/>
      <c r="B180" s="6"/>
      <c r="C180" s="6"/>
      <c r="D180" s="6"/>
      <c r="E180" s="6"/>
      <c r="F180" s="6"/>
      <c r="G180" s="6"/>
      <c r="H180" s="6"/>
      <c r="I180" s="6"/>
      <c r="J180" s="6"/>
    </row>
    <row r="181" ht="15.75" customHeight="1">
      <c r="A181" s="6"/>
      <c r="B181" s="6"/>
      <c r="C181" s="6"/>
      <c r="D181" s="6"/>
      <c r="E181" s="6"/>
      <c r="F181" s="6"/>
      <c r="G181" s="6"/>
      <c r="H181" s="6"/>
      <c r="I181" s="6"/>
      <c r="J181" s="6"/>
    </row>
    <row r="182" ht="15.75" customHeight="1">
      <c r="A182" s="6"/>
      <c r="B182" s="6"/>
      <c r="C182" s="6"/>
      <c r="D182" s="6"/>
      <c r="E182" s="6"/>
      <c r="F182" s="6"/>
      <c r="G182" s="6"/>
      <c r="H182" s="6"/>
      <c r="I182" s="6"/>
      <c r="J182" s="6"/>
    </row>
    <row r="183" ht="15.75" customHeight="1">
      <c r="A183" s="6"/>
      <c r="B183" s="6"/>
      <c r="C183" s="6"/>
      <c r="D183" s="6"/>
      <c r="E183" s="6"/>
      <c r="F183" s="6"/>
      <c r="G183" s="6"/>
      <c r="H183" s="6"/>
      <c r="I183" s="6"/>
      <c r="J183" s="6"/>
    </row>
    <row r="184" ht="15.75" customHeight="1">
      <c r="A184" s="6"/>
      <c r="B184" s="6"/>
      <c r="C184" s="6"/>
      <c r="D184" s="6"/>
      <c r="E184" s="6"/>
      <c r="F184" s="6"/>
      <c r="G184" s="6"/>
      <c r="H184" s="6"/>
      <c r="I184" s="6"/>
      <c r="J184" s="6"/>
    </row>
    <row r="185" ht="15.75" customHeight="1">
      <c r="A185" s="6"/>
      <c r="B185" s="6"/>
      <c r="C185" s="6"/>
      <c r="D185" s="6"/>
      <c r="E185" s="6"/>
      <c r="F185" s="6"/>
      <c r="G185" s="6"/>
      <c r="H185" s="6"/>
      <c r="I185" s="6"/>
      <c r="J185" s="6"/>
    </row>
    <row r="186" ht="15.75" customHeight="1">
      <c r="A186" s="6"/>
      <c r="B186" s="6"/>
      <c r="C186" s="6"/>
      <c r="D186" s="6"/>
      <c r="E186" s="6"/>
      <c r="F186" s="6"/>
      <c r="G186" s="6"/>
      <c r="H186" s="6"/>
      <c r="I186" s="6"/>
      <c r="J186" s="6"/>
    </row>
    <row r="187" ht="15.75" customHeight="1">
      <c r="A187" s="6"/>
      <c r="B187" s="6"/>
      <c r="C187" s="6"/>
      <c r="D187" s="6"/>
      <c r="E187" s="6"/>
      <c r="F187" s="6"/>
      <c r="G187" s="6"/>
      <c r="H187" s="6"/>
      <c r="I187" s="6"/>
      <c r="J187" s="6"/>
    </row>
    <row r="188" ht="15.75" customHeight="1">
      <c r="A188" s="6"/>
      <c r="B188" s="6"/>
      <c r="C188" s="6"/>
      <c r="D188" s="6"/>
      <c r="E188" s="6"/>
      <c r="F188" s="6"/>
      <c r="G188" s="6"/>
      <c r="H188" s="6"/>
      <c r="I188" s="6"/>
      <c r="J188" s="6"/>
    </row>
    <row r="189" ht="15.75" customHeight="1">
      <c r="A189" s="6"/>
      <c r="B189" s="6"/>
      <c r="C189" s="6"/>
      <c r="D189" s="6"/>
      <c r="E189" s="6"/>
      <c r="F189" s="6"/>
      <c r="G189" s="6"/>
      <c r="H189" s="6"/>
      <c r="I189" s="6"/>
      <c r="J189" s="6"/>
    </row>
    <row r="190" ht="15.75" customHeight="1">
      <c r="A190" s="6"/>
      <c r="B190" s="6"/>
      <c r="C190" s="6"/>
      <c r="D190" s="6"/>
      <c r="E190" s="6"/>
      <c r="F190" s="6"/>
      <c r="G190" s="6"/>
      <c r="H190" s="6"/>
      <c r="I190" s="6"/>
      <c r="J190" s="6"/>
    </row>
    <row r="191" ht="15.75" customHeight="1">
      <c r="A191" s="6"/>
      <c r="B191" s="6"/>
      <c r="C191" s="6"/>
      <c r="D191" s="6"/>
      <c r="E191" s="6"/>
      <c r="F191" s="6"/>
      <c r="G191" s="6"/>
      <c r="H191" s="6"/>
      <c r="I191" s="6"/>
      <c r="J191" s="6"/>
    </row>
    <row r="192" ht="15.75" customHeight="1">
      <c r="A192" s="6"/>
      <c r="B192" s="6"/>
      <c r="C192" s="6"/>
      <c r="D192" s="6"/>
      <c r="E192" s="6"/>
      <c r="F192" s="6"/>
      <c r="G192" s="6"/>
      <c r="H192" s="6"/>
      <c r="I192" s="6"/>
      <c r="J192" s="6"/>
    </row>
    <row r="193" ht="15.75" customHeight="1">
      <c r="A193" s="6"/>
      <c r="B193" s="6"/>
      <c r="C193" s="6"/>
      <c r="D193" s="6"/>
      <c r="E193" s="6"/>
      <c r="F193" s="6"/>
      <c r="G193" s="6"/>
      <c r="H193" s="6"/>
      <c r="I193" s="6"/>
      <c r="J193" s="6"/>
    </row>
    <row r="194" ht="15.75" customHeight="1">
      <c r="A194" s="6"/>
      <c r="B194" s="6"/>
      <c r="C194" s="6"/>
      <c r="D194" s="6"/>
      <c r="E194" s="6"/>
      <c r="F194" s="6"/>
      <c r="G194" s="6"/>
      <c r="H194" s="6"/>
      <c r="I194" s="6"/>
      <c r="J194" s="6"/>
    </row>
    <row r="195" ht="15.75" customHeight="1">
      <c r="A195" s="6"/>
      <c r="B195" s="6"/>
      <c r="C195" s="6"/>
      <c r="D195" s="6"/>
      <c r="E195" s="6"/>
      <c r="F195" s="6"/>
      <c r="G195" s="6"/>
      <c r="H195" s="6"/>
      <c r="I195" s="6"/>
      <c r="J195" s="6"/>
    </row>
    <row r="196" ht="15.75" customHeight="1">
      <c r="A196" s="6"/>
      <c r="B196" s="6"/>
      <c r="C196" s="6"/>
      <c r="D196" s="6"/>
      <c r="E196" s="6"/>
      <c r="F196" s="6"/>
      <c r="G196" s="6"/>
      <c r="H196" s="6"/>
      <c r="I196" s="6"/>
      <c r="J196" s="6"/>
    </row>
    <row r="197" ht="15.75" customHeight="1">
      <c r="A197" s="6"/>
      <c r="B197" s="6"/>
      <c r="C197" s="6"/>
      <c r="D197" s="6"/>
      <c r="E197" s="6"/>
      <c r="F197" s="6"/>
      <c r="G197" s="6"/>
      <c r="H197" s="6"/>
      <c r="I197" s="6"/>
      <c r="J197" s="6"/>
    </row>
    <row r="198" ht="15.75" customHeight="1">
      <c r="A198" s="6"/>
      <c r="B198" s="6"/>
      <c r="C198" s="6"/>
      <c r="D198" s="6"/>
      <c r="E198" s="6"/>
      <c r="F198" s="6"/>
      <c r="G198" s="6"/>
      <c r="H198" s="6"/>
      <c r="I198" s="6"/>
      <c r="J198" s="6"/>
    </row>
    <row r="199" ht="15.75" customHeight="1">
      <c r="A199" s="6"/>
      <c r="B199" s="6"/>
      <c r="C199" s="6"/>
      <c r="D199" s="6"/>
      <c r="E199" s="6"/>
      <c r="F199" s="6"/>
      <c r="G199" s="6"/>
      <c r="H199" s="6"/>
      <c r="I199" s="6"/>
      <c r="J199" s="6"/>
    </row>
    <row r="200" ht="15.75" customHeight="1">
      <c r="A200" s="6"/>
      <c r="B200" s="6"/>
      <c r="C200" s="6"/>
      <c r="D200" s="6"/>
      <c r="E200" s="6"/>
      <c r="F200" s="6"/>
      <c r="G200" s="6"/>
      <c r="H200" s="6"/>
      <c r="I200" s="6"/>
      <c r="J200" s="6"/>
    </row>
    <row r="201" ht="15.75" customHeight="1">
      <c r="A201" s="6"/>
      <c r="B201" s="6"/>
      <c r="C201" s="6"/>
      <c r="D201" s="6"/>
      <c r="E201" s="6"/>
      <c r="F201" s="6"/>
      <c r="G201" s="6"/>
      <c r="H201" s="6"/>
      <c r="I201" s="6"/>
      <c r="J201" s="6"/>
    </row>
    <row r="202" ht="15.75" customHeight="1">
      <c r="A202" s="6"/>
      <c r="B202" s="6"/>
      <c r="C202" s="6"/>
      <c r="D202" s="6"/>
      <c r="E202" s="6"/>
      <c r="F202" s="6"/>
      <c r="G202" s="6"/>
      <c r="H202" s="6"/>
      <c r="I202" s="6"/>
      <c r="J202" s="6"/>
    </row>
    <row r="203" ht="15.75" customHeight="1">
      <c r="A203" s="6"/>
      <c r="B203" s="6"/>
      <c r="C203" s="6"/>
      <c r="D203" s="6"/>
      <c r="E203" s="6"/>
      <c r="F203" s="6"/>
      <c r="G203" s="6"/>
      <c r="H203" s="6"/>
      <c r="I203" s="6"/>
      <c r="J203" s="6"/>
    </row>
    <row r="204" ht="15.75" customHeight="1">
      <c r="A204" s="6"/>
      <c r="B204" s="6"/>
      <c r="C204" s="6"/>
      <c r="D204" s="6"/>
      <c r="E204" s="6"/>
      <c r="F204" s="6"/>
      <c r="G204" s="6"/>
      <c r="H204" s="6"/>
      <c r="I204" s="6"/>
      <c r="J204" s="6"/>
    </row>
    <row r="205" ht="15.75" customHeight="1">
      <c r="A205" s="6"/>
      <c r="B205" s="6"/>
      <c r="C205" s="6"/>
      <c r="D205" s="6"/>
      <c r="E205" s="6"/>
      <c r="F205" s="6"/>
      <c r="G205" s="6"/>
      <c r="H205" s="6"/>
      <c r="I205" s="6"/>
      <c r="J205" s="6"/>
    </row>
    <row r="206" ht="15.75" customHeight="1">
      <c r="A206" s="6"/>
      <c r="B206" s="6"/>
      <c r="C206" s="6"/>
      <c r="D206" s="6"/>
      <c r="E206" s="6"/>
      <c r="F206" s="6"/>
      <c r="G206" s="6"/>
      <c r="H206" s="6"/>
      <c r="I206" s="6"/>
      <c r="J206" s="6"/>
    </row>
    <row r="207" ht="15.75" customHeight="1">
      <c r="A207" s="6"/>
      <c r="B207" s="6"/>
      <c r="C207" s="6"/>
      <c r="D207" s="6"/>
      <c r="E207" s="6"/>
      <c r="F207" s="6"/>
      <c r="G207" s="6"/>
      <c r="H207" s="6"/>
      <c r="I207" s="6"/>
      <c r="J207" s="6"/>
    </row>
    <row r="208" ht="15.75" customHeight="1">
      <c r="A208" s="6"/>
      <c r="B208" s="6"/>
      <c r="C208" s="6"/>
      <c r="D208" s="6"/>
      <c r="E208" s="6"/>
      <c r="F208" s="6"/>
      <c r="G208" s="6"/>
      <c r="H208" s="6"/>
      <c r="I208" s="6"/>
      <c r="J208" s="6"/>
    </row>
    <row r="209" ht="15.75" customHeight="1">
      <c r="A209" s="6"/>
      <c r="B209" s="6"/>
      <c r="C209" s="6"/>
      <c r="D209" s="6"/>
      <c r="E209" s="6"/>
      <c r="F209" s="6"/>
      <c r="G209" s="6"/>
      <c r="H209" s="6"/>
      <c r="I209" s="6"/>
      <c r="J209" s="6"/>
    </row>
    <row r="210" ht="15.75" customHeight="1">
      <c r="A210" s="6"/>
      <c r="B210" s="6"/>
      <c r="C210" s="6"/>
      <c r="D210" s="6"/>
      <c r="E210" s="6"/>
      <c r="F210" s="6"/>
      <c r="G210" s="6"/>
      <c r="H210" s="6"/>
      <c r="I210" s="6"/>
      <c r="J210" s="6"/>
    </row>
    <row r="211" ht="15.75" customHeight="1">
      <c r="A211" s="6"/>
      <c r="B211" s="6"/>
      <c r="C211" s="6"/>
      <c r="D211" s="6"/>
      <c r="E211" s="6"/>
      <c r="F211" s="6"/>
      <c r="G211" s="6"/>
      <c r="H211" s="6"/>
      <c r="I211" s="6"/>
      <c r="J211" s="6"/>
    </row>
    <row r="212" ht="15.75" customHeight="1">
      <c r="A212" s="6"/>
      <c r="B212" s="6"/>
      <c r="C212" s="6"/>
      <c r="D212" s="6"/>
      <c r="E212" s="6"/>
      <c r="F212" s="6"/>
      <c r="G212" s="6"/>
      <c r="H212" s="6"/>
      <c r="I212" s="6"/>
      <c r="J212" s="6"/>
    </row>
    <row r="213" ht="15.75" customHeight="1">
      <c r="A213" s="6"/>
      <c r="B213" s="6"/>
      <c r="C213" s="6"/>
      <c r="D213" s="6"/>
      <c r="E213" s="6"/>
      <c r="F213" s="6"/>
      <c r="G213" s="6"/>
      <c r="H213" s="6"/>
      <c r="I213" s="6"/>
      <c r="J213" s="6"/>
    </row>
    <row r="214" ht="15.75" customHeight="1">
      <c r="A214" s="6"/>
      <c r="B214" s="6"/>
      <c r="C214" s="6"/>
      <c r="D214" s="6"/>
      <c r="E214" s="6"/>
      <c r="F214" s="6"/>
      <c r="G214" s="6"/>
      <c r="H214" s="6"/>
      <c r="I214" s="6"/>
      <c r="J214" s="6"/>
    </row>
    <row r="215" ht="15.75" customHeight="1">
      <c r="A215" s="6"/>
      <c r="B215" s="6"/>
      <c r="C215" s="6"/>
      <c r="D215" s="6"/>
      <c r="E215" s="6"/>
      <c r="F215" s="6"/>
      <c r="G215" s="6"/>
      <c r="H215" s="6"/>
      <c r="I215" s="6"/>
      <c r="J215" s="6"/>
    </row>
    <row r="216" ht="15.75" customHeight="1">
      <c r="A216" s="6"/>
      <c r="B216" s="6"/>
      <c r="C216" s="6"/>
      <c r="D216" s="6"/>
      <c r="E216" s="6"/>
      <c r="F216" s="6"/>
      <c r="G216" s="6"/>
      <c r="H216" s="6"/>
      <c r="I216" s="6"/>
      <c r="J216" s="6"/>
    </row>
    <row r="217" ht="15.75" customHeight="1">
      <c r="A217" s="6"/>
      <c r="B217" s="6"/>
      <c r="C217" s="6"/>
      <c r="D217" s="6"/>
      <c r="E217" s="6"/>
      <c r="F217" s="6"/>
      <c r="G217" s="6"/>
      <c r="H217" s="6"/>
      <c r="I217" s="6"/>
      <c r="J217" s="6"/>
    </row>
    <row r="218" ht="15.75" customHeight="1">
      <c r="A218" s="6"/>
      <c r="B218" s="6"/>
      <c r="C218" s="6"/>
      <c r="D218" s="6"/>
      <c r="E218" s="6"/>
      <c r="F218" s="6"/>
      <c r="G218" s="6"/>
      <c r="H218" s="6"/>
      <c r="I218" s="6"/>
      <c r="J218" s="6"/>
    </row>
    <row r="219" ht="15.75" customHeight="1">
      <c r="A219" s="6"/>
      <c r="B219" s="6"/>
      <c r="C219" s="6"/>
      <c r="D219" s="6"/>
      <c r="E219" s="6"/>
      <c r="F219" s="6"/>
      <c r="G219" s="6"/>
      <c r="H219" s="6"/>
      <c r="I219" s="6"/>
      <c r="J219" s="6"/>
    </row>
    <row r="220" ht="15.75" customHeight="1">
      <c r="A220" s="6"/>
      <c r="B220" s="6"/>
      <c r="C220" s="6"/>
      <c r="D220" s="6"/>
      <c r="E220" s="6"/>
      <c r="F220" s="6"/>
      <c r="G220" s="6"/>
      <c r="H220" s="6"/>
      <c r="I220" s="6"/>
      <c r="J220" s="6"/>
    </row>
    <row r="221" ht="15.75" customHeight="1">
      <c r="A221" s="6"/>
      <c r="B221" s="6"/>
      <c r="C221" s="6"/>
      <c r="D221" s="6"/>
      <c r="E221" s="6"/>
      <c r="F221" s="6"/>
      <c r="G221" s="6"/>
      <c r="H221" s="6"/>
      <c r="I221" s="6"/>
      <c r="J221" s="6"/>
    </row>
    <row r="222" ht="15.75" customHeight="1">
      <c r="A222" s="6"/>
      <c r="B222" s="6"/>
      <c r="C222" s="6"/>
      <c r="D222" s="6"/>
      <c r="E222" s="6"/>
      <c r="F222" s="6"/>
      <c r="G222" s="6"/>
      <c r="H222" s="6"/>
      <c r="I222" s="6"/>
      <c r="J222" s="6"/>
    </row>
    <row r="223" ht="15.75" customHeight="1">
      <c r="A223" s="6"/>
      <c r="B223" s="6"/>
      <c r="C223" s="6"/>
      <c r="D223" s="6"/>
      <c r="E223" s="6"/>
      <c r="F223" s="6"/>
      <c r="G223" s="6"/>
      <c r="H223" s="6"/>
      <c r="I223" s="6"/>
      <c r="J223" s="6"/>
    </row>
    <row r="224" ht="15.75" customHeight="1">
      <c r="A224" s="6"/>
      <c r="B224" s="6"/>
      <c r="C224" s="6"/>
      <c r="D224" s="6"/>
      <c r="E224" s="6"/>
      <c r="F224" s="6"/>
      <c r="G224" s="6"/>
      <c r="H224" s="6"/>
      <c r="I224" s="6"/>
      <c r="J224" s="6"/>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8"/>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0"/>
    <col customWidth="1" min="2" max="2" width="18.0"/>
    <col customWidth="1" min="3" max="4" width="16.0"/>
    <col customWidth="1" min="5" max="6" width="18.0"/>
    <col customWidth="1" min="7" max="8" width="16.0"/>
  </cols>
  <sheetData>
    <row r="1" ht="24.0" customHeight="1">
      <c r="A1" s="77" t="s">
        <v>962</v>
      </c>
      <c r="B1" s="77" t="s">
        <v>963</v>
      </c>
      <c r="C1" s="77" t="s">
        <v>20</v>
      </c>
      <c r="D1" s="77"/>
      <c r="E1" s="77"/>
      <c r="F1" s="77"/>
      <c r="G1" s="77"/>
      <c r="H1" s="77"/>
    </row>
    <row r="2" ht="36.0" customHeight="1">
      <c r="A2" s="77" t="s">
        <v>964</v>
      </c>
      <c r="B2" s="77" t="s">
        <v>965</v>
      </c>
      <c r="C2" s="77" t="s">
        <v>966</v>
      </c>
      <c r="D2" s="77"/>
      <c r="E2" s="77"/>
      <c r="F2" s="77"/>
      <c r="G2" s="77"/>
      <c r="H2" s="77"/>
    </row>
    <row r="3" ht="36.0" customHeight="1">
      <c r="A3" s="77" t="s">
        <v>967</v>
      </c>
      <c r="B3" s="78" t="s">
        <v>968</v>
      </c>
      <c r="C3" s="77" t="s">
        <v>969</v>
      </c>
      <c r="D3" s="77"/>
      <c r="E3" s="77"/>
      <c r="F3" s="77"/>
      <c r="G3" s="77"/>
      <c r="H3" s="77"/>
    </row>
    <row r="4" ht="24.0" customHeight="1">
      <c r="A4" s="77" t="s">
        <v>970</v>
      </c>
      <c r="B4" s="78" t="s">
        <v>971</v>
      </c>
      <c r="C4" s="77" t="s">
        <v>972</v>
      </c>
      <c r="D4" s="77"/>
      <c r="E4" s="77"/>
      <c r="F4" s="77"/>
      <c r="G4" s="77"/>
      <c r="H4" s="77"/>
    </row>
    <row r="5" ht="36.0" customHeight="1">
      <c r="A5" s="77" t="s">
        <v>973</v>
      </c>
      <c r="B5" s="78" t="s">
        <v>974</v>
      </c>
      <c r="C5" s="77" t="s">
        <v>975</v>
      </c>
      <c r="D5" s="77"/>
      <c r="E5" s="77"/>
      <c r="F5" s="77"/>
      <c r="G5" s="77"/>
      <c r="H5" s="77"/>
    </row>
    <row r="6" ht="36.0" customHeight="1">
      <c r="A6" s="77" t="s">
        <v>976</v>
      </c>
      <c r="B6" s="79">
        <v>46106.4375269676</v>
      </c>
      <c r="C6" s="77" t="s">
        <v>0</v>
      </c>
      <c r="D6" s="77"/>
      <c r="E6" s="77"/>
      <c r="F6" s="77"/>
      <c r="G6" s="77"/>
      <c r="H6" s="77"/>
    </row>
    <row r="7" ht="36.0" customHeight="1">
      <c r="A7" s="77" t="s">
        <v>15</v>
      </c>
      <c r="B7" s="77" t="s">
        <v>977</v>
      </c>
      <c r="C7" s="77" t="s">
        <v>978</v>
      </c>
      <c r="D7" s="77"/>
      <c r="E7" s="77"/>
      <c r="F7" s="77"/>
      <c r="G7" s="77"/>
      <c r="H7" s="77"/>
    </row>
    <row r="8" ht="36.0" customHeight="1">
      <c r="A8" s="77" t="s">
        <v>979</v>
      </c>
      <c r="B8" s="77" t="s">
        <v>980</v>
      </c>
      <c r="C8" s="77" t="s">
        <v>981</v>
      </c>
      <c r="D8" s="77"/>
      <c r="E8" s="77"/>
      <c r="F8" s="77"/>
      <c r="G8" s="77"/>
      <c r="H8" s="77"/>
    </row>
    <row r="9" ht="36.0" customHeight="1">
      <c r="A9" s="77" t="s">
        <v>111</v>
      </c>
      <c r="B9" s="77" t="s">
        <v>982</v>
      </c>
      <c r="C9" s="77"/>
      <c r="D9" s="77"/>
      <c r="E9" s="77"/>
      <c r="F9" s="77"/>
      <c r="G9" s="77"/>
      <c r="H9" s="77"/>
    </row>
    <row r="10" ht="24.0" customHeight="1">
      <c r="A10" s="77"/>
      <c r="B10" s="77"/>
      <c r="C10" s="77"/>
      <c r="D10" s="77"/>
      <c r="E10" s="77"/>
      <c r="F10" s="77"/>
      <c r="G10" s="77"/>
      <c r="H10" s="77"/>
    </row>
    <row r="11" ht="36.0" customHeight="1">
      <c r="A11" s="77"/>
      <c r="B11" s="77"/>
      <c r="C11" s="77"/>
      <c r="D11" s="77"/>
      <c r="E11" s="77"/>
      <c r="F11" s="77"/>
      <c r="G11" s="77"/>
      <c r="H11" s="77"/>
    </row>
    <row r="12" ht="36.0" customHeight="1">
      <c r="A12" s="77"/>
      <c r="B12" s="77"/>
      <c r="C12" s="77"/>
      <c r="D12" s="77"/>
      <c r="E12" s="77"/>
      <c r="F12" s="77"/>
      <c r="G12" s="77"/>
      <c r="H12" s="77"/>
    </row>
    <row r="13" ht="36.0" customHeight="1">
      <c r="A13" s="77"/>
      <c r="B13" s="77"/>
      <c r="C13" s="77"/>
      <c r="D13" s="77"/>
      <c r="E13" s="77"/>
      <c r="F13" s="77"/>
      <c r="G13" s="77"/>
      <c r="H13" s="77"/>
    </row>
    <row r="14" ht="36.0" customHeight="1">
      <c r="A14" s="77"/>
      <c r="B14" s="77"/>
      <c r="C14" s="77"/>
      <c r="D14" s="77"/>
      <c r="E14" s="77"/>
      <c r="F14" s="77"/>
      <c r="G14" s="77"/>
      <c r="H14" s="77"/>
    </row>
    <row r="15" ht="36.0" customHeight="1">
      <c r="A15" s="77"/>
      <c r="B15" s="77"/>
      <c r="C15" s="77"/>
      <c r="D15" s="77"/>
      <c r="E15" s="77"/>
      <c r="F15" s="77"/>
      <c r="G15" s="77"/>
      <c r="H15" s="77"/>
    </row>
    <row r="16" ht="36.0" customHeight="1">
      <c r="A16" s="77"/>
      <c r="B16" s="77"/>
      <c r="C16" s="77"/>
      <c r="D16" s="77"/>
      <c r="E16" s="77"/>
      <c r="F16" s="77"/>
      <c r="G16" s="77"/>
      <c r="H16" s="77"/>
    </row>
    <row r="17" ht="24.0" customHeight="1">
      <c r="A17" s="77"/>
      <c r="B17" s="77"/>
      <c r="C17" s="77"/>
      <c r="D17" s="77"/>
      <c r="E17" s="77"/>
      <c r="F17" s="77"/>
      <c r="G17" s="77"/>
      <c r="H17" s="77"/>
    </row>
    <row r="18" ht="36.0" customHeight="1">
      <c r="A18" s="77"/>
      <c r="B18" s="77"/>
      <c r="C18" s="77"/>
      <c r="D18" s="77"/>
      <c r="E18" s="77"/>
      <c r="F18" s="77"/>
      <c r="G18" s="77"/>
      <c r="H18" s="77"/>
    </row>
    <row r="19" ht="36.0" customHeight="1">
      <c r="A19" s="77"/>
      <c r="B19" s="77"/>
      <c r="C19" s="77"/>
      <c r="D19" s="77"/>
      <c r="E19" s="77"/>
      <c r="F19" s="77"/>
      <c r="G19" s="77"/>
      <c r="H19" s="77"/>
    </row>
    <row r="20" ht="36.0" customHeight="1">
      <c r="A20" s="77"/>
      <c r="B20" s="77"/>
      <c r="C20" s="77"/>
      <c r="D20" s="77"/>
      <c r="E20" s="77"/>
      <c r="F20" s="77"/>
      <c r="G20" s="77"/>
      <c r="H20" s="77"/>
    </row>
    <row r="21" ht="36.0" customHeight="1">
      <c r="A21" s="77"/>
      <c r="B21" s="77"/>
      <c r="C21" s="77"/>
      <c r="D21" s="77"/>
      <c r="E21" s="77"/>
      <c r="F21" s="77"/>
      <c r="G21" s="77"/>
      <c r="H21" s="77"/>
    </row>
    <row r="22" ht="36.0" customHeight="1">
      <c r="A22" s="77"/>
      <c r="B22" s="77"/>
      <c r="C22" s="77"/>
      <c r="D22" s="77"/>
      <c r="E22" s="77"/>
      <c r="F22" s="77"/>
      <c r="G22" s="77"/>
      <c r="H22" s="77"/>
    </row>
    <row r="23" ht="36.0" customHeight="1">
      <c r="A23" s="77"/>
      <c r="B23" s="77"/>
      <c r="C23" s="77"/>
      <c r="D23" s="77"/>
      <c r="E23" s="77"/>
      <c r="F23" s="77"/>
      <c r="G23" s="77"/>
      <c r="H23" s="77"/>
    </row>
    <row r="24" ht="36.0" customHeight="1">
      <c r="A24" s="77"/>
      <c r="B24" s="77"/>
      <c r="C24" s="77"/>
      <c r="D24" s="77"/>
      <c r="E24" s="77"/>
      <c r="F24" s="77"/>
      <c r="G24" s="77"/>
      <c r="H24" s="77"/>
    </row>
    <row r="25" ht="36.0" customHeight="1">
      <c r="A25" s="77"/>
      <c r="B25" s="77"/>
      <c r="C25" s="77"/>
      <c r="D25" s="77"/>
      <c r="E25" s="77"/>
      <c r="F25" s="77"/>
      <c r="G25" s="77"/>
      <c r="H25" s="77"/>
    </row>
    <row r="26" ht="36.0" customHeight="1">
      <c r="A26" s="77"/>
      <c r="B26" s="77"/>
      <c r="C26" s="77"/>
      <c r="D26" s="77"/>
      <c r="E26" s="77"/>
      <c r="F26" s="77"/>
      <c r="G26" s="77"/>
      <c r="H26" s="77"/>
    </row>
    <row r="27" ht="15.75" customHeight="1">
      <c r="A27" s="77"/>
      <c r="B27" s="77"/>
      <c r="C27" s="77"/>
      <c r="D27" s="77"/>
      <c r="E27" s="77"/>
      <c r="F27" s="77"/>
      <c r="G27" s="77"/>
      <c r="H27" s="77"/>
    </row>
    <row r="28" ht="15.75" customHeight="1">
      <c r="A28" s="77"/>
      <c r="B28" s="77"/>
      <c r="C28" s="77"/>
      <c r="D28" s="77"/>
      <c r="E28" s="77"/>
      <c r="F28" s="77"/>
      <c r="G28" s="77"/>
      <c r="H28" s="77"/>
    </row>
    <row r="29" ht="15.75" customHeight="1">
      <c r="A29" s="77"/>
      <c r="B29" s="77"/>
      <c r="C29" s="77"/>
      <c r="D29" s="77"/>
      <c r="E29" s="77"/>
      <c r="F29" s="77"/>
      <c r="G29" s="77"/>
      <c r="H29" s="77"/>
    </row>
    <row r="30" ht="15.75" customHeight="1">
      <c r="A30" s="77"/>
      <c r="B30" s="77"/>
      <c r="C30" s="77"/>
      <c r="D30" s="77"/>
      <c r="E30" s="77"/>
      <c r="F30" s="77"/>
      <c r="G30" s="77"/>
      <c r="H30" s="77"/>
    </row>
    <row r="31" ht="15.75" customHeight="1">
      <c r="A31" s="77"/>
      <c r="B31" s="77"/>
      <c r="C31" s="77"/>
      <c r="D31" s="77"/>
      <c r="E31" s="77"/>
      <c r="F31" s="77"/>
      <c r="G31" s="77"/>
      <c r="H31" s="77"/>
    </row>
    <row r="32" ht="15.75" customHeight="1">
      <c r="A32" s="77"/>
      <c r="B32" s="77"/>
      <c r="C32" s="77"/>
      <c r="D32" s="77"/>
      <c r="E32" s="77"/>
      <c r="F32" s="77"/>
      <c r="G32" s="77"/>
      <c r="H32" s="77"/>
    </row>
    <row r="33" ht="15.75" customHeight="1">
      <c r="A33" s="77"/>
      <c r="B33" s="77"/>
      <c r="C33" s="77"/>
      <c r="D33" s="77"/>
      <c r="E33" s="77"/>
      <c r="F33" s="77"/>
      <c r="G33" s="77"/>
      <c r="H33" s="77"/>
    </row>
    <row r="34" ht="15.75" customHeight="1">
      <c r="A34" s="77"/>
      <c r="B34" s="77"/>
      <c r="C34" s="77"/>
      <c r="D34" s="77"/>
      <c r="E34" s="77"/>
      <c r="F34" s="77"/>
      <c r="G34" s="77"/>
      <c r="H34" s="77"/>
    </row>
    <row r="35" ht="15.75" customHeight="1">
      <c r="A35" s="77"/>
      <c r="B35" s="77"/>
      <c r="C35" s="77"/>
      <c r="D35" s="77"/>
      <c r="E35" s="77"/>
      <c r="F35" s="77"/>
      <c r="G35" s="77"/>
      <c r="H35" s="77"/>
    </row>
    <row r="36" ht="15.75" customHeight="1">
      <c r="A36" s="77"/>
      <c r="B36" s="77"/>
      <c r="C36" s="77"/>
      <c r="D36" s="77"/>
      <c r="E36" s="77"/>
      <c r="F36" s="77"/>
      <c r="G36" s="77"/>
      <c r="H36" s="77"/>
    </row>
    <row r="37" ht="15.75" customHeight="1">
      <c r="A37" s="77"/>
      <c r="B37" s="77"/>
      <c r="C37" s="77"/>
      <c r="D37" s="77"/>
      <c r="E37" s="77"/>
      <c r="F37" s="77"/>
      <c r="G37" s="77"/>
      <c r="H37" s="77"/>
    </row>
    <row r="38" ht="15.75" customHeight="1">
      <c r="A38" s="77"/>
      <c r="B38" s="77"/>
      <c r="C38" s="77"/>
      <c r="D38" s="77"/>
      <c r="E38" s="77"/>
      <c r="F38" s="77"/>
      <c r="G38" s="77"/>
      <c r="H38" s="77"/>
    </row>
    <row r="39" ht="15.75" customHeight="1">
      <c r="A39" s="77"/>
      <c r="B39" s="77"/>
      <c r="C39" s="77"/>
      <c r="D39" s="77"/>
      <c r="E39" s="77"/>
      <c r="F39" s="77"/>
      <c r="G39" s="77"/>
      <c r="H39" s="77"/>
    </row>
    <row r="40" ht="15.75" customHeight="1">
      <c r="A40" s="77"/>
      <c r="B40" s="77"/>
      <c r="C40" s="77"/>
      <c r="D40" s="77"/>
      <c r="E40" s="77"/>
      <c r="F40" s="77"/>
      <c r="G40" s="77"/>
      <c r="H40" s="77"/>
    </row>
    <row r="41" ht="15.75" customHeight="1">
      <c r="A41" s="77"/>
      <c r="B41" s="77"/>
      <c r="C41" s="77"/>
      <c r="D41" s="77"/>
      <c r="E41" s="77"/>
      <c r="F41" s="77"/>
      <c r="G41" s="77"/>
      <c r="H41" s="77"/>
    </row>
    <row r="42" ht="15.75" customHeight="1">
      <c r="A42" s="77"/>
      <c r="B42" s="77"/>
      <c r="C42" s="77"/>
      <c r="D42" s="77"/>
      <c r="E42" s="77"/>
      <c r="F42" s="77"/>
      <c r="G42" s="77"/>
      <c r="H42" s="77"/>
    </row>
    <row r="43" ht="15.75" customHeight="1">
      <c r="A43" s="77"/>
      <c r="B43" s="77"/>
      <c r="C43" s="77"/>
      <c r="D43" s="77"/>
      <c r="E43" s="77"/>
      <c r="F43" s="77"/>
      <c r="G43" s="77"/>
      <c r="H43" s="77"/>
    </row>
    <row r="44" ht="15.75" customHeight="1">
      <c r="A44" s="77"/>
      <c r="B44" s="77"/>
      <c r="C44" s="77"/>
      <c r="D44" s="77"/>
      <c r="E44" s="77"/>
      <c r="F44" s="77"/>
      <c r="G44" s="77"/>
      <c r="H44" s="77"/>
    </row>
    <row r="45" ht="15.75" customHeight="1">
      <c r="A45" s="77"/>
      <c r="B45" s="77"/>
      <c r="C45" s="77"/>
      <c r="D45" s="77"/>
      <c r="E45" s="77"/>
      <c r="F45" s="77"/>
      <c r="G45" s="77"/>
      <c r="H45" s="77"/>
    </row>
    <row r="46" ht="15.75" customHeight="1">
      <c r="A46" s="77"/>
      <c r="B46" s="77"/>
      <c r="C46" s="77"/>
      <c r="D46" s="77"/>
      <c r="E46" s="77"/>
      <c r="F46" s="77"/>
      <c r="G46" s="77"/>
      <c r="H46" s="77"/>
    </row>
    <row r="47" ht="15.75" customHeight="1">
      <c r="A47" s="77"/>
      <c r="B47" s="77"/>
      <c r="C47" s="77"/>
      <c r="D47" s="77"/>
      <c r="E47" s="77"/>
      <c r="F47" s="77"/>
      <c r="G47" s="77"/>
      <c r="H47" s="77"/>
    </row>
    <row r="48" ht="15.75" customHeight="1">
      <c r="A48" s="77"/>
      <c r="B48" s="77"/>
      <c r="C48" s="77"/>
      <c r="D48" s="77"/>
      <c r="E48" s="77"/>
      <c r="F48" s="77"/>
      <c r="G48" s="77"/>
      <c r="H48" s="77"/>
    </row>
    <row r="49" ht="15.75" customHeight="1">
      <c r="A49" s="77"/>
      <c r="B49" s="77"/>
      <c r="C49" s="77"/>
      <c r="D49" s="77"/>
      <c r="E49" s="77"/>
      <c r="F49" s="77"/>
      <c r="G49" s="77"/>
      <c r="H49" s="77"/>
    </row>
    <row r="50" ht="15.75" customHeight="1">
      <c r="A50" s="77"/>
      <c r="B50" s="77"/>
      <c r="C50" s="77"/>
      <c r="D50" s="77"/>
      <c r="E50" s="77"/>
      <c r="F50" s="77"/>
      <c r="G50" s="77"/>
      <c r="H50" s="77"/>
    </row>
    <row r="51" ht="15.75" customHeight="1">
      <c r="A51" s="77"/>
      <c r="B51" s="77"/>
      <c r="C51" s="77"/>
      <c r="D51" s="77"/>
      <c r="E51" s="77"/>
      <c r="F51" s="77"/>
      <c r="G51" s="77"/>
      <c r="H51" s="77"/>
    </row>
    <row r="52" ht="15.75" customHeight="1">
      <c r="A52" s="77"/>
      <c r="B52" s="77"/>
      <c r="C52" s="77"/>
      <c r="D52" s="77"/>
      <c r="E52" s="77"/>
      <c r="F52" s="77"/>
      <c r="G52" s="77"/>
      <c r="H52" s="77"/>
    </row>
    <row r="53" ht="15.75" customHeight="1">
      <c r="A53" s="77"/>
      <c r="B53" s="77"/>
      <c r="C53" s="77"/>
      <c r="D53" s="77"/>
      <c r="E53" s="77"/>
      <c r="F53" s="77"/>
      <c r="G53" s="77"/>
      <c r="H53" s="77"/>
    </row>
    <row r="54" ht="15.75" customHeight="1">
      <c r="A54" s="77"/>
      <c r="B54" s="77"/>
      <c r="C54" s="77"/>
      <c r="D54" s="77"/>
      <c r="E54" s="77"/>
      <c r="F54" s="77"/>
      <c r="G54" s="77"/>
      <c r="H54" s="77"/>
    </row>
    <row r="55" ht="15.75" customHeight="1">
      <c r="A55" s="77"/>
      <c r="B55" s="77"/>
      <c r="C55" s="77"/>
      <c r="D55" s="77"/>
      <c r="E55" s="77"/>
      <c r="F55" s="77"/>
      <c r="G55" s="77"/>
      <c r="H55" s="77"/>
    </row>
    <row r="56" ht="15.75" customHeight="1">
      <c r="A56" s="77"/>
      <c r="B56" s="77"/>
      <c r="C56" s="77"/>
      <c r="D56" s="77"/>
      <c r="E56" s="77"/>
      <c r="F56" s="77"/>
      <c r="G56" s="77"/>
      <c r="H56" s="77"/>
    </row>
    <row r="57" ht="15.75" customHeight="1">
      <c r="A57" s="77"/>
      <c r="B57" s="77"/>
      <c r="C57" s="77"/>
      <c r="D57" s="77"/>
      <c r="E57" s="77"/>
      <c r="F57" s="77"/>
      <c r="G57" s="77"/>
      <c r="H57" s="77"/>
    </row>
    <row r="58" ht="15.75" customHeight="1">
      <c r="A58" s="77"/>
      <c r="B58" s="77"/>
      <c r="C58" s="77"/>
      <c r="D58" s="77"/>
      <c r="E58" s="77"/>
      <c r="F58" s="77"/>
      <c r="G58" s="77"/>
      <c r="H58" s="77"/>
    </row>
    <row r="59" ht="15.75" customHeight="1">
      <c r="A59" s="77"/>
      <c r="B59" s="77"/>
      <c r="C59" s="77"/>
      <c r="D59" s="77"/>
      <c r="E59" s="77"/>
      <c r="F59" s="77"/>
      <c r="G59" s="77"/>
      <c r="H59" s="77"/>
    </row>
    <row r="60" ht="15.75" customHeight="1">
      <c r="A60" s="77"/>
      <c r="B60" s="77"/>
      <c r="C60" s="77"/>
      <c r="D60" s="77"/>
      <c r="E60" s="77"/>
      <c r="F60" s="77"/>
      <c r="G60" s="77"/>
      <c r="H60" s="77"/>
    </row>
    <row r="61" ht="15.75" customHeight="1">
      <c r="A61" s="77"/>
      <c r="B61" s="77"/>
      <c r="C61" s="77"/>
      <c r="D61" s="77"/>
      <c r="E61" s="77"/>
      <c r="F61" s="77"/>
      <c r="G61" s="77"/>
      <c r="H61" s="77"/>
    </row>
    <row r="62" ht="15.75" customHeight="1">
      <c r="A62" s="77"/>
      <c r="B62" s="77"/>
      <c r="C62" s="77"/>
      <c r="D62" s="77"/>
      <c r="E62" s="77"/>
      <c r="F62" s="77"/>
      <c r="G62" s="77"/>
      <c r="H62" s="77"/>
    </row>
    <row r="63" ht="15.75" customHeight="1">
      <c r="A63" s="77"/>
      <c r="B63" s="77"/>
      <c r="C63" s="77"/>
      <c r="D63" s="77"/>
      <c r="E63" s="77"/>
      <c r="F63" s="77"/>
      <c r="G63" s="77"/>
      <c r="H63" s="77"/>
    </row>
    <row r="64" ht="15.75" customHeight="1">
      <c r="A64" s="77"/>
      <c r="B64" s="77"/>
      <c r="C64" s="77"/>
      <c r="D64" s="77"/>
      <c r="E64" s="77"/>
      <c r="F64" s="77"/>
      <c r="G64" s="77"/>
      <c r="H64" s="77"/>
    </row>
    <row r="65" ht="15.75" customHeight="1">
      <c r="A65" s="77"/>
      <c r="B65" s="77"/>
      <c r="C65" s="77"/>
      <c r="D65" s="77"/>
      <c r="E65" s="77"/>
      <c r="F65" s="77"/>
      <c r="G65" s="77"/>
      <c r="H65" s="77"/>
    </row>
    <row r="66" ht="15.75" customHeight="1">
      <c r="A66" s="77"/>
      <c r="B66" s="77"/>
      <c r="C66" s="77"/>
      <c r="D66" s="77"/>
      <c r="E66" s="77"/>
      <c r="F66" s="77"/>
      <c r="G66" s="77"/>
      <c r="H66" s="77"/>
    </row>
    <row r="67" ht="15.75" customHeight="1">
      <c r="A67" s="77"/>
      <c r="B67" s="77"/>
      <c r="C67" s="77"/>
      <c r="D67" s="77"/>
      <c r="E67" s="77"/>
      <c r="F67" s="77"/>
      <c r="G67" s="77"/>
      <c r="H67" s="77"/>
    </row>
    <row r="68" ht="15.75" customHeight="1">
      <c r="A68" s="77"/>
      <c r="B68" s="77"/>
      <c r="C68" s="77"/>
      <c r="D68" s="77"/>
      <c r="E68" s="77"/>
      <c r="F68" s="77"/>
      <c r="G68" s="77"/>
      <c r="H68" s="77"/>
    </row>
    <row r="69" ht="15.75" customHeight="1">
      <c r="A69" s="77"/>
      <c r="B69" s="77"/>
      <c r="C69" s="77"/>
      <c r="D69" s="77"/>
      <c r="E69" s="77"/>
      <c r="F69" s="77"/>
      <c r="G69" s="77"/>
      <c r="H69" s="77"/>
    </row>
    <row r="70" ht="15.75" customHeight="1">
      <c r="A70" s="77"/>
      <c r="B70" s="77"/>
      <c r="C70" s="77"/>
      <c r="D70" s="77"/>
      <c r="E70" s="77"/>
      <c r="F70" s="77"/>
      <c r="G70" s="77"/>
      <c r="H70" s="77"/>
    </row>
    <row r="71" ht="15.75" customHeight="1">
      <c r="A71" s="77"/>
      <c r="B71" s="77"/>
      <c r="C71" s="77"/>
      <c r="D71" s="77"/>
      <c r="E71" s="77"/>
      <c r="F71" s="77"/>
      <c r="G71" s="77"/>
      <c r="H71" s="77"/>
    </row>
    <row r="72" ht="15.75" customHeight="1">
      <c r="A72" s="77"/>
      <c r="B72" s="77"/>
      <c r="C72" s="77"/>
      <c r="D72" s="77"/>
      <c r="E72" s="77"/>
      <c r="F72" s="77"/>
      <c r="G72" s="77"/>
      <c r="H72" s="77"/>
    </row>
    <row r="73" ht="15.75" customHeight="1">
      <c r="A73" s="77"/>
      <c r="B73" s="77"/>
      <c r="C73" s="77"/>
      <c r="D73" s="77"/>
      <c r="E73" s="77"/>
      <c r="F73" s="77"/>
      <c r="G73" s="77"/>
      <c r="H73" s="77"/>
    </row>
    <row r="74" ht="15.75" customHeight="1">
      <c r="A74" s="77"/>
      <c r="B74" s="77"/>
      <c r="C74" s="77"/>
      <c r="D74" s="77"/>
      <c r="E74" s="77"/>
      <c r="F74" s="77"/>
      <c r="G74" s="77"/>
      <c r="H74" s="77"/>
    </row>
    <row r="75" ht="15.75" customHeight="1">
      <c r="A75" s="77"/>
      <c r="B75" s="77"/>
      <c r="C75" s="77"/>
      <c r="D75" s="77"/>
      <c r="E75" s="77"/>
      <c r="F75" s="77"/>
      <c r="G75" s="77"/>
      <c r="H75" s="77"/>
    </row>
    <row r="76" ht="15.75" customHeight="1">
      <c r="A76" s="77"/>
      <c r="B76" s="77"/>
      <c r="C76" s="77"/>
      <c r="D76" s="77"/>
      <c r="E76" s="77"/>
      <c r="F76" s="77"/>
      <c r="G76" s="77"/>
      <c r="H76" s="77"/>
    </row>
    <row r="77" ht="15.75" customHeight="1">
      <c r="A77" s="77"/>
      <c r="B77" s="77"/>
      <c r="C77" s="77"/>
      <c r="D77" s="77"/>
      <c r="E77" s="77"/>
      <c r="F77" s="77"/>
      <c r="G77" s="77"/>
      <c r="H77" s="77"/>
    </row>
    <row r="78" ht="15.75" customHeight="1">
      <c r="A78" s="77"/>
      <c r="B78" s="77"/>
      <c r="C78" s="77"/>
      <c r="D78" s="77"/>
      <c r="E78" s="77"/>
      <c r="F78" s="77"/>
      <c r="G78" s="77"/>
      <c r="H78" s="77"/>
    </row>
    <row r="79" ht="15.75" customHeight="1">
      <c r="A79" s="77"/>
      <c r="B79" s="77"/>
      <c r="C79" s="77"/>
      <c r="D79" s="77"/>
      <c r="E79" s="77"/>
      <c r="F79" s="77"/>
      <c r="G79" s="77"/>
      <c r="H79" s="77"/>
    </row>
    <row r="80" ht="15.75" customHeight="1">
      <c r="A80" s="77"/>
      <c r="B80" s="77"/>
      <c r="C80" s="77"/>
      <c r="D80" s="77"/>
      <c r="E80" s="77"/>
      <c r="F80" s="77"/>
      <c r="G80" s="77"/>
      <c r="H80" s="77"/>
    </row>
    <row r="81" ht="15.75" customHeight="1">
      <c r="A81" s="77"/>
      <c r="B81" s="77"/>
      <c r="C81" s="77"/>
      <c r="D81" s="77"/>
      <c r="E81" s="77"/>
      <c r="F81" s="77"/>
      <c r="G81" s="77"/>
      <c r="H81" s="77"/>
    </row>
    <row r="82" ht="15.75" customHeight="1">
      <c r="A82" s="77"/>
      <c r="B82" s="77"/>
      <c r="C82" s="77"/>
      <c r="D82" s="77"/>
      <c r="E82" s="77"/>
      <c r="F82" s="77"/>
      <c r="G82" s="77"/>
      <c r="H82" s="77"/>
    </row>
    <row r="83" ht="15.75" customHeight="1">
      <c r="A83" s="77"/>
      <c r="B83" s="77"/>
      <c r="C83" s="77"/>
      <c r="D83" s="77"/>
      <c r="E83" s="77"/>
      <c r="F83" s="77"/>
      <c r="G83" s="77"/>
      <c r="H83" s="77"/>
    </row>
    <row r="84" ht="15.75" customHeight="1">
      <c r="A84" s="77"/>
      <c r="B84" s="77"/>
      <c r="C84" s="77"/>
      <c r="D84" s="77"/>
      <c r="E84" s="77"/>
      <c r="F84" s="77"/>
      <c r="G84" s="77"/>
      <c r="H84" s="77"/>
    </row>
    <row r="85" ht="15.75" customHeight="1">
      <c r="A85" s="77"/>
      <c r="B85" s="77"/>
      <c r="C85" s="77"/>
      <c r="D85" s="77"/>
      <c r="E85" s="77"/>
      <c r="F85" s="77"/>
      <c r="G85" s="77"/>
      <c r="H85" s="77"/>
    </row>
    <row r="86" ht="15.75" customHeight="1">
      <c r="A86" s="77"/>
      <c r="B86" s="77"/>
      <c r="C86" s="77"/>
      <c r="D86" s="77"/>
      <c r="E86" s="77"/>
      <c r="F86" s="77"/>
      <c r="G86" s="77"/>
      <c r="H86" s="77"/>
    </row>
    <row r="87" ht="15.75" customHeight="1">
      <c r="A87" s="77"/>
      <c r="B87" s="77"/>
      <c r="C87" s="77"/>
      <c r="D87" s="77"/>
      <c r="E87" s="77"/>
      <c r="F87" s="77"/>
      <c r="G87" s="77"/>
      <c r="H87" s="77"/>
    </row>
    <row r="88" ht="15.75" customHeight="1">
      <c r="A88" s="77"/>
      <c r="B88" s="77"/>
      <c r="C88" s="77"/>
      <c r="D88" s="77"/>
      <c r="E88" s="77"/>
      <c r="F88" s="77"/>
      <c r="G88" s="77"/>
      <c r="H88" s="77"/>
    </row>
    <row r="89" ht="15.75" customHeight="1">
      <c r="A89" s="77"/>
      <c r="B89" s="77"/>
      <c r="C89" s="77"/>
      <c r="D89" s="77"/>
      <c r="E89" s="77"/>
      <c r="F89" s="77"/>
      <c r="G89" s="77"/>
      <c r="H89" s="77"/>
    </row>
    <row r="90" ht="15.75" customHeight="1">
      <c r="A90" s="77"/>
      <c r="B90" s="77"/>
      <c r="C90" s="77"/>
      <c r="D90" s="77"/>
      <c r="E90" s="77"/>
      <c r="F90" s="77"/>
      <c r="G90" s="77"/>
      <c r="H90" s="77"/>
    </row>
    <row r="91" ht="15.75" customHeight="1">
      <c r="A91" s="77"/>
      <c r="B91" s="77"/>
      <c r="C91" s="77"/>
      <c r="D91" s="77"/>
      <c r="E91" s="77"/>
      <c r="F91" s="77"/>
      <c r="G91" s="77"/>
      <c r="H91" s="77"/>
    </row>
    <row r="92" ht="15.75" customHeight="1">
      <c r="A92" s="77"/>
      <c r="B92" s="77"/>
      <c r="C92" s="77"/>
      <c r="D92" s="77"/>
      <c r="E92" s="77"/>
      <c r="F92" s="77"/>
      <c r="G92" s="77"/>
      <c r="H92" s="77"/>
    </row>
    <row r="93" ht="15.75" customHeight="1">
      <c r="A93" s="77"/>
      <c r="B93" s="77"/>
      <c r="C93" s="77"/>
      <c r="D93" s="77"/>
      <c r="E93" s="77"/>
      <c r="F93" s="77"/>
      <c r="G93" s="77"/>
      <c r="H93" s="77"/>
    </row>
    <row r="94" ht="15.75" customHeight="1">
      <c r="A94" s="77"/>
      <c r="B94" s="77"/>
      <c r="C94" s="77"/>
      <c r="D94" s="77"/>
      <c r="E94" s="77"/>
      <c r="F94" s="77"/>
      <c r="G94" s="77"/>
      <c r="H94" s="77"/>
    </row>
    <row r="95" ht="15.75" customHeight="1">
      <c r="A95" s="77"/>
      <c r="B95" s="77"/>
      <c r="C95" s="77"/>
      <c r="D95" s="77"/>
      <c r="E95" s="77"/>
      <c r="F95" s="77"/>
      <c r="G95" s="77"/>
      <c r="H95" s="77"/>
    </row>
    <row r="96" ht="15.75" customHeight="1">
      <c r="A96" s="77"/>
      <c r="B96" s="77"/>
      <c r="C96" s="77"/>
      <c r="D96" s="77"/>
      <c r="E96" s="77"/>
      <c r="F96" s="77"/>
      <c r="G96" s="77"/>
      <c r="H96" s="77"/>
    </row>
    <row r="97" ht="15.75" customHeight="1">
      <c r="A97" s="77"/>
      <c r="B97" s="77"/>
      <c r="C97" s="77"/>
      <c r="D97" s="77"/>
      <c r="E97" s="77"/>
      <c r="F97" s="77"/>
      <c r="G97" s="77"/>
      <c r="H97" s="77"/>
    </row>
    <row r="98" ht="15.75" customHeight="1">
      <c r="A98" s="77"/>
      <c r="B98" s="77"/>
      <c r="C98" s="77"/>
      <c r="D98" s="77"/>
      <c r="E98" s="77"/>
      <c r="F98" s="77"/>
      <c r="G98" s="77"/>
      <c r="H98" s="77"/>
    </row>
    <row r="99" ht="15.75" customHeight="1">
      <c r="A99" s="77"/>
      <c r="B99" s="77"/>
      <c r="C99" s="77"/>
      <c r="D99" s="77"/>
      <c r="E99" s="77"/>
      <c r="F99" s="77"/>
      <c r="G99" s="77"/>
      <c r="H99" s="77"/>
    </row>
    <row r="100" ht="15.75" customHeight="1">
      <c r="A100" s="77"/>
      <c r="B100" s="77"/>
      <c r="C100" s="77"/>
      <c r="D100" s="77"/>
      <c r="E100" s="77"/>
      <c r="F100" s="77"/>
      <c r="G100" s="77"/>
      <c r="H100" s="77"/>
    </row>
    <row r="101" ht="15.75" customHeight="1">
      <c r="A101" s="77"/>
      <c r="B101" s="77"/>
      <c r="C101" s="77"/>
      <c r="D101" s="77"/>
      <c r="E101" s="77"/>
      <c r="F101" s="77"/>
      <c r="G101" s="77"/>
      <c r="H101" s="77"/>
    </row>
    <row r="102" ht="15.75" customHeight="1">
      <c r="A102" s="77"/>
      <c r="B102" s="77"/>
      <c r="C102" s="77"/>
      <c r="D102" s="77"/>
      <c r="E102" s="77"/>
      <c r="F102" s="77"/>
      <c r="G102" s="77"/>
      <c r="H102" s="77"/>
    </row>
    <row r="103" ht="15.75" customHeight="1">
      <c r="A103" s="77"/>
      <c r="B103" s="77"/>
      <c r="C103" s="77"/>
      <c r="D103" s="77"/>
      <c r="E103" s="77"/>
      <c r="F103" s="77"/>
      <c r="G103" s="77"/>
      <c r="H103" s="77"/>
    </row>
    <row r="104" ht="15.75" customHeight="1">
      <c r="A104" s="77"/>
      <c r="B104" s="77"/>
      <c r="C104" s="77"/>
      <c r="D104" s="77"/>
      <c r="E104" s="77"/>
      <c r="F104" s="77"/>
      <c r="G104" s="77"/>
      <c r="H104" s="77"/>
    </row>
    <row r="105" ht="15.75" customHeight="1">
      <c r="A105" s="77"/>
      <c r="B105" s="77"/>
      <c r="C105" s="77"/>
      <c r="D105" s="77"/>
      <c r="E105" s="77"/>
      <c r="F105" s="77"/>
      <c r="G105" s="77"/>
      <c r="H105" s="77"/>
    </row>
    <row r="106" ht="15.75" customHeight="1">
      <c r="A106" s="77"/>
      <c r="B106" s="77"/>
      <c r="C106" s="77"/>
      <c r="D106" s="77"/>
      <c r="E106" s="77"/>
      <c r="F106" s="77"/>
      <c r="G106" s="77"/>
      <c r="H106" s="77"/>
    </row>
    <row r="107" ht="15.75" customHeight="1">
      <c r="A107" s="77"/>
      <c r="B107" s="77"/>
      <c r="C107" s="77"/>
      <c r="D107" s="77"/>
      <c r="E107" s="77"/>
      <c r="F107" s="77"/>
      <c r="G107" s="77"/>
      <c r="H107" s="77"/>
    </row>
    <row r="108" ht="15.75" customHeight="1">
      <c r="A108" s="77"/>
      <c r="B108" s="77"/>
      <c r="C108" s="77"/>
      <c r="D108" s="77"/>
      <c r="E108" s="77"/>
      <c r="F108" s="77"/>
      <c r="G108" s="77"/>
      <c r="H108" s="77"/>
    </row>
    <row r="109" ht="15.75" customHeight="1">
      <c r="A109" s="77"/>
      <c r="B109" s="77"/>
      <c r="C109" s="77"/>
      <c r="D109" s="77"/>
      <c r="E109" s="77"/>
      <c r="F109" s="77"/>
      <c r="G109" s="77"/>
      <c r="H109" s="77"/>
    </row>
    <row r="110" ht="15.75" customHeight="1">
      <c r="A110" s="77"/>
      <c r="B110" s="77"/>
      <c r="C110" s="77"/>
      <c r="D110" s="77"/>
      <c r="E110" s="77"/>
      <c r="F110" s="77"/>
      <c r="G110" s="77"/>
      <c r="H110" s="77"/>
    </row>
    <row r="111" ht="15.75" customHeight="1">
      <c r="A111" s="77"/>
      <c r="B111" s="77"/>
      <c r="C111" s="77"/>
      <c r="D111" s="77"/>
      <c r="E111" s="77"/>
      <c r="F111" s="77"/>
      <c r="G111" s="77"/>
      <c r="H111" s="77"/>
    </row>
    <row r="112" ht="15.75" customHeight="1">
      <c r="A112" s="77"/>
      <c r="B112" s="77"/>
      <c r="C112" s="77"/>
      <c r="D112" s="77"/>
      <c r="E112" s="77"/>
      <c r="F112" s="77"/>
      <c r="G112" s="77"/>
      <c r="H112" s="77"/>
    </row>
    <row r="113" ht="15.75" customHeight="1">
      <c r="A113" s="77"/>
      <c r="B113" s="77"/>
      <c r="C113" s="77"/>
      <c r="D113" s="77"/>
      <c r="E113" s="77"/>
      <c r="F113" s="77"/>
      <c r="G113" s="77"/>
      <c r="H113" s="77"/>
    </row>
    <row r="114" ht="15.75" customHeight="1">
      <c r="A114" s="77"/>
      <c r="B114" s="77"/>
      <c r="C114" s="77"/>
      <c r="D114" s="77"/>
      <c r="E114" s="77"/>
      <c r="F114" s="77"/>
      <c r="G114" s="77"/>
      <c r="H114" s="77"/>
    </row>
    <row r="115" ht="15.75" customHeight="1">
      <c r="A115" s="77"/>
      <c r="B115" s="77"/>
      <c r="C115" s="77"/>
      <c r="D115" s="77"/>
      <c r="E115" s="77"/>
      <c r="F115" s="77"/>
      <c r="G115" s="77"/>
      <c r="H115" s="77"/>
    </row>
    <row r="116" ht="15.75" customHeight="1">
      <c r="A116" s="77"/>
      <c r="B116" s="77"/>
      <c r="C116" s="77"/>
      <c r="D116" s="77"/>
      <c r="E116" s="77"/>
      <c r="F116" s="77"/>
      <c r="G116" s="77"/>
      <c r="H116" s="77"/>
    </row>
    <row r="117" ht="15.75" customHeight="1">
      <c r="A117" s="77"/>
      <c r="B117" s="77"/>
      <c r="C117" s="77"/>
      <c r="D117" s="77"/>
      <c r="E117" s="77"/>
      <c r="F117" s="77"/>
      <c r="G117" s="77"/>
      <c r="H117" s="77"/>
    </row>
    <row r="118" ht="15.75" customHeight="1">
      <c r="A118" s="77"/>
      <c r="B118" s="77"/>
      <c r="C118" s="77"/>
      <c r="D118" s="77"/>
      <c r="E118" s="77"/>
      <c r="F118" s="77"/>
      <c r="G118" s="77"/>
      <c r="H118" s="77"/>
    </row>
    <row r="119" ht="15.75" customHeight="1">
      <c r="A119" s="77"/>
      <c r="B119" s="77"/>
      <c r="C119" s="77"/>
      <c r="D119" s="77"/>
      <c r="E119" s="77"/>
      <c r="F119" s="77"/>
      <c r="G119" s="77"/>
      <c r="H119" s="77"/>
    </row>
    <row r="120" ht="15.75" customHeight="1">
      <c r="A120" s="77"/>
      <c r="B120" s="77"/>
      <c r="C120" s="77"/>
      <c r="D120" s="77"/>
      <c r="E120" s="77"/>
      <c r="F120" s="77"/>
      <c r="G120" s="77"/>
      <c r="H120" s="77"/>
    </row>
    <row r="121" ht="15.75" customHeight="1">
      <c r="A121" s="77"/>
      <c r="B121" s="77"/>
      <c r="C121" s="77"/>
      <c r="D121" s="77"/>
      <c r="E121" s="77"/>
      <c r="F121" s="77"/>
      <c r="G121" s="77"/>
      <c r="H121" s="77"/>
    </row>
    <row r="122" ht="15.75" customHeight="1">
      <c r="A122" s="77"/>
      <c r="B122" s="77"/>
      <c r="C122" s="77"/>
      <c r="D122" s="77"/>
      <c r="E122" s="77"/>
      <c r="F122" s="77"/>
      <c r="G122" s="77"/>
      <c r="H122" s="77"/>
    </row>
    <row r="123" ht="15.75" customHeight="1">
      <c r="A123" s="77"/>
      <c r="B123" s="77"/>
      <c r="C123" s="77"/>
      <c r="D123" s="77"/>
      <c r="E123" s="77"/>
      <c r="F123" s="77"/>
      <c r="G123" s="77"/>
      <c r="H123" s="77"/>
    </row>
    <row r="124" ht="15.75" customHeight="1">
      <c r="A124" s="77"/>
      <c r="B124" s="77"/>
      <c r="C124" s="77"/>
      <c r="D124" s="77"/>
      <c r="E124" s="77"/>
      <c r="F124" s="77"/>
      <c r="G124" s="77"/>
      <c r="H124" s="77"/>
    </row>
    <row r="125" ht="15.75" customHeight="1">
      <c r="A125" s="77"/>
      <c r="B125" s="77"/>
      <c r="C125" s="77"/>
      <c r="D125" s="77"/>
      <c r="E125" s="77"/>
      <c r="F125" s="77"/>
      <c r="G125" s="77"/>
      <c r="H125" s="77"/>
    </row>
    <row r="126" ht="15.75" customHeight="1">
      <c r="A126" s="77"/>
      <c r="B126" s="77"/>
      <c r="C126" s="77"/>
      <c r="D126" s="77"/>
      <c r="E126" s="77"/>
      <c r="F126" s="77"/>
      <c r="G126" s="77"/>
      <c r="H126" s="77"/>
    </row>
    <row r="127" ht="15.75" customHeight="1">
      <c r="A127" s="77"/>
      <c r="B127" s="77"/>
      <c r="C127" s="77"/>
      <c r="D127" s="77"/>
      <c r="E127" s="77"/>
      <c r="F127" s="77"/>
      <c r="G127" s="77"/>
      <c r="H127" s="77"/>
    </row>
    <row r="128" ht="15.75" customHeight="1">
      <c r="A128" s="77"/>
      <c r="B128" s="77"/>
      <c r="C128" s="77"/>
      <c r="D128" s="77"/>
      <c r="E128" s="77"/>
      <c r="F128" s="77"/>
      <c r="G128" s="77"/>
      <c r="H128" s="77"/>
    </row>
    <row r="129" ht="15.75" customHeight="1">
      <c r="A129" s="77"/>
      <c r="B129" s="77"/>
      <c r="C129" s="77"/>
      <c r="D129" s="77"/>
      <c r="E129" s="77"/>
      <c r="F129" s="77"/>
      <c r="G129" s="77"/>
      <c r="H129" s="77"/>
    </row>
    <row r="130" ht="15.75" customHeight="1">
      <c r="A130" s="77"/>
      <c r="B130" s="77"/>
      <c r="C130" s="77"/>
      <c r="D130" s="77"/>
      <c r="E130" s="77"/>
      <c r="F130" s="77"/>
      <c r="G130" s="77"/>
      <c r="H130" s="77"/>
    </row>
    <row r="131" ht="15.75" customHeight="1">
      <c r="A131" s="77"/>
      <c r="B131" s="77"/>
      <c r="C131" s="77"/>
      <c r="D131" s="77"/>
      <c r="E131" s="77"/>
      <c r="F131" s="77"/>
      <c r="G131" s="77"/>
      <c r="H131" s="77"/>
    </row>
    <row r="132" ht="15.75" customHeight="1">
      <c r="A132" s="77"/>
      <c r="B132" s="77"/>
      <c r="C132" s="77"/>
      <c r="D132" s="77"/>
      <c r="E132" s="77"/>
      <c r="F132" s="77"/>
      <c r="G132" s="77"/>
      <c r="H132" s="77"/>
    </row>
    <row r="133" ht="15.75" customHeight="1">
      <c r="A133" s="77"/>
      <c r="B133" s="77"/>
      <c r="C133" s="77"/>
      <c r="D133" s="77"/>
      <c r="E133" s="77"/>
      <c r="F133" s="77"/>
      <c r="G133" s="77"/>
      <c r="H133" s="77"/>
    </row>
    <row r="134" ht="15.75" customHeight="1">
      <c r="A134" s="77"/>
      <c r="B134" s="77"/>
      <c r="C134" s="77"/>
      <c r="D134" s="77"/>
      <c r="E134" s="77"/>
      <c r="F134" s="77"/>
      <c r="G134" s="77"/>
      <c r="H134" s="77"/>
    </row>
    <row r="135" ht="15.75" customHeight="1">
      <c r="A135" s="77"/>
      <c r="B135" s="77"/>
      <c r="C135" s="77"/>
      <c r="D135" s="77"/>
      <c r="E135" s="77"/>
      <c r="F135" s="77"/>
      <c r="G135" s="77"/>
      <c r="H135" s="77"/>
    </row>
    <row r="136" ht="15.75" customHeight="1">
      <c r="A136" s="77"/>
      <c r="B136" s="77"/>
      <c r="C136" s="77"/>
      <c r="D136" s="77"/>
      <c r="E136" s="77"/>
      <c r="F136" s="77"/>
      <c r="G136" s="77"/>
      <c r="H136" s="77"/>
    </row>
    <row r="137" ht="15.75" customHeight="1">
      <c r="A137" s="77"/>
      <c r="B137" s="77"/>
      <c r="C137" s="77"/>
      <c r="D137" s="77"/>
      <c r="E137" s="77"/>
      <c r="F137" s="77"/>
      <c r="G137" s="77"/>
      <c r="H137" s="77"/>
    </row>
    <row r="138" ht="15.75" customHeight="1">
      <c r="A138" s="77"/>
      <c r="B138" s="77"/>
      <c r="C138" s="77"/>
      <c r="D138" s="77"/>
      <c r="E138" s="77"/>
      <c r="F138" s="77"/>
      <c r="G138" s="77"/>
      <c r="H138" s="77"/>
    </row>
    <row r="139" ht="15.75" customHeight="1">
      <c r="A139" s="77"/>
      <c r="B139" s="77"/>
      <c r="C139" s="77"/>
      <c r="D139" s="77"/>
      <c r="E139" s="77"/>
      <c r="F139" s="77"/>
      <c r="G139" s="77"/>
      <c r="H139" s="77"/>
    </row>
    <row r="140" ht="15.75" customHeight="1">
      <c r="A140" s="77"/>
      <c r="B140" s="77"/>
      <c r="C140" s="77"/>
      <c r="D140" s="77"/>
      <c r="E140" s="77"/>
      <c r="F140" s="77"/>
      <c r="G140" s="77"/>
      <c r="H140" s="77"/>
    </row>
    <row r="141" ht="15.75" customHeight="1">
      <c r="A141" s="77"/>
      <c r="B141" s="77"/>
      <c r="C141" s="77"/>
      <c r="D141" s="77"/>
      <c r="E141" s="77"/>
      <c r="F141" s="77"/>
      <c r="G141" s="77"/>
      <c r="H141" s="77"/>
    </row>
    <row r="142" ht="15.75" customHeight="1">
      <c r="A142" s="77"/>
      <c r="B142" s="77"/>
      <c r="C142" s="77"/>
      <c r="D142" s="77"/>
      <c r="E142" s="77"/>
      <c r="F142" s="77"/>
      <c r="G142" s="77"/>
      <c r="H142" s="77"/>
    </row>
    <row r="143" ht="15.75" customHeight="1">
      <c r="A143" s="77"/>
      <c r="B143" s="77"/>
      <c r="C143" s="77"/>
      <c r="D143" s="77"/>
      <c r="E143" s="77"/>
      <c r="F143" s="77"/>
      <c r="G143" s="77"/>
      <c r="H143" s="77"/>
    </row>
    <row r="144" ht="15.75" customHeight="1">
      <c r="A144" s="77"/>
      <c r="B144" s="77"/>
      <c r="C144" s="77"/>
      <c r="D144" s="77"/>
      <c r="E144" s="77"/>
      <c r="F144" s="77"/>
      <c r="G144" s="77"/>
      <c r="H144" s="77"/>
    </row>
    <row r="145" ht="15.75" customHeight="1">
      <c r="A145" s="77"/>
      <c r="B145" s="77"/>
      <c r="C145" s="77"/>
      <c r="D145" s="77"/>
      <c r="E145" s="77"/>
      <c r="F145" s="77"/>
      <c r="G145" s="77"/>
      <c r="H145" s="77"/>
    </row>
    <row r="146" ht="15.75" customHeight="1">
      <c r="A146" s="77"/>
      <c r="B146" s="77"/>
      <c r="C146" s="77"/>
      <c r="D146" s="77"/>
      <c r="E146" s="77"/>
      <c r="F146" s="77"/>
      <c r="G146" s="77"/>
      <c r="H146" s="77"/>
    </row>
    <row r="147" ht="15.75" customHeight="1">
      <c r="A147" s="77"/>
      <c r="B147" s="77"/>
      <c r="C147" s="77"/>
      <c r="D147" s="77"/>
      <c r="E147" s="77"/>
      <c r="F147" s="77"/>
      <c r="G147" s="77"/>
      <c r="H147" s="77"/>
    </row>
    <row r="148" ht="15.75" customHeight="1">
      <c r="A148" s="77"/>
      <c r="B148" s="77"/>
      <c r="C148" s="77"/>
      <c r="D148" s="77"/>
      <c r="E148" s="77"/>
      <c r="F148" s="77"/>
      <c r="G148" s="77"/>
      <c r="H148" s="77"/>
    </row>
    <row r="149" ht="15.75" customHeight="1">
      <c r="A149" s="77"/>
      <c r="B149" s="77"/>
      <c r="C149" s="77"/>
      <c r="D149" s="77"/>
      <c r="E149" s="77"/>
      <c r="F149" s="77"/>
      <c r="G149" s="77"/>
      <c r="H149" s="77"/>
    </row>
    <row r="150" ht="15.75" customHeight="1">
      <c r="A150" s="77"/>
      <c r="B150" s="77"/>
      <c r="C150" s="77"/>
      <c r="D150" s="77"/>
      <c r="E150" s="77"/>
      <c r="F150" s="77"/>
      <c r="G150" s="77"/>
      <c r="H150" s="77"/>
    </row>
    <row r="151" ht="15.75" customHeight="1">
      <c r="A151" s="77"/>
      <c r="B151" s="77"/>
      <c r="C151" s="77"/>
      <c r="D151" s="77"/>
      <c r="E151" s="77"/>
      <c r="F151" s="77"/>
      <c r="G151" s="77"/>
      <c r="H151" s="77"/>
    </row>
    <row r="152" ht="15.75" customHeight="1">
      <c r="A152" s="77"/>
      <c r="B152" s="77"/>
      <c r="C152" s="77"/>
      <c r="D152" s="77"/>
      <c r="E152" s="77"/>
      <c r="F152" s="77"/>
      <c r="G152" s="77"/>
      <c r="H152" s="77"/>
    </row>
    <row r="153" ht="15.75" customHeight="1">
      <c r="A153" s="77"/>
      <c r="B153" s="77"/>
      <c r="C153" s="77"/>
      <c r="D153" s="77"/>
      <c r="E153" s="77"/>
      <c r="F153" s="77"/>
      <c r="G153" s="77"/>
      <c r="H153" s="77"/>
    </row>
    <row r="154" ht="15.75" customHeight="1">
      <c r="A154" s="77"/>
      <c r="B154" s="77"/>
      <c r="C154" s="77"/>
      <c r="D154" s="77"/>
      <c r="E154" s="77"/>
      <c r="F154" s="77"/>
      <c r="G154" s="77"/>
      <c r="H154" s="77"/>
    </row>
    <row r="155" ht="15.75" customHeight="1">
      <c r="A155" s="77"/>
      <c r="B155" s="77"/>
      <c r="C155" s="77"/>
      <c r="D155" s="77"/>
      <c r="E155" s="77"/>
      <c r="F155" s="77"/>
      <c r="G155" s="77"/>
      <c r="H155" s="77"/>
    </row>
    <row r="156" ht="15.75" customHeight="1">
      <c r="A156" s="77"/>
      <c r="B156" s="77"/>
      <c r="C156" s="77"/>
      <c r="D156" s="77"/>
      <c r="E156" s="77"/>
      <c r="F156" s="77"/>
      <c r="G156" s="77"/>
      <c r="H156" s="77"/>
    </row>
    <row r="157" ht="15.75" customHeight="1">
      <c r="A157" s="77"/>
      <c r="B157" s="77"/>
      <c r="C157" s="77"/>
      <c r="D157" s="77"/>
      <c r="E157" s="77"/>
      <c r="F157" s="77"/>
      <c r="G157" s="77"/>
      <c r="H157" s="77"/>
    </row>
    <row r="158" ht="15.75" customHeight="1">
      <c r="A158" s="77"/>
      <c r="B158" s="77"/>
      <c r="C158" s="77"/>
      <c r="D158" s="77"/>
      <c r="E158" s="77"/>
      <c r="F158" s="77"/>
      <c r="G158" s="77"/>
      <c r="H158" s="77"/>
    </row>
    <row r="159" ht="15.75" customHeight="1">
      <c r="A159" s="77"/>
      <c r="B159" s="77"/>
      <c r="C159" s="77"/>
      <c r="D159" s="77"/>
      <c r="E159" s="77"/>
      <c r="F159" s="77"/>
      <c r="G159" s="77"/>
      <c r="H159" s="77"/>
    </row>
    <row r="160" ht="15.75" customHeight="1">
      <c r="A160" s="77"/>
      <c r="B160" s="77"/>
      <c r="C160" s="77"/>
      <c r="D160" s="77"/>
      <c r="E160" s="77"/>
      <c r="F160" s="77"/>
      <c r="G160" s="77"/>
      <c r="H160" s="77"/>
    </row>
    <row r="161" ht="15.75" customHeight="1">
      <c r="A161" s="77"/>
      <c r="B161" s="77"/>
      <c r="C161" s="77"/>
      <c r="D161" s="77"/>
      <c r="E161" s="77"/>
      <c r="F161" s="77"/>
      <c r="G161" s="77"/>
      <c r="H161" s="77"/>
    </row>
    <row r="162" ht="15.75" customHeight="1">
      <c r="A162" s="77"/>
      <c r="B162" s="77"/>
      <c r="C162" s="77"/>
      <c r="D162" s="77"/>
      <c r="E162" s="77"/>
      <c r="F162" s="77"/>
      <c r="G162" s="77"/>
      <c r="H162" s="77"/>
    </row>
    <row r="163" ht="15.75" customHeight="1">
      <c r="A163" s="77"/>
      <c r="B163" s="77"/>
      <c r="C163" s="77"/>
      <c r="D163" s="77"/>
      <c r="E163" s="77"/>
      <c r="F163" s="77"/>
      <c r="G163" s="77"/>
      <c r="H163" s="77"/>
    </row>
    <row r="164" ht="15.75" customHeight="1">
      <c r="A164" s="77"/>
      <c r="B164" s="77"/>
      <c r="C164" s="77"/>
      <c r="D164" s="77"/>
      <c r="E164" s="77"/>
      <c r="F164" s="77"/>
      <c r="G164" s="77"/>
      <c r="H164" s="77"/>
    </row>
    <row r="165" ht="15.75" customHeight="1">
      <c r="A165" s="77"/>
      <c r="B165" s="77"/>
      <c r="C165" s="77"/>
      <c r="D165" s="77"/>
      <c r="E165" s="77"/>
      <c r="F165" s="77"/>
      <c r="G165" s="77"/>
      <c r="H165" s="77"/>
    </row>
    <row r="166" ht="15.75" customHeight="1">
      <c r="A166" s="77"/>
      <c r="B166" s="77"/>
      <c r="C166" s="77"/>
      <c r="D166" s="77"/>
      <c r="E166" s="77"/>
      <c r="F166" s="77"/>
      <c r="G166" s="77"/>
      <c r="H166" s="77"/>
    </row>
    <row r="167" ht="15.75" customHeight="1">
      <c r="A167" s="77"/>
      <c r="B167" s="77"/>
      <c r="C167" s="77"/>
      <c r="D167" s="77"/>
      <c r="E167" s="77"/>
      <c r="F167" s="77"/>
      <c r="G167" s="77"/>
      <c r="H167" s="77"/>
    </row>
    <row r="168" ht="15.75" customHeight="1">
      <c r="A168" s="77"/>
      <c r="B168" s="77"/>
      <c r="C168" s="77"/>
      <c r="D168" s="77"/>
      <c r="E168" s="77"/>
      <c r="F168" s="77"/>
      <c r="G168" s="77"/>
      <c r="H168" s="77"/>
    </row>
    <row r="169" ht="15.75" customHeight="1">
      <c r="A169" s="77"/>
      <c r="B169" s="77"/>
      <c r="C169" s="77"/>
      <c r="D169" s="77"/>
      <c r="E169" s="77"/>
      <c r="F169" s="77"/>
      <c r="G169" s="77"/>
      <c r="H169" s="77"/>
    </row>
    <row r="170" ht="15.75" customHeight="1">
      <c r="A170" s="77"/>
      <c r="B170" s="77"/>
      <c r="C170" s="77"/>
      <c r="D170" s="77"/>
      <c r="E170" s="77"/>
      <c r="F170" s="77"/>
      <c r="G170" s="77"/>
      <c r="H170" s="77"/>
    </row>
    <row r="171" ht="15.75" customHeight="1">
      <c r="A171" s="77"/>
      <c r="B171" s="77"/>
      <c r="C171" s="77"/>
      <c r="D171" s="77"/>
      <c r="E171" s="77"/>
      <c r="F171" s="77"/>
      <c r="G171" s="77"/>
      <c r="H171" s="77"/>
    </row>
    <row r="172" ht="15.75" customHeight="1">
      <c r="A172" s="77"/>
      <c r="B172" s="77"/>
      <c r="C172" s="77"/>
      <c r="D172" s="77"/>
      <c r="E172" s="77"/>
      <c r="F172" s="77"/>
      <c r="G172" s="77"/>
      <c r="H172" s="77"/>
    </row>
    <row r="173" ht="15.75" customHeight="1">
      <c r="A173" s="77"/>
      <c r="B173" s="77"/>
      <c r="C173" s="77"/>
      <c r="D173" s="77"/>
      <c r="E173" s="77"/>
      <c r="F173" s="77"/>
      <c r="G173" s="77"/>
      <c r="H173" s="77"/>
    </row>
    <row r="174" ht="15.75" customHeight="1">
      <c r="A174" s="77"/>
      <c r="B174" s="77"/>
      <c r="C174" s="77"/>
      <c r="D174" s="77"/>
      <c r="E174" s="77"/>
      <c r="F174" s="77"/>
      <c r="G174" s="77"/>
      <c r="H174" s="77"/>
    </row>
    <row r="175" ht="15.75" customHeight="1">
      <c r="A175" s="77"/>
      <c r="B175" s="77"/>
      <c r="C175" s="77"/>
      <c r="D175" s="77"/>
      <c r="E175" s="77"/>
      <c r="F175" s="77"/>
      <c r="G175" s="77"/>
      <c r="H175" s="77"/>
    </row>
    <row r="176" ht="15.75" customHeight="1">
      <c r="A176" s="77"/>
      <c r="B176" s="77"/>
      <c r="C176" s="77"/>
      <c r="D176" s="77"/>
      <c r="E176" s="77"/>
      <c r="F176" s="77"/>
      <c r="G176" s="77"/>
      <c r="H176" s="77"/>
    </row>
    <row r="177" ht="15.75" customHeight="1">
      <c r="A177" s="77"/>
      <c r="B177" s="77"/>
      <c r="C177" s="77"/>
      <c r="D177" s="77"/>
      <c r="E177" s="77"/>
      <c r="F177" s="77"/>
      <c r="G177" s="77"/>
      <c r="H177" s="77"/>
    </row>
    <row r="178" ht="15.75" customHeight="1">
      <c r="A178" s="77"/>
      <c r="B178" s="77"/>
      <c r="C178" s="77"/>
      <c r="D178" s="77"/>
      <c r="E178" s="77"/>
      <c r="F178" s="77"/>
      <c r="G178" s="77"/>
      <c r="H178" s="77"/>
    </row>
    <row r="179" ht="15.75" customHeight="1">
      <c r="A179" s="77"/>
      <c r="B179" s="77"/>
      <c r="C179" s="77"/>
      <c r="D179" s="77"/>
      <c r="E179" s="77"/>
      <c r="F179" s="77"/>
      <c r="G179" s="77"/>
      <c r="H179" s="77"/>
    </row>
    <row r="180" ht="15.75" customHeight="1">
      <c r="A180" s="77"/>
      <c r="B180" s="77"/>
      <c r="C180" s="77"/>
      <c r="D180" s="77"/>
      <c r="E180" s="77"/>
      <c r="F180" s="77"/>
      <c r="G180" s="77"/>
      <c r="H180" s="77"/>
    </row>
    <row r="181" ht="15.75" customHeight="1">
      <c r="A181" s="77"/>
      <c r="B181" s="77"/>
      <c r="C181" s="77"/>
      <c r="D181" s="77"/>
      <c r="E181" s="77"/>
      <c r="F181" s="77"/>
      <c r="G181" s="77"/>
      <c r="H181" s="77"/>
    </row>
    <row r="182" ht="15.75" customHeight="1">
      <c r="A182" s="77"/>
      <c r="B182" s="77"/>
      <c r="C182" s="77"/>
      <c r="D182" s="77"/>
      <c r="E182" s="77"/>
      <c r="F182" s="77"/>
      <c r="G182" s="77"/>
      <c r="H182" s="77"/>
    </row>
    <row r="183" ht="15.75" customHeight="1">
      <c r="A183" s="77"/>
      <c r="B183" s="77"/>
      <c r="C183" s="77"/>
      <c r="D183" s="77"/>
      <c r="E183" s="77"/>
      <c r="F183" s="77"/>
      <c r="G183" s="77"/>
      <c r="H183" s="77"/>
    </row>
    <row r="184" ht="15.75" customHeight="1">
      <c r="A184" s="77"/>
      <c r="B184" s="77"/>
      <c r="C184" s="77"/>
      <c r="D184" s="77"/>
      <c r="E184" s="77"/>
      <c r="F184" s="77"/>
      <c r="G184" s="77"/>
      <c r="H184" s="77"/>
    </row>
    <row r="185" ht="15.75" customHeight="1">
      <c r="A185" s="77"/>
      <c r="B185" s="77"/>
      <c r="C185" s="77"/>
      <c r="D185" s="77"/>
      <c r="E185" s="77"/>
      <c r="F185" s="77"/>
      <c r="G185" s="77"/>
      <c r="H185" s="77"/>
    </row>
    <row r="186" ht="15.75" customHeight="1">
      <c r="A186" s="77"/>
      <c r="B186" s="77"/>
      <c r="C186" s="77"/>
      <c r="D186" s="77"/>
      <c r="E186" s="77"/>
      <c r="F186" s="77"/>
      <c r="G186" s="77"/>
      <c r="H186" s="77"/>
    </row>
    <row r="187" ht="15.75" customHeight="1">
      <c r="A187" s="77"/>
      <c r="B187" s="77"/>
      <c r="C187" s="77"/>
      <c r="D187" s="77"/>
      <c r="E187" s="77"/>
      <c r="F187" s="77"/>
      <c r="G187" s="77"/>
      <c r="H187" s="77"/>
    </row>
    <row r="188" ht="15.75" customHeight="1">
      <c r="A188" s="77"/>
      <c r="B188" s="77"/>
      <c r="C188" s="77"/>
      <c r="D188" s="77"/>
      <c r="E188" s="77"/>
      <c r="F188" s="77"/>
      <c r="G188" s="77"/>
      <c r="H188" s="77"/>
    </row>
    <row r="189" ht="15.75" customHeight="1">
      <c r="A189" s="77"/>
      <c r="B189" s="77"/>
      <c r="C189" s="77"/>
      <c r="D189" s="77"/>
      <c r="E189" s="77"/>
      <c r="F189" s="77"/>
      <c r="G189" s="77"/>
      <c r="H189" s="77"/>
    </row>
    <row r="190" ht="15.75" customHeight="1">
      <c r="A190" s="77"/>
      <c r="B190" s="77"/>
      <c r="C190" s="77"/>
      <c r="D190" s="77"/>
      <c r="E190" s="77"/>
      <c r="F190" s="77"/>
      <c r="G190" s="77"/>
      <c r="H190" s="77"/>
    </row>
    <row r="191" ht="15.75" customHeight="1">
      <c r="A191" s="77"/>
      <c r="B191" s="77"/>
      <c r="C191" s="77"/>
      <c r="D191" s="77"/>
      <c r="E191" s="77"/>
      <c r="F191" s="77"/>
      <c r="G191" s="77"/>
      <c r="H191" s="77"/>
    </row>
    <row r="192" ht="15.75" customHeight="1">
      <c r="A192" s="77"/>
      <c r="B192" s="77"/>
      <c r="C192" s="77"/>
      <c r="D192" s="77"/>
      <c r="E192" s="77"/>
      <c r="F192" s="77"/>
      <c r="G192" s="77"/>
      <c r="H192" s="77"/>
    </row>
    <row r="193" ht="15.75" customHeight="1">
      <c r="A193" s="77"/>
      <c r="B193" s="77"/>
      <c r="C193" s="77"/>
      <c r="D193" s="77"/>
      <c r="E193" s="77"/>
      <c r="F193" s="77"/>
      <c r="G193" s="77"/>
      <c r="H193" s="77"/>
    </row>
    <row r="194" ht="15.75" customHeight="1">
      <c r="A194" s="77"/>
      <c r="B194" s="77"/>
      <c r="C194" s="77"/>
      <c r="D194" s="77"/>
      <c r="E194" s="77"/>
      <c r="F194" s="77"/>
      <c r="G194" s="77"/>
      <c r="H194" s="77"/>
    </row>
    <row r="195" ht="15.75" customHeight="1">
      <c r="A195" s="77"/>
      <c r="B195" s="77"/>
      <c r="C195" s="77"/>
      <c r="D195" s="77"/>
      <c r="E195" s="77"/>
      <c r="F195" s="77"/>
      <c r="G195" s="77"/>
      <c r="H195" s="77"/>
    </row>
    <row r="196" ht="15.75" customHeight="1">
      <c r="A196" s="77"/>
      <c r="B196" s="77"/>
      <c r="C196" s="77"/>
      <c r="D196" s="77"/>
      <c r="E196" s="77"/>
      <c r="F196" s="77"/>
      <c r="G196" s="77"/>
      <c r="H196" s="77"/>
    </row>
    <row r="197" ht="15.75" customHeight="1">
      <c r="A197" s="77"/>
      <c r="B197" s="77"/>
      <c r="C197" s="77"/>
      <c r="D197" s="77"/>
      <c r="E197" s="77"/>
      <c r="F197" s="77"/>
      <c r="G197" s="77"/>
      <c r="H197" s="77"/>
    </row>
    <row r="198" ht="15.75" customHeight="1">
      <c r="A198" s="77"/>
      <c r="B198" s="77"/>
      <c r="C198" s="77"/>
      <c r="D198" s="77"/>
      <c r="E198" s="77"/>
      <c r="F198" s="77"/>
      <c r="G198" s="77"/>
      <c r="H198" s="77"/>
    </row>
    <row r="199" ht="15.75" customHeight="1">
      <c r="A199" s="77"/>
      <c r="B199" s="77"/>
      <c r="C199" s="77"/>
      <c r="D199" s="77"/>
      <c r="E199" s="77"/>
      <c r="F199" s="77"/>
      <c r="G199" s="77"/>
      <c r="H199" s="77"/>
    </row>
    <row r="200" ht="15.75" customHeight="1">
      <c r="A200" s="77"/>
      <c r="B200" s="77"/>
      <c r="C200" s="77"/>
      <c r="D200" s="77"/>
      <c r="E200" s="77"/>
      <c r="F200" s="77"/>
      <c r="G200" s="77"/>
      <c r="H200" s="77"/>
    </row>
    <row r="201" ht="15.75" customHeight="1">
      <c r="A201" s="77"/>
      <c r="B201" s="77"/>
      <c r="C201" s="77"/>
      <c r="D201" s="77"/>
      <c r="E201" s="77"/>
      <c r="F201" s="77"/>
      <c r="G201" s="77"/>
      <c r="H201" s="77"/>
    </row>
    <row r="202" ht="15.75" customHeight="1">
      <c r="A202" s="77"/>
      <c r="B202" s="77"/>
      <c r="C202" s="77"/>
      <c r="D202" s="77"/>
      <c r="E202" s="77"/>
      <c r="F202" s="77"/>
      <c r="G202" s="77"/>
      <c r="H202" s="77"/>
    </row>
    <row r="203" ht="15.75" customHeight="1">
      <c r="A203" s="77"/>
      <c r="B203" s="77"/>
      <c r="C203" s="77"/>
      <c r="D203" s="77"/>
      <c r="E203" s="77"/>
      <c r="F203" s="77"/>
      <c r="G203" s="77"/>
      <c r="H203" s="77"/>
    </row>
    <row r="204" ht="15.75" customHeight="1">
      <c r="A204" s="77"/>
      <c r="B204" s="77"/>
      <c r="C204" s="77"/>
      <c r="D204" s="77"/>
      <c r="E204" s="77"/>
      <c r="F204" s="77"/>
      <c r="G204" s="77"/>
      <c r="H204" s="77"/>
    </row>
    <row r="205" ht="15.75" customHeight="1">
      <c r="A205" s="77"/>
      <c r="B205" s="77"/>
      <c r="C205" s="77"/>
      <c r="D205" s="77"/>
      <c r="E205" s="77"/>
      <c r="F205" s="77"/>
      <c r="G205" s="77"/>
      <c r="H205" s="77"/>
    </row>
    <row r="206" ht="15.75" customHeight="1">
      <c r="A206" s="77"/>
      <c r="B206" s="77"/>
      <c r="C206" s="77"/>
      <c r="D206" s="77"/>
      <c r="E206" s="77"/>
      <c r="F206" s="77"/>
      <c r="G206" s="77"/>
      <c r="H206" s="77"/>
    </row>
    <row r="207" ht="15.75" customHeight="1">
      <c r="A207" s="77"/>
      <c r="B207" s="77"/>
      <c r="C207" s="77"/>
      <c r="D207" s="77"/>
      <c r="E207" s="77"/>
      <c r="F207" s="77"/>
      <c r="G207" s="77"/>
      <c r="H207" s="77"/>
    </row>
    <row r="208" ht="15.75" customHeight="1">
      <c r="A208" s="77"/>
      <c r="B208" s="77"/>
      <c r="C208" s="77"/>
      <c r="D208" s="77"/>
      <c r="E208" s="77"/>
      <c r="F208" s="77"/>
      <c r="G208" s="77"/>
      <c r="H208" s="77"/>
    </row>
    <row r="209" ht="15.75" customHeight="1">
      <c r="A209" s="77"/>
      <c r="B209" s="77"/>
      <c r="C209" s="77"/>
      <c r="D209" s="77"/>
      <c r="E209" s="77"/>
      <c r="F209" s="77"/>
      <c r="G209" s="77"/>
      <c r="H209" s="77"/>
    </row>
    <row r="210" ht="15.75" customHeight="1">
      <c r="A210" s="77"/>
      <c r="B210" s="77"/>
      <c r="C210" s="77"/>
      <c r="D210" s="77"/>
      <c r="E210" s="77"/>
      <c r="F210" s="77"/>
      <c r="G210" s="77"/>
      <c r="H210" s="77"/>
    </row>
    <row r="211" ht="15.75" customHeight="1">
      <c r="A211" s="77"/>
      <c r="B211" s="77"/>
      <c r="C211" s="77"/>
      <c r="D211" s="77"/>
      <c r="E211" s="77"/>
      <c r="F211" s="77"/>
      <c r="G211" s="77"/>
      <c r="H211" s="77"/>
    </row>
    <row r="212" ht="15.75" customHeight="1">
      <c r="A212" s="77"/>
      <c r="B212" s="77"/>
      <c r="C212" s="77"/>
      <c r="D212" s="77"/>
      <c r="E212" s="77"/>
      <c r="F212" s="77"/>
      <c r="G212" s="77"/>
      <c r="H212" s="77"/>
    </row>
    <row r="213" ht="15.75" customHeight="1">
      <c r="A213" s="77"/>
      <c r="B213" s="77"/>
      <c r="C213" s="77"/>
      <c r="D213" s="77"/>
      <c r="E213" s="77"/>
      <c r="F213" s="77"/>
      <c r="G213" s="77"/>
      <c r="H213" s="77"/>
    </row>
    <row r="214" ht="15.75" customHeight="1">
      <c r="A214" s="77"/>
      <c r="B214" s="77"/>
      <c r="C214" s="77"/>
      <c r="D214" s="77"/>
      <c r="E214" s="77"/>
      <c r="F214" s="77"/>
      <c r="G214" s="77"/>
      <c r="H214" s="77"/>
    </row>
    <row r="215" ht="15.75" customHeight="1">
      <c r="A215" s="77"/>
      <c r="B215" s="77"/>
      <c r="C215" s="77"/>
      <c r="D215" s="77"/>
      <c r="E215" s="77"/>
      <c r="F215" s="77"/>
      <c r="G215" s="77"/>
      <c r="H215" s="77"/>
    </row>
    <row r="216" ht="15.75" customHeight="1">
      <c r="A216" s="77"/>
      <c r="B216" s="77"/>
      <c r="C216" s="77"/>
      <c r="D216" s="77"/>
      <c r="E216" s="77"/>
      <c r="F216" s="77"/>
      <c r="G216" s="77"/>
      <c r="H216" s="77"/>
    </row>
    <row r="217" ht="15.75" customHeight="1">
      <c r="A217" s="77"/>
      <c r="B217" s="77"/>
      <c r="C217" s="77"/>
      <c r="D217" s="77"/>
      <c r="E217" s="77"/>
      <c r="F217" s="77"/>
      <c r="G217" s="77"/>
      <c r="H217" s="77"/>
    </row>
    <row r="218" ht="15.75" customHeight="1">
      <c r="A218" s="77"/>
      <c r="B218" s="77"/>
      <c r="C218" s="77"/>
      <c r="D218" s="77"/>
      <c r="E218" s="77"/>
      <c r="F218" s="77"/>
      <c r="G218" s="77"/>
      <c r="H218" s="77"/>
    </row>
    <row r="219" ht="15.75" customHeight="1">
      <c r="A219" s="77"/>
      <c r="B219" s="77"/>
      <c r="C219" s="77"/>
      <c r="D219" s="77"/>
      <c r="E219" s="77"/>
      <c r="F219" s="77"/>
      <c r="G219" s="77"/>
      <c r="H219" s="77"/>
    </row>
    <row r="220" ht="15.75" customHeight="1">
      <c r="A220" s="77"/>
      <c r="B220" s="77"/>
      <c r="C220" s="77"/>
      <c r="D220" s="77"/>
      <c r="E220" s="77"/>
      <c r="F220" s="77"/>
      <c r="G220" s="77"/>
      <c r="H220" s="7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3"/>
    <hyperlink r:id="rId2" ref="B4"/>
    <hyperlink r:id="rId3" ref="B5"/>
  </hyperlinks>
  <printOptions/>
  <pageMargins bottom="1.0" footer="0.0" header="0.0" left="0.75" right="0.75" top="1.0"/>
  <pageSetup orientation="landscape"/>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0"/>
    <col customWidth="1" min="2" max="2" width="18.0"/>
    <col customWidth="1" min="3" max="4" width="16.0"/>
    <col customWidth="1" min="5" max="6" width="18.0"/>
    <col customWidth="1" min="7" max="8" width="16.0"/>
  </cols>
  <sheetData>
    <row r="1" ht="21.75" customHeight="1">
      <c r="A1" s="77" t="s">
        <v>983</v>
      </c>
      <c r="B1" s="77" t="s">
        <v>963</v>
      </c>
      <c r="C1" s="77"/>
      <c r="D1" s="77"/>
      <c r="E1" s="77"/>
      <c r="F1" s="77"/>
      <c r="G1" s="77"/>
      <c r="H1" s="77"/>
    </row>
    <row r="2" ht="31.5" customHeight="1">
      <c r="A2" s="77" t="s">
        <v>984</v>
      </c>
      <c r="B2" s="77" t="s">
        <v>985</v>
      </c>
      <c r="C2" s="77"/>
      <c r="D2" s="77"/>
      <c r="E2" s="77"/>
      <c r="F2" s="77"/>
      <c r="G2" s="77"/>
      <c r="H2" s="77"/>
    </row>
    <row r="3" ht="31.5" customHeight="1">
      <c r="A3" s="77" t="s">
        <v>986</v>
      </c>
      <c r="B3" s="78" t="s">
        <v>971</v>
      </c>
      <c r="C3" s="77"/>
      <c r="D3" s="77"/>
      <c r="E3" s="77"/>
      <c r="F3" s="77"/>
      <c r="G3" s="77"/>
      <c r="H3" s="77"/>
    </row>
    <row r="4" ht="31.5" customHeight="1">
      <c r="A4" s="77" t="s">
        <v>987</v>
      </c>
      <c r="B4" s="77" t="str">
        <f>image("https://quickchart.io/qr?text="&amp;encodeurl(B3)&amp;"&amp;size=240")</f>
        <v/>
      </c>
      <c r="C4" s="77"/>
      <c r="D4" s="77"/>
      <c r="E4" s="77"/>
      <c r="F4" s="77"/>
      <c r="G4" s="77"/>
      <c r="H4" s="77"/>
    </row>
    <row r="5" ht="31.5" customHeight="1">
      <c r="A5" s="77" t="s">
        <v>988</v>
      </c>
      <c r="B5" s="77" t="s">
        <v>989</v>
      </c>
      <c r="C5" s="77"/>
      <c r="D5" s="77"/>
      <c r="E5" s="77"/>
      <c r="F5" s="77"/>
      <c r="G5" s="77"/>
      <c r="H5" s="77"/>
    </row>
    <row r="6" ht="31.5" customHeight="1">
      <c r="A6" s="77" t="s">
        <v>990</v>
      </c>
      <c r="B6" s="77" t="s">
        <v>991</v>
      </c>
      <c r="C6" s="77"/>
      <c r="D6" s="77"/>
      <c r="E6" s="77"/>
      <c r="F6" s="77"/>
      <c r="G6" s="77"/>
      <c r="H6" s="77"/>
    </row>
    <row r="7" ht="31.5" customHeight="1">
      <c r="A7" s="77" t="s">
        <v>992</v>
      </c>
      <c r="B7" s="77" t="s">
        <v>993</v>
      </c>
      <c r="C7" s="77"/>
      <c r="D7" s="77"/>
      <c r="E7" s="77"/>
      <c r="F7" s="77"/>
      <c r="G7" s="77"/>
      <c r="H7" s="77"/>
    </row>
    <row r="8" ht="21.75" customHeight="1">
      <c r="A8" s="77"/>
      <c r="B8" s="77"/>
      <c r="C8" s="77"/>
      <c r="D8" s="77"/>
      <c r="E8" s="77"/>
      <c r="F8" s="77"/>
      <c r="G8" s="77"/>
      <c r="H8" s="77"/>
    </row>
    <row r="9" ht="21.75" customHeight="1">
      <c r="A9" s="77"/>
      <c r="B9" s="77"/>
      <c r="C9" s="77"/>
      <c r="D9" s="77"/>
      <c r="E9" s="77"/>
      <c r="F9" s="77"/>
      <c r="G9" s="77"/>
      <c r="H9" s="77"/>
    </row>
    <row r="10" ht="21.75" customHeight="1">
      <c r="A10" s="77"/>
      <c r="B10" s="77"/>
      <c r="C10" s="77"/>
      <c r="D10" s="77"/>
      <c r="E10" s="77"/>
      <c r="F10" s="77"/>
      <c r="G10" s="77"/>
      <c r="H10" s="77"/>
    </row>
    <row r="11" ht="21.75" customHeight="1">
      <c r="A11" s="77"/>
      <c r="B11" s="77"/>
      <c r="C11" s="77"/>
      <c r="D11" s="77"/>
      <c r="E11" s="77"/>
      <c r="F11" s="77"/>
      <c r="G11" s="77"/>
      <c r="H11" s="77"/>
    </row>
    <row r="12" ht="21.75" customHeight="1">
      <c r="A12" s="77"/>
      <c r="B12" s="77"/>
      <c r="C12" s="77"/>
      <c r="D12" s="77"/>
      <c r="E12" s="77"/>
      <c r="F12" s="77"/>
      <c r="G12" s="77"/>
      <c r="H12" s="77"/>
    </row>
    <row r="13" ht="21.75" customHeight="1">
      <c r="A13" s="77"/>
      <c r="B13" s="77"/>
      <c r="C13" s="77"/>
      <c r="D13" s="77"/>
      <c r="E13" s="77"/>
      <c r="F13" s="77"/>
      <c r="G13" s="77"/>
      <c r="H13" s="77"/>
    </row>
    <row r="14" ht="21.75" customHeight="1">
      <c r="A14" s="77"/>
      <c r="B14" s="77"/>
      <c r="C14" s="77"/>
      <c r="D14" s="77"/>
      <c r="E14" s="77"/>
      <c r="F14" s="77"/>
      <c r="G14" s="77"/>
      <c r="H14" s="77"/>
    </row>
    <row r="15" ht="21.75" customHeight="1">
      <c r="A15" s="77"/>
      <c r="B15" s="77"/>
      <c r="C15" s="77"/>
      <c r="D15" s="77"/>
      <c r="E15" s="77"/>
      <c r="F15" s="77"/>
      <c r="G15" s="77"/>
      <c r="H15" s="77"/>
    </row>
    <row r="16" ht="21.75" customHeight="1">
      <c r="A16" s="77"/>
      <c r="B16" s="77"/>
      <c r="C16" s="77"/>
      <c r="D16" s="77"/>
      <c r="E16" s="77"/>
      <c r="F16" s="77"/>
      <c r="G16" s="77"/>
      <c r="H16" s="77"/>
    </row>
    <row r="17" ht="21.75" customHeight="1">
      <c r="A17" s="77"/>
      <c r="B17" s="77"/>
      <c r="C17" s="77"/>
      <c r="D17" s="77"/>
      <c r="E17" s="77"/>
      <c r="F17" s="77"/>
      <c r="G17" s="77"/>
      <c r="H17" s="77"/>
    </row>
    <row r="18" ht="21.75" customHeight="1">
      <c r="A18" s="77"/>
      <c r="B18" s="77"/>
      <c r="C18" s="77"/>
      <c r="D18" s="77"/>
      <c r="E18" s="77"/>
      <c r="F18" s="77"/>
      <c r="G18" s="77"/>
      <c r="H18" s="77"/>
    </row>
    <row r="19" ht="21.75" customHeight="1">
      <c r="A19" s="77"/>
      <c r="B19" s="77"/>
      <c r="C19" s="77"/>
      <c r="D19" s="77"/>
      <c r="E19" s="77"/>
      <c r="F19" s="77"/>
      <c r="G19" s="77"/>
      <c r="H19" s="77"/>
    </row>
    <row r="20" ht="21.75" customHeight="1">
      <c r="A20" s="77"/>
      <c r="B20" s="77"/>
      <c r="C20" s="77"/>
      <c r="D20" s="77"/>
      <c r="E20" s="77"/>
      <c r="F20" s="77"/>
      <c r="G20" s="77"/>
      <c r="H20" s="77"/>
    </row>
    <row r="21" ht="21.75" customHeight="1">
      <c r="A21" s="77"/>
      <c r="B21" s="77"/>
      <c r="C21" s="77"/>
      <c r="D21" s="77"/>
      <c r="E21" s="77"/>
      <c r="F21" s="77"/>
      <c r="G21" s="77"/>
      <c r="H21" s="77"/>
    </row>
    <row r="22" ht="21.75" customHeight="1">
      <c r="A22" s="77"/>
      <c r="B22" s="77"/>
      <c r="C22" s="77"/>
      <c r="D22" s="77"/>
      <c r="E22" s="77"/>
      <c r="F22" s="77"/>
      <c r="G22" s="77"/>
      <c r="H22" s="77"/>
    </row>
    <row r="23" ht="21.75" customHeight="1">
      <c r="A23" s="77"/>
      <c r="B23" s="77"/>
      <c r="C23" s="77"/>
      <c r="D23" s="77"/>
      <c r="E23" s="77"/>
      <c r="F23" s="77"/>
      <c r="G23" s="77"/>
      <c r="H23" s="77"/>
    </row>
    <row r="24" ht="21.75" customHeight="1">
      <c r="A24" s="77"/>
      <c r="B24" s="77"/>
      <c r="C24" s="77"/>
      <c r="D24" s="77"/>
      <c r="E24" s="77"/>
      <c r="F24" s="77"/>
      <c r="G24" s="77"/>
      <c r="H24" s="77"/>
    </row>
    <row r="25" ht="21.75" customHeight="1">
      <c r="A25" s="77"/>
      <c r="B25" s="77"/>
      <c r="C25" s="77"/>
      <c r="D25" s="77"/>
      <c r="E25" s="77"/>
      <c r="F25" s="77"/>
      <c r="G25" s="77"/>
      <c r="H25" s="77"/>
    </row>
    <row r="26" ht="21.75" customHeight="1">
      <c r="A26" s="77"/>
      <c r="B26" s="77"/>
      <c r="C26" s="77"/>
      <c r="D26" s="77"/>
      <c r="E26" s="77"/>
      <c r="F26" s="77"/>
      <c r="G26" s="77"/>
      <c r="H26" s="77"/>
    </row>
    <row r="27" ht="21.75" customHeight="1">
      <c r="A27" s="77"/>
      <c r="B27" s="77"/>
      <c r="C27" s="77"/>
      <c r="D27" s="77"/>
      <c r="E27" s="77"/>
      <c r="F27" s="77"/>
      <c r="G27" s="77"/>
      <c r="H27" s="77"/>
    </row>
    <row r="28" ht="21.75" customHeight="1">
      <c r="A28" s="77"/>
      <c r="B28" s="77"/>
      <c r="C28" s="77"/>
      <c r="D28" s="77"/>
      <c r="E28" s="77"/>
      <c r="F28" s="77"/>
      <c r="G28" s="77"/>
      <c r="H28" s="77"/>
    </row>
    <row r="29" ht="21.75" customHeight="1">
      <c r="A29" s="77"/>
      <c r="B29" s="77"/>
      <c r="C29" s="77"/>
      <c r="D29" s="77"/>
      <c r="E29" s="77"/>
      <c r="F29" s="77"/>
      <c r="G29" s="77"/>
      <c r="H29" s="77"/>
    </row>
    <row r="30" ht="15.75" customHeight="1">
      <c r="A30" s="77"/>
      <c r="B30" s="77"/>
      <c r="C30" s="77"/>
      <c r="D30" s="77"/>
      <c r="E30" s="77"/>
      <c r="F30" s="77"/>
      <c r="G30" s="77"/>
      <c r="H30" s="77"/>
    </row>
    <row r="31" ht="15.75" customHeight="1">
      <c r="A31" s="77"/>
      <c r="B31" s="77"/>
      <c r="C31" s="77"/>
      <c r="D31" s="77"/>
      <c r="E31" s="77"/>
      <c r="F31" s="77"/>
      <c r="G31" s="77"/>
      <c r="H31" s="77"/>
    </row>
    <row r="32" ht="15.75" customHeight="1">
      <c r="A32" s="77"/>
      <c r="B32" s="77"/>
      <c r="C32" s="77"/>
      <c r="D32" s="77"/>
      <c r="E32" s="77"/>
      <c r="F32" s="77"/>
      <c r="G32" s="77"/>
      <c r="H32" s="77"/>
    </row>
    <row r="33" ht="15.75" customHeight="1">
      <c r="A33" s="77"/>
      <c r="B33" s="77"/>
      <c r="C33" s="77"/>
      <c r="D33" s="77"/>
      <c r="E33" s="77"/>
      <c r="F33" s="77"/>
      <c r="G33" s="77"/>
      <c r="H33" s="77"/>
    </row>
    <row r="34" ht="15.75" customHeight="1">
      <c r="A34" s="77"/>
      <c r="B34" s="77"/>
      <c r="C34" s="77"/>
      <c r="D34" s="77"/>
      <c r="E34" s="77"/>
      <c r="F34" s="77"/>
      <c r="G34" s="77"/>
      <c r="H34" s="77"/>
    </row>
    <row r="35" ht="15.75" customHeight="1">
      <c r="A35" s="77"/>
      <c r="B35" s="77"/>
      <c r="C35" s="77"/>
      <c r="D35" s="77"/>
      <c r="E35" s="77"/>
      <c r="F35" s="77"/>
      <c r="G35" s="77"/>
      <c r="H35" s="77"/>
    </row>
    <row r="36" ht="15.75" customHeight="1">
      <c r="A36" s="77"/>
      <c r="B36" s="77"/>
      <c r="C36" s="77"/>
      <c r="D36" s="77"/>
      <c r="E36" s="77"/>
      <c r="F36" s="77"/>
      <c r="G36" s="77"/>
      <c r="H36" s="77"/>
    </row>
    <row r="37" ht="15.75" customHeight="1">
      <c r="A37" s="77"/>
      <c r="B37" s="77"/>
      <c r="C37" s="77"/>
      <c r="D37" s="77"/>
      <c r="E37" s="77"/>
      <c r="F37" s="77"/>
      <c r="G37" s="77"/>
      <c r="H37" s="77"/>
    </row>
    <row r="38" ht="15.75" customHeight="1">
      <c r="A38" s="77"/>
      <c r="B38" s="77"/>
      <c r="C38" s="77"/>
      <c r="D38" s="77"/>
      <c r="E38" s="77"/>
      <c r="F38" s="77"/>
      <c r="G38" s="77"/>
      <c r="H38" s="77"/>
    </row>
    <row r="39" ht="15.75" customHeight="1">
      <c r="A39" s="77"/>
      <c r="B39" s="77"/>
      <c r="C39" s="77"/>
      <c r="D39" s="77"/>
      <c r="E39" s="77"/>
      <c r="F39" s="77"/>
      <c r="G39" s="77"/>
      <c r="H39" s="77"/>
    </row>
    <row r="40" ht="15.75" customHeight="1">
      <c r="A40" s="77"/>
      <c r="B40" s="77"/>
      <c r="C40" s="77"/>
      <c r="D40" s="77"/>
      <c r="E40" s="77"/>
      <c r="F40" s="77"/>
      <c r="G40" s="77"/>
      <c r="H40" s="77"/>
    </row>
    <row r="41" ht="15.75" customHeight="1">
      <c r="A41" s="77"/>
      <c r="B41" s="77"/>
      <c r="C41" s="77"/>
      <c r="D41" s="77"/>
      <c r="E41" s="77"/>
      <c r="F41" s="77"/>
      <c r="G41" s="77"/>
      <c r="H41" s="77"/>
    </row>
    <row r="42" ht="15.75" customHeight="1">
      <c r="A42" s="77"/>
      <c r="B42" s="77"/>
      <c r="C42" s="77"/>
      <c r="D42" s="77"/>
      <c r="E42" s="77"/>
      <c r="F42" s="77"/>
      <c r="G42" s="77"/>
      <c r="H42" s="77"/>
    </row>
    <row r="43" ht="15.75" customHeight="1">
      <c r="A43" s="77"/>
      <c r="B43" s="77"/>
      <c r="C43" s="77"/>
      <c r="D43" s="77"/>
      <c r="E43" s="77"/>
      <c r="F43" s="77"/>
      <c r="G43" s="77"/>
      <c r="H43" s="77"/>
    </row>
    <row r="44" ht="15.75" customHeight="1">
      <c r="A44" s="77"/>
      <c r="B44" s="77"/>
      <c r="C44" s="77"/>
      <c r="D44" s="77"/>
      <c r="E44" s="77"/>
      <c r="F44" s="77"/>
      <c r="G44" s="77"/>
      <c r="H44" s="77"/>
    </row>
    <row r="45" ht="15.75" customHeight="1">
      <c r="A45" s="77"/>
      <c r="B45" s="77"/>
      <c r="C45" s="77"/>
      <c r="D45" s="77"/>
      <c r="E45" s="77"/>
      <c r="F45" s="77"/>
      <c r="G45" s="77"/>
      <c r="H45" s="77"/>
    </row>
    <row r="46" ht="15.75" customHeight="1">
      <c r="A46" s="77"/>
      <c r="B46" s="77"/>
      <c r="C46" s="77"/>
      <c r="D46" s="77"/>
      <c r="E46" s="77"/>
      <c r="F46" s="77"/>
      <c r="G46" s="77"/>
      <c r="H46" s="77"/>
    </row>
    <row r="47" ht="15.75" customHeight="1">
      <c r="A47" s="77"/>
      <c r="B47" s="77"/>
      <c r="C47" s="77"/>
      <c r="D47" s="77"/>
      <c r="E47" s="77"/>
      <c r="F47" s="77"/>
      <c r="G47" s="77"/>
      <c r="H47" s="77"/>
    </row>
    <row r="48" ht="15.75" customHeight="1">
      <c r="A48" s="77"/>
      <c r="B48" s="77"/>
      <c r="C48" s="77"/>
      <c r="D48" s="77"/>
      <c r="E48" s="77"/>
      <c r="F48" s="77"/>
      <c r="G48" s="77"/>
      <c r="H48" s="77"/>
    </row>
    <row r="49" ht="15.75" customHeight="1">
      <c r="A49" s="77"/>
      <c r="B49" s="77"/>
      <c r="C49" s="77"/>
      <c r="D49" s="77"/>
      <c r="E49" s="77"/>
      <c r="F49" s="77"/>
      <c r="G49" s="77"/>
      <c r="H49" s="77"/>
    </row>
    <row r="50" ht="15.75" customHeight="1">
      <c r="A50" s="77"/>
      <c r="B50" s="77"/>
      <c r="C50" s="77"/>
      <c r="D50" s="77"/>
      <c r="E50" s="77"/>
      <c r="F50" s="77"/>
      <c r="G50" s="77"/>
      <c r="H50" s="77"/>
    </row>
    <row r="51" ht="15.75" customHeight="1">
      <c r="A51" s="77"/>
      <c r="B51" s="77"/>
      <c r="C51" s="77"/>
      <c r="D51" s="77"/>
      <c r="E51" s="77"/>
      <c r="F51" s="77"/>
      <c r="G51" s="77"/>
      <c r="H51" s="77"/>
    </row>
    <row r="52" ht="15.75" customHeight="1">
      <c r="A52" s="77"/>
      <c r="B52" s="77"/>
      <c r="C52" s="77"/>
      <c r="D52" s="77"/>
      <c r="E52" s="77"/>
      <c r="F52" s="77"/>
      <c r="G52" s="77"/>
      <c r="H52" s="77"/>
    </row>
    <row r="53" ht="15.75" customHeight="1">
      <c r="A53" s="77"/>
      <c r="B53" s="77"/>
      <c r="C53" s="77"/>
      <c r="D53" s="77"/>
      <c r="E53" s="77"/>
      <c r="F53" s="77"/>
      <c r="G53" s="77"/>
      <c r="H53" s="77"/>
    </row>
    <row r="54" ht="15.75" customHeight="1">
      <c r="A54" s="77"/>
      <c r="B54" s="77"/>
      <c r="C54" s="77"/>
      <c r="D54" s="77"/>
      <c r="E54" s="77"/>
      <c r="F54" s="77"/>
      <c r="G54" s="77"/>
      <c r="H54" s="77"/>
    </row>
    <row r="55" ht="15.75" customHeight="1">
      <c r="A55" s="77"/>
      <c r="B55" s="77"/>
      <c r="C55" s="77"/>
      <c r="D55" s="77"/>
      <c r="E55" s="77"/>
      <c r="F55" s="77"/>
      <c r="G55" s="77"/>
      <c r="H55" s="77"/>
    </row>
    <row r="56" ht="15.75" customHeight="1">
      <c r="A56" s="77"/>
      <c r="B56" s="77"/>
      <c r="C56" s="77"/>
      <c r="D56" s="77"/>
      <c r="E56" s="77"/>
      <c r="F56" s="77"/>
      <c r="G56" s="77"/>
      <c r="H56" s="77"/>
    </row>
    <row r="57" ht="15.75" customHeight="1">
      <c r="A57" s="77"/>
      <c r="B57" s="77"/>
      <c r="C57" s="77"/>
      <c r="D57" s="77"/>
      <c r="E57" s="77"/>
      <c r="F57" s="77"/>
      <c r="G57" s="77"/>
      <c r="H57" s="77"/>
    </row>
    <row r="58" ht="15.75" customHeight="1">
      <c r="A58" s="77"/>
      <c r="B58" s="77"/>
      <c r="C58" s="77"/>
      <c r="D58" s="77"/>
      <c r="E58" s="77"/>
      <c r="F58" s="77"/>
      <c r="G58" s="77"/>
      <c r="H58" s="77"/>
    </row>
    <row r="59" ht="15.75" customHeight="1">
      <c r="A59" s="77"/>
      <c r="B59" s="77"/>
      <c r="C59" s="77"/>
      <c r="D59" s="77"/>
      <c r="E59" s="77"/>
      <c r="F59" s="77"/>
      <c r="G59" s="77"/>
      <c r="H59" s="77"/>
    </row>
    <row r="60" ht="15.75" customHeight="1">
      <c r="A60" s="77"/>
      <c r="B60" s="77"/>
      <c r="C60" s="77"/>
      <c r="D60" s="77"/>
      <c r="E60" s="77"/>
      <c r="F60" s="77"/>
      <c r="G60" s="77"/>
      <c r="H60" s="77"/>
    </row>
    <row r="61" ht="15.75" customHeight="1">
      <c r="A61" s="77"/>
      <c r="B61" s="77"/>
      <c r="C61" s="77"/>
      <c r="D61" s="77"/>
      <c r="E61" s="77"/>
      <c r="F61" s="77"/>
      <c r="G61" s="77"/>
      <c r="H61" s="77"/>
    </row>
    <row r="62" ht="15.75" customHeight="1">
      <c r="A62" s="77"/>
      <c r="B62" s="77"/>
      <c r="C62" s="77"/>
      <c r="D62" s="77"/>
      <c r="E62" s="77"/>
      <c r="F62" s="77"/>
      <c r="G62" s="77"/>
      <c r="H62" s="77"/>
    </row>
    <row r="63" ht="15.75" customHeight="1">
      <c r="A63" s="77"/>
      <c r="B63" s="77"/>
      <c r="C63" s="77"/>
      <c r="D63" s="77"/>
      <c r="E63" s="77"/>
      <c r="F63" s="77"/>
      <c r="G63" s="77"/>
      <c r="H63" s="77"/>
    </row>
    <row r="64" ht="15.75" customHeight="1">
      <c r="A64" s="77"/>
      <c r="B64" s="77"/>
      <c r="C64" s="77"/>
      <c r="D64" s="77"/>
      <c r="E64" s="77"/>
      <c r="F64" s="77"/>
      <c r="G64" s="77"/>
      <c r="H64" s="77"/>
    </row>
    <row r="65" ht="15.75" customHeight="1">
      <c r="A65" s="77"/>
      <c r="B65" s="77"/>
      <c r="C65" s="77"/>
      <c r="D65" s="77"/>
      <c r="E65" s="77"/>
      <c r="F65" s="77"/>
      <c r="G65" s="77"/>
      <c r="H65" s="77"/>
    </row>
    <row r="66" ht="15.75" customHeight="1">
      <c r="A66" s="77"/>
      <c r="B66" s="77"/>
      <c r="C66" s="77"/>
      <c r="D66" s="77"/>
      <c r="E66" s="77"/>
      <c r="F66" s="77"/>
      <c r="G66" s="77"/>
      <c r="H66" s="77"/>
    </row>
    <row r="67" ht="15.75" customHeight="1">
      <c r="A67" s="77"/>
      <c r="B67" s="77"/>
      <c r="C67" s="77"/>
      <c r="D67" s="77"/>
      <c r="E67" s="77"/>
      <c r="F67" s="77"/>
      <c r="G67" s="77"/>
      <c r="H67" s="77"/>
    </row>
    <row r="68" ht="15.75" customHeight="1">
      <c r="A68" s="77"/>
      <c r="B68" s="77"/>
      <c r="C68" s="77"/>
      <c r="D68" s="77"/>
      <c r="E68" s="77"/>
      <c r="F68" s="77"/>
      <c r="G68" s="77"/>
      <c r="H68" s="77"/>
    </row>
    <row r="69" ht="15.75" customHeight="1">
      <c r="A69" s="77"/>
      <c r="B69" s="77"/>
      <c r="C69" s="77"/>
      <c r="D69" s="77"/>
      <c r="E69" s="77"/>
      <c r="F69" s="77"/>
      <c r="G69" s="77"/>
      <c r="H69" s="77"/>
    </row>
    <row r="70" ht="15.75" customHeight="1">
      <c r="A70" s="77"/>
      <c r="B70" s="77"/>
      <c r="C70" s="77"/>
      <c r="D70" s="77"/>
      <c r="E70" s="77"/>
      <c r="F70" s="77"/>
      <c r="G70" s="77"/>
      <c r="H70" s="77"/>
    </row>
    <row r="71" ht="15.75" customHeight="1">
      <c r="A71" s="77"/>
      <c r="B71" s="77"/>
      <c r="C71" s="77"/>
      <c r="D71" s="77"/>
      <c r="E71" s="77"/>
      <c r="F71" s="77"/>
      <c r="G71" s="77"/>
      <c r="H71" s="77"/>
    </row>
    <row r="72" ht="15.75" customHeight="1">
      <c r="A72" s="77"/>
      <c r="B72" s="77"/>
      <c r="C72" s="77"/>
      <c r="D72" s="77"/>
      <c r="E72" s="77"/>
      <c r="F72" s="77"/>
      <c r="G72" s="77"/>
      <c r="H72" s="77"/>
    </row>
    <row r="73" ht="15.75" customHeight="1">
      <c r="A73" s="77"/>
      <c r="B73" s="77"/>
      <c r="C73" s="77"/>
      <c r="D73" s="77"/>
      <c r="E73" s="77"/>
      <c r="F73" s="77"/>
      <c r="G73" s="77"/>
      <c r="H73" s="77"/>
    </row>
    <row r="74" ht="15.75" customHeight="1">
      <c r="A74" s="77"/>
      <c r="B74" s="77"/>
      <c r="C74" s="77"/>
      <c r="D74" s="77"/>
      <c r="E74" s="77"/>
      <c r="F74" s="77"/>
      <c r="G74" s="77"/>
      <c r="H74" s="77"/>
    </row>
    <row r="75" ht="15.75" customHeight="1">
      <c r="A75" s="77"/>
      <c r="B75" s="77"/>
      <c r="C75" s="77"/>
      <c r="D75" s="77"/>
      <c r="E75" s="77"/>
      <c r="F75" s="77"/>
      <c r="G75" s="77"/>
      <c r="H75" s="77"/>
    </row>
    <row r="76" ht="15.75" customHeight="1">
      <c r="A76" s="77"/>
      <c r="B76" s="77"/>
      <c r="C76" s="77"/>
      <c r="D76" s="77"/>
      <c r="E76" s="77"/>
      <c r="F76" s="77"/>
      <c r="G76" s="77"/>
      <c r="H76" s="77"/>
    </row>
    <row r="77" ht="15.75" customHeight="1">
      <c r="A77" s="77"/>
      <c r="B77" s="77"/>
      <c r="C77" s="77"/>
      <c r="D77" s="77"/>
      <c r="E77" s="77"/>
      <c r="F77" s="77"/>
      <c r="G77" s="77"/>
      <c r="H77" s="77"/>
    </row>
    <row r="78" ht="15.75" customHeight="1">
      <c r="A78" s="77"/>
      <c r="B78" s="77"/>
      <c r="C78" s="77"/>
      <c r="D78" s="77"/>
      <c r="E78" s="77"/>
      <c r="F78" s="77"/>
      <c r="G78" s="77"/>
      <c r="H78" s="77"/>
    </row>
    <row r="79" ht="15.75" customHeight="1">
      <c r="A79" s="77"/>
      <c r="B79" s="77"/>
      <c r="C79" s="77"/>
      <c r="D79" s="77"/>
      <c r="E79" s="77"/>
      <c r="F79" s="77"/>
      <c r="G79" s="77"/>
      <c r="H79" s="77"/>
    </row>
    <row r="80" ht="15.75" customHeight="1">
      <c r="A80" s="77"/>
      <c r="B80" s="77"/>
      <c r="C80" s="77"/>
      <c r="D80" s="77"/>
      <c r="E80" s="77"/>
      <c r="F80" s="77"/>
      <c r="G80" s="77"/>
      <c r="H80" s="77"/>
    </row>
    <row r="81" ht="15.75" customHeight="1">
      <c r="A81" s="77"/>
      <c r="B81" s="77"/>
      <c r="C81" s="77"/>
      <c r="D81" s="77"/>
      <c r="E81" s="77"/>
      <c r="F81" s="77"/>
      <c r="G81" s="77"/>
      <c r="H81" s="77"/>
    </row>
    <row r="82" ht="15.75" customHeight="1">
      <c r="A82" s="77"/>
      <c r="B82" s="77"/>
      <c r="C82" s="77"/>
      <c r="D82" s="77"/>
      <c r="E82" s="77"/>
      <c r="F82" s="77"/>
      <c r="G82" s="77"/>
      <c r="H82" s="77"/>
    </row>
    <row r="83" ht="15.75" customHeight="1">
      <c r="A83" s="77"/>
      <c r="B83" s="77"/>
      <c r="C83" s="77"/>
      <c r="D83" s="77"/>
      <c r="E83" s="77"/>
      <c r="F83" s="77"/>
      <c r="G83" s="77"/>
      <c r="H83" s="77"/>
    </row>
    <row r="84" ht="15.75" customHeight="1">
      <c r="A84" s="77"/>
      <c r="B84" s="77"/>
      <c r="C84" s="77"/>
      <c r="D84" s="77"/>
      <c r="E84" s="77"/>
      <c r="F84" s="77"/>
      <c r="G84" s="77"/>
      <c r="H84" s="77"/>
    </row>
    <row r="85" ht="15.75" customHeight="1">
      <c r="A85" s="77"/>
      <c r="B85" s="77"/>
      <c r="C85" s="77"/>
      <c r="D85" s="77"/>
      <c r="E85" s="77"/>
      <c r="F85" s="77"/>
      <c r="G85" s="77"/>
      <c r="H85" s="77"/>
    </row>
    <row r="86" ht="15.75" customHeight="1">
      <c r="A86" s="77"/>
      <c r="B86" s="77"/>
      <c r="C86" s="77"/>
      <c r="D86" s="77"/>
      <c r="E86" s="77"/>
      <c r="F86" s="77"/>
      <c r="G86" s="77"/>
      <c r="H86" s="77"/>
    </row>
    <row r="87" ht="15.75" customHeight="1">
      <c r="A87" s="77"/>
      <c r="B87" s="77"/>
      <c r="C87" s="77"/>
      <c r="D87" s="77"/>
      <c r="E87" s="77"/>
      <c r="F87" s="77"/>
      <c r="G87" s="77"/>
      <c r="H87" s="77"/>
    </row>
    <row r="88" ht="15.75" customHeight="1">
      <c r="A88" s="77"/>
      <c r="B88" s="77"/>
      <c r="C88" s="77"/>
      <c r="D88" s="77"/>
      <c r="E88" s="77"/>
      <c r="F88" s="77"/>
      <c r="G88" s="77"/>
      <c r="H88" s="77"/>
    </row>
    <row r="89" ht="15.75" customHeight="1">
      <c r="A89" s="77"/>
      <c r="B89" s="77"/>
      <c r="C89" s="77"/>
      <c r="D89" s="77"/>
      <c r="E89" s="77"/>
      <c r="F89" s="77"/>
      <c r="G89" s="77"/>
      <c r="H89" s="77"/>
    </row>
    <row r="90" ht="15.75" customHeight="1">
      <c r="A90" s="77"/>
      <c r="B90" s="77"/>
      <c r="C90" s="77"/>
      <c r="D90" s="77"/>
      <c r="E90" s="77"/>
      <c r="F90" s="77"/>
      <c r="G90" s="77"/>
      <c r="H90" s="77"/>
    </row>
    <row r="91" ht="15.75" customHeight="1">
      <c r="A91" s="77"/>
      <c r="B91" s="77"/>
      <c r="C91" s="77"/>
      <c r="D91" s="77"/>
      <c r="E91" s="77"/>
      <c r="F91" s="77"/>
      <c r="G91" s="77"/>
      <c r="H91" s="77"/>
    </row>
    <row r="92" ht="15.75" customHeight="1">
      <c r="A92" s="77"/>
      <c r="B92" s="77"/>
      <c r="C92" s="77"/>
      <c r="D92" s="77"/>
      <c r="E92" s="77"/>
      <c r="F92" s="77"/>
      <c r="G92" s="77"/>
      <c r="H92" s="77"/>
    </row>
    <row r="93" ht="15.75" customHeight="1">
      <c r="A93" s="77"/>
      <c r="B93" s="77"/>
      <c r="C93" s="77"/>
      <c r="D93" s="77"/>
      <c r="E93" s="77"/>
      <c r="F93" s="77"/>
      <c r="G93" s="77"/>
      <c r="H93" s="77"/>
    </row>
    <row r="94" ht="15.75" customHeight="1">
      <c r="A94" s="77"/>
      <c r="B94" s="77"/>
      <c r="C94" s="77"/>
      <c r="D94" s="77"/>
      <c r="E94" s="77"/>
      <c r="F94" s="77"/>
      <c r="G94" s="77"/>
      <c r="H94" s="77"/>
    </row>
    <row r="95" ht="15.75" customHeight="1">
      <c r="A95" s="77"/>
      <c r="B95" s="77"/>
      <c r="C95" s="77"/>
      <c r="D95" s="77"/>
      <c r="E95" s="77"/>
      <c r="F95" s="77"/>
      <c r="G95" s="77"/>
      <c r="H95" s="77"/>
    </row>
    <row r="96" ht="15.75" customHeight="1">
      <c r="A96" s="77"/>
      <c r="B96" s="77"/>
      <c r="C96" s="77"/>
      <c r="D96" s="77"/>
      <c r="E96" s="77"/>
      <c r="F96" s="77"/>
      <c r="G96" s="77"/>
      <c r="H96" s="77"/>
    </row>
    <row r="97" ht="15.75" customHeight="1">
      <c r="A97" s="77"/>
      <c r="B97" s="77"/>
      <c r="C97" s="77"/>
      <c r="D97" s="77"/>
      <c r="E97" s="77"/>
      <c r="F97" s="77"/>
      <c r="G97" s="77"/>
      <c r="H97" s="77"/>
    </row>
    <row r="98" ht="15.75" customHeight="1">
      <c r="A98" s="77"/>
      <c r="B98" s="77"/>
      <c r="C98" s="77"/>
      <c r="D98" s="77"/>
      <c r="E98" s="77"/>
      <c r="F98" s="77"/>
      <c r="G98" s="77"/>
      <c r="H98" s="77"/>
    </row>
    <row r="99" ht="15.75" customHeight="1">
      <c r="A99" s="77"/>
      <c r="B99" s="77"/>
      <c r="C99" s="77"/>
      <c r="D99" s="77"/>
      <c r="E99" s="77"/>
      <c r="F99" s="77"/>
      <c r="G99" s="77"/>
      <c r="H99" s="77"/>
    </row>
    <row r="100" ht="15.75" customHeight="1">
      <c r="A100" s="77"/>
      <c r="B100" s="77"/>
      <c r="C100" s="77"/>
      <c r="D100" s="77"/>
      <c r="E100" s="77"/>
      <c r="F100" s="77"/>
      <c r="G100" s="77"/>
      <c r="H100" s="77"/>
    </row>
    <row r="101" ht="15.75" customHeight="1">
      <c r="A101" s="77"/>
      <c r="B101" s="77"/>
      <c r="C101" s="77"/>
      <c r="D101" s="77"/>
      <c r="E101" s="77"/>
      <c r="F101" s="77"/>
      <c r="G101" s="77"/>
      <c r="H101" s="77"/>
    </row>
    <row r="102" ht="15.75" customHeight="1">
      <c r="A102" s="77"/>
      <c r="B102" s="77"/>
      <c r="C102" s="77"/>
      <c r="D102" s="77"/>
      <c r="E102" s="77"/>
      <c r="F102" s="77"/>
      <c r="G102" s="77"/>
      <c r="H102" s="77"/>
    </row>
    <row r="103" ht="15.75" customHeight="1">
      <c r="A103" s="77"/>
      <c r="B103" s="77"/>
      <c r="C103" s="77"/>
      <c r="D103" s="77"/>
      <c r="E103" s="77"/>
      <c r="F103" s="77"/>
      <c r="G103" s="77"/>
      <c r="H103" s="77"/>
    </row>
    <row r="104" ht="15.75" customHeight="1">
      <c r="A104" s="77"/>
      <c r="B104" s="77"/>
      <c r="C104" s="77"/>
      <c r="D104" s="77"/>
      <c r="E104" s="77"/>
      <c r="F104" s="77"/>
      <c r="G104" s="77"/>
      <c r="H104" s="77"/>
    </row>
    <row r="105" ht="15.75" customHeight="1">
      <c r="A105" s="77"/>
      <c r="B105" s="77"/>
      <c r="C105" s="77"/>
      <c r="D105" s="77"/>
      <c r="E105" s="77"/>
      <c r="F105" s="77"/>
      <c r="G105" s="77"/>
      <c r="H105" s="77"/>
    </row>
    <row r="106" ht="15.75" customHeight="1">
      <c r="A106" s="77"/>
      <c r="B106" s="77"/>
      <c r="C106" s="77"/>
      <c r="D106" s="77"/>
      <c r="E106" s="77"/>
      <c r="F106" s="77"/>
      <c r="G106" s="77"/>
      <c r="H106" s="77"/>
    </row>
    <row r="107" ht="15.75" customHeight="1">
      <c r="A107" s="77"/>
      <c r="B107" s="77"/>
      <c r="C107" s="77"/>
      <c r="D107" s="77"/>
      <c r="E107" s="77"/>
      <c r="F107" s="77"/>
      <c r="G107" s="77"/>
      <c r="H107" s="77"/>
    </row>
    <row r="108" ht="15.75" customHeight="1">
      <c r="A108" s="77"/>
      <c r="B108" s="77"/>
      <c r="C108" s="77"/>
      <c r="D108" s="77"/>
      <c r="E108" s="77"/>
      <c r="F108" s="77"/>
      <c r="G108" s="77"/>
      <c r="H108" s="77"/>
    </row>
    <row r="109" ht="15.75" customHeight="1">
      <c r="A109" s="77"/>
      <c r="B109" s="77"/>
      <c r="C109" s="77"/>
      <c r="D109" s="77"/>
      <c r="E109" s="77"/>
      <c r="F109" s="77"/>
      <c r="G109" s="77"/>
      <c r="H109" s="77"/>
    </row>
    <row r="110" ht="15.75" customHeight="1">
      <c r="A110" s="77"/>
      <c r="B110" s="77"/>
      <c r="C110" s="77"/>
      <c r="D110" s="77"/>
      <c r="E110" s="77"/>
      <c r="F110" s="77"/>
      <c r="G110" s="77"/>
      <c r="H110" s="77"/>
    </row>
    <row r="111" ht="15.75" customHeight="1">
      <c r="A111" s="77"/>
      <c r="B111" s="77"/>
      <c r="C111" s="77"/>
      <c r="D111" s="77"/>
      <c r="E111" s="77"/>
      <c r="F111" s="77"/>
      <c r="G111" s="77"/>
      <c r="H111" s="77"/>
    </row>
    <row r="112" ht="15.75" customHeight="1">
      <c r="A112" s="77"/>
      <c r="B112" s="77"/>
      <c r="C112" s="77"/>
      <c r="D112" s="77"/>
      <c r="E112" s="77"/>
      <c r="F112" s="77"/>
      <c r="G112" s="77"/>
      <c r="H112" s="77"/>
    </row>
    <row r="113" ht="15.75" customHeight="1">
      <c r="A113" s="77"/>
      <c r="B113" s="77"/>
      <c r="C113" s="77"/>
      <c r="D113" s="77"/>
      <c r="E113" s="77"/>
      <c r="F113" s="77"/>
      <c r="G113" s="77"/>
      <c r="H113" s="77"/>
    </row>
    <row r="114" ht="15.75" customHeight="1">
      <c r="A114" s="77"/>
      <c r="B114" s="77"/>
      <c r="C114" s="77"/>
      <c r="D114" s="77"/>
      <c r="E114" s="77"/>
      <c r="F114" s="77"/>
      <c r="G114" s="77"/>
      <c r="H114" s="77"/>
    </row>
    <row r="115" ht="15.75" customHeight="1">
      <c r="A115" s="77"/>
      <c r="B115" s="77"/>
      <c r="C115" s="77"/>
      <c r="D115" s="77"/>
      <c r="E115" s="77"/>
      <c r="F115" s="77"/>
      <c r="G115" s="77"/>
      <c r="H115" s="77"/>
    </row>
    <row r="116" ht="15.75" customHeight="1">
      <c r="A116" s="77"/>
      <c r="B116" s="77"/>
      <c r="C116" s="77"/>
      <c r="D116" s="77"/>
      <c r="E116" s="77"/>
      <c r="F116" s="77"/>
      <c r="G116" s="77"/>
      <c r="H116" s="77"/>
    </row>
    <row r="117" ht="15.75" customHeight="1">
      <c r="A117" s="77"/>
      <c r="B117" s="77"/>
      <c r="C117" s="77"/>
      <c r="D117" s="77"/>
      <c r="E117" s="77"/>
      <c r="F117" s="77"/>
      <c r="G117" s="77"/>
      <c r="H117" s="77"/>
    </row>
    <row r="118" ht="15.75" customHeight="1">
      <c r="A118" s="77"/>
      <c r="B118" s="77"/>
      <c r="C118" s="77"/>
      <c r="D118" s="77"/>
      <c r="E118" s="77"/>
      <c r="F118" s="77"/>
      <c r="G118" s="77"/>
      <c r="H118" s="77"/>
    </row>
    <row r="119" ht="15.75" customHeight="1">
      <c r="A119" s="77"/>
      <c r="B119" s="77"/>
      <c r="C119" s="77"/>
      <c r="D119" s="77"/>
      <c r="E119" s="77"/>
      <c r="F119" s="77"/>
      <c r="G119" s="77"/>
      <c r="H119" s="77"/>
    </row>
    <row r="120" ht="15.75" customHeight="1">
      <c r="A120" s="77"/>
      <c r="B120" s="77"/>
      <c r="C120" s="77"/>
      <c r="D120" s="77"/>
      <c r="E120" s="77"/>
      <c r="F120" s="77"/>
      <c r="G120" s="77"/>
      <c r="H120" s="77"/>
    </row>
    <row r="121" ht="15.75" customHeight="1">
      <c r="A121" s="77"/>
      <c r="B121" s="77"/>
      <c r="C121" s="77"/>
      <c r="D121" s="77"/>
      <c r="E121" s="77"/>
      <c r="F121" s="77"/>
      <c r="G121" s="77"/>
      <c r="H121" s="77"/>
    </row>
    <row r="122" ht="15.75" customHeight="1">
      <c r="A122" s="77"/>
      <c r="B122" s="77"/>
      <c r="C122" s="77"/>
      <c r="D122" s="77"/>
      <c r="E122" s="77"/>
      <c r="F122" s="77"/>
      <c r="G122" s="77"/>
      <c r="H122" s="77"/>
    </row>
    <row r="123" ht="15.75" customHeight="1">
      <c r="A123" s="77"/>
      <c r="B123" s="77"/>
      <c r="C123" s="77"/>
      <c r="D123" s="77"/>
      <c r="E123" s="77"/>
      <c r="F123" s="77"/>
      <c r="G123" s="77"/>
      <c r="H123" s="77"/>
    </row>
    <row r="124" ht="15.75" customHeight="1">
      <c r="A124" s="77"/>
      <c r="B124" s="77"/>
      <c r="C124" s="77"/>
      <c r="D124" s="77"/>
      <c r="E124" s="77"/>
      <c r="F124" s="77"/>
      <c r="G124" s="77"/>
      <c r="H124" s="77"/>
    </row>
    <row r="125" ht="15.75" customHeight="1">
      <c r="A125" s="77"/>
      <c r="B125" s="77"/>
      <c r="C125" s="77"/>
      <c r="D125" s="77"/>
      <c r="E125" s="77"/>
      <c r="F125" s="77"/>
      <c r="G125" s="77"/>
      <c r="H125" s="77"/>
    </row>
    <row r="126" ht="15.75" customHeight="1">
      <c r="A126" s="77"/>
      <c r="B126" s="77"/>
      <c r="C126" s="77"/>
      <c r="D126" s="77"/>
      <c r="E126" s="77"/>
      <c r="F126" s="77"/>
      <c r="G126" s="77"/>
      <c r="H126" s="77"/>
    </row>
    <row r="127" ht="15.75" customHeight="1">
      <c r="A127" s="77"/>
      <c r="B127" s="77"/>
      <c r="C127" s="77"/>
      <c r="D127" s="77"/>
      <c r="E127" s="77"/>
      <c r="F127" s="77"/>
      <c r="G127" s="77"/>
      <c r="H127" s="77"/>
    </row>
    <row r="128" ht="15.75" customHeight="1">
      <c r="A128" s="77"/>
      <c r="B128" s="77"/>
      <c r="C128" s="77"/>
      <c r="D128" s="77"/>
      <c r="E128" s="77"/>
      <c r="F128" s="77"/>
      <c r="G128" s="77"/>
      <c r="H128" s="77"/>
    </row>
    <row r="129" ht="15.75" customHeight="1">
      <c r="A129" s="77"/>
      <c r="B129" s="77"/>
      <c r="C129" s="77"/>
      <c r="D129" s="77"/>
      <c r="E129" s="77"/>
      <c r="F129" s="77"/>
      <c r="G129" s="77"/>
      <c r="H129" s="77"/>
    </row>
    <row r="130" ht="15.75" customHeight="1">
      <c r="A130" s="77"/>
      <c r="B130" s="77"/>
      <c r="C130" s="77"/>
      <c r="D130" s="77"/>
      <c r="E130" s="77"/>
      <c r="F130" s="77"/>
      <c r="G130" s="77"/>
      <c r="H130" s="77"/>
    </row>
    <row r="131" ht="15.75" customHeight="1">
      <c r="A131" s="77"/>
      <c r="B131" s="77"/>
      <c r="C131" s="77"/>
      <c r="D131" s="77"/>
      <c r="E131" s="77"/>
      <c r="F131" s="77"/>
      <c r="G131" s="77"/>
      <c r="H131" s="77"/>
    </row>
    <row r="132" ht="15.75" customHeight="1">
      <c r="A132" s="77"/>
      <c r="B132" s="77"/>
      <c r="C132" s="77"/>
      <c r="D132" s="77"/>
      <c r="E132" s="77"/>
      <c r="F132" s="77"/>
      <c r="G132" s="77"/>
      <c r="H132" s="77"/>
    </row>
    <row r="133" ht="15.75" customHeight="1">
      <c r="A133" s="77"/>
      <c r="B133" s="77"/>
      <c r="C133" s="77"/>
      <c r="D133" s="77"/>
      <c r="E133" s="77"/>
      <c r="F133" s="77"/>
      <c r="G133" s="77"/>
      <c r="H133" s="77"/>
    </row>
    <row r="134" ht="15.75" customHeight="1">
      <c r="A134" s="77"/>
      <c r="B134" s="77"/>
      <c r="C134" s="77"/>
      <c r="D134" s="77"/>
      <c r="E134" s="77"/>
      <c r="F134" s="77"/>
      <c r="G134" s="77"/>
      <c r="H134" s="77"/>
    </row>
    <row r="135" ht="15.75" customHeight="1">
      <c r="A135" s="77"/>
      <c r="B135" s="77"/>
      <c r="C135" s="77"/>
      <c r="D135" s="77"/>
      <c r="E135" s="77"/>
      <c r="F135" s="77"/>
      <c r="G135" s="77"/>
      <c r="H135" s="77"/>
    </row>
    <row r="136" ht="15.75" customHeight="1">
      <c r="A136" s="77"/>
      <c r="B136" s="77"/>
      <c r="C136" s="77"/>
      <c r="D136" s="77"/>
      <c r="E136" s="77"/>
      <c r="F136" s="77"/>
      <c r="G136" s="77"/>
      <c r="H136" s="77"/>
    </row>
    <row r="137" ht="15.75" customHeight="1">
      <c r="A137" s="77"/>
      <c r="B137" s="77"/>
      <c r="C137" s="77"/>
      <c r="D137" s="77"/>
      <c r="E137" s="77"/>
      <c r="F137" s="77"/>
      <c r="G137" s="77"/>
      <c r="H137" s="77"/>
    </row>
    <row r="138" ht="15.75" customHeight="1">
      <c r="A138" s="77"/>
      <c r="B138" s="77"/>
      <c r="C138" s="77"/>
      <c r="D138" s="77"/>
      <c r="E138" s="77"/>
      <c r="F138" s="77"/>
      <c r="G138" s="77"/>
      <c r="H138" s="77"/>
    </row>
    <row r="139" ht="15.75" customHeight="1">
      <c r="A139" s="77"/>
      <c r="B139" s="77"/>
      <c r="C139" s="77"/>
      <c r="D139" s="77"/>
      <c r="E139" s="77"/>
      <c r="F139" s="77"/>
      <c r="G139" s="77"/>
      <c r="H139" s="77"/>
    </row>
    <row r="140" ht="15.75" customHeight="1">
      <c r="A140" s="77"/>
      <c r="B140" s="77"/>
      <c r="C140" s="77"/>
      <c r="D140" s="77"/>
      <c r="E140" s="77"/>
      <c r="F140" s="77"/>
      <c r="G140" s="77"/>
      <c r="H140" s="77"/>
    </row>
    <row r="141" ht="15.75" customHeight="1">
      <c r="A141" s="77"/>
      <c r="B141" s="77"/>
      <c r="C141" s="77"/>
      <c r="D141" s="77"/>
      <c r="E141" s="77"/>
      <c r="F141" s="77"/>
      <c r="G141" s="77"/>
      <c r="H141" s="77"/>
    </row>
    <row r="142" ht="15.75" customHeight="1">
      <c r="A142" s="77"/>
      <c r="B142" s="77"/>
      <c r="C142" s="77"/>
      <c r="D142" s="77"/>
      <c r="E142" s="77"/>
      <c r="F142" s="77"/>
      <c r="G142" s="77"/>
      <c r="H142" s="77"/>
    </row>
    <row r="143" ht="15.75" customHeight="1">
      <c r="A143" s="77"/>
      <c r="B143" s="77"/>
      <c r="C143" s="77"/>
      <c r="D143" s="77"/>
      <c r="E143" s="77"/>
      <c r="F143" s="77"/>
      <c r="G143" s="77"/>
      <c r="H143" s="77"/>
    </row>
    <row r="144" ht="15.75" customHeight="1">
      <c r="A144" s="77"/>
      <c r="B144" s="77"/>
      <c r="C144" s="77"/>
      <c r="D144" s="77"/>
      <c r="E144" s="77"/>
      <c r="F144" s="77"/>
      <c r="G144" s="77"/>
      <c r="H144" s="77"/>
    </row>
    <row r="145" ht="15.75" customHeight="1">
      <c r="A145" s="77"/>
      <c r="B145" s="77"/>
      <c r="C145" s="77"/>
      <c r="D145" s="77"/>
      <c r="E145" s="77"/>
      <c r="F145" s="77"/>
      <c r="G145" s="77"/>
      <c r="H145" s="77"/>
    </row>
    <row r="146" ht="15.75" customHeight="1">
      <c r="A146" s="77"/>
      <c r="B146" s="77"/>
      <c r="C146" s="77"/>
      <c r="D146" s="77"/>
      <c r="E146" s="77"/>
      <c r="F146" s="77"/>
      <c r="G146" s="77"/>
      <c r="H146" s="77"/>
    </row>
    <row r="147" ht="15.75" customHeight="1">
      <c r="A147" s="77"/>
      <c r="B147" s="77"/>
      <c r="C147" s="77"/>
      <c r="D147" s="77"/>
      <c r="E147" s="77"/>
      <c r="F147" s="77"/>
      <c r="G147" s="77"/>
      <c r="H147" s="77"/>
    </row>
    <row r="148" ht="15.75" customHeight="1">
      <c r="A148" s="77"/>
      <c r="B148" s="77"/>
      <c r="C148" s="77"/>
      <c r="D148" s="77"/>
      <c r="E148" s="77"/>
      <c r="F148" s="77"/>
      <c r="G148" s="77"/>
      <c r="H148" s="77"/>
    </row>
    <row r="149" ht="15.75" customHeight="1">
      <c r="A149" s="77"/>
      <c r="B149" s="77"/>
      <c r="C149" s="77"/>
      <c r="D149" s="77"/>
      <c r="E149" s="77"/>
      <c r="F149" s="77"/>
      <c r="G149" s="77"/>
      <c r="H149" s="77"/>
    </row>
    <row r="150" ht="15.75" customHeight="1">
      <c r="A150" s="77"/>
      <c r="B150" s="77"/>
      <c r="C150" s="77"/>
      <c r="D150" s="77"/>
      <c r="E150" s="77"/>
      <c r="F150" s="77"/>
      <c r="G150" s="77"/>
      <c r="H150" s="77"/>
    </row>
    <row r="151" ht="15.75" customHeight="1">
      <c r="A151" s="77"/>
      <c r="B151" s="77"/>
      <c r="C151" s="77"/>
      <c r="D151" s="77"/>
      <c r="E151" s="77"/>
      <c r="F151" s="77"/>
      <c r="G151" s="77"/>
      <c r="H151" s="77"/>
    </row>
    <row r="152" ht="15.75" customHeight="1">
      <c r="A152" s="77"/>
      <c r="B152" s="77"/>
      <c r="C152" s="77"/>
      <c r="D152" s="77"/>
      <c r="E152" s="77"/>
      <c r="F152" s="77"/>
      <c r="G152" s="77"/>
      <c r="H152" s="77"/>
    </row>
    <row r="153" ht="15.75" customHeight="1">
      <c r="A153" s="77"/>
      <c r="B153" s="77"/>
      <c r="C153" s="77"/>
      <c r="D153" s="77"/>
      <c r="E153" s="77"/>
      <c r="F153" s="77"/>
      <c r="G153" s="77"/>
      <c r="H153" s="77"/>
    </row>
    <row r="154" ht="15.75" customHeight="1">
      <c r="A154" s="77"/>
      <c r="B154" s="77"/>
      <c r="C154" s="77"/>
      <c r="D154" s="77"/>
      <c r="E154" s="77"/>
      <c r="F154" s="77"/>
      <c r="G154" s="77"/>
      <c r="H154" s="77"/>
    </row>
    <row r="155" ht="15.75" customHeight="1">
      <c r="A155" s="77"/>
      <c r="B155" s="77"/>
      <c r="C155" s="77"/>
      <c r="D155" s="77"/>
      <c r="E155" s="77"/>
      <c r="F155" s="77"/>
      <c r="G155" s="77"/>
      <c r="H155" s="77"/>
    </row>
    <row r="156" ht="15.75" customHeight="1">
      <c r="A156" s="77"/>
      <c r="B156" s="77"/>
      <c r="C156" s="77"/>
      <c r="D156" s="77"/>
      <c r="E156" s="77"/>
      <c r="F156" s="77"/>
      <c r="G156" s="77"/>
      <c r="H156" s="77"/>
    </row>
    <row r="157" ht="15.75" customHeight="1">
      <c r="A157" s="77"/>
      <c r="B157" s="77"/>
      <c r="C157" s="77"/>
      <c r="D157" s="77"/>
      <c r="E157" s="77"/>
      <c r="F157" s="77"/>
      <c r="G157" s="77"/>
      <c r="H157" s="77"/>
    </row>
    <row r="158" ht="15.75" customHeight="1">
      <c r="A158" s="77"/>
      <c r="B158" s="77"/>
      <c r="C158" s="77"/>
      <c r="D158" s="77"/>
      <c r="E158" s="77"/>
      <c r="F158" s="77"/>
      <c r="G158" s="77"/>
      <c r="H158" s="77"/>
    </row>
    <row r="159" ht="15.75" customHeight="1">
      <c r="A159" s="77"/>
      <c r="B159" s="77"/>
      <c r="C159" s="77"/>
      <c r="D159" s="77"/>
      <c r="E159" s="77"/>
      <c r="F159" s="77"/>
      <c r="G159" s="77"/>
      <c r="H159" s="77"/>
    </row>
    <row r="160" ht="15.75" customHeight="1">
      <c r="A160" s="77"/>
      <c r="B160" s="77"/>
      <c r="C160" s="77"/>
      <c r="D160" s="77"/>
      <c r="E160" s="77"/>
      <c r="F160" s="77"/>
      <c r="G160" s="77"/>
      <c r="H160" s="77"/>
    </row>
    <row r="161" ht="15.75" customHeight="1">
      <c r="A161" s="77"/>
      <c r="B161" s="77"/>
      <c r="C161" s="77"/>
      <c r="D161" s="77"/>
      <c r="E161" s="77"/>
      <c r="F161" s="77"/>
      <c r="G161" s="77"/>
      <c r="H161" s="77"/>
    </row>
    <row r="162" ht="15.75" customHeight="1">
      <c r="A162" s="77"/>
      <c r="B162" s="77"/>
      <c r="C162" s="77"/>
      <c r="D162" s="77"/>
      <c r="E162" s="77"/>
      <c r="F162" s="77"/>
      <c r="G162" s="77"/>
      <c r="H162" s="77"/>
    </row>
    <row r="163" ht="15.75" customHeight="1">
      <c r="A163" s="77"/>
      <c r="B163" s="77"/>
      <c r="C163" s="77"/>
      <c r="D163" s="77"/>
      <c r="E163" s="77"/>
      <c r="F163" s="77"/>
      <c r="G163" s="77"/>
      <c r="H163" s="77"/>
    </row>
    <row r="164" ht="15.75" customHeight="1">
      <c r="A164" s="77"/>
      <c r="B164" s="77"/>
      <c r="C164" s="77"/>
      <c r="D164" s="77"/>
      <c r="E164" s="77"/>
      <c r="F164" s="77"/>
      <c r="G164" s="77"/>
      <c r="H164" s="77"/>
    </row>
    <row r="165" ht="15.75" customHeight="1">
      <c r="A165" s="77"/>
      <c r="B165" s="77"/>
      <c r="C165" s="77"/>
      <c r="D165" s="77"/>
      <c r="E165" s="77"/>
      <c r="F165" s="77"/>
      <c r="G165" s="77"/>
      <c r="H165" s="77"/>
    </row>
    <row r="166" ht="15.75" customHeight="1">
      <c r="A166" s="77"/>
      <c r="B166" s="77"/>
      <c r="C166" s="77"/>
      <c r="D166" s="77"/>
      <c r="E166" s="77"/>
      <c r="F166" s="77"/>
      <c r="G166" s="77"/>
      <c r="H166" s="77"/>
    </row>
    <row r="167" ht="15.75" customHeight="1">
      <c r="A167" s="77"/>
      <c r="B167" s="77"/>
      <c r="C167" s="77"/>
      <c r="D167" s="77"/>
      <c r="E167" s="77"/>
      <c r="F167" s="77"/>
      <c r="G167" s="77"/>
      <c r="H167" s="77"/>
    </row>
    <row r="168" ht="15.75" customHeight="1">
      <c r="A168" s="77"/>
      <c r="B168" s="77"/>
      <c r="C168" s="77"/>
      <c r="D168" s="77"/>
      <c r="E168" s="77"/>
      <c r="F168" s="77"/>
      <c r="G168" s="77"/>
      <c r="H168" s="77"/>
    </row>
    <row r="169" ht="15.75" customHeight="1">
      <c r="A169" s="77"/>
      <c r="B169" s="77"/>
      <c r="C169" s="77"/>
      <c r="D169" s="77"/>
      <c r="E169" s="77"/>
      <c r="F169" s="77"/>
      <c r="G169" s="77"/>
      <c r="H169" s="77"/>
    </row>
    <row r="170" ht="15.75" customHeight="1">
      <c r="A170" s="77"/>
      <c r="B170" s="77"/>
      <c r="C170" s="77"/>
      <c r="D170" s="77"/>
      <c r="E170" s="77"/>
      <c r="F170" s="77"/>
      <c r="G170" s="77"/>
      <c r="H170" s="77"/>
    </row>
    <row r="171" ht="15.75" customHeight="1">
      <c r="A171" s="77"/>
      <c r="B171" s="77"/>
      <c r="C171" s="77"/>
      <c r="D171" s="77"/>
      <c r="E171" s="77"/>
      <c r="F171" s="77"/>
      <c r="G171" s="77"/>
      <c r="H171" s="77"/>
    </row>
    <row r="172" ht="15.75" customHeight="1">
      <c r="A172" s="77"/>
      <c r="B172" s="77"/>
      <c r="C172" s="77"/>
      <c r="D172" s="77"/>
      <c r="E172" s="77"/>
      <c r="F172" s="77"/>
      <c r="G172" s="77"/>
      <c r="H172" s="77"/>
    </row>
    <row r="173" ht="15.75" customHeight="1">
      <c r="A173" s="77"/>
      <c r="B173" s="77"/>
      <c r="C173" s="77"/>
      <c r="D173" s="77"/>
      <c r="E173" s="77"/>
      <c r="F173" s="77"/>
      <c r="G173" s="77"/>
      <c r="H173" s="77"/>
    </row>
    <row r="174" ht="15.75" customHeight="1">
      <c r="A174" s="77"/>
      <c r="B174" s="77"/>
      <c r="C174" s="77"/>
      <c r="D174" s="77"/>
      <c r="E174" s="77"/>
      <c r="F174" s="77"/>
      <c r="G174" s="77"/>
      <c r="H174" s="77"/>
    </row>
    <row r="175" ht="15.75" customHeight="1">
      <c r="A175" s="77"/>
      <c r="B175" s="77"/>
      <c r="C175" s="77"/>
      <c r="D175" s="77"/>
      <c r="E175" s="77"/>
      <c r="F175" s="77"/>
      <c r="G175" s="77"/>
      <c r="H175" s="77"/>
    </row>
    <row r="176" ht="15.75" customHeight="1">
      <c r="A176" s="77"/>
      <c r="B176" s="77"/>
      <c r="C176" s="77"/>
      <c r="D176" s="77"/>
      <c r="E176" s="77"/>
      <c r="F176" s="77"/>
      <c r="G176" s="77"/>
      <c r="H176" s="77"/>
    </row>
    <row r="177" ht="15.75" customHeight="1">
      <c r="A177" s="77"/>
      <c r="B177" s="77"/>
      <c r="C177" s="77"/>
      <c r="D177" s="77"/>
      <c r="E177" s="77"/>
      <c r="F177" s="77"/>
      <c r="G177" s="77"/>
      <c r="H177" s="77"/>
    </row>
    <row r="178" ht="15.75" customHeight="1">
      <c r="A178" s="77"/>
      <c r="B178" s="77"/>
      <c r="C178" s="77"/>
      <c r="D178" s="77"/>
      <c r="E178" s="77"/>
      <c r="F178" s="77"/>
      <c r="G178" s="77"/>
      <c r="H178" s="77"/>
    </row>
    <row r="179" ht="15.75" customHeight="1">
      <c r="A179" s="77"/>
      <c r="B179" s="77"/>
      <c r="C179" s="77"/>
      <c r="D179" s="77"/>
      <c r="E179" s="77"/>
      <c r="F179" s="77"/>
      <c r="G179" s="77"/>
      <c r="H179" s="77"/>
    </row>
    <row r="180" ht="15.75" customHeight="1">
      <c r="A180" s="77"/>
      <c r="B180" s="77"/>
      <c r="C180" s="77"/>
      <c r="D180" s="77"/>
      <c r="E180" s="77"/>
      <c r="F180" s="77"/>
      <c r="G180" s="77"/>
      <c r="H180" s="77"/>
    </row>
    <row r="181" ht="15.75" customHeight="1">
      <c r="A181" s="77"/>
      <c r="B181" s="77"/>
      <c r="C181" s="77"/>
      <c r="D181" s="77"/>
      <c r="E181" s="77"/>
      <c r="F181" s="77"/>
      <c r="G181" s="77"/>
      <c r="H181" s="77"/>
    </row>
    <row r="182" ht="15.75" customHeight="1">
      <c r="A182" s="77"/>
      <c r="B182" s="77"/>
      <c r="C182" s="77"/>
      <c r="D182" s="77"/>
      <c r="E182" s="77"/>
      <c r="F182" s="77"/>
      <c r="G182" s="77"/>
      <c r="H182" s="77"/>
    </row>
    <row r="183" ht="15.75" customHeight="1">
      <c r="A183" s="77"/>
      <c r="B183" s="77"/>
      <c r="C183" s="77"/>
      <c r="D183" s="77"/>
      <c r="E183" s="77"/>
      <c r="F183" s="77"/>
      <c r="G183" s="77"/>
      <c r="H183" s="77"/>
    </row>
    <row r="184" ht="15.75" customHeight="1">
      <c r="A184" s="77"/>
      <c r="B184" s="77"/>
      <c r="C184" s="77"/>
      <c r="D184" s="77"/>
      <c r="E184" s="77"/>
      <c r="F184" s="77"/>
      <c r="G184" s="77"/>
      <c r="H184" s="77"/>
    </row>
    <row r="185" ht="15.75" customHeight="1">
      <c r="A185" s="77"/>
      <c r="B185" s="77"/>
      <c r="C185" s="77"/>
      <c r="D185" s="77"/>
      <c r="E185" s="77"/>
      <c r="F185" s="77"/>
      <c r="G185" s="77"/>
      <c r="H185" s="77"/>
    </row>
    <row r="186" ht="15.75" customHeight="1">
      <c r="A186" s="77"/>
      <c r="B186" s="77"/>
      <c r="C186" s="77"/>
      <c r="D186" s="77"/>
      <c r="E186" s="77"/>
      <c r="F186" s="77"/>
      <c r="G186" s="77"/>
      <c r="H186" s="77"/>
    </row>
    <row r="187" ht="15.75" customHeight="1">
      <c r="A187" s="77"/>
      <c r="B187" s="77"/>
      <c r="C187" s="77"/>
      <c r="D187" s="77"/>
      <c r="E187" s="77"/>
      <c r="F187" s="77"/>
      <c r="G187" s="77"/>
      <c r="H187" s="77"/>
    </row>
    <row r="188" ht="15.75" customHeight="1">
      <c r="A188" s="77"/>
      <c r="B188" s="77"/>
      <c r="C188" s="77"/>
      <c r="D188" s="77"/>
      <c r="E188" s="77"/>
      <c r="F188" s="77"/>
      <c r="G188" s="77"/>
      <c r="H188" s="77"/>
    </row>
    <row r="189" ht="15.75" customHeight="1">
      <c r="A189" s="77"/>
      <c r="B189" s="77"/>
      <c r="C189" s="77"/>
      <c r="D189" s="77"/>
      <c r="E189" s="77"/>
      <c r="F189" s="77"/>
      <c r="G189" s="77"/>
      <c r="H189" s="77"/>
    </row>
    <row r="190" ht="15.75" customHeight="1">
      <c r="A190" s="77"/>
      <c r="B190" s="77"/>
      <c r="C190" s="77"/>
      <c r="D190" s="77"/>
      <c r="E190" s="77"/>
      <c r="F190" s="77"/>
      <c r="G190" s="77"/>
      <c r="H190" s="77"/>
    </row>
    <row r="191" ht="15.75" customHeight="1">
      <c r="A191" s="77"/>
      <c r="B191" s="77"/>
      <c r="C191" s="77"/>
      <c r="D191" s="77"/>
      <c r="E191" s="77"/>
      <c r="F191" s="77"/>
      <c r="G191" s="77"/>
      <c r="H191" s="77"/>
    </row>
    <row r="192" ht="15.75" customHeight="1">
      <c r="A192" s="77"/>
      <c r="B192" s="77"/>
      <c r="C192" s="77"/>
      <c r="D192" s="77"/>
      <c r="E192" s="77"/>
      <c r="F192" s="77"/>
      <c r="G192" s="77"/>
      <c r="H192" s="77"/>
    </row>
    <row r="193" ht="15.75" customHeight="1">
      <c r="A193" s="77"/>
      <c r="B193" s="77"/>
      <c r="C193" s="77"/>
      <c r="D193" s="77"/>
      <c r="E193" s="77"/>
      <c r="F193" s="77"/>
      <c r="G193" s="77"/>
      <c r="H193" s="77"/>
    </row>
    <row r="194" ht="15.75" customHeight="1">
      <c r="A194" s="77"/>
      <c r="B194" s="77"/>
      <c r="C194" s="77"/>
      <c r="D194" s="77"/>
      <c r="E194" s="77"/>
      <c r="F194" s="77"/>
      <c r="G194" s="77"/>
      <c r="H194" s="77"/>
    </row>
    <row r="195" ht="15.75" customHeight="1">
      <c r="A195" s="77"/>
      <c r="B195" s="77"/>
      <c r="C195" s="77"/>
      <c r="D195" s="77"/>
      <c r="E195" s="77"/>
      <c r="F195" s="77"/>
      <c r="G195" s="77"/>
      <c r="H195" s="77"/>
    </row>
    <row r="196" ht="15.75" customHeight="1">
      <c r="A196" s="77"/>
      <c r="B196" s="77"/>
      <c r="C196" s="77"/>
      <c r="D196" s="77"/>
      <c r="E196" s="77"/>
      <c r="F196" s="77"/>
      <c r="G196" s="77"/>
      <c r="H196" s="77"/>
    </row>
    <row r="197" ht="15.75" customHeight="1">
      <c r="A197" s="77"/>
      <c r="B197" s="77"/>
      <c r="C197" s="77"/>
      <c r="D197" s="77"/>
      <c r="E197" s="77"/>
      <c r="F197" s="77"/>
      <c r="G197" s="77"/>
      <c r="H197" s="77"/>
    </row>
    <row r="198" ht="15.75" customHeight="1">
      <c r="A198" s="77"/>
      <c r="B198" s="77"/>
      <c r="C198" s="77"/>
      <c r="D198" s="77"/>
      <c r="E198" s="77"/>
      <c r="F198" s="77"/>
      <c r="G198" s="77"/>
      <c r="H198" s="77"/>
    </row>
    <row r="199" ht="15.75" customHeight="1">
      <c r="A199" s="77"/>
      <c r="B199" s="77"/>
      <c r="C199" s="77"/>
      <c r="D199" s="77"/>
      <c r="E199" s="77"/>
      <c r="F199" s="77"/>
      <c r="G199" s="77"/>
      <c r="H199" s="77"/>
    </row>
    <row r="200" ht="15.75" customHeight="1">
      <c r="A200" s="77"/>
      <c r="B200" s="77"/>
      <c r="C200" s="77"/>
      <c r="D200" s="77"/>
      <c r="E200" s="77"/>
      <c r="F200" s="77"/>
      <c r="G200" s="77"/>
      <c r="H200" s="77"/>
    </row>
    <row r="201" ht="15.75" customHeight="1">
      <c r="A201" s="77"/>
      <c r="B201" s="77"/>
      <c r="C201" s="77"/>
      <c r="D201" s="77"/>
      <c r="E201" s="77"/>
      <c r="F201" s="77"/>
      <c r="G201" s="77"/>
      <c r="H201" s="77"/>
    </row>
    <row r="202" ht="15.75" customHeight="1">
      <c r="A202" s="77"/>
      <c r="B202" s="77"/>
      <c r="C202" s="77"/>
      <c r="D202" s="77"/>
      <c r="E202" s="77"/>
      <c r="F202" s="77"/>
      <c r="G202" s="77"/>
      <c r="H202" s="77"/>
    </row>
    <row r="203" ht="15.75" customHeight="1">
      <c r="A203" s="77"/>
      <c r="B203" s="77"/>
      <c r="C203" s="77"/>
      <c r="D203" s="77"/>
      <c r="E203" s="77"/>
      <c r="F203" s="77"/>
      <c r="G203" s="77"/>
      <c r="H203" s="77"/>
    </row>
    <row r="204" ht="15.75" customHeight="1">
      <c r="A204" s="77"/>
      <c r="B204" s="77"/>
      <c r="C204" s="77"/>
      <c r="D204" s="77"/>
      <c r="E204" s="77"/>
      <c r="F204" s="77"/>
      <c r="G204" s="77"/>
      <c r="H204" s="77"/>
    </row>
    <row r="205" ht="15.75" customHeight="1">
      <c r="A205" s="77"/>
      <c r="B205" s="77"/>
      <c r="C205" s="77"/>
      <c r="D205" s="77"/>
      <c r="E205" s="77"/>
      <c r="F205" s="77"/>
      <c r="G205" s="77"/>
      <c r="H205" s="77"/>
    </row>
    <row r="206" ht="15.75" customHeight="1">
      <c r="A206" s="77"/>
      <c r="B206" s="77"/>
      <c r="C206" s="77"/>
      <c r="D206" s="77"/>
      <c r="E206" s="77"/>
      <c r="F206" s="77"/>
      <c r="G206" s="77"/>
      <c r="H206" s="77"/>
    </row>
    <row r="207" ht="15.75" customHeight="1">
      <c r="A207" s="77"/>
      <c r="B207" s="77"/>
      <c r="C207" s="77"/>
      <c r="D207" s="77"/>
      <c r="E207" s="77"/>
      <c r="F207" s="77"/>
      <c r="G207" s="77"/>
      <c r="H207" s="77"/>
    </row>
    <row r="208" ht="15.75" customHeight="1">
      <c r="A208" s="77"/>
      <c r="B208" s="77"/>
      <c r="C208" s="77"/>
      <c r="D208" s="77"/>
      <c r="E208" s="77"/>
      <c r="F208" s="77"/>
      <c r="G208" s="77"/>
      <c r="H208" s="77"/>
    </row>
    <row r="209" ht="15.75" customHeight="1">
      <c r="A209" s="77"/>
      <c r="B209" s="77"/>
      <c r="C209" s="77"/>
      <c r="D209" s="77"/>
      <c r="E209" s="77"/>
      <c r="F209" s="77"/>
      <c r="G209" s="77"/>
      <c r="H209" s="77"/>
    </row>
    <row r="210" ht="15.75" customHeight="1">
      <c r="A210" s="77"/>
      <c r="B210" s="77"/>
      <c r="C210" s="77"/>
      <c r="D210" s="77"/>
      <c r="E210" s="77"/>
      <c r="F210" s="77"/>
      <c r="G210" s="77"/>
      <c r="H210" s="77"/>
    </row>
    <row r="211" ht="15.75" customHeight="1">
      <c r="A211" s="77"/>
      <c r="B211" s="77"/>
      <c r="C211" s="77"/>
      <c r="D211" s="77"/>
      <c r="E211" s="77"/>
      <c r="F211" s="77"/>
      <c r="G211" s="77"/>
      <c r="H211" s="77"/>
    </row>
    <row r="212" ht="15.75" customHeight="1">
      <c r="A212" s="77"/>
      <c r="B212" s="77"/>
      <c r="C212" s="77"/>
      <c r="D212" s="77"/>
      <c r="E212" s="77"/>
      <c r="F212" s="77"/>
      <c r="G212" s="77"/>
      <c r="H212" s="77"/>
    </row>
    <row r="213" ht="15.75" customHeight="1">
      <c r="A213" s="77"/>
      <c r="B213" s="77"/>
      <c r="C213" s="77"/>
      <c r="D213" s="77"/>
      <c r="E213" s="77"/>
      <c r="F213" s="77"/>
      <c r="G213" s="77"/>
      <c r="H213" s="77"/>
    </row>
    <row r="214" ht="15.75" customHeight="1">
      <c r="A214" s="77"/>
      <c r="B214" s="77"/>
      <c r="C214" s="77"/>
      <c r="D214" s="77"/>
      <c r="E214" s="77"/>
      <c r="F214" s="77"/>
      <c r="G214" s="77"/>
      <c r="H214" s="77"/>
    </row>
    <row r="215" ht="15.75" customHeight="1">
      <c r="A215" s="77"/>
      <c r="B215" s="77"/>
      <c r="C215" s="77"/>
      <c r="D215" s="77"/>
      <c r="E215" s="77"/>
      <c r="F215" s="77"/>
      <c r="G215" s="77"/>
      <c r="H215" s="77"/>
    </row>
    <row r="216" ht="15.75" customHeight="1">
      <c r="A216" s="77"/>
      <c r="B216" s="77"/>
      <c r="C216" s="77"/>
      <c r="D216" s="77"/>
      <c r="E216" s="77"/>
      <c r="F216" s="77"/>
      <c r="G216" s="77"/>
      <c r="H216" s="77"/>
    </row>
    <row r="217" ht="15.75" customHeight="1">
      <c r="A217" s="77"/>
      <c r="B217" s="77"/>
      <c r="C217" s="77"/>
      <c r="D217" s="77"/>
      <c r="E217" s="77"/>
      <c r="F217" s="77"/>
      <c r="G217" s="77"/>
      <c r="H217" s="77"/>
    </row>
    <row r="218" ht="15.75" customHeight="1">
      <c r="A218" s="77"/>
      <c r="B218" s="77"/>
      <c r="C218" s="77"/>
      <c r="D218" s="77"/>
      <c r="E218" s="77"/>
      <c r="F218" s="77"/>
      <c r="G218" s="77"/>
      <c r="H218" s="77"/>
    </row>
    <row r="219" ht="15.75" customHeight="1">
      <c r="A219" s="77"/>
      <c r="B219" s="77"/>
      <c r="C219" s="77"/>
      <c r="D219" s="77"/>
      <c r="E219" s="77"/>
      <c r="F219" s="77"/>
      <c r="G219" s="77"/>
      <c r="H219" s="77"/>
    </row>
    <row r="220" ht="15.75" customHeight="1">
      <c r="A220" s="77"/>
      <c r="B220" s="77"/>
      <c r="C220" s="77"/>
      <c r="D220" s="77"/>
      <c r="E220" s="77"/>
      <c r="F220" s="77"/>
      <c r="G220" s="77"/>
      <c r="H220" s="7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4" ref="B3"/>
  </hyperlinks>
  <printOptions/>
  <pageMargins bottom="1.0" footer="0.0" header="0.0" left="0.75" right="0.75" top="1.0"/>
  <pageSetup orientation="landscape"/>
  <drawing r:id="rId5"/>
  <legacyDrawing r:id="rId6"/>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0"/>
    <col customWidth="1" min="2" max="2" width="18.0"/>
    <col customWidth="1" min="3" max="4" width="16.0"/>
    <col customWidth="1" min="5" max="6" width="18.0"/>
    <col customWidth="1" min="7" max="9" width="16.0"/>
    <col customWidth="1" min="10" max="10" width="22.0"/>
    <col customWidth="1" min="11" max="11" width="14.0"/>
  </cols>
  <sheetData>
    <row r="1" ht="24.0" customHeight="1">
      <c r="A1" s="77" t="s">
        <v>3</v>
      </c>
      <c r="B1" s="77" t="s">
        <v>994</v>
      </c>
      <c r="C1" s="77" t="s">
        <v>995</v>
      </c>
      <c r="D1" s="77" t="s">
        <v>996</v>
      </c>
      <c r="E1" s="77" t="s">
        <v>997</v>
      </c>
      <c r="F1" s="77" t="s">
        <v>998</v>
      </c>
      <c r="G1" s="77" t="s">
        <v>20</v>
      </c>
      <c r="H1" s="77"/>
      <c r="I1" s="77"/>
      <c r="J1" s="77"/>
      <c r="K1" s="77"/>
    </row>
    <row r="2" ht="24.0" customHeight="1">
      <c r="A2" s="77" t="s">
        <v>23</v>
      </c>
      <c r="B2" s="78" t="s">
        <v>999</v>
      </c>
      <c r="C2" s="80" t="str">
        <f t="shared" ref="C2:C21" si="1">image("https://quickchart.io/qr?text="&amp;encodeurl(B2)&amp;"&amp;size=180")</f>
        <v/>
      </c>
      <c r="D2" s="77" t="s">
        <v>29</v>
      </c>
      <c r="E2" s="77" t="s">
        <v>30</v>
      </c>
      <c r="F2" s="77"/>
      <c r="G2" s="77" t="s">
        <v>1000</v>
      </c>
      <c r="H2" s="77"/>
      <c r="I2" s="77"/>
      <c r="J2" s="77"/>
      <c r="K2" s="77"/>
    </row>
    <row r="3" ht="24.0" customHeight="1">
      <c r="A3" s="77" t="s">
        <v>280</v>
      </c>
      <c r="B3" s="78" t="s">
        <v>1001</v>
      </c>
      <c r="C3" s="77" t="str">
        <f t="shared" si="1"/>
        <v/>
      </c>
      <c r="D3" s="77" t="s">
        <v>29</v>
      </c>
      <c r="E3" s="77" t="s">
        <v>30</v>
      </c>
      <c r="F3" s="77"/>
      <c r="G3" s="77" t="s">
        <v>1000</v>
      </c>
      <c r="H3" s="77"/>
      <c r="I3" s="77"/>
      <c r="J3" s="77"/>
      <c r="K3" s="77"/>
    </row>
    <row r="4" ht="24.0" customHeight="1">
      <c r="A4" s="77" t="s">
        <v>287</v>
      </c>
      <c r="B4" s="78" t="s">
        <v>1002</v>
      </c>
      <c r="C4" s="77" t="str">
        <f t="shared" si="1"/>
        <v/>
      </c>
      <c r="D4" s="77" t="s">
        <v>29</v>
      </c>
      <c r="E4" s="77" t="s">
        <v>30</v>
      </c>
      <c r="F4" s="77"/>
      <c r="G4" s="77" t="s">
        <v>1000</v>
      </c>
      <c r="H4" s="77"/>
      <c r="I4" s="77"/>
      <c r="J4" s="77"/>
      <c r="K4" s="77"/>
    </row>
    <row r="5" ht="24.0" customHeight="1">
      <c r="A5" s="77" t="s">
        <v>293</v>
      </c>
      <c r="B5" s="78" t="s">
        <v>1003</v>
      </c>
      <c r="C5" s="77" t="str">
        <f t="shared" si="1"/>
        <v/>
      </c>
      <c r="D5" s="77" t="s">
        <v>29</v>
      </c>
      <c r="E5" s="77" t="s">
        <v>30</v>
      </c>
      <c r="F5" s="77"/>
      <c r="G5" s="77" t="s">
        <v>1000</v>
      </c>
      <c r="H5" s="77"/>
      <c r="I5" s="77"/>
      <c r="J5" s="77"/>
      <c r="K5" s="77"/>
    </row>
    <row r="6" ht="24.0" customHeight="1">
      <c r="A6" s="77" t="s">
        <v>299</v>
      </c>
      <c r="B6" s="78" t="s">
        <v>1004</v>
      </c>
      <c r="C6" s="77" t="str">
        <f t="shared" si="1"/>
        <v/>
      </c>
      <c r="D6" s="77" t="s">
        <v>29</v>
      </c>
      <c r="E6" s="77" t="s">
        <v>30</v>
      </c>
      <c r="F6" s="77"/>
      <c r="G6" s="77" t="s">
        <v>1000</v>
      </c>
      <c r="H6" s="77"/>
      <c r="I6" s="77"/>
      <c r="J6" s="77"/>
      <c r="K6" s="77"/>
    </row>
    <row r="7" ht="24.0" customHeight="1">
      <c r="A7" s="77" t="s">
        <v>305</v>
      </c>
      <c r="B7" s="78" t="s">
        <v>1005</v>
      </c>
      <c r="C7" s="77" t="str">
        <f t="shared" si="1"/>
        <v/>
      </c>
      <c r="D7" s="77" t="s">
        <v>29</v>
      </c>
      <c r="E7" s="77" t="s">
        <v>30</v>
      </c>
      <c r="F7" s="77"/>
      <c r="G7" s="77" t="s">
        <v>1000</v>
      </c>
      <c r="H7" s="77"/>
      <c r="I7" s="77"/>
      <c r="J7" s="77"/>
      <c r="K7" s="77"/>
    </row>
    <row r="8" ht="24.0" customHeight="1">
      <c r="A8" s="77" t="s">
        <v>123</v>
      </c>
      <c r="B8" s="78" t="s">
        <v>1006</v>
      </c>
      <c r="C8" s="77" t="str">
        <f t="shared" si="1"/>
        <v/>
      </c>
      <c r="D8" s="77" t="s">
        <v>29</v>
      </c>
      <c r="E8" s="77" t="s">
        <v>30</v>
      </c>
      <c r="F8" s="77"/>
      <c r="G8" s="77" t="s">
        <v>1000</v>
      </c>
      <c r="H8" s="77"/>
      <c r="I8" s="77"/>
      <c r="J8" s="77"/>
      <c r="K8" s="77"/>
    </row>
    <row r="9" ht="24.0" customHeight="1">
      <c r="A9" s="77" t="s">
        <v>317</v>
      </c>
      <c r="B9" s="78" t="s">
        <v>1007</v>
      </c>
      <c r="C9" s="77" t="str">
        <f t="shared" si="1"/>
        <v/>
      </c>
      <c r="D9" s="77" t="s">
        <v>29</v>
      </c>
      <c r="E9" s="77" t="s">
        <v>30</v>
      </c>
      <c r="F9" s="77"/>
      <c r="G9" s="77" t="s">
        <v>1000</v>
      </c>
      <c r="H9" s="77"/>
      <c r="I9" s="77"/>
      <c r="J9" s="77"/>
      <c r="K9" s="77"/>
    </row>
    <row r="10" ht="24.0" customHeight="1">
      <c r="A10" s="77" t="s">
        <v>323</v>
      </c>
      <c r="B10" s="78" t="s">
        <v>1008</v>
      </c>
      <c r="C10" s="77" t="str">
        <f t="shared" si="1"/>
        <v/>
      </c>
      <c r="D10" s="77" t="s">
        <v>29</v>
      </c>
      <c r="E10" s="77" t="s">
        <v>30</v>
      </c>
      <c r="F10" s="77"/>
      <c r="G10" s="77" t="s">
        <v>1000</v>
      </c>
      <c r="H10" s="77"/>
      <c r="I10" s="77"/>
      <c r="J10" s="77"/>
      <c r="K10" s="77"/>
    </row>
    <row r="11" ht="24.0" customHeight="1">
      <c r="A11" s="77" t="s">
        <v>329</v>
      </c>
      <c r="B11" s="78" t="s">
        <v>1009</v>
      </c>
      <c r="C11" s="77" t="str">
        <f t="shared" si="1"/>
        <v/>
      </c>
      <c r="D11" s="77" t="s">
        <v>29</v>
      </c>
      <c r="E11" s="77" t="s">
        <v>30</v>
      </c>
      <c r="F11" s="77"/>
      <c r="G11" s="77" t="s">
        <v>1000</v>
      </c>
      <c r="H11" s="77"/>
      <c r="I11" s="77"/>
      <c r="J11" s="77"/>
      <c r="K11" s="77"/>
    </row>
    <row r="12" ht="24.0" customHeight="1">
      <c r="A12" s="77" t="s">
        <v>443</v>
      </c>
      <c r="B12" s="78" t="s">
        <v>1010</v>
      </c>
      <c r="C12" s="77" t="str">
        <f t="shared" si="1"/>
        <v/>
      </c>
      <c r="D12" s="77" t="s">
        <v>29</v>
      </c>
      <c r="E12" s="77" t="s">
        <v>30</v>
      </c>
      <c r="F12" s="77"/>
      <c r="G12" s="77" t="s">
        <v>1000</v>
      </c>
      <c r="H12" s="77"/>
      <c r="I12" s="77"/>
      <c r="J12" s="77"/>
      <c r="K12" s="77"/>
    </row>
    <row r="13" ht="24.0" customHeight="1">
      <c r="A13" s="77" t="s">
        <v>456</v>
      </c>
      <c r="B13" s="78" t="s">
        <v>1011</v>
      </c>
      <c r="C13" s="77" t="str">
        <f t="shared" si="1"/>
        <v/>
      </c>
      <c r="D13" s="77" t="s">
        <v>29</v>
      </c>
      <c r="E13" s="77" t="s">
        <v>30</v>
      </c>
      <c r="F13" s="77"/>
      <c r="G13" s="77" t="s">
        <v>1000</v>
      </c>
      <c r="H13" s="77"/>
      <c r="I13" s="77"/>
      <c r="J13" s="77"/>
      <c r="K13" s="77"/>
    </row>
    <row r="14" ht="24.0" customHeight="1">
      <c r="A14" s="77" t="s">
        <v>469</v>
      </c>
      <c r="B14" s="78" t="s">
        <v>1012</v>
      </c>
      <c r="C14" s="77" t="str">
        <f t="shared" si="1"/>
        <v/>
      </c>
      <c r="D14" s="77" t="s">
        <v>29</v>
      </c>
      <c r="E14" s="77" t="s">
        <v>30</v>
      </c>
      <c r="F14" s="77"/>
      <c r="G14" s="77" t="s">
        <v>1000</v>
      </c>
      <c r="H14" s="77"/>
      <c r="I14" s="77"/>
      <c r="J14" s="77"/>
      <c r="K14" s="77"/>
    </row>
    <row r="15" ht="24.0" customHeight="1">
      <c r="A15" s="77" t="s">
        <v>177</v>
      </c>
      <c r="B15" s="78" t="s">
        <v>1013</v>
      </c>
      <c r="C15" s="77" t="str">
        <f t="shared" si="1"/>
        <v/>
      </c>
      <c r="D15" s="77" t="s">
        <v>29</v>
      </c>
      <c r="E15" s="77" t="s">
        <v>30</v>
      </c>
      <c r="F15" s="77"/>
      <c r="G15" s="77" t="s">
        <v>1000</v>
      </c>
      <c r="H15" s="77"/>
      <c r="I15" s="77"/>
      <c r="J15" s="77"/>
      <c r="K15" s="77"/>
    </row>
    <row r="16" ht="24.0" customHeight="1">
      <c r="A16" s="77" t="s">
        <v>184</v>
      </c>
      <c r="B16" s="78" t="s">
        <v>1014</v>
      </c>
      <c r="C16" s="77" t="str">
        <f t="shared" si="1"/>
        <v/>
      </c>
      <c r="D16" s="77" t="s">
        <v>29</v>
      </c>
      <c r="E16" s="77" t="s">
        <v>30</v>
      </c>
      <c r="F16" s="77"/>
      <c r="G16" s="77" t="s">
        <v>1000</v>
      </c>
      <c r="H16" s="77"/>
      <c r="I16" s="77"/>
      <c r="J16" s="77"/>
      <c r="K16" s="77"/>
    </row>
    <row r="17" ht="24.0" customHeight="1">
      <c r="A17" s="77" t="s">
        <v>506</v>
      </c>
      <c r="B17" s="78" t="s">
        <v>1015</v>
      </c>
      <c r="C17" s="77" t="str">
        <f t="shared" si="1"/>
        <v/>
      </c>
      <c r="D17" s="77" t="s">
        <v>29</v>
      </c>
      <c r="E17" s="77" t="s">
        <v>30</v>
      </c>
      <c r="F17" s="77"/>
      <c r="G17" s="77" t="s">
        <v>1000</v>
      </c>
      <c r="H17" s="77"/>
      <c r="I17" s="77"/>
      <c r="J17" s="77"/>
      <c r="K17" s="77"/>
    </row>
    <row r="18" ht="24.0" customHeight="1">
      <c r="A18" s="77" t="s">
        <v>519</v>
      </c>
      <c r="B18" s="78" t="s">
        <v>1016</v>
      </c>
      <c r="C18" s="77" t="str">
        <f t="shared" si="1"/>
        <v/>
      </c>
      <c r="D18" s="77" t="s">
        <v>29</v>
      </c>
      <c r="E18" s="77" t="s">
        <v>30</v>
      </c>
      <c r="F18" s="77"/>
      <c r="G18" s="77" t="s">
        <v>1000</v>
      </c>
      <c r="H18" s="77"/>
      <c r="I18" s="77"/>
      <c r="J18" s="77"/>
      <c r="K18" s="77"/>
    </row>
    <row r="19" ht="24.0" customHeight="1">
      <c r="A19" s="77" t="s">
        <v>532</v>
      </c>
      <c r="B19" s="78" t="s">
        <v>1017</v>
      </c>
      <c r="C19" s="77" t="str">
        <f t="shared" si="1"/>
        <v/>
      </c>
      <c r="D19" s="77" t="s">
        <v>29</v>
      </c>
      <c r="E19" s="77" t="s">
        <v>30</v>
      </c>
      <c r="F19" s="77"/>
      <c r="G19" s="77" t="s">
        <v>1000</v>
      </c>
      <c r="H19" s="77"/>
      <c r="I19" s="77"/>
      <c r="J19" s="77"/>
      <c r="K19" s="77"/>
    </row>
    <row r="20" ht="24.0" customHeight="1">
      <c r="A20" s="77" t="s">
        <v>545</v>
      </c>
      <c r="B20" s="78" t="s">
        <v>1018</v>
      </c>
      <c r="C20" s="77" t="str">
        <f t="shared" si="1"/>
        <v/>
      </c>
      <c r="D20" s="77" t="s">
        <v>29</v>
      </c>
      <c r="E20" s="77" t="s">
        <v>30</v>
      </c>
      <c r="F20" s="77"/>
      <c r="G20" s="77" t="s">
        <v>1000</v>
      </c>
      <c r="H20" s="77"/>
      <c r="I20" s="77"/>
      <c r="J20" s="77"/>
      <c r="K20" s="77"/>
    </row>
    <row r="21" ht="24.0" customHeight="1">
      <c r="A21" s="77" t="s">
        <v>558</v>
      </c>
      <c r="B21" s="78" t="s">
        <v>1019</v>
      </c>
      <c r="C21" s="77" t="str">
        <f t="shared" si="1"/>
        <v/>
      </c>
      <c r="D21" s="77" t="s">
        <v>29</v>
      </c>
      <c r="E21" s="77" t="s">
        <v>30</v>
      </c>
      <c r="F21" s="77"/>
      <c r="G21" s="77" t="s">
        <v>1000</v>
      </c>
      <c r="H21" s="77"/>
      <c r="I21" s="77"/>
      <c r="J21" s="77"/>
      <c r="K21" s="77"/>
    </row>
    <row r="22" ht="24.0" customHeight="1">
      <c r="A22" s="77"/>
      <c r="B22" s="77"/>
      <c r="C22" s="77"/>
      <c r="D22" s="77"/>
      <c r="E22" s="77"/>
      <c r="F22" s="77"/>
      <c r="G22" s="77"/>
      <c r="H22" s="77"/>
      <c r="I22" s="77"/>
      <c r="J22" s="77"/>
      <c r="K22" s="77"/>
    </row>
    <row r="23" ht="24.0" customHeight="1">
      <c r="A23" s="77"/>
      <c r="B23" s="77"/>
      <c r="C23" s="77"/>
      <c r="D23" s="77"/>
      <c r="E23" s="77"/>
      <c r="F23" s="77"/>
      <c r="G23" s="77"/>
      <c r="H23" s="77"/>
      <c r="I23" s="77"/>
      <c r="J23" s="77"/>
      <c r="K23" s="77"/>
    </row>
    <row r="24" ht="24.0" customHeight="1">
      <c r="A24" s="77"/>
      <c r="B24" s="77"/>
      <c r="C24" s="77"/>
      <c r="D24" s="77"/>
      <c r="E24" s="77"/>
      <c r="F24" s="77"/>
      <c r="G24" s="77"/>
      <c r="H24" s="77"/>
      <c r="I24" s="77"/>
      <c r="J24" s="77"/>
      <c r="K24" s="77"/>
    </row>
    <row r="25" ht="24.0" customHeight="1">
      <c r="A25" s="77"/>
      <c r="B25" s="77"/>
      <c r="C25" s="77"/>
      <c r="D25" s="77"/>
      <c r="E25" s="77"/>
      <c r="F25" s="77"/>
      <c r="G25" s="77"/>
      <c r="H25" s="77"/>
      <c r="I25" s="77"/>
      <c r="J25" s="77"/>
      <c r="K25" s="77"/>
    </row>
    <row r="26" ht="24.0" customHeight="1">
      <c r="A26" s="77"/>
      <c r="B26" s="77"/>
      <c r="C26" s="77"/>
      <c r="D26" s="77"/>
      <c r="E26" s="77"/>
      <c r="F26" s="77"/>
      <c r="G26" s="77"/>
      <c r="H26" s="77"/>
      <c r="I26" s="77"/>
      <c r="J26" s="77"/>
      <c r="K26" s="77"/>
    </row>
    <row r="27" ht="24.0" customHeight="1">
      <c r="A27" s="77"/>
      <c r="B27" s="77"/>
      <c r="C27" s="77"/>
      <c r="D27" s="77"/>
      <c r="E27" s="77"/>
      <c r="F27" s="77"/>
      <c r="G27" s="77"/>
      <c r="H27" s="77"/>
      <c r="I27" s="77"/>
      <c r="J27" s="77"/>
      <c r="K27" s="77"/>
    </row>
    <row r="28" ht="24.0" customHeight="1">
      <c r="A28" s="77"/>
      <c r="B28" s="77"/>
      <c r="C28" s="77"/>
      <c r="D28" s="77"/>
      <c r="E28" s="77"/>
      <c r="F28" s="77"/>
      <c r="G28" s="77"/>
      <c r="H28" s="77"/>
      <c r="I28" s="77"/>
      <c r="J28" s="77"/>
      <c r="K28" s="77"/>
    </row>
    <row r="29" ht="24.0" customHeight="1">
      <c r="A29" s="77"/>
      <c r="B29" s="77"/>
      <c r="C29" s="77"/>
      <c r="D29" s="77"/>
      <c r="E29" s="77"/>
      <c r="F29" s="77"/>
      <c r="G29" s="77"/>
      <c r="H29" s="77"/>
      <c r="I29" s="77"/>
      <c r="J29" s="77"/>
      <c r="K29" s="77"/>
    </row>
    <row r="30" ht="24.0" customHeight="1">
      <c r="A30" s="77"/>
      <c r="B30" s="77"/>
      <c r="C30" s="77"/>
      <c r="D30" s="77"/>
      <c r="E30" s="77"/>
      <c r="F30" s="77"/>
      <c r="G30" s="77"/>
      <c r="H30" s="77"/>
      <c r="I30" s="77"/>
      <c r="J30" s="77"/>
      <c r="K30" s="77"/>
    </row>
    <row r="31" ht="24.0" customHeight="1">
      <c r="A31" s="77"/>
      <c r="B31" s="77"/>
      <c r="C31" s="77"/>
      <c r="D31" s="77"/>
      <c r="E31" s="77"/>
      <c r="F31" s="77"/>
      <c r="G31" s="77"/>
      <c r="H31" s="77"/>
      <c r="I31" s="77"/>
      <c r="J31" s="77"/>
      <c r="K31" s="77"/>
    </row>
    <row r="32" ht="24.0" customHeight="1">
      <c r="A32" s="77"/>
      <c r="B32" s="77"/>
      <c r="C32" s="77"/>
      <c r="D32" s="77"/>
      <c r="E32" s="77"/>
      <c r="F32" s="77"/>
      <c r="G32" s="77"/>
      <c r="H32" s="77"/>
      <c r="I32" s="77"/>
      <c r="J32" s="77"/>
      <c r="K32" s="77"/>
    </row>
    <row r="33" ht="24.0" customHeight="1">
      <c r="A33" s="77"/>
      <c r="B33" s="77"/>
      <c r="C33" s="77"/>
      <c r="D33" s="77"/>
      <c r="E33" s="77"/>
      <c r="F33" s="77"/>
      <c r="G33" s="77"/>
      <c r="H33" s="77"/>
      <c r="I33" s="77"/>
      <c r="J33" s="77"/>
      <c r="K33" s="77"/>
    </row>
    <row r="34" ht="24.0" customHeight="1">
      <c r="A34" s="77"/>
      <c r="B34" s="77"/>
      <c r="C34" s="77"/>
      <c r="D34" s="77"/>
      <c r="E34" s="77"/>
      <c r="F34" s="77"/>
      <c r="G34" s="77"/>
      <c r="H34" s="77"/>
      <c r="I34" s="77"/>
      <c r="J34" s="77"/>
      <c r="K34" s="77"/>
    </row>
    <row r="35" ht="24.0" customHeight="1">
      <c r="A35" s="77"/>
      <c r="B35" s="77"/>
      <c r="C35" s="77"/>
      <c r="D35" s="77"/>
      <c r="E35" s="77"/>
      <c r="F35" s="77"/>
      <c r="G35" s="77"/>
      <c r="H35" s="77"/>
      <c r="I35" s="77"/>
      <c r="J35" s="77"/>
      <c r="K35" s="77"/>
    </row>
    <row r="36" ht="24.0" customHeight="1">
      <c r="A36" s="77"/>
      <c r="B36" s="77"/>
      <c r="C36" s="77"/>
      <c r="D36" s="77"/>
      <c r="E36" s="77"/>
      <c r="F36" s="77"/>
      <c r="G36" s="77"/>
      <c r="H36" s="77"/>
      <c r="I36" s="77"/>
      <c r="J36" s="77"/>
      <c r="K36" s="77"/>
    </row>
    <row r="37" ht="24.0" customHeight="1">
      <c r="A37" s="77"/>
      <c r="B37" s="77"/>
      <c r="C37" s="77"/>
      <c r="D37" s="77"/>
      <c r="E37" s="77"/>
      <c r="F37" s="77"/>
      <c r="G37" s="77"/>
      <c r="H37" s="77"/>
      <c r="I37" s="77"/>
      <c r="J37" s="77"/>
      <c r="K37" s="77"/>
    </row>
    <row r="38" ht="24.0" customHeight="1">
      <c r="A38" s="77"/>
      <c r="B38" s="77"/>
      <c r="C38" s="77"/>
      <c r="D38" s="77"/>
      <c r="E38" s="77"/>
      <c r="F38" s="77"/>
      <c r="G38" s="77"/>
      <c r="H38" s="77"/>
      <c r="I38" s="77"/>
      <c r="J38" s="77"/>
      <c r="K38" s="77"/>
    </row>
    <row r="39" ht="24.0" customHeight="1">
      <c r="A39" s="77"/>
      <c r="B39" s="77"/>
      <c r="C39" s="77"/>
      <c r="D39" s="77"/>
      <c r="E39" s="77"/>
      <c r="F39" s="77"/>
      <c r="G39" s="77"/>
      <c r="H39" s="77"/>
      <c r="I39" s="77"/>
      <c r="J39" s="77"/>
      <c r="K39" s="77"/>
    </row>
    <row r="40" ht="24.0" customHeight="1">
      <c r="A40" s="77"/>
      <c r="B40" s="77"/>
      <c r="C40" s="77"/>
      <c r="D40" s="77"/>
      <c r="E40" s="77"/>
      <c r="F40" s="77"/>
      <c r="G40" s="77"/>
      <c r="H40" s="77"/>
      <c r="I40" s="77"/>
      <c r="J40" s="77"/>
      <c r="K40" s="77"/>
    </row>
    <row r="41" ht="24.0" customHeight="1">
      <c r="A41" s="77"/>
      <c r="B41" s="77"/>
      <c r="C41" s="77"/>
      <c r="D41" s="77"/>
      <c r="E41" s="77"/>
      <c r="F41" s="77"/>
      <c r="G41" s="77"/>
      <c r="H41" s="77"/>
      <c r="I41" s="77"/>
      <c r="J41" s="77"/>
      <c r="K41" s="77"/>
    </row>
    <row r="42" ht="24.0" customHeight="1">
      <c r="A42" s="77"/>
      <c r="B42" s="77"/>
      <c r="C42" s="77"/>
      <c r="D42" s="77"/>
      <c r="E42" s="77"/>
      <c r="F42" s="77"/>
      <c r="G42" s="77"/>
      <c r="H42" s="77"/>
      <c r="I42" s="77"/>
      <c r="J42" s="77"/>
      <c r="K42" s="77"/>
    </row>
    <row r="43" ht="24.0" customHeight="1">
      <c r="A43" s="77"/>
      <c r="B43" s="77"/>
      <c r="C43" s="77"/>
      <c r="D43" s="77"/>
      <c r="E43" s="77"/>
      <c r="F43" s="77"/>
      <c r="G43" s="77"/>
      <c r="H43" s="77"/>
      <c r="I43" s="77"/>
      <c r="J43" s="77"/>
      <c r="K43" s="77"/>
    </row>
    <row r="44" ht="24.0" customHeight="1">
      <c r="A44" s="77"/>
      <c r="B44" s="77"/>
      <c r="C44" s="77"/>
      <c r="D44" s="77"/>
      <c r="E44" s="77"/>
      <c r="F44" s="77"/>
      <c r="G44" s="77"/>
      <c r="H44" s="77"/>
      <c r="I44" s="77"/>
      <c r="J44" s="77"/>
      <c r="K44" s="77"/>
    </row>
    <row r="45" ht="24.0" customHeight="1">
      <c r="A45" s="77"/>
      <c r="B45" s="77"/>
      <c r="C45" s="77"/>
      <c r="D45" s="77"/>
      <c r="E45" s="77"/>
      <c r="F45" s="77"/>
      <c r="G45" s="77"/>
      <c r="H45" s="77"/>
      <c r="I45" s="77"/>
      <c r="J45" s="77"/>
      <c r="K45" s="77"/>
    </row>
    <row r="46" ht="24.0" customHeight="1">
      <c r="A46" s="77"/>
      <c r="B46" s="77"/>
      <c r="C46" s="77"/>
      <c r="D46" s="77"/>
      <c r="E46" s="77"/>
      <c r="F46" s="77"/>
      <c r="G46" s="77"/>
      <c r="H46" s="77"/>
      <c r="I46" s="77"/>
      <c r="J46" s="77"/>
      <c r="K46" s="77"/>
    </row>
    <row r="47" ht="24.0" customHeight="1">
      <c r="A47" s="77"/>
      <c r="B47" s="77"/>
      <c r="C47" s="77"/>
      <c r="D47" s="77"/>
      <c r="E47" s="77"/>
      <c r="F47" s="77"/>
      <c r="G47" s="77"/>
      <c r="H47" s="77"/>
      <c r="I47" s="77"/>
      <c r="J47" s="77"/>
      <c r="K47" s="77"/>
    </row>
    <row r="48" ht="24.0" customHeight="1">
      <c r="A48" s="77"/>
      <c r="B48" s="77"/>
      <c r="C48" s="77"/>
      <c r="D48" s="77"/>
      <c r="E48" s="77"/>
      <c r="F48" s="77"/>
      <c r="G48" s="77"/>
      <c r="H48" s="77"/>
      <c r="I48" s="77"/>
      <c r="J48" s="77"/>
      <c r="K48" s="77"/>
    </row>
    <row r="49" ht="24.0" customHeight="1">
      <c r="A49" s="77"/>
      <c r="B49" s="77"/>
      <c r="C49" s="77"/>
      <c r="D49" s="77"/>
      <c r="E49" s="77"/>
      <c r="F49" s="77"/>
      <c r="G49" s="77"/>
      <c r="H49" s="77"/>
      <c r="I49" s="77"/>
      <c r="J49" s="77"/>
      <c r="K49" s="77"/>
    </row>
    <row r="50" ht="24.0" customHeight="1">
      <c r="A50" s="77"/>
      <c r="B50" s="77"/>
      <c r="C50" s="77"/>
      <c r="D50" s="77"/>
      <c r="E50" s="77"/>
      <c r="F50" s="77"/>
      <c r="G50" s="77"/>
      <c r="H50" s="77"/>
      <c r="I50" s="77"/>
      <c r="J50" s="77"/>
      <c r="K50" s="77"/>
    </row>
    <row r="51" ht="24.0" customHeight="1">
      <c r="A51" s="77"/>
      <c r="B51" s="77"/>
      <c r="C51" s="77"/>
      <c r="D51" s="77"/>
      <c r="E51" s="77"/>
      <c r="F51" s="77"/>
      <c r="G51" s="77"/>
      <c r="H51" s="77"/>
      <c r="I51" s="77"/>
      <c r="J51" s="77"/>
      <c r="K51" s="77"/>
    </row>
    <row r="52" ht="24.0" customHeight="1">
      <c r="A52" s="77"/>
      <c r="B52" s="77"/>
      <c r="C52" s="77"/>
      <c r="D52" s="77"/>
      <c r="E52" s="77"/>
      <c r="F52" s="77"/>
      <c r="G52" s="77"/>
      <c r="H52" s="77"/>
      <c r="I52" s="77"/>
      <c r="J52" s="77"/>
      <c r="K52" s="77"/>
    </row>
    <row r="53" ht="24.0" customHeight="1">
      <c r="A53" s="77"/>
      <c r="B53" s="77"/>
      <c r="C53" s="77"/>
      <c r="D53" s="77"/>
      <c r="E53" s="77"/>
      <c r="F53" s="77"/>
      <c r="G53" s="77"/>
      <c r="H53" s="77"/>
      <c r="I53" s="77"/>
      <c r="J53" s="77"/>
      <c r="K53" s="77"/>
    </row>
    <row r="54" ht="24.0" customHeight="1">
      <c r="A54" s="77"/>
      <c r="B54" s="77"/>
      <c r="C54" s="77"/>
      <c r="D54" s="77"/>
      <c r="E54" s="77"/>
      <c r="F54" s="77"/>
      <c r="G54" s="77"/>
      <c r="H54" s="77"/>
      <c r="I54" s="77"/>
      <c r="J54" s="77"/>
      <c r="K54" s="77"/>
    </row>
    <row r="55" ht="24.0" customHeight="1">
      <c r="A55" s="77"/>
      <c r="B55" s="77"/>
      <c r="C55" s="77"/>
      <c r="D55" s="77"/>
      <c r="E55" s="77"/>
      <c r="F55" s="77"/>
      <c r="G55" s="77"/>
      <c r="H55" s="77"/>
      <c r="I55" s="77"/>
      <c r="J55" s="77"/>
      <c r="K55" s="77"/>
    </row>
    <row r="56" ht="24.0" customHeight="1">
      <c r="A56" s="77"/>
      <c r="B56" s="77"/>
      <c r="C56" s="77"/>
      <c r="D56" s="77"/>
      <c r="E56" s="77"/>
      <c r="F56" s="77"/>
      <c r="G56" s="77"/>
      <c r="H56" s="77"/>
      <c r="I56" s="77"/>
      <c r="J56" s="77"/>
      <c r="K56" s="77"/>
    </row>
    <row r="57" ht="24.0" customHeight="1">
      <c r="A57" s="77"/>
      <c r="B57" s="77"/>
      <c r="C57" s="77"/>
      <c r="D57" s="77"/>
      <c r="E57" s="77"/>
      <c r="F57" s="77"/>
      <c r="G57" s="77"/>
      <c r="H57" s="77"/>
      <c r="I57" s="77"/>
      <c r="J57" s="77"/>
      <c r="K57" s="77"/>
    </row>
    <row r="58" ht="24.0" customHeight="1">
      <c r="A58" s="77"/>
      <c r="B58" s="77"/>
      <c r="C58" s="77"/>
      <c r="D58" s="77"/>
      <c r="E58" s="77"/>
      <c r="F58" s="77"/>
      <c r="G58" s="77"/>
      <c r="H58" s="77"/>
      <c r="I58" s="77"/>
      <c r="J58" s="77"/>
      <c r="K58" s="77"/>
    </row>
    <row r="59" ht="24.0" customHeight="1">
      <c r="A59" s="77"/>
      <c r="B59" s="77"/>
      <c r="C59" s="77"/>
      <c r="D59" s="77"/>
      <c r="E59" s="77"/>
      <c r="F59" s="77"/>
      <c r="G59" s="77"/>
      <c r="H59" s="77"/>
      <c r="I59" s="77"/>
      <c r="J59" s="77"/>
      <c r="K59" s="77"/>
    </row>
    <row r="60" ht="15.75" customHeight="1">
      <c r="A60" s="77"/>
      <c r="B60" s="77"/>
      <c r="C60" s="77"/>
      <c r="D60" s="77"/>
      <c r="E60" s="77"/>
      <c r="F60" s="77"/>
      <c r="G60" s="77"/>
      <c r="H60" s="77"/>
      <c r="I60" s="77"/>
      <c r="J60" s="77"/>
      <c r="K60" s="77"/>
    </row>
    <row r="61" ht="15.75" customHeight="1">
      <c r="A61" s="77"/>
      <c r="B61" s="77"/>
      <c r="C61" s="77"/>
      <c r="D61" s="77"/>
      <c r="E61" s="77"/>
      <c r="F61" s="77"/>
      <c r="G61" s="77"/>
      <c r="H61" s="77"/>
      <c r="I61" s="77"/>
      <c r="J61" s="77"/>
      <c r="K61" s="77"/>
    </row>
    <row r="62" ht="15.75" customHeight="1">
      <c r="A62" s="77"/>
      <c r="B62" s="77"/>
      <c r="C62" s="77"/>
      <c r="D62" s="77"/>
      <c r="E62" s="77"/>
      <c r="F62" s="77"/>
      <c r="G62" s="77"/>
      <c r="H62" s="77"/>
      <c r="I62" s="77"/>
      <c r="J62" s="77"/>
      <c r="K62" s="77"/>
    </row>
    <row r="63" ht="15.75" customHeight="1">
      <c r="A63" s="77"/>
      <c r="B63" s="77"/>
      <c r="C63" s="77"/>
      <c r="D63" s="77"/>
      <c r="E63" s="77"/>
      <c r="F63" s="77"/>
      <c r="G63" s="77"/>
      <c r="H63" s="77"/>
      <c r="I63" s="77"/>
      <c r="J63" s="77"/>
      <c r="K63" s="77"/>
    </row>
    <row r="64" ht="15.75" customHeight="1">
      <c r="A64" s="77"/>
      <c r="B64" s="77"/>
      <c r="C64" s="77"/>
      <c r="D64" s="77"/>
      <c r="E64" s="77"/>
      <c r="F64" s="77"/>
      <c r="G64" s="77"/>
      <c r="H64" s="77"/>
      <c r="I64" s="77"/>
      <c r="J64" s="77"/>
      <c r="K64" s="77"/>
    </row>
    <row r="65" ht="15.75" customHeight="1">
      <c r="A65" s="77"/>
      <c r="B65" s="77"/>
      <c r="C65" s="77"/>
      <c r="D65" s="77"/>
      <c r="E65" s="77"/>
      <c r="F65" s="77"/>
      <c r="G65" s="77"/>
      <c r="H65" s="77"/>
      <c r="I65" s="77"/>
      <c r="J65" s="77"/>
      <c r="K65" s="77"/>
    </row>
    <row r="66" ht="15.75" customHeight="1">
      <c r="A66" s="77"/>
      <c r="B66" s="77"/>
      <c r="C66" s="77"/>
      <c r="D66" s="77"/>
      <c r="E66" s="77"/>
      <c r="F66" s="77"/>
      <c r="G66" s="77"/>
      <c r="H66" s="77"/>
      <c r="I66" s="77"/>
      <c r="J66" s="77"/>
      <c r="K66" s="77"/>
    </row>
    <row r="67" ht="15.75" customHeight="1">
      <c r="A67" s="77"/>
      <c r="B67" s="77"/>
      <c r="C67" s="77"/>
      <c r="D67" s="77"/>
      <c r="E67" s="77"/>
      <c r="F67" s="77"/>
      <c r="G67" s="77"/>
      <c r="H67" s="77"/>
      <c r="I67" s="77"/>
      <c r="J67" s="77"/>
      <c r="K67" s="77"/>
    </row>
    <row r="68" ht="15.75" customHeight="1">
      <c r="A68" s="77"/>
      <c r="B68" s="77"/>
      <c r="C68" s="77"/>
      <c r="D68" s="77"/>
      <c r="E68" s="77"/>
      <c r="F68" s="77"/>
      <c r="G68" s="77"/>
      <c r="H68" s="77"/>
      <c r="I68" s="77"/>
      <c r="J68" s="77"/>
      <c r="K68" s="77"/>
    </row>
    <row r="69" ht="15.75" customHeight="1">
      <c r="A69" s="77"/>
      <c r="B69" s="77"/>
      <c r="C69" s="77"/>
      <c r="D69" s="77"/>
      <c r="E69" s="77"/>
      <c r="F69" s="77"/>
      <c r="G69" s="77"/>
      <c r="H69" s="77"/>
      <c r="I69" s="77"/>
      <c r="J69" s="77"/>
      <c r="K69" s="77"/>
    </row>
    <row r="70" ht="15.75" customHeight="1">
      <c r="A70" s="77"/>
      <c r="B70" s="77"/>
      <c r="C70" s="77"/>
      <c r="D70" s="77"/>
      <c r="E70" s="77"/>
      <c r="F70" s="77"/>
      <c r="G70" s="77"/>
      <c r="H70" s="77"/>
      <c r="I70" s="77"/>
      <c r="J70" s="77"/>
      <c r="K70" s="77"/>
    </row>
    <row r="71" ht="15.75" customHeight="1">
      <c r="A71" s="77"/>
      <c r="B71" s="77"/>
      <c r="C71" s="77"/>
      <c r="D71" s="77"/>
      <c r="E71" s="77"/>
      <c r="F71" s="77"/>
      <c r="G71" s="77"/>
      <c r="H71" s="77"/>
      <c r="I71" s="77"/>
      <c r="J71" s="77"/>
      <c r="K71" s="77"/>
    </row>
    <row r="72" ht="15.75" customHeight="1">
      <c r="A72" s="77"/>
      <c r="B72" s="77"/>
      <c r="C72" s="77"/>
      <c r="D72" s="77"/>
      <c r="E72" s="77"/>
      <c r="F72" s="77"/>
      <c r="G72" s="77"/>
      <c r="H72" s="77"/>
      <c r="I72" s="77"/>
      <c r="J72" s="77"/>
      <c r="K72" s="77"/>
    </row>
    <row r="73" ht="15.75" customHeight="1">
      <c r="A73" s="77"/>
      <c r="B73" s="77"/>
      <c r="C73" s="77"/>
      <c r="D73" s="77"/>
      <c r="E73" s="77"/>
      <c r="F73" s="77"/>
      <c r="G73" s="77"/>
      <c r="H73" s="77"/>
      <c r="I73" s="77"/>
      <c r="J73" s="77"/>
      <c r="K73" s="77"/>
    </row>
    <row r="74" ht="15.75" customHeight="1">
      <c r="A74" s="77"/>
      <c r="B74" s="77"/>
      <c r="C74" s="77"/>
      <c r="D74" s="77"/>
      <c r="E74" s="77"/>
      <c r="F74" s="77"/>
      <c r="G74" s="77"/>
      <c r="H74" s="77"/>
      <c r="I74" s="77"/>
      <c r="J74" s="77"/>
      <c r="K74" s="77"/>
    </row>
    <row r="75" ht="15.75" customHeight="1">
      <c r="A75" s="77"/>
      <c r="B75" s="77"/>
      <c r="C75" s="77"/>
      <c r="D75" s="77"/>
      <c r="E75" s="77"/>
      <c r="F75" s="77"/>
      <c r="G75" s="77"/>
      <c r="H75" s="77"/>
      <c r="I75" s="77"/>
      <c r="J75" s="77"/>
      <c r="K75" s="77"/>
    </row>
    <row r="76" ht="15.75" customHeight="1">
      <c r="A76" s="77"/>
      <c r="B76" s="77"/>
      <c r="C76" s="77"/>
      <c r="D76" s="77"/>
      <c r="E76" s="77"/>
      <c r="F76" s="77"/>
      <c r="G76" s="77"/>
      <c r="H76" s="77"/>
      <c r="I76" s="77"/>
      <c r="J76" s="77"/>
      <c r="K76" s="77"/>
    </row>
    <row r="77" ht="15.75" customHeight="1">
      <c r="A77" s="77"/>
      <c r="B77" s="77"/>
      <c r="C77" s="77"/>
      <c r="D77" s="77"/>
      <c r="E77" s="77"/>
      <c r="F77" s="77"/>
      <c r="G77" s="77"/>
      <c r="H77" s="77"/>
      <c r="I77" s="77"/>
      <c r="J77" s="77"/>
      <c r="K77" s="77"/>
    </row>
    <row r="78" ht="15.75" customHeight="1">
      <c r="A78" s="77"/>
      <c r="B78" s="77"/>
      <c r="C78" s="77"/>
      <c r="D78" s="77"/>
      <c r="E78" s="77"/>
      <c r="F78" s="77"/>
      <c r="G78" s="77"/>
      <c r="H78" s="77"/>
      <c r="I78" s="77"/>
      <c r="J78" s="77"/>
      <c r="K78" s="77"/>
    </row>
    <row r="79" ht="15.75" customHeight="1">
      <c r="A79" s="77"/>
      <c r="B79" s="77"/>
      <c r="C79" s="77"/>
      <c r="D79" s="77"/>
      <c r="E79" s="77"/>
      <c r="F79" s="77"/>
      <c r="G79" s="77"/>
      <c r="H79" s="77"/>
      <c r="I79" s="77"/>
      <c r="J79" s="77"/>
      <c r="K79" s="77"/>
    </row>
    <row r="80" ht="15.75" customHeight="1">
      <c r="A80" s="77"/>
      <c r="B80" s="77"/>
      <c r="C80" s="77"/>
      <c r="D80" s="77"/>
      <c r="E80" s="77"/>
      <c r="F80" s="77"/>
      <c r="G80" s="77"/>
      <c r="H80" s="77"/>
      <c r="I80" s="77"/>
      <c r="J80" s="77"/>
      <c r="K80" s="77"/>
    </row>
    <row r="81" ht="15.75" customHeight="1">
      <c r="A81" s="77"/>
      <c r="B81" s="77"/>
      <c r="C81" s="77"/>
      <c r="D81" s="77"/>
      <c r="E81" s="77"/>
      <c r="F81" s="77"/>
      <c r="G81" s="77"/>
      <c r="H81" s="77"/>
      <c r="I81" s="77"/>
      <c r="J81" s="77"/>
      <c r="K81" s="77"/>
    </row>
    <row r="82" ht="15.75" customHeight="1">
      <c r="A82" s="77"/>
      <c r="B82" s="77"/>
      <c r="C82" s="77"/>
      <c r="D82" s="77"/>
      <c r="E82" s="77"/>
      <c r="F82" s="77"/>
      <c r="G82" s="77"/>
      <c r="H82" s="77"/>
      <c r="I82" s="77"/>
      <c r="J82" s="77"/>
      <c r="K82" s="77"/>
    </row>
    <row r="83" ht="15.75" customHeight="1">
      <c r="A83" s="77"/>
      <c r="B83" s="77"/>
      <c r="C83" s="77"/>
      <c r="D83" s="77"/>
      <c r="E83" s="77"/>
      <c r="F83" s="77"/>
      <c r="G83" s="77"/>
      <c r="H83" s="77"/>
      <c r="I83" s="77"/>
      <c r="J83" s="77"/>
      <c r="K83" s="77"/>
    </row>
    <row r="84" ht="15.75" customHeight="1">
      <c r="A84" s="77"/>
      <c r="B84" s="77"/>
      <c r="C84" s="77"/>
      <c r="D84" s="77"/>
      <c r="E84" s="77"/>
      <c r="F84" s="77"/>
      <c r="G84" s="77"/>
      <c r="H84" s="77"/>
      <c r="I84" s="77"/>
      <c r="J84" s="77"/>
      <c r="K84" s="77"/>
    </row>
    <row r="85" ht="15.75" customHeight="1">
      <c r="A85" s="77"/>
      <c r="B85" s="77"/>
      <c r="C85" s="77"/>
      <c r="D85" s="77"/>
      <c r="E85" s="77"/>
      <c r="F85" s="77"/>
      <c r="G85" s="77"/>
      <c r="H85" s="77"/>
      <c r="I85" s="77"/>
      <c r="J85" s="77"/>
      <c r="K85" s="77"/>
    </row>
    <row r="86" ht="15.75" customHeight="1">
      <c r="A86" s="77"/>
      <c r="B86" s="77"/>
      <c r="C86" s="77"/>
      <c r="D86" s="77"/>
      <c r="E86" s="77"/>
      <c r="F86" s="77"/>
      <c r="G86" s="77"/>
      <c r="H86" s="77"/>
      <c r="I86" s="77"/>
      <c r="J86" s="77"/>
      <c r="K86" s="77"/>
    </row>
    <row r="87" ht="15.75" customHeight="1">
      <c r="A87" s="77"/>
      <c r="B87" s="77"/>
      <c r="C87" s="77"/>
      <c r="D87" s="77"/>
      <c r="E87" s="77"/>
      <c r="F87" s="77"/>
      <c r="G87" s="77"/>
      <c r="H87" s="77"/>
      <c r="I87" s="77"/>
      <c r="J87" s="77"/>
      <c r="K87" s="77"/>
    </row>
    <row r="88" ht="15.75" customHeight="1">
      <c r="A88" s="77"/>
      <c r="B88" s="77"/>
      <c r="C88" s="77"/>
      <c r="D88" s="77"/>
      <c r="E88" s="77"/>
      <c r="F88" s="77"/>
      <c r="G88" s="77"/>
      <c r="H88" s="77"/>
      <c r="I88" s="77"/>
      <c r="J88" s="77"/>
      <c r="K88" s="77"/>
    </row>
    <row r="89" ht="15.75" customHeight="1">
      <c r="A89" s="77"/>
      <c r="B89" s="77"/>
      <c r="C89" s="77"/>
      <c r="D89" s="77"/>
      <c r="E89" s="77"/>
      <c r="F89" s="77"/>
      <c r="G89" s="77"/>
      <c r="H89" s="77"/>
      <c r="I89" s="77"/>
      <c r="J89" s="77"/>
      <c r="K89" s="77"/>
    </row>
    <row r="90" ht="15.75" customHeight="1">
      <c r="A90" s="77"/>
      <c r="B90" s="77"/>
      <c r="C90" s="77"/>
      <c r="D90" s="77"/>
      <c r="E90" s="77"/>
      <c r="F90" s="77"/>
      <c r="G90" s="77"/>
      <c r="H90" s="77"/>
      <c r="I90" s="77"/>
      <c r="J90" s="77"/>
      <c r="K90" s="77"/>
    </row>
    <row r="91" ht="15.75" customHeight="1">
      <c r="A91" s="77"/>
      <c r="B91" s="77"/>
      <c r="C91" s="77"/>
      <c r="D91" s="77"/>
      <c r="E91" s="77"/>
      <c r="F91" s="77"/>
      <c r="G91" s="77"/>
      <c r="H91" s="77"/>
      <c r="I91" s="77"/>
      <c r="J91" s="77"/>
      <c r="K91" s="77"/>
    </row>
    <row r="92" ht="15.75" customHeight="1">
      <c r="A92" s="77"/>
      <c r="B92" s="77"/>
      <c r="C92" s="77"/>
      <c r="D92" s="77"/>
      <c r="E92" s="77"/>
      <c r="F92" s="77"/>
      <c r="G92" s="77"/>
      <c r="H92" s="77"/>
      <c r="I92" s="77"/>
      <c r="J92" s="77"/>
      <c r="K92" s="77"/>
    </row>
    <row r="93" ht="15.75" customHeight="1">
      <c r="A93" s="77"/>
      <c r="B93" s="77"/>
      <c r="C93" s="77"/>
      <c r="D93" s="77"/>
      <c r="E93" s="77"/>
      <c r="F93" s="77"/>
      <c r="G93" s="77"/>
      <c r="H93" s="77"/>
      <c r="I93" s="77"/>
      <c r="J93" s="77"/>
      <c r="K93" s="77"/>
    </row>
    <row r="94" ht="15.75" customHeight="1">
      <c r="A94" s="77"/>
      <c r="B94" s="77"/>
      <c r="C94" s="77"/>
      <c r="D94" s="77"/>
      <c r="E94" s="77"/>
      <c r="F94" s="77"/>
      <c r="G94" s="77"/>
      <c r="H94" s="77"/>
      <c r="I94" s="77"/>
      <c r="J94" s="77"/>
      <c r="K94" s="77"/>
    </row>
    <row r="95" ht="15.75" customHeight="1">
      <c r="A95" s="77"/>
      <c r="B95" s="77"/>
      <c r="C95" s="77"/>
      <c r="D95" s="77"/>
      <c r="E95" s="77"/>
      <c r="F95" s="77"/>
      <c r="G95" s="77"/>
      <c r="H95" s="77"/>
      <c r="I95" s="77"/>
      <c r="J95" s="77"/>
      <c r="K95" s="77"/>
    </row>
    <row r="96" ht="15.75" customHeight="1">
      <c r="A96" s="77"/>
      <c r="B96" s="77"/>
      <c r="C96" s="77"/>
      <c r="D96" s="77"/>
      <c r="E96" s="77"/>
      <c r="F96" s="77"/>
      <c r="G96" s="77"/>
      <c r="H96" s="77"/>
      <c r="I96" s="77"/>
      <c r="J96" s="77"/>
      <c r="K96" s="77"/>
    </row>
    <row r="97" ht="15.75" customHeight="1">
      <c r="A97" s="77"/>
      <c r="B97" s="77"/>
      <c r="C97" s="77"/>
      <c r="D97" s="77"/>
      <c r="E97" s="77"/>
      <c r="F97" s="77"/>
      <c r="G97" s="77"/>
      <c r="H97" s="77"/>
      <c r="I97" s="77"/>
      <c r="J97" s="77"/>
      <c r="K97" s="77"/>
    </row>
    <row r="98" ht="15.75" customHeight="1">
      <c r="A98" s="77"/>
      <c r="B98" s="77"/>
      <c r="C98" s="77"/>
      <c r="D98" s="77"/>
      <c r="E98" s="77"/>
      <c r="F98" s="77"/>
      <c r="G98" s="77"/>
      <c r="H98" s="77"/>
      <c r="I98" s="77"/>
      <c r="J98" s="77"/>
      <c r="K98" s="77"/>
    </row>
    <row r="99" ht="15.75" customHeight="1">
      <c r="A99" s="77"/>
      <c r="B99" s="77"/>
      <c r="C99" s="77"/>
      <c r="D99" s="77"/>
      <c r="E99" s="77"/>
      <c r="F99" s="77"/>
      <c r="G99" s="77"/>
      <c r="H99" s="77"/>
      <c r="I99" s="77"/>
      <c r="J99" s="77"/>
      <c r="K99" s="77"/>
    </row>
    <row r="100" ht="15.75" customHeight="1">
      <c r="A100" s="77"/>
      <c r="B100" s="77"/>
      <c r="C100" s="77"/>
      <c r="D100" s="77"/>
      <c r="E100" s="77"/>
      <c r="F100" s="77"/>
      <c r="G100" s="77"/>
      <c r="H100" s="77"/>
      <c r="I100" s="77"/>
      <c r="J100" s="77"/>
      <c r="K100" s="77"/>
    </row>
    <row r="101" ht="15.75" customHeight="1">
      <c r="A101" s="77"/>
      <c r="B101" s="77"/>
      <c r="C101" s="77"/>
      <c r="D101" s="77"/>
      <c r="E101" s="77"/>
      <c r="F101" s="77"/>
      <c r="G101" s="77"/>
      <c r="H101" s="77"/>
      <c r="I101" s="77"/>
      <c r="J101" s="77"/>
      <c r="K101" s="77"/>
    </row>
    <row r="102" ht="15.75" customHeight="1">
      <c r="A102" s="77"/>
      <c r="B102" s="77"/>
      <c r="C102" s="77"/>
      <c r="D102" s="77"/>
      <c r="E102" s="77"/>
      <c r="F102" s="77"/>
      <c r="G102" s="77"/>
      <c r="H102" s="77"/>
      <c r="I102" s="77"/>
      <c r="J102" s="77"/>
      <c r="K102" s="77"/>
    </row>
    <row r="103" ht="15.75" customHeight="1">
      <c r="A103" s="77"/>
      <c r="B103" s="77"/>
      <c r="C103" s="77"/>
      <c r="D103" s="77"/>
      <c r="E103" s="77"/>
      <c r="F103" s="77"/>
      <c r="G103" s="77"/>
      <c r="H103" s="77"/>
      <c r="I103" s="77"/>
      <c r="J103" s="77"/>
      <c r="K103" s="77"/>
    </row>
    <row r="104" ht="15.75" customHeight="1">
      <c r="A104" s="77"/>
      <c r="B104" s="77"/>
      <c r="C104" s="77"/>
      <c r="D104" s="77"/>
      <c r="E104" s="77"/>
      <c r="F104" s="77"/>
      <c r="G104" s="77"/>
      <c r="H104" s="77"/>
      <c r="I104" s="77"/>
      <c r="J104" s="77"/>
      <c r="K104" s="77"/>
    </row>
    <row r="105" ht="15.75" customHeight="1">
      <c r="A105" s="77"/>
      <c r="B105" s="77"/>
      <c r="C105" s="77"/>
      <c r="D105" s="77"/>
      <c r="E105" s="77"/>
      <c r="F105" s="77"/>
      <c r="G105" s="77"/>
      <c r="H105" s="77"/>
      <c r="I105" s="77"/>
      <c r="J105" s="77"/>
      <c r="K105" s="77"/>
    </row>
    <row r="106" ht="15.75" customHeight="1">
      <c r="A106" s="77"/>
      <c r="B106" s="77"/>
      <c r="C106" s="77"/>
      <c r="D106" s="77"/>
      <c r="E106" s="77"/>
      <c r="F106" s="77"/>
      <c r="G106" s="77"/>
      <c r="H106" s="77"/>
      <c r="I106" s="77"/>
      <c r="J106" s="77"/>
      <c r="K106" s="77"/>
    </row>
    <row r="107" ht="15.75" customHeight="1">
      <c r="A107" s="77"/>
      <c r="B107" s="77"/>
      <c r="C107" s="77"/>
      <c r="D107" s="77"/>
      <c r="E107" s="77"/>
      <c r="F107" s="77"/>
      <c r="G107" s="77"/>
      <c r="H107" s="77"/>
      <c r="I107" s="77"/>
      <c r="J107" s="77"/>
      <c r="K107" s="77"/>
    </row>
    <row r="108" ht="15.75" customHeight="1">
      <c r="A108" s="77"/>
      <c r="B108" s="77"/>
      <c r="C108" s="77"/>
      <c r="D108" s="77"/>
      <c r="E108" s="77"/>
      <c r="F108" s="77"/>
      <c r="G108" s="77"/>
      <c r="H108" s="77"/>
      <c r="I108" s="77"/>
      <c r="J108" s="77"/>
      <c r="K108" s="77"/>
    </row>
    <row r="109" ht="15.75" customHeight="1">
      <c r="A109" s="77"/>
      <c r="B109" s="77"/>
      <c r="C109" s="77"/>
      <c r="D109" s="77"/>
      <c r="E109" s="77"/>
      <c r="F109" s="77"/>
      <c r="G109" s="77"/>
      <c r="H109" s="77"/>
      <c r="I109" s="77"/>
      <c r="J109" s="77"/>
      <c r="K109" s="77"/>
    </row>
    <row r="110" ht="15.75" customHeight="1">
      <c r="A110" s="77"/>
      <c r="B110" s="77"/>
      <c r="C110" s="77"/>
      <c r="D110" s="77"/>
      <c r="E110" s="77"/>
      <c r="F110" s="77"/>
      <c r="G110" s="77"/>
      <c r="H110" s="77"/>
      <c r="I110" s="77"/>
      <c r="J110" s="77"/>
      <c r="K110" s="77"/>
    </row>
    <row r="111" ht="15.75" customHeight="1">
      <c r="A111" s="77"/>
      <c r="B111" s="77"/>
      <c r="C111" s="77"/>
      <c r="D111" s="77"/>
      <c r="E111" s="77"/>
      <c r="F111" s="77"/>
      <c r="G111" s="77"/>
      <c r="H111" s="77"/>
      <c r="I111" s="77"/>
      <c r="J111" s="77"/>
      <c r="K111" s="77"/>
    </row>
    <row r="112" ht="15.75" customHeight="1">
      <c r="A112" s="77"/>
      <c r="B112" s="77"/>
      <c r="C112" s="77"/>
      <c r="D112" s="77"/>
      <c r="E112" s="77"/>
      <c r="F112" s="77"/>
      <c r="G112" s="77"/>
      <c r="H112" s="77"/>
      <c r="I112" s="77"/>
      <c r="J112" s="77"/>
      <c r="K112" s="77"/>
    </row>
    <row r="113" ht="15.75" customHeight="1">
      <c r="A113" s="77"/>
      <c r="B113" s="77"/>
      <c r="C113" s="77"/>
      <c r="D113" s="77"/>
      <c r="E113" s="77"/>
      <c r="F113" s="77"/>
      <c r="G113" s="77"/>
      <c r="H113" s="77"/>
      <c r="I113" s="77"/>
      <c r="J113" s="77"/>
      <c r="K113" s="77"/>
    </row>
    <row r="114" ht="15.75" customHeight="1">
      <c r="A114" s="77"/>
      <c r="B114" s="77"/>
      <c r="C114" s="77"/>
      <c r="D114" s="77"/>
      <c r="E114" s="77"/>
      <c r="F114" s="77"/>
      <c r="G114" s="77"/>
      <c r="H114" s="77"/>
      <c r="I114" s="77"/>
      <c r="J114" s="77"/>
      <c r="K114" s="77"/>
    </row>
    <row r="115" ht="15.75" customHeight="1">
      <c r="A115" s="77"/>
      <c r="B115" s="77"/>
      <c r="C115" s="77"/>
      <c r="D115" s="77"/>
      <c r="E115" s="77"/>
      <c r="F115" s="77"/>
      <c r="G115" s="77"/>
      <c r="H115" s="77"/>
      <c r="I115" s="77"/>
      <c r="J115" s="77"/>
      <c r="K115" s="77"/>
    </row>
    <row r="116" ht="15.75" customHeight="1">
      <c r="A116" s="77"/>
      <c r="B116" s="77"/>
      <c r="C116" s="77"/>
      <c r="D116" s="77"/>
      <c r="E116" s="77"/>
      <c r="F116" s="77"/>
      <c r="G116" s="77"/>
      <c r="H116" s="77"/>
      <c r="I116" s="77"/>
      <c r="J116" s="77"/>
      <c r="K116" s="77"/>
    </row>
    <row r="117" ht="15.75" customHeight="1">
      <c r="A117" s="77"/>
      <c r="B117" s="77"/>
      <c r="C117" s="77"/>
      <c r="D117" s="77"/>
      <c r="E117" s="77"/>
      <c r="F117" s="77"/>
      <c r="G117" s="77"/>
      <c r="H117" s="77"/>
      <c r="I117" s="77"/>
      <c r="J117" s="77"/>
      <c r="K117" s="77"/>
    </row>
    <row r="118" ht="15.75" customHeight="1">
      <c r="A118" s="77"/>
      <c r="B118" s="77"/>
      <c r="C118" s="77"/>
      <c r="D118" s="77"/>
      <c r="E118" s="77"/>
      <c r="F118" s="77"/>
      <c r="G118" s="77"/>
      <c r="H118" s="77"/>
      <c r="I118" s="77"/>
      <c r="J118" s="77"/>
      <c r="K118" s="77"/>
    </row>
    <row r="119" ht="15.75" customHeight="1">
      <c r="A119" s="77"/>
      <c r="B119" s="77"/>
      <c r="C119" s="77"/>
      <c r="D119" s="77"/>
      <c r="E119" s="77"/>
      <c r="F119" s="77"/>
      <c r="G119" s="77"/>
      <c r="H119" s="77"/>
      <c r="I119" s="77"/>
      <c r="J119" s="77"/>
      <c r="K119" s="77"/>
    </row>
    <row r="120" ht="15.75" customHeight="1">
      <c r="A120" s="77"/>
      <c r="B120" s="77"/>
      <c r="C120" s="77"/>
      <c r="D120" s="77"/>
      <c r="E120" s="77"/>
      <c r="F120" s="77"/>
      <c r="G120" s="77"/>
      <c r="H120" s="77"/>
      <c r="I120" s="77"/>
      <c r="J120" s="77"/>
      <c r="K120" s="77"/>
    </row>
    <row r="121" ht="15.75" customHeight="1">
      <c r="A121" s="77"/>
      <c r="B121" s="77"/>
      <c r="C121" s="77"/>
      <c r="D121" s="77"/>
      <c r="E121" s="77"/>
      <c r="F121" s="77"/>
      <c r="G121" s="77"/>
      <c r="H121" s="77"/>
      <c r="I121" s="77"/>
      <c r="J121" s="77"/>
      <c r="K121" s="77"/>
    </row>
    <row r="122" ht="15.75" customHeight="1">
      <c r="A122" s="77"/>
      <c r="B122" s="77"/>
      <c r="C122" s="77"/>
      <c r="D122" s="77"/>
      <c r="E122" s="77"/>
      <c r="F122" s="77"/>
      <c r="G122" s="77"/>
      <c r="H122" s="77"/>
      <c r="I122" s="77"/>
      <c r="J122" s="77"/>
      <c r="K122" s="77"/>
    </row>
    <row r="123" ht="15.75" customHeight="1">
      <c r="A123" s="77"/>
      <c r="B123" s="77"/>
      <c r="C123" s="77"/>
      <c r="D123" s="77"/>
      <c r="E123" s="77"/>
      <c r="F123" s="77"/>
      <c r="G123" s="77"/>
      <c r="H123" s="77"/>
      <c r="I123" s="77"/>
      <c r="J123" s="77"/>
      <c r="K123" s="77"/>
    </row>
    <row r="124" ht="15.75" customHeight="1">
      <c r="A124" s="77"/>
      <c r="B124" s="77"/>
      <c r="C124" s="77"/>
      <c r="D124" s="77"/>
      <c r="E124" s="77"/>
      <c r="F124" s="77"/>
      <c r="G124" s="77"/>
      <c r="H124" s="77"/>
      <c r="I124" s="77"/>
      <c r="J124" s="77"/>
      <c r="K124" s="77"/>
    </row>
    <row r="125" ht="15.75" customHeight="1">
      <c r="A125" s="77"/>
      <c r="B125" s="77"/>
      <c r="C125" s="77"/>
      <c r="D125" s="77"/>
      <c r="E125" s="77"/>
      <c r="F125" s="77"/>
      <c r="G125" s="77"/>
      <c r="H125" s="77"/>
      <c r="I125" s="77"/>
      <c r="J125" s="77"/>
      <c r="K125" s="77"/>
    </row>
    <row r="126" ht="15.75" customHeight="1">
      <c r="A126" s="77"/>
      <c r="B126" s="77"/>
      <c r="C126" s="77"/>
      <c r="D126" s="77"/>
      <c r="E126" s="77"/>
      <c r="F126" s="77"/>
      <c r="G126" s="77"/>
      <c r="H126" s="77"/>
      <c r="I126" s="77"/>
      <c r="J126" s="77"/>
      <c r="K126" s="77"/>
    </row>
    <row r="127" ht="15.75" customHeight="1">
      <c r="A127" s="77"/>
      <c r="B127" s="77"/>
      <c r="C127" s="77"/>
      <c r="D127" s="77"/>
      <c r="E127" s="77"/>
      <c r="F127" s="77"/>
      <c r="G127" s="77"/>
      <c r="H127" s="77"/>
      <c r="I127" s="77"/>
      <c r="J127" s="77"/>
      <c r="K127" s="77"/>
    </row>
    <row r="128" ht="15.75" customHeight="1">
      <c r="A128" s="77"/>
      <c r="B128" s="77"/>
      <c r="C128" s="77"/>
      <c r="D128" s="77"/>
      <c r="E128" s="77"/>
      <c r="F128" s="77"/>
      <c r="G128" s="77"/>
      <c r="H128" s="77"/>
      <c r="I128" s="77"/>
      <c r="J128" s="77"/>
      <c r="K128" s="77"/>
    </row>
    <row r="129" ht="15.75" customHeight="1">
      <c r="A129" s="77"/>
      <c r="B129" s="77"/>
      <c r="C129" s="77"/>
      <c r="D129" s="77"/>
      <c r="E129" s="77"/>
      <c r="F129" s="77"/>
      <c r="G129" s="77"/>
      <c r="H129" s="77"/>
      <c r="I129" s="77"/>
      <c r="J129" s="77"/>
      <c r="K129" s="77"/>
    </row>
    <row r="130" ht="15.75" customHeight="1">
      <c r="A130" s="77"/>
      <c r="B130" s="77"/>
      <c r="C130" s="77"/>
      <c r="D130" s="77"/>
      <c r="E130" s="77"/>
      <c r="F130" s="77"/>
      <c r="G130" s="77"/>
      <c r="H130" s="77"/>
      <c r="I130" s="77"/>
      <c r="J130" s="77"/>
      <c r="K130" s="77"/>
    </row>
    <row r="131" ht="15.75" customHeight="1">
      <c r="A131" s="77"/>
      <c r="B131" s="77"/>
      <c r="C131" s="77"/>
      <c r="D131" s="77"/>
      <c r="E131" s="77"/>
      <c r="F131" s="77"/>
      <c r="G131" s="77"/>
      <c r="H131" s="77"/>
      <c r="I131" s="77"/>
      <c r="J131" s="77"/>
      <c r="K131" s="77"/>
    </row>
    <row r="132" ht="15.75" customHeight="1">
      <c r="A132" s="77"/>
      <c r="B132" s="77"/>
      <c r="C132" s="77"/>
      <c r="D132" s="77"/>
      <c r="E132" s="77"/>
      <c r="F132" s="77"/>
      <c r="G132" s="77"/>
      <c r="H132" s="77"/>
      <c r="I132" s="77"/>
      <c r="J132" s="77"/>
      <c r="K132" s="77"/>
    </row>
    <row r="133" ht="15.75" customHeight="1">
      <c r="A133" s="77"/>
      <c r="B133" s="77"/>
      <c r="C133" s="77"/>
      <c r="D133" s="77"/>
      <c r="E133" s="77"/>
      <c r="F133" s="77"/>
      <c r="G133" s="77"/>
      <c r="H133" s="77"/>
      <c r="I133" s="77"/>
      <c r="J133" s="77"/>
      <c r="K133" s="77"/>
    </row>
    <row r="134" ht="15.75" customHeight="1">
      <c r="A134" s="77"/>
      <c r="B134" s="77"/>
      <c r="C134" s="77"/>
      <c r="D134" s="77"/>
      <c r="E134" s="77"/>
      <c r="F134" s="77"/>
      <c r="G134" s="77"/>
      <c r="H134" s="77"/>
      <c r="I134" s="77"/>
      <c r="J134" s="77"/>
      <c r="K134" s="77"/>
    </row>
    <row r="135" ht="15.75" customHeight="1">
      <c r="A135" s="77"/>
      <c r="B135" s="77"/>
      <c r="C135" s="77"/>
      <c r="D135" s="77"/>
      <c r="E135" s="77"/>
      <c r="F135" s="77"/>
      <c r="G135" s="77"/>
      <c r="H135" s="77"/>
      <c r="I135" s="77"/>
      <c r="J135" s="77"/>
      <c r="K135" s="77"/>
    </row>
    <row r="136" ht="15.75" customHeight="1">
      <c r="A136" s="77"/>
      <c r="B136" s="77"/>
      <c r="C136" s="77"/>
      <c r="D136" s="77"/>
      <c r="E136" s="77"/>
      <c r="F136" s="77"/>
      <c r="G136" s="77"/>
      <c r="H136" s="77"/>
      <c r="I136" s="77"/>
      <c r="J136" s="77"/>
      <c r="K136" s="77"/>
    </row>
    <row r="137" ht="15.75" customHeight="1">
      <c r="A137" s="77"/>
      <c r="B137" s="77"/>
      <c r="C137" s="77"/>
      <c r="D137" s="77"/>
      <c r="E137" s="77"/>
      <c r="F137" s="77"/>
      <c r="G137" s="77"/>
      <c r="H137" s="77"/>
      <c r="I137" s="77"/>
      <c r="J137" s="77"/>
      <c r="K137" s="77"/>
    </row>
    <row r="138" ht="15.75" customHeight="1">
      <c r="A138" s="77"/>
      <c r="B138" s="77"/>
      <c r="C138" s="77"/>
      <c r="D138" s="77"/>
      <c r="E138" s="77"/>
      <c r="F138" s="77"/>
      <c r="G138" s="77"/>
      <c r="H138" s="77"/>
      <c r="I138" s="77"/>
      <c r="J138" s="77"/>
      <c r="K138" s="77"/>
    </row>
    <row r="139" ht="15.75" customHeight="1">
      <c r="A139" s="77"/>
      <c r="B139" s="77"/>
      <c r="C139" s="77"/>
      <c r="D139" s="77"/>
      <c r="E139" s="77"/>
      <c r="F139" s="77"/>
      <c r="G139" s="77"/>
      <c r="H139" s="77"/>
      <c r="I139" s="77"/>
      <c r="J139" s="77"/>
      <c r="K139" s="77"/>
    </row>
    <row r="140" ht="15.75" customHeight="1">
      <c r="A140" s="77"/>
      <c r="B140" s="77"/>
      <c r="C140" s="77"/>
      <c r="D140" s="77"/>
      <c r="E140" s="77"/>
      <c r="F140" s="77"/>
      <c r="G140" s="77"/>
      <c r="H140" s="77"/>
      <c r="I140" s="77"/>
      <c r="J140" s="77"/>
      <c r="K140" s="77"/>
    </row>
    <row r="141" ht="15.75" customHeight="1">
      <c r="A141" s="77"/>
      <c r="B141" s="77"/>
      <c r="C141" s="77"/>
      <c r="D141" s="77"/>
      <c r="E141" s="77"/>
      <c r="F141" s="77"/>
      <c r="G141" s="77"/>
      <c r="H141" s="77"/>
      <c r="I141" s="77"/>
      <c r="J141" s="77"/>
      <c r="K141" s="77"/>
    </row>
    <row r="142" ht="15.75" customHeight="1">
      <c r="A142" s="77"/>
      <c r="B142" s="77"/>
      <c r="C142" s="77"/>
      <c r="D142" s="77"/>
      <c r="E142" s="77"/>
      <c r="F142" s="77"/>
      <c r="G142" s="77"/>
      <c r="H142" s="77"/>
      <c r="I142" s="77"/>
      <c r="J142" s="77"/>
      <c r="K142" s="77"/>
    </row>
    <row r="143" ht="15.75" customHeight="1">
      <c r="A143" s="77"/>
      <c r="B143" s="77"/>
      <c r="C143" s="77"/>
      <c r="D143" s="77"/>
      <c r="E143" s="77"/>
      <c r="F143" s="77"/>
      <c r="G143" s="77"/>
      <c r="H143" s="77"/>
      <c r="I143" s="77"/>
      <c r="J143" s="77"/>
      <c r="K143" s="77"/>
    </row>
    <row r="144" ht="15.75" customHeight="1">
      <c r="A144" s="77"/>
      <c r="B144" s="77"/>
      <c r="C144" s="77"/>
      <c r="D144" s="77"/>
      <c r="E144" s="77"/>
      <c r="F144" s="77"/>
      <c r="G144" s="77"/>
      <c r="H144" s="77"/>
      <c r="I144" s="77"/>
      <c r="J144" s="77"/>
      <c r="K144" s="77"/>
    </row>
    <row r="145" ht="15.75" customHeight="1">
      <c r="A145" s="77"/>
      <c r="B145" s="77"/>
      <c r="C145" s="77"/>
      <c r="D145" s="77"/>
      <c r="E145" s="77"/>
      <c r="F145" s="77"/>
      <c r="G145" s="77"/>
      <c r="H145" s="77"/>
      <c r="I145" s="77"/>
      <c r="J145" s="77"/>
      <c r="K145" s="77"/>
    </row>
    <row r="146" ht="15.75" customHeight="1">
      <c r="A146" s="77"/>
      <c r="B146" s="77"/>
      <c r="C146" s="77"/>
      <c r="D146" s="77"/>
      <c r="E146" s="77"/>
      <c r="F146" s="77"/>
      <c r="G146" s="77"/>
      <c r="H146" s="77"/>
      <c r="I146" s="77"/>
      <c r="J146" s="77"/>
      <c r="K146" s="77"/>
    </row>
    <row r="147" ht="15.75" customHeight="1">
      <c r="A147" s="77"/>
      <c r="B147" s="77"/>
      <c r="C147" s="77"/>
      <c r="D147" s="77"/>
      <c r="E147" s="77"/>
      <c r="F147" s="77"/>
      <c r="G147" s="77"/>
      <c r="H147" s="77"/>
      <c r="I147" s="77"/>
      <c r="J147" s="77"/>
      <c r="K147" s="77"/>
    </row>
    <row r="148" ht="15.75" customHeight="1">
      <c r="A148" s="77"/>
      <c r="B148" s="77"/>
      <c r="C148" s="77"/>
      <c r="D148" s="77"/>
      <c r="E148" s="77"/>
      <c r="F148" s="77"/>
      <c r="G148" s="77"/>
      <c r="H148" s="77"/>
      <c r="I148" s="77"/>
      <c r="J148" s="77"/>
      <c r="K148" s="77"/>
    </row>
    <row r="149" ht="15.75" customHeight="1">
      <c r="A149" s="77"/>
      <c r="B149" s="77"/>
      <c r="C149" s="77"/>
      <c r="D149" s="77"/>
      <c r="E149" s="77"/>
      <c r="F149" s="77"/>
      <c r="G149" s="77"/>
      <c r="H149" s="77"/>
      <c r="I149" s="77"/>
      <c r="J149" s="77"/>
      <c r="K149" s="77"/>
    </row>
    <row r="150" ht="15.75" customHeight="1">
      <c r="A150" s="77"/>
      <c r="B150" s="77"/>
      <c r="C150" s="77"/>
      <c r="D150" s="77"/>
      <c r="E150" s="77"/>
      <c r="F150" s="77"/>
      <c r="G150" s="77"/>
      <c r="H150" s="77"/>
      <c r="I150" s="77"/>
      <c r="J150" s="77"/>
      <c r="K150" s="77"/>
    </row>
    <row r="151" ht="15.75" customHeight="1">
      <c r="A151" s="77"/>
      <c r="B151" s="77"/>
      <c r="C151" s="77"/>
      <c r="D151" s="77"/>
      <c r="E151" s="77"/>
      <c r="F151" s="77"/>
      <c r="G151" s="77"/>
      <c r="H151" s="77"/>
      <c r="I151" s="77"/>
      <c r="J151" s="77"/>
      <c r="K151" s="77"/>
    </row>
    <row r="152" ht="15.75" customHeight="1">
      <c r="A152" s="77"/>
      <c r="B152" s="77"/>
      <c r="C152" s="77"/>
      <c r="D152" s="77"/>
      <c r="E152" s="77"/>
      <c r="F152" s="77"/>
      <c r="G152" s="77"/>
      <c r="H152" s="77"/>
      <c r="I152" s="77"/>
      <c r="J152" s="77"/>
      <c r="K152" s="77"/>
    </row>
    <row r="153" ht="15.75" customHeight="1">
      <c r="A153" s="77"/>
      <c r="B153" s="77"/>
      <c r="C153" s="77"/>
      <c r="D153" s="77"/>
      <c r="E153" s="77"/>
      <c r="F153" s="77"/>
      <c r="G153" s="77"/>
      <c r="H153" s="77"/>
      <c r="I153" s="77"/>
      <c r="J153" s="77"/>
      <c r="K153" s="77"/>
    </row>
    <row r="154" ht="15.75" customHeight="1">
      <c r="A154" s="77"/>
      <c r="B154" s="77"/>
      <c r="C154" s="77"/>
      <c r="D154" s="77"/>
      <c r="E154" s="77"/>
      <c r="F154" s="77"/>
      <c r="G154" s="77"/>
      <c r="H154" s="77"/>
      <c r="I154" s="77"/>
      <c r="J154" s="77"/>
      <c r="K154" s="77"/>
    </row>
    <row r="155" ht="15.75" customHeight="1">
      <c r="A155" s="77"/>
      <c r="B155" s="77"/>
      <c r="C155" s="77"/>
      <c r="D155" s="77"/>
      <c r="E155" s="77"/>
      <c r="F155" s="77"/>
      <c r="G155" s="77"/>
      <c r="H155" s="77"/>
      <c r="I155" s="77"/>
      <c r="J155" s="77"/>
      <c r="K155" s="77"/>
    </row>
    <row r="156" ht="15.75" customHeight="1">
      <c r="A156" s="77"/>
      <c r="B156" s="77"/>
      <c r="C156" s="77"/>
      <c r="D156" s="77"/>
      <c r="E156" s="77"/>
      <c r="F156" s="77"/>
      <c r="G156" s="77"/>
      <c r="H156" s="77"/>
      <c r="I156" s="77"/>
      <c r="J156" s="77"/>
      <c r="K156" s="77"/>
    </row>
    <row r="157" ht="15.75" customHeight="1">
      <c r="A157" s="77"/>
      <c r="B157" s="77"/>
      <c r="C157" s="77"/>
      <c r="D157" s="77"/>
      <c r="E157" s="77"/>
      <c r="F157" s="77"/>
      <c r="G157" s="77"/>
      <c r="H157" s="77"/>
      <c r="I157" s="77"/>
      <c r="J157" s="77"/>
      <c r="K157" s="77"/>
    </row>
    <row r="158" ht="15.75" customHeight="1">
      <c r="A158" s="77"/>
      <c r="B158" s="77"/>
      <c r="C158" s="77"/>
      <c r="D158" s="77"/>
      <c r="E158" s="77"/>
      <c r="F158" s="77"/>
      <c r="G158" s="77"/>
      <c r="H158" s="77"/>
      <c r="I158" s="77"/>
      <c r="J158" s="77"/>
      <c r="K158" s="77"/>
    </row>
    <row r="159" ht="15.75" customHeight="1">
      <c r="A159" s="77"/>
      <c r="B159" s="77"/>
      <c r="C159" s="77"/>
      <c r="D159" s="77"/>
      <c r="E159" s="77"/>
      <c r="F159" s="77"/>
      <c r="G159" s="77"/>
      <c r="H159" s="77"/>
      <c r="I159" s="77"/>
      <c r="J159" s="77"/>
      <c r="K159" s="77"/>
    </row>
    <row r="160" ht="15.75" customHeight="1">
      <c r="A160" s="77"/>
      <c r="B160" s="77"/>
      <c r="C160" s="77"/>
      <c r="D160" s="77"/>
      <c r="E160" s="77"/>
      <c r="F160" s="77"/>
      <c r="G160" s="77"/>
      <c r="H160" s="77"/>
      <c r="I160" s="77"/>
      <c r="J160" s="77"/>
      <c r="K160" s="77"/>
    </row>
    <row r="161" ht="15.75" customHeight="1">
      <c r="A161" s="77"/>
      <c r="B161" s="77"/>
      <c r="C161" s="77"/>
      <c r="D161" s="77"/>
      <c r="E161" s="77"/>
      <c r="F161" s="77"/>
      <c r="G161" s="77"/>
      <c r="H161" s="77"/>
      <c r="I161" s="77"/>
      <c r="J161" s="77"/>
      <c r="K161" s="77"/>
    </row>
    <row r="162" ht="15.75" customHeight="1">
      <c r="A162" s="77"/>
      <c r="B162" s="77"/>
      <c r="C162" s="77"/>
      <c r="D162" s="77"/>
      <c r="E162" s="77"/>
      <c r="F162" s="77"/>
      <c r="G162" s="77"/>
      <c r="H162" s="77"/>
      <c r="I162" s="77"/>
      <c r="J162" s="77"/>
      <c r="K162" s="77"/>
    </row>
    <row r="163" ht="15.75" customHeight="1">
      <c r="A163" s="77"/>
      <c r="B163" s="77"/>
      <c r="C163" s="77"/>
      <c r="D163" s="77"/>
      <c r="E163" s="77"/>
      <c r="F163" s="77"/>
      <c r="G163" s="77"/>
      <c r="H163" s="77"/>
      <c r="I163" s="77"/>
      <c r="J163" s="77"/>
      <c r="K163" s="77"/>
    </row>
    <row r="164" ht="15.75" customHeight="1">
      <c r="A164" s="77"/>
      <c r="B164" s="77"/>
      <c r="C164" s="77"/>
      <c r="D164" s="77"/>
      <c r="E164" s="77"/>
      <c r="F164" s="77"/>
      <c r="G164" s="77"/>
      <c r="H164" s="77"/>
      <c r="I164" s="77"/>
      <c r="J164" s="77"/>
      <c r="K164" s="77"/>
    </row>
    <row r="165" ht="15.75" customHeight="1">
      <c r="A165" s="77"/>
      <c r="B165" s="77"/>
      <c r="C165" s="77"/>
      <c r="D165" s="77"/>
      <c r="E165" s="77"/>
      <c r="F165" s="77"/>
      <c r="G165" s="77"/>
      <c r="H165" s="77"/>
      <c r="I165" s="77"/>
      <c r="J165" s="77"/>
      <c r="K165" s="77"/>
    </row>
    <row r="166" ht="15.75" customHeight="1">
      <c r="A166" s="77"/>
      <c r="B166" s="77"/>
      <c r="C166" s="77"/>
      <c r="D166" s="77"/>
      <c r="E166" s="77"/>
      <c r="F166" s="77"/>
      <c r="G166" s="77"/>
      <c r="H166" s="77"/>
      <c r="I166" s="77"/>
      <c r="J166" s="77"/>
      <c r="K166" s="77"/>
    </row>
    <row r="167" ht="15.75" customHeight="1">
      <c r="A167" s="77"/>
      <c r="B167" s="77"/>
      <c r="C167" s="77"/>
      <c r="D167" s="77"/>
      <c r="E167" s="77"/>
      <c r="F167" s="77"/>
      <c r="G167" s="77"/>
      <c r="H167" s="77"/>
      <c r="I167" s="77"/>
      <c r="J167" s="77"/>
      <c r="K167" s="77"/>
    </row>
    <row r="168" ht="15.75" customHeight="1">
      <c r="A168" s="77"/>
      <c r="B168" s="77"/>
      <c r="C168" s="77"/>
      <c r="D168" s="77"/>
      <c r="E168" s="77"/>
      <c r="F168" s="77"/>
      <c r="G168" s="77"/>
      <c r="H168" s="77"/>
      <c r="I168" s="77"/>
      <c r="J168" s="77"/>
      <c r="K168" s="77"/>
    </row>
    <row r="169" ht="15.75" customHeight="1">
      <c r="A169" s="77"/>
      <c r="B169" s="77"/>
      <c r="C169" s="77"/>
      <c r="D169" s="77"/>
      <c r="E169" s="77"/>
      <c r="F169" s="77"/>
      <c r="G169" s="77"/>
      <c r="H169" s="77"/>
      <c r="I169" s="77"/>
      <c r="J169" s="77"/>
      <c r="K169" s="77"/>
    </row>
    <row r="170" ht="15.75" customHeight="1">
      <c r="A170" s="77"/>
      <c r="B170" s="77"/>
      <c r="C170" s="77"/>
      <c r="D170" s="77"/>
      <c r="E170" s="77"/>
      <c r="F170" s="77"/>
      <c r="G170" s="77"/>
      <c r="H170" s="77"/>
      <c r="I170" s="77"/>
      <c r="J170" s="77"/>
      <c r="K170" s="77"/>
    </row>
    <row r="171" ht="15.75" customHeight="1">
      <c r="A171" s="77"/>
      <c r="B171" s="77"/>
      <c r="C171" s="77"/>
      <c r="D171" s="77"/>
      <c r="E171" s="77"/>
      <c r="F171" s="77"/>
      <c r="G171" s="77"/>
      <c r="H171" s="77"/>
      <c r="I171" s="77"/>
      <c r="J171" s="77"/>
      <c r="K171" s="77"/>
    </row>
    <row r="172" ht="15.75" customHeight="1">
      <c r="A172" s="77"/>
      <c r="B172" s="77"/>
      <c r="C172" s="77"/>
      <c r="D172" s="77"/>
      <c r="E172" s="77"/>
      <c r="F172" s="77"/>
      <c r="G172" s="77"/>
      <c r="H172" s="77"/>
      <c r="I172" s="77"/>
      <c r="J172" s="77"/>
      <c r="K172" s="77"/>
    </row>
    <row r="173" ht="15.75" customHeight="1">
      <c r="A173" s="77"/>
      <c r="B173" s="77"/>
      <c r="C173" s="77"/>
      <c r="D173" s="77"/>
      <c r="E173" s="77"/>
      <c r="F173" s="77"/>
      <c r="G173" s="77"/>
      <c r="H173" s="77"/>
      <c r="I173" s="77"/>
      <c r="J173" s="77"/>
      <c r="K173" s="77"/>
    </row>
    <row r="174" ht="15.75" customHeight="1">
      <c r="A174" s="77"/>
      <c r="B174" s="77"/>
      <c r="C174" s="77"/>
      <c r="D174" s="77"/>
      <c r="E174" s="77"/>
      <c r="F174" s="77"/>
      <c r="G174" s="77"/>
      <c r="H174" s="77"/>
      <c r="I174" s="77"/>
      <c r="J174" s="77"/>
      <c r="K174" s="77"/>
    </row>
    <row r="175" ht="15.75" customHeight="1">
      <c r="A175" s="77"/>
      <c r="B175" s="77"/>
      <c r="C175" s="77"/>
      <c r="D175" s="77"/>
      <c r="E175" s="77"/>
      <c r="F175" s="77"/>
      <c r="G175" s="77"/>
      <c r="H175" s="77"/>
      <c r="I175" s="77"/>
      <c r="J175" s="77"/>
      <c r="K175" s="77"/>
    </row>
    <row r="176" ht="15.75" customHeight="1">
      <c r="A176" s="77"/>
      <c r="B176" s="77"/>
      <c r="C176" s="77"/>
      <c r="D176" s="77"/>
      <c r="E176" s="77"/>
      <c r="F176" s="77"/>
      <c r="G176" s="77"/>
      <c r="H176" s="77"/>
      <c r="I176" s="77"/>
      <c r="J176" s="77"/>
      <c r="K176" s="77"/>
    </row>
    <row r="177" ht="15.75" customHeight="1">
      <c r="A177" s="77"/>
      <c r="B177" s="77"/>
      <c r="C177" s="77"/>
      <c r="D177" s="77"/>
      <c r="E177" s="77"/>
      <c r="F177" s="77"/>
      <c r="G177" s="77"/>
      <c r="H177" s="77"/>
      <c r="I177" s="77"/>
      <c r="J177" s="77"/>
      <c r="K177" s="77"/>
    </row>
    <row r="178" ht="15.75" customHeight="1">
      <c r="A178" s="77"/>
      <c r="B178" s="77"/>
      <c r="C178" s="77"/>
      <c r="D178" s="77"/>
      <c r="E178" s="77"/>
      <c r="F178" s="77"/>
      <c r="G178" s="77"/>
      <c r="H178" s="77"/>
      <c r="I178" s="77"/>
      <c r="J178" s="77"/>
      <c r="K178" s="77"/>
    </row>
    <row r="179" ht="15.75" customHeight="1">
      <c r="A179" s="77"/>
      <c r="B179" s="77"/>
      <c r="C179" s="77"/>
      <c r="D179" s="77"/>
      <c r="E179" s="77"/>
      <c r="F179" s="77"/>
      <c r="G179" s="77"/>
      <c r="H179" s="77"/>
      <c r="I179" s="77"/>
      <c r="J179" s="77"/>
      <c r="K179" s="77"/>
    </row>
    <row r="180" ht="15.75" customHeight="1">
      <c r="A180" s="77"/>
      <c r="B180" s="77"/>
      <c r="C180" s="77"/>
      <c r="D180" s="77"/>
      <c r="E180" s="77"/>
      <c r="F180" s="77"/>
      <c r="G180" s="77"/>
      <c r="H180" s="77"/>
      <c r="I180" s="77"/>
      <c r="J180" s="77"/>
      <c r="K180" s="77"/>
    </row>
    <row r="181" ht="15.75" customHeight="1">
      <c r="A181" s="77"/>
      <c r="B181" s="77"/>
      <c r="C181" s="77"/>
      <c r="D181" s="77"/>
      <c r="E181" s="77"/>
      <c r="F181" s="77"/>
      <c r="G181" s="77"/>
      <c r="H181" s="77"/>
      <c r="I181" s="77"/>
      <c r="J181" s="77"/>
      <c r="K181" s="77"/>
    </row>
    <row r="182" ht="15.75" customHeight="1">
      <c r="A182" s="77"/>
      <c r="B182" s="77"/>
      <c r="C182" s="77"/>
      <c r="D182" s="77"/>
      <c r="E182" s="77"/>
      <c r="F182" s="77"/>
      <c r="G182" s="77"/>
      <c r="H182" s="77"/>
      <c r="I182" s="77"/>
      <c r="J182" s="77"/>
      <c r="K182" s="77"/>
    </row>
    <row r="183" ht="15.75" customHeight="1">
      <c r="A183" s="77"/>
      <c r="B183" s="77"/>
      <c r="C183" s="77"/>
      <c r="D183" s="77"/>
      <c r="E183" s="77"/>
      <c r="F183" s="77"/>
      <c r="G183" s="77"/>
      <c r="H183" s="77"/>
      <c r="I183" s="77"/>
      <c r="J183" s="77"/>
      <c r="K183" s="77"/>
    </row>
    <row r="184" ht="15.75" customHeight="1">
      <c r="A184" s="77"/>
      <c r="B184" s="77"/>
      <c r="C184" s="77"/>
      <c r="D184" s="77"/>
      <c r="E184" s="77"/>
      <c r="F184" s="77"/>
      <c r="G184" s="77"/>
      <c r="H184" s="77"/>
      <c r="I184" s="77"/>
      <c r="J184" s="77"/>
      <c r="K184" s="77"/>
    </row>
    <row r="185" ht="15.75" customHeight="1">
      <c r="A185" s="77"/>
      <c r="B185" s="77"/>
      <c r="C185" s="77"/>
      <c r="D185" s="77"/>
      <c r="E185" s="77"/>
      <c r="F185" s="77"/>
      <c r="G185" s="77"/>
      <c r="H185" s="77"/>
      <c r="I185" s="77"/>
      <c r="J185" s="77"/>
      <c r="K185" s="77"/>
    </row>
    <row r="186" ht="15.75" customHeight="1">
      <c r="A186" s="77"/>
      <c r="B186" s="77"/>
      <c r="C186" s="77"/>
      <c r="D186" s="77"/>
      <c r="E186" s="77"/>
      <c r="F186" s="77"/>
      <c r="G186" s="77"/>
      <c r="H186" s="77"/>
      <c r="I186" s="77"/>
      <c r="J186" s="77"/>
      <c r="K186" s="77"/>
    </row>
    <row r="187" ht="15.75" customHeight="1">
      <c r="A187" s="77"/>
      <c r="B187" s="77"/>
      <c r="C187" s="77"/>
      <c r="D187" s="77"/>
      <c r="E187" s="77"/>
      <c r="F187" s="77"/>
      <c r="G187" s="77"/>
      <c r="H187" s="77"/>
      <c r="I187" s="77"/>
      <c r="J187" s="77"/>
      <c r="K187" s="77"/>
    </row>
    <row r="188" ht="15.75" customHeight="1">
      <c r="A188" s="77"/>
      <c r="B188" s="77"/>
      <c r="C188" s="77"/>
      <c r="D188" s="77"/>
      <c r="E188" s="77"/>
      <c r="F188" s="77"/>
      <c r="G188" s="77"/>
      <c r="H188" s="77"/>
      <c r="I188" s="77"/>
      <c r="J188" s="77"/>
      <c r="K188" s="77"/>
    </row>
    <row r="189" ht="15.75" customHeight="1">
      <c r="A189" s="77"/>
      <c r="B189" s="77"/>
      <c r="C189" s="77"/>
      <c r="D189" s="77"/>
      <c r="E189" s="77"/>
      <c r="F189" s="77"/>
      <c r="G189" s="77"/>
      <c r="H189" s="77"/>
      <c r="I189" s="77"/>
      <c r="J189" s="77"/>
      <c r="K189" s="77"/>
    </row>
    <row r="190" ht="15.75" customHeight="1">
      <c r="A190" s="77"/>
      <c r="B190" s="77"/>
      <c r="C190" s="77"/>
      <c r="D190" s="77"/>
      <c r="E190" s="77"/>
      <c r="F190" s="77"/>
      <c r="G190" s="77"/>
      <c r="H190" s="77"/>
      <c r="I190" s="77"/>
      <c r="J190" s="77"/>
      <c r="K190" s="77"/>
    </row>
    <row r="191" ht="15.75" customHeight="1">
      <c r="A191" s="77"/>
      <c r="B191" s="77"/>
      <c r="C191" s="77"/>
      <c r="D191" s="77"/>
      <c r="E191" s="77"/>
      <c r="F191" s="77"/>
      <c r="G191" s="77"/>
      <c r="H191" s="77"/>
      <c r="I191" s="77"/>
      <c r="J191" s="77"/>
      <c r="K191" s="77"/>
    </row>
    <row r="192" ht="15.75" customHeight="1">
      <c r="A192" s="77"/>
      <c r="B192" s="77"/>
      <c r="C192" s="77"/>
      <c r="D192" s="77"/>
      <c r="E192" s="77"/>
      <c r="F192" s="77"/>
      <c r="G192" s="77"/>
      <c r="H192" s="77"/>
      <c r="I192" s="77"/>
      <c r="J192" s="77"/>
      <c r="K192" s="77"/>
    </row>
    <row r="193" ht="15.75" customHeight="1">
      <c r="A193" s="77"/>
      <c r="B193" s="77"/>
      <c r="C193" s="77"/>
      <c r="D193" s="77"/>
      <c r="E193" s="77"/>
      <c r="F193" s="77"/>
      <c r="G193" s="77"/>
      <c r="H193" s="77"/>
      <c r="I193" s="77"/>
      <c r="J193" s="77"/>
      <c r="K193" s="77"/>
    </row>
    <row r="194" ht="15.75" customHeight="1">
      <c r="A194" s="77"/>
      <c r="B194" s="77"/>
      <c r="C194" s="77"/>
      <c r="D194" s="77"/>
      <c r="E194" s="77"/>
      <c r="F194" s="77"/>
      <c r="G194" s="77"/>
      <c r="H194" s="77"/>
      <c r="I194" s="77"/>
      <c r="J194" s="77"/>
      <c r="K194" s="77"/>
    </row>
    <row r="195" ht="15.75" customHeight="1">
      <c r="A195" s="77"/>
      <c r="B195" s="77"/>
      <c r="C195" s="77"/>
      <c r="D195" s="77"/>
      <c r="E195" s="77"/>
      <c r="F195" s="77"/>
      <c r="G195" s="77"/>
      <c r="H195" s="77"/>
      <c r="I195" s="77"/>
      <c r="J195" s="77"/>
      <c r="K195" s="77"/>
    </row>
    <row r="196" ht="15.75" customHeight="1">
      <c r="A196" s="77"/>
      <c r="B196" s="77"/>
      <c r="C196" s="77"/>
      <c r="D196" s="77"/>
      <c r="E196" s="77"/>
      <c r="F196" s="77"/>
      <c r="G196" s="77"/>
      <c r="H196" s="77"/>
      <c r="I196" s="77"/>
      <c r="J196" s="77"/>
      <c r="K196" s="77"/>
    </row>
    <row r="197" ht="15.75" customHeight="1">
      <c r="A197" s="77"/>
      <c r="B197" s="77"/>
      <c r="C197" s="77"/>
      <c r="D197" s="77"/>
      <c r="E197" s="77"/>
      <c r="F197" s="77"/>
      <c r="G197" s="77"/>
      <c r="H197" s="77"/>
      <c r="I197" s="77"/>
      <c r="J197" s="77"/>
      <c r="K197" s="77"/>
    </row>
    <row r="198" ht="15.75" customHeight="1">
      <c r="A198" s="77"/>
      <c r="B198" s="77"/>
      <c r="C198" s="77"/>
      <c r="D198" s="77"/>
      <c r="E198" s="77"/>
      <c r="F198" s="77"/>
      <c r="G198" s="77"/>
      <c r="H198" s="77"/>
      <c r="I198" s="77"/>
      <c r="J198" s="77"/>
      <c r="K198" s="77"/>
    </row>
    <row r="199" ht="15.75" customHeight="1">
      <c r="A199" s="77"/>
      <c r="B199" s="77"/>
      <c r="C199" s="77"/>
      <c r="D199" s="77"/>
      <c r="E199" s="77"/>
      <c r="F199" s="77"/>
      <c r="G199" s="77"/>
      <c r="H199" s="77"/>
      <c r="I199" s="77"/>
      <c r="J199" s="77"/>
      <c r="K199" s="77"/>
    </row>
    <row r="200" ht="15.75" customHeight="1">
      <c r="A200" s="77"/>
      <c r="B200" s="77"/>
      <c r="C200" s="77"/>
      <c r="D200" s="77"/>
      <c r="E200" s="77"/>
      <c r="F200" s="77"/>
      <c r="G200" s="77"/>
      <c r="H200" s="77"/>
      <c r="I200" s="77"/>
      <c r="J200" s="77"/>
      <c r="K200" s="77"/>
    </row>
    <row r="201" ht="15.75" customHeight="1">
      <c r="A201" s="77"/>
      <c r="B201" s="77"/>
      <c r="C201" s="77"/>
      <c r="D201" s="77"/>
      <c r="E201" s="77"/>
      <c r="F201" s="77"/>
      <c r="G201" s="77"/>
      <c r="H201" s="77"/>
      <c r="I201" s="77"/>
      <c r="J201" s="77"/>
      <c r="K201" s="77"/>
    </row>
    <row r="202" ht="15.75" customHeight="1">
      <c r="A202" s="77"/>
      <c r="B202" s="77"/>
      <c r="C202" s="77"/>
      <c r="D202" s="77"/>
      <c r="E202" s="77"/>
      <c r="F202" s="77"/>
      <c r="G202" s="77"/>
      <c r="H202" s="77"/>
      <c r="I202" s="77"/>
      <c r="J202" s="77"/>
      <c r="K202" s="77"/>
    </row>
    <row r="203" ht="15.75" customHeight="1">
      <c r="A203" s="77"/>
      <c r="B203" s="77"/>
      <c r="C203" s="77"/>
      <c r="D203" s="77"/>
      <c r="E203" s="77"/>
      <c r="F203" s="77"/>
      <c r="G203" s="77"/>
      <c r="H203" s="77"/>
      <c r="I203" s="77"/>
      <c r="J203" s="77"/>
      <c r="K203" s="77"/>
    </row>
    <row r="204" ht="15.75" customHeight="1">
      <c r="A204" s="77"/>
      <c r="B204" s="77"/>
      <c r="C204" s="77"/>
      <c r="D204" s="77"/>
      <c r="E204" s="77"/>
      <c r="F204" s="77"/>
      <c r="G204" s="77"/>
      <c r="H204" s="77"/>
      <c r="I204" s="77"/>
      <c r="J204" s="77"/>
      <c r="K204" s="77"/>
    </row>
    <row r="205" ht="15.75" customHeight="1">
      <c r="A205" s="77"/>
      <c r="B205" s="77"/>
      <c r="C205" s="77"/>
      <c r="D205" s="77"/>
      <c r="E205" s="77"/>
      <c r="F205" s="77"/>
      <c r="G205" s="77"/>
      <c r="H205" s="77"/>
      <c r="I205" s="77"/>
      <c r="J205" s="77"/>
      <c r="K205" s="77"/>
    </row>
    <row r="206" ht="15.75" customHeight="1">
      <c r="A206" s="77"/>
      <c r="B206" s="77"/>
      <c r="C206" s="77"/>
      <c r="D206" s="77"/>
      <c r="E206" s="77"/>
      <c r="F206" s="77"/>
      <c r="G206" s="77"/>
      <c r="H206" s="77"/>
      <c r="I206" s="77"/>
      <c r="J206" s="77"/>
      <c r="K206" s="77"/>
    </row>
    <row r="207" ht="15.75" customHeight="1">
      <c r="A207" s="77"/>
      <c r="B207" s="77"/>
      <c r="C207" s="77"/>
      <c r="D207" s="77"/>
      <c r="E207" s="77"/>
      <c r="F207" s="77"/>
      <c r="G207" s="77"/>
      <c r="H207" s="77"/>
      <c r="I207" s="77"/>
      <c r="J207" s="77"/>
      <c r="K207" s="77"/>
    </row>
    <row r="208" ht="15.75" customHeight="1">
      <c r="A208" s="77"/>
      <c r="B208" s="77"/>
      <c r="C208" s="77"/>
      <c r="D208" s="77"/>
      <c r="E208" s="77"/>
      <c r="F208" s="77"/>
      <c r="G208" s="77"/>
      <c r="H208" s="77"/>
      <c r="I208" s="77"/>
      <c r="J208" s="77"/>
      <c r="K208" s="77"/>
    </row>
    <row r="209" ht="15.75" customHeight="1">
      <c r="A209" s="77"/>
      <c r="B209" s="77"/>
      <c r="C209" s="77"/>
      <c r="D209" s="77"/>
      <c r="E209" s="77"/>
      <c r="F209" s="77"/>
      <c r="G209" s="77"/>
      <c r="H209" s="77"/>
      <c r="I209" s="77"/>
      <c r="J209" s="77"/>
      <c r="K209" s="77"/>
    </row>
    <row r="210" ht="15.75" customHeight="1">
      <c r="A210" s="77"/>
      <c r="B210" s="77"/>
      <c r="C210" s="77"/>
      <c r="D210" s="77"/>
      <c r="E210" s="77"/>
      <c r="F210" s="77"/>
      <c r="G210" s="77"/>
      <c r="H210" s="77"/>
      <c r="I210" s="77"/>
      <c r="J210" s="77"/>
      <c r="K210" s="77"/>
    </row>
    <row r="211" ht="15.75" customHeight="1">
      <c r="A211" s="77"/>
      <c r="B211" s="77"/>
      <c r="C211" s="77"/>
      <c r="D211" s="77"/>
      <c r="E211" s="77"/>
      <c r="F211" s="77"/>
      <c r="G211" s="77"/>
      <c r="H211" s="77"/>
      <c r="I211" s="77"/>
      <c r="J211" s="77"/>
      <c r="K211" s="77"/>
    </row>
    <row r="212" ht="15.75" customHeight="1">
      <c r="A212" s="77"/>
      <c r="B212" s="77"/>
      <c r="C212" s="77"/>
      <c r="D212" s="77"/>
      <c r="E212" s="77"/>
      <c r="F212" s="77"/>
      <c r="G212" s="77"/>
      <c r="H212" s="77"/>
      <c r="I212" s="77"/>
      <c r="J212" s="77"/>
      <c r="K212" s="77"/>
    </row>
    <row r="213" ht="15.75" customHeight="1">
      <c r="A213" s="77"/>
      <c r="B213" s="77"/>
      <c r="C213" s="77"/>
      <c r="D213" s="77"/>
      <c r="E213" s="77"/>
      <c r="F213" s="77"/>
      <c r="G213" s="77"/>
      <c r="H213" s="77"/>
      <c r="I213" s="77"/>
      <c r="J213" s="77"/>
      <c r="K213" s="77"/>
    </row>
    <row r="214" ht="15.75" customHeight="1">
      <c r="A214" s="77"/>
      <c r="B214" s="77"/>
      <c r="C214" s="77"/>
      <c r="D214" s="77"/>
      <c r="E214" s="77"/>
      <c r="F214" s="77"/>
      <c r="G214" s="77"/>
      <c r="H214" s="77"/>
      <c r="I214" s="77"/>
      <c r="J214" s="77"/>
      <c r="K214" s="77"/>
    </row>
    <row r="215" ht="15.75" customHeight="1">
      <c r="A215" s="77"/>
      <c r="B215" s="77"/>
      <c r="C215" s="77"/>
      <c r="D215" s="77"/>
      <c r="E215" s="77"/>
      <c r="F215" s="77"/>
      <c r="G215" s="77"/>
      <c r="H215" s="77"/>
      <c r="I215" s="77"/>
      <c r="J215" s="77"/>
      <c r="K215" s="77"/>
    </row>
    <row r="216" ht="15.75" customHeight="1">
      <c r="A216" s="77"/>
      <c r="B216" s="77"/>
      <c r="C216" s="77"/>
      <c r="D216" s="77"/>
      <c r="E216" s="77"/>
      <c r="F216" s="77"/>
      <c r="G216" s="77"/>
      <c r="H216" s="77"/>
      <c r="I216" s="77"/>
      <c r="J216" s="77"/>
      <c r="K216" s="77"/>
    </row>
    <row r="217" ht="15.75" customHeight="1">
      <c r="A217" s="77"/>
      <c r="B217" s="77"/>
      <c r="C217" s="77"/>
      <c r="D217" s="77"/>
      <c r="E217" s="77"/>
      <c r="F217" s="77"/>
      <c r="G217" s="77"/>
      <c r="H217" s="77"/>
      <c r="I217" s="77"/>
      <c r="J217" s="77"/>
      <c r="K217" s="77"/>
    </row>
    <row r="218" ht="15.75" customHeight="1">
      <c r="A218" s="77"/>
      <c r="B218" s="77"/>
      <c r="C218" s="77"/>
      <c r="D218" s="77"/>
      <c r="E218" s="77"/>
      <c r="F218" s="77"/>
      <c r="G218" s="77"/>
      <c r="H218" s="77"/>
      <c r="I218" s="77"/>
      <c r="J218" s="77"/>
      <c r="K218" s="77"/>
    </row>
    <row r="219" ht="15.75" customHeight="1">
      <c r="A219" s="77"/>
      <c r="B219" s="77"/>
      <c r="C219" s="77"/>
      <c r="D219" s="77"/>
      <c r="E219" s="77"/>
      <c r="F219" s="77"/>
      <c r="G219" s="77"/>
      <c r="H219" s="77"/>
      <c r="I219" s="77"/>
      <c r="J219" s="77"/>
      <c r="K219" s="77"/>
    </row>
    <row r="220" ht="15.75" customHeight="1">
      <c r="A220" s="77"/>
      <c r="B220" s="77"/>
      <c r="C220" s="77"/>
      <c r="D220" s="77"/>
      <c r="E220" s="77"/>
      <c r="F220" s="77"/>
      <c r="G220" s="77"/>
      <c r="H220" s="77"/>
      <c r="I220" s="77"/>
      <c r="J220" s="77"/>
      <c r="K220" s="77"/>
    </row>
    <row r="221" ht="15.75" customHeight="1">
      <c r="A221" s="77"/>
      <c r="B221" s="77"/>
      <c r="C221" s="77"/>
      <c r="D221" s="77"/>
      <c r="E221" s="77"/>
      <c r="F221" s="77"/>
      <c r="G221" s="77"/>
      <c r="H221" s="77"/>
      <c r="I221" s="77"/>
      <c r="J221" s="77"/>
      <c r="K221" s="77"/>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4" ref="B2"/>
    <hyperlink r:id="rId5" ref="B3"/>
    <hyperlink r:id="rId6" ref="B4"/>
    <hyperlink r:id="rId7" ref="B5"/>
    <hyperlink r:id="rId8" ref="B6"/>
    <hyperlink r:id="rId9" ref="B7"/>
    <hyperlink r:id="rId10" ref="B8"/>
    <hyperlink r:id="rId11" ref="B9"/>
    <hyperlink r:id="rId12" ref="B10"/>
    <hyperlink r:id="rId13" ref="B11"/>
    <hyperlink r:id="rId14" ref="B12"/>
    <hyperlink r:id="rId15" ref="B13"/>
    <hyperlink r:id="rId16" ref="B14"/>
    <hyperlink r:id="rId17" ref="B15"/>
    <hyperlink r:id="rId18" ref="B16"/>
    <hyperlink r:id="rId19" ref="B17"/>
    <hyperlink r:id="rId20" ref="B18"/>
    <hyperlink r:id="rId21" ref="B19"/>
    <hyperlink r:id="rId22" ref="B20"/>
    <hyperlink r:id="rId23" ref="B21"/>
  </hyperlinks>
  <printOptions/>
  <pageMargins bottom="1.0" footer="0.0" header="0.0" left="0.75" right="0.75" top="1.0"/>
  <pageSetup orientation="landscape"/>
  <drawing r:id="rId24"/>
  <legacyDrawing r:id="rId2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8.0"/>
    <col customWidth="1" min="2" max="2" width="28.0"/>
    <col customWidth="1" min="3" max="3" width="20.0"/>
    <col customWidth="1" min="4" max="4" width="10.0"/>
    <col customWidth="1" min="5" max="5" width="32.0"/>
    <col customWidth="1" min="6" max="6" width="22.0"/>
    <col customWidth="1" min="7" max="7" width="34.0"/>
  </cols>
  <sheetData>
    <row r="1" ht="15.0" customHeight="1">
      <c r="A1" s="81" t="s">
        <v>1020</v>
      </c>
      <c r="B1" s="82"/>
      <c r="C1" s="82"/>
      <c r="D1" s="82"/>
      <c r="E1" s="82"/>
      <c r="F1" s="82"/>
      <c r="G1" s="67"/>
    </row>
    <row r="2" ht="15.0" customHeight="1">
      <c r="A2" s="83" t="s">
        <v>1021</v>
      </c>
      <c r="B2" s="82"/>
      <c r="C2" s="82"/>
      <c r="D2" s="82"/>
      <c r="E2" s="82"/>
      <c r="F2" s="82"/>
      <c r="G2" s="67"/>
    </row>
    <row r="3">
      <c r="A3" s="6"/>
      <c r="B3" s="6"/>
      <c r="C3" s="6"/>
      <c r="D3" s="6"/>
      <c r="E3" s="6"/>
      <c r="F3" s="6"/>
      <c r="G3" s="6"/>
    </row>
    <row r="4">
      <c r="A4" s="84" t="s">
        <v>1022</v>
      </c>
      <c r="B4" s="84" t="s">
        <v>1023</v>
      </c>
      <c r="C4" s="84" t="s">
        <v>1024</v>
      </c>
      <c r="D4" s="84" t="s">
        <v>1025</v>
      </c>
      <c r="E4" s="84" t="s">
        <v>1026</v>
      </c>
      <c r="F4" s="84" t="s">
        <v>1027</v>
      </c>
      <c r="G4" s="84" t="s">
        <v>20</v>
      </c>
    </row>
    <row r="5" ht="36.0" customHeight="1">
      <c r="A5" s="85">
        <v>1.0</v>
      </c>
      <c r="B5" s="85" t="s">
        <v>1</v>
      </c>
      <c r="C5" s="85" t="s">
        <v>1028</v>
      </c>
      <c r="D5" s="85" t="s">
        <v>30</v>
      </c>
      <c r="E5" s="85" t="s">
        <v>1029</v>
      </c>
      <c r="F5" s="85" t="s">
        <v>1</v>
      </c>
      <c r="G5" s="85" t="s">
        <v>1030</v>
      </c>
    </row>
    <row r="6" ht="36.0" customHeight="1">
      <c r="A6" s="85">
        <v>2.0</v>
      </c>
      <c r="B6" s="85" t="s">
        <v>2</v>
      </c>
      <c r="C6" s="85" t="s">
        <v>1028</v>
      </c>
      <c r="D6" s="85" t="s">
        <v>30</v>
      </c>
      <c r="E6" s="85" t="s">
        <v>1031</v>
      </c>
      <c r="F6" s="85" t="s">
        <v>2</v>
      </c>
      <c r="G6" s="85" t="s">
        <v>1032</v>
      </c>
    </row>
    <row r="7" ht="36.0" customHeight="1">
      <c r="A7" s="85">
        <v>3.0</v>
      </c>
      <c r="B7" s="85" t="s">
        <v>3</v>
      </c>
      <c r="C7" s="85" t="s">
        <v>1033</v>
      </c>
      <c r="D7" s="85" t="s">
        <v>30</v>
      </c>
      <c r="E7" s="85"/>
      <c r="F7" s="85" t="s">
        <v>3</v>
      </c>
      <c r="G7" s="85" t="s">
        <v>1034</v>
      </c>
    </row>
    <row r="8" ht="36.0" customHeight="1">
      <c r="A8" s="85">
        <v>4.0</v>
      </c>
      <c r="B8" s="85" t="s">
        <v>4</v>
      </c>
      <c r="C8" s="85" t="s">
        <v>1033</v>
      </c>
      <c r="D8" s="85" t="s">
        <v>861</v>
      </c>
      <c r="E8" s="85"/>
      <c r="F8" s="85" t="s">
        <v>4</v>
      </c>
      <c r="G8" s="85" t="s">
        <v>1035</v>
      </c>
    </row>
    <row r="9" ht="36.0" customHeight="1">
      <c r="A9" s="85">
        <v>5.0</v>
      </c>
      <c r="B9" s="85" t="s">
        <v>5</v>
      </c>
      <c r="C9" s="85" t="s">
        <v>1033</v>
      </c>
      <c r="D9" s="85" t="s">
        <v>861</v>
      </c>
      <c r="E9" s="85"/>
      <c r="F9" s="85" t="s">
        <v>5</v>
      </c>
      <c r="G9" s="85" t="s">
        <v>1036</v>
      </c>
    </row>
    <row r="10" ht="36.0" customHeight="1">
      <c r="A10" s="85">
        <v>6.0</v>
      </c>
      <c r="B10" s="85" t="s">
        <v>6</v>
      </c>
      <c r="C10" s="85" t="s">
        <v>1028</v>
      </c>
      <c r="D10" s="85" t="s">
        <v>30</v>
      </c>
      <c r="E10" s="85" t="s">
        <v>1037</v>
      </c>
      <c r="F10" s="85" t="s">
        <v>6</v>
      </c>
      <c r="G10" s="85" t="s">
        <v>1038</v>
      </c>
    </row>
    <row r="11" ht="36.0" customHeight="1">
      <c r="A11" s="85">
        <v>7.0</v>
      </c>
      <c r="B11" s="85" t="s">
        <v>7</v>
      </c>
      <c r="C11" s="85" t="s">
        <v>1028</v>
      </c>
      <c r="D11" s="85" t="s">
        <v>30</v>
      </c>
      <c r="E11" s="85" t="s">
        <v>1039</v>
      </c>
      <c r="F11" s="85" t="s">
        <v>7</v>
      </c>
      <c r="G11" s="85" t="s">
        <v>1040</v>
      </c>
    </row>
    <row r="12" ht="36.0" customHeight="1">
      <c r="A12" s="85">
        <v>8.0</v>
      </c>
      <c r="B12" s="85" t="s">
        <v>8</v>
      </c>
      <c r="C12" s="85" t="s">
        <v>1033</v>
      </c>
      <c r="D12" s="85" t="s">
        <v>861</v>
      </c>
      <c r="E12" s="85"/>
      <c r="F12" s="85" t="s">
        <v>8</v>
      </c>
      <c r="G12" s="85" t="s">
        <v>1041</v>
      </c>
    </row>
    <row r="13" ht="36.0" customHeight="1">
      <c r="A13" s="85">
        <v>9.0</v>
      </c>
      <c r="B13" s="85" t="s">
        <v>9</v>
      </c>
      <c r="C13" s="85" t="s">
        <v>1028</v>
      </c>
      <c r="D13" s="85" t="s">
        <v>30</v>
      </c>
      <c r="E13" s="85" t="s">
        <v>1042</v>
      </c>
      <c r="F13" s="85" t="s">
        <v>9</v>
      </c>
      <c r="G13" s="85" t="s">
        <v>1043</v>
      </c>
    </row>
    <row r="14" ht="36.0" customHeight="1">
      <c r="A14" s="85">
        <v>10.0</v>
      </c>
      <c r="B14" s="85" t="s">
        <v>10</v>
      </c>
      <c r="C14" s="85" t="s">
        <v>1028</v>
      </c>
      <c r="D14" s="85" t="s">
        <v>30</v>
      </c>
      <c r="E14" s="85" t="s">
        <v>1042</v>
      </c>
      <c r="F14" s="85" t="s">
        <v>10</v>
      </c>
      <c r="G14" s="85" t="s">
        <v>1043</v>
      </c>
    </row>
    <row r="15" ht="36.0" customHeight="1">
      <c r="A15" s="85">
        <v>11.0</v>
      </c>
      <c r="B15" s="85" t="s">
        <v>11</v>
      </c>
      <c r="C15" s="85" t="s">
        <v>1028</v>
      </c>
      <c r="D15" s="85" t="s">
        <v>30</v>
      </c>
      <c r="E15" s="85" t="s">
        <v>1042</v>
      </c>
      <c r="F15" s="85" t="s">
        <v>11</v>
      </c>
      <c r="G15" s="85" t="s">
        <v>1043</v>
      </c>
    </row>
    <row r="16" ht="36.0" customHeight="1">
      <c r="A16" s="85">
        <v>12.0</v>
      </c>
      <c r="B16" s="85" t="s">
        <v>12</v>
      </c>
      <c r="C16" s="85" t="s">
        <v>1028</v>
      </c>
      <c r="D16" s="85" t="s">
        <v>30</v>
      </c>
      <c r="E16" s="85" t="s">
        <v>1042</v>
      </c>
      <c r="F16" s="85" t="s">
        <v>12</v>
      </c>
      <c r="G16" s="85" t="s">
        <v>1043</v>
      </c>
    </row>
    <row r="17" ht="36.0" customHeight="1">
      <c r="A17" s="85">
        <v>13.0</v>
      </c>
      <c r="B17" s="85" t="s">
        <v>13</v>
      </c>
      <c r="C17" s="85" t="s">
        <v>1028</v>
      </c>
      <c r="D17" s="85" t="s">
        <v>861</v>
      </c>
      <c r="E17" s="85" t="s">
        <v>1044</v>
      </c>
      <c r="F17" s="85" t="s">
        <v>13</v>
      </c>
      <c r="G17" s="85" t="s">
        <v>1045</v>
      </c>
    </row>
    <row r="18" ht="36.0" customHeight="1">
      <c r="A18" s="85">
        <v>14.0</v>
      </c>
      <c r="B18" s="85" t="s">
        <v>14</v>
      </c>
      <c r="C18" s="85" t="s">
        <v>1028</v>
      </c>
      <c r="D18" s="85" t="s">
        <v>30</v>
      </c>
      <c r="E18" s="85" t="s">
        <v>1046</v>
      </c>
      <c r="F18" s="85" t="s">
        <v>14</v>
      </c>
      <c r="G18" s="85" t="s">
        <v>1047</v>
      </c>
    </row>
    <row r="19" ht="36.0" customHeight="1">
      <c r="A19" s="85">
        <v>15.0</v>
      </c>
      <c r="B19" s="85" t="s">
        <v>15</v>
      </c>
      <c r="C19" s="85" t="s">
        <v>1033</v>
      </c>
      <c r="D19" s="85" t="s">
        <v>861</v>
      </c>
      <c r="E19" s="85"/>
      <c r="F19" s="85" t="s">
        <v>15</v>
      </c>
      <c r="G19" s="85" t="s">
        <v>1048</v>
      </c>
    </row>
    <row r="20" ht="36.0" customHeight="1">
      <c r="A20" s="85">
        <v>16.0</v>
      </c>
      <c r="B20" s="85" t="s">
        <v>16</v>
      </c>
      <c r="C20" s="85" t="s">
        <v>1028</v>
      </c>
      <c r="D20" s="85" t="s">
        <v>30</v>
      </c>
      <c r="E20" s="85" t="s">
        <v>1049</v>
      </c>
      <c r="F20" s="85" t="s">
        <v>16</v>
      </c>
      <c r="G20" s="85" t="s">
        <v>1050</v>
      </c>
    </row>
    <row r="21" ht="36.0" customHeight="1">
      <c r="A21" s="85">
        <v>17.0</v>
      </c>
      <c r="B21" s="85" t="s">
        <v>17</v>
      </c>
      <c r="C21" s="85" t="s">
        <v>1051</v>
      </c>
      <c r="D21" s="85" t="s">
        <v>861</v>
      </c>
      <c r="E21" s="85"/>
      <c r="F21" s="85" t="s">
        <v>17</v>
      </c>
      <c r="G21" s="85" t="s">
        <v>1052</v>
      </c>
    </row>
    <row r="22" ht="36.0" customHeight="1">
      <c r="A22" s="85">
        <v>18.0</v>
      </c>
      <c r="B22" s="85" t="s">
        <v>18</v>
      </c>
      <c r="C22" s="85" t="s">
        <v>1028</v>
      </c>
      <c r="D22" s="85" t="s">
        <v>861</v>
      </c>
      <c r="E22" s="85" t="s">
        <v>1053</v>
      </c>
      <c r="F22" s="85" t="s">
        <v>18</v>
      </c>
      <c r="G22" s="85" t="s">
        <v>1054</v>
      </c>
    </row>
    <row r="23" ht="36.0" customHeight="1">
      <c r="A23" s="85">
        <v>19.0</v>
      </c>
      <c r="B23" s="85" t="s">
        <v>19</v>
      </c>
      <c r="C23" s="85" t="s">
        <v>1028</v>
      </c>
      <c r="D23" s="85" t="s">
        <v>861</v>
      </c>
      <c r="E23" s="85" t="s">
        <v>1055</v>
      </c>
      <c r="F23" s="85" t="s">
        <v>19</v>
      </c>
      <c r="G23" s="85" t="s">
        <v>1056</v>
      </c>
    </row>
    <row r="24" ht="36.0" customHeight="1">
      <c r="A24" s="85">
        <v>20.0</v>
      </c>
      <c r="B24" s="85" t="s">
        <v>20</v>
      </c>
      <c r="C24" s="85" t="s">
        <v>1057</v>
      </c>
      <c r="D24" s="85" t="s">
        <v>861</v>
      </c>
      <c r="E24" s="85"/>
      <c r="F24" s="85" t="s">
        <v>20</v>
      </c>
      <c r="G24" s="85" t="s">
        <v>1058</v>
      </c>
    </row>
    <row r="25" ht="15.75" customHeight="1">
      <c r="A25" s="6"/>
      <c r="B25" s="6"/>
      <c r="C25" s="6"/>
      <c r="D25" s="6"/>
      <c r="E25" s="6"/>
      <c r="F25" s="6"/>
      <c r="G25" s="6"/>
    </row>
    <row r="26" ht="15.75" customHeight="1">
      <c r="A26" s="6"/>
      <c r="B26" s="6"/>
      <c r="C26" s="6"/>
      <c r="D26" s="6"/>
      <c r="E26" s="6"/>
      <c r="F26" s="6"/>
      <c r="G26" s="6"/>
    </row>
    <row r="27" ht="15.75" customHeight="1">
      <c r="A27" s="6"/>
      <c r="B27" s="6"/>
      <c r="C27" s="6"/>
      <c r="D27" s="6"/>
      <c r="E27" s="6"/>
      <c r="F27" s="6"/>
      <c r="G27" s="6"/>
    </row>
    <row r="28" ht="15.75" customHeight="1">
      <c r="A28" s="6"/>
      <c r="B28" s="6"/>
      <c r="C28" s="6"/>
      <c r="D28" s="6"/>
      <c r="E28" s="6"/>
      <c r="F28" s="6"/>
      <c r="G28" s="6"/>
    </row>
    <row r="29" ht="15.75" customHeight="1">
      <c r="A29" s="6"/>
      <c r="B29" s="6"/>
      <c r="C29" s="6"/>
      <c r="D29" s="6"/>
      <c r="E29" s="6"/>
      <c r="F29" s="6"/>
      <c r="G29" s="6"/>
    </row>
    <row r="30" ht="15.75" customHeight="1">
      <c r="A30" s="6"/>
      <c r="B30" s="6"/>
      <c r="C30" s="6"/>
      <c r="D30" s="6"/>
      <c r="E30" s="6"/>
      <c r="F30" s="6"/>
      <c r="G30" s="6"/>
    </row>
    <row r="31" ht="15.75" customHeight="1">
      <c r="A31" s="6"/>
      <c r="B31" s="6"/>
      <c r="C31" s="6"/>
      <c r="D31" s="6"/>
      <c r="E31" s="6"/>
      <c r="F31" s="6"/>
      <c r="G31" s="6"/>
    </row>
    <row r="32" ht="15.75" customHeight="1">
      <c r="A32" s="6"/>
      <c r="B32" s="6"/>
      <c r="C32" s="6"/>
      <c r="D32" s="6"/>
      <c r="E32" s="6"/>
      <c r="F32" s="6"/>
      <c r="G32" s="6"/>
    </row>
    <row r="33" ht="15.75" customHeight="1">
      <c r="A33" s="6"/>
      <c r="B33" s="6"/>
      <c r="C33" s="6"/>
      <c r="D33" s="6"/>
      <c r="E33" s="6"/>
      <c r="F33" s="6"/>
      <c r="G33" s="6"/>
    </row>
    <row r="34" ht="15.75" customHeight="1">
      <c r="A34" s="6"/>
      <c r="B34" s="6"/>
      <c r="C34" s="6"/>
      <c r="D34" s="6"/>
      <c r="E34" s="6"/>
      <c r="F34" s="6"/>
      <c r="G34" s="6"/>
    </row>
    <row r="35" ht="15.75" customHeight="1">
      <c r="A35" s="6"/>
      <c r="B35" s="6"/>
      <c r="C35" s="6"/>
      <c r="D35" s="6"/>
      <c r="E35" s="6"/>
      <c r="F35" s="6"/>
      <c r="G35" s="6"/>
    </row>
    <row r="36" ht="15.75" customHeight="1">
      <c r="A36" s="6"/>
      <c r="B36" s="6"/>
      <c r="C36" s="6"/>
      <c r="D36" s="6"/>
      <c r="E36" s="6"/>
      <c r="F36" s="6"/>
      <c r="G36" s="6"/>
    </row>
    <row r="37" ht="15.75" customHeight="1">
      <c r="A37" s="6"/>
      <c r="B37" s="6"/>
      <c r="C37" s="6"/>
      <c r="D37" s="6"/>
      <c r="E37" s="6"/>
      <c r="F37" s="6"/>
      <c r="G37" s="6"/>
    </row>
    <row r="38" ht="15.75" customHeight="1">
      <c r="A38" s="6"/>
      <c r="B38" s="6"/>
      <c r="C38" s="6"/>
      <c r="D38" s="6"/>
      <c r="E38" s="6"/>
      <c r="F38" s="6"/>
      <c r="G38" s="6"/>
    </row>
    <row r="39" ht="15.75" customHeight="1">
      <c r="A39" s="6"/>
      <c r="B39" s="6"/>
      <c r="C39" s="6"/>
      <c r="D39" s="6"/>
      <c r="E39" s="6"/>
      <c r="F39" s="6"/>
      <c r="G39" s="6"/>
    </row>
    <row r="40" ht="15.75" customHeight="1">
      <c r="A40" s="6"/>
      <c r="B40" s="6"/>
      <c r="C40" s="6"/>
      <c r="D40" s="6"/>
      <c r="E40" s="6"/>
      <c r="F40" s="6"/>
      <c r="G40" s="6"/>
    </row>
    <row r="41" ht="15.75" customHeight="1">
      <c r="A41" s="6"/>
      <c r="B41" s="6"/>
      <c r="C41" s="6"/>
      <c r="D41" s="6"/>
      <c r="E41" s="6"/>
      <c r="F41" s="6"/>
      <c r="G41" s="6"/>
    </row>
    <row r="42" ht="15.75" customHeight="1">
      <c r="A42" s="6"/>
      <c r="B42" s="6"/>
      <c r="C42" s="6"/>
      <c r="D42" s="6"/>
      <c r="E42" s="6"/>
      <c r="F42" s="6"/>
      <c r="G42" s="6"/>
    </row>
    <row r="43" ht="15.75" customHeight="1">
      <c r="A43" s="6"/>
      <c r="B43" s="6"/>
      <c r="C43" s="6"/>
      <c r="D43" s="6"/>
      <c r="E43" s="6"/>
      <c r="F43" s="6"/>
      <c r="G43" s="6"/>
    </row>
    <row r="44" ht="15.75" customHeight="1">
      <c r="A44" s="6"/>
      <c r="B44" s="6"/>
      <c r="C44" s="6"/>
      <c r="D44" s="6"/>
      <c r="E44" s="6"/>
      <c r="F44" s="6"/>
      <c r="G44" s="6"/>
    </row>
    <row r="45" ht="15.75" customHeight="1">
      <c r="A45" s="6"/>
      <c r="B45" s="6"/>
      <c r="C45" s="6"/>
      <c r="D45" s="6"/>
      <c r="E45" s="6"/>
      <c r="F45" s="6"/>
      <c r="G45" s="6"/>
    </row>
    <row r="46" ht="15.75" customHeight="1">
      <c r="A46" s="6"/>
      <c r="B46" s="6"/>
      <c r="C46" s="6"/>
      <c r="D46" s="6"/>
      <c r="E46" s="6"/>
      <c r="F46" s="6"/>
      <c r="G46" s="6"/>
    </row>
    <row r="47" ht="15.75" customHeight="1">
      <c r="A47" s="6"/>
      <c r="B47" s="6"/>
      <c r="C47" s="6"/>
      <c r="D47" s="6"/>
      <c r="E47" s="6"/>
      <c r="F47" s="6"/>
      <c r="G47" s="6"/>
    </row>
    <row r="48" ht="15.75" customHeight="1">
      <c r="A48" s="6"/>
      <c r="B48" s="6"/>
      <c r="C48" s="6"/>
      <c r="D48" s="6"/>
      <c r="E48" s="6"/>
      <c r="F48" s="6"/>
      <c r="G48" s="6"/>
    </row>
    <row r="49" ht="15.75" customHeight="1">
      <c r="A49" s="6"/>
      <c r="B49" s="6"/>
      <c r="C49" s="6"/>
      <c r="D49" s="6"/>
      <c r="E49" s="6"/>
      <c r="F49" s="6"/>
      <c r="G49" s="6"/>
    </row>
    <row r="50" ht="15.75" customHeight="1">
      <c r="A50" s="6"/>
      <c r="B50" s="6"/>
      <c r="C50" s="6"/>
      <c r="D50" s="6"/>
      <c r="E50" s="6"/>
      <c r="F50" s="6"/>
      <c r="G50" s="6"/>
    </row>
    <row r="51" ht="15.75" customHeight="1">
      <c r="A51" s="6"/>
      <c r="B51" s="6"/>
      <c r="C51" s="6"/>
      <c r="D51" s="6"/>
      <c r="E51" s="6"/>
      <c r="F51" s="6"/>
      <c r="G51" s="6"/>
    </row>
    <row r="52" ht="15.75" customHeight="1">
      <c r="A52" s="6"/>
      <c r="B52" s="6"/>
      <c r="C52" s="6"/>
      <c r="D52" s="6"/>
      <c r="E52" s="6"/>
      <c r="F52" s="6"/>
      <c r="G52" s="6"/>
    </row>
    <row r="53" ht="15.75" customHeight="1">
      <c r="A53" s="6"/>
      <c r="B53" s="6"/>
      <c r="C53" s="6"/>
      <c r="D53" s="6"/>
      <c r="E53" s="6"/>
      <c r="F53" s="6"/>
      <c r="G53" s="6"/>
    </row>
    <row r="54" ht="15.75" customHeight="1">
      <c r="A54" s="6"/>
      <c r="B54" s="6"/>
      <c r="C54" s="6"/>
      <c r="D54" s="6"/>
      <c r="E54" s="6"/>
      <c r="F54" s="6"/>
      <c r="G54" s="6"/>
    </row>
    <row r="55" ht="15.75" customHeight="1">
      <c r="A55" s="6"/>
      <c r="B55" s="6"/>
      <c r="C55" s="6"/>
      <c r="D55" s="6"/>
      <c r="E55" s="6"/>
      <c r="F55" s="6"/>
      <c r="G55" s="6"/>
    </row>
    <row r="56" ht="15.75" customHeight="1">
      <c r="A56" s="6"/>
      <c r="B56" s="6"/>
      <c r="C56" s="6"/>
      <c r="D56" s="6"/>
      <c r="E56" s="6"/>
      <c r="F56" s="6"/>
      <c r="G56" s="6"/>
    </row>
    <row r="57" ht="15.75" customHeight="1">
      <c r="A57" s="6"/>
      <c r="B57" s="6"/>
      <c r="C57" s="6"/>
      <c r="D57" s="6"/>
      <c r="E57" s="6"/>
      <c r="F57" s="6"/>
      <c r="G57" s="6"/>
    </row>
    <row r="58" ht="15.75" customHeight="1">
      <c r="A58" s="6"/>
      <c r="B58" s="6"/>
      <c r="C58" s="6"/>
      <c r="D58" s="6"/>
      <c r="E58" s="6"/>
      <c r="F58" s="6"/>
      <c r="G58" s="6"/>
    </row>
    <row r="59" ht="15.75" customHeight="1">
      <c r="A59" s="6"/>
      <c r="B59" s="6"/>
      <c r="C59" s="6"/>
      <c r="D59" s="6"/>
      <c r="E59" s="6"/>
      <c r="F59" s="6"/>
      <c r="G59" s="6"/>
    </row>
    <row r="60" ht="15.75" customHeight="1">
      <c r="A60" s="6"/>
      <c r="B60" s="6"/>
      <c r="C60" s="6"/>
      <c r="D60" s="6"/>
      <c r="E60" s="6"/>
      <c r="F60" s="6"/>
      <c r="G60" s="6"/>
    </row>
    <row r="61" ht="15.75" customHeight="1">
      <c r="A61" s="6"/>
      <c r="B61" s="6"/>
      <c r="C61" s="6"/>
      <c r="D61" s="6"/>
      <c r="E61" s="6"/>
      <c r="F61" s="6"/>
      <c r="G61" s="6"/>
    </row>
    <row r="62" ht="15.75" customHeight="1">
      <c r="A62" s="6"/>
      <c r="B62" s="6"/>
      <c r="C62" s="6"/>
      <c r="D62" s="6"/>
      <c r="E62" s="6"/>
      <c r="F62" s="6"/>
      <c r="G62" s="6"/>
    </row>
    <row r="63" ht="15.75" customHeight="1">
      <c r="A63" s="6"/>
      <c r="B63" s="6"/>
      <c r="C63" s="6"/>
      <c r="D63" s="6"/>
      <c r="E63" s="6"/>
      <c r="F63" s="6"/>
      <c r="G63" s="6"/>
    </row>
    <row r="64" ht="15.75" customHeight="1">
      <c r="A64" s="6"/>
      <c r="B64" s="6"/>
      <c r="C64" s="6"/>
      <c r="D64" s="6"/>
      <c r="E64" s="6"/>
      <c r="F64" s="6"/>
      <c r="G64" s="6"/>
    </row>
    <row r="65" ht="15.75" customHeight="1">
      <c r="A65" s="6"/>
      <c r="B65" s="6"/>
      <c r="C65" s="6"/>
      <c r="D65" s="6"/>
      <c r="E65" s="6"/>
      <c r="F65" s="6"/>
      <c r="G65" s="6"/>
    </row>
    <row r="66" ht="15.75" customHeight="1">
      <c r="A66" s="6"/>
      <c r="B66" s="6"/>
      <c r="C66" s="6"/>
      <c r="D66" s="6"/>
      <c r="E66" s="6"/>
      <c r="F66" s="6"/>
      <c r="G66" s="6"/>
    </row>
    <row r="67" ht="15.75" customHeight="1">
      <c r="A67" s="6"/>
      <c r="B67" s="6"/>
      <c r="C67" s="6"/>
      <c r="D67" s="6"/>
      <c r="E67" s="6"/>
      <c r="F67" s="6"/>
      <c r="G67" s="6"/>
    </row>
    <row r="68" ht="15.75" customHeight="1">
      <c r="A68" s="6"/>
      <c r="B68" s="6"/>
      <c r="C68" s="6"/>
      <c r="D68" s="6"/>
      <c r="E68" s="6"/>
      <c r="F68" s="6"/>
      <c r="G68" s="6"/>
    </row>
    <row r="69" ht="15.75" customHeight="1">
      <c r="A69" s="6"/>
      <c r="B69" s="6"/>
      <c r="C69" s="6"/>
      <c r="D69" s="6"/>
      <c r="E69" s="6"/>
      <c r="F69" s="6"/>
      <c r="G69" s="6"/>
    </row>
    <row r="70" ht="15.75" customHeight="1">
      <c r="A70" s="6"/>
      <c r="B70" s="6"/>
      <c r="C70" s="6"/>
      <c r="D70" s="6"/>
      <c r="E70" s="6"/>
      <c r="F70" s="6"/>
      <c r="G70" s="6"/>
    </row>
    <row r="71" ht="15.75" customHeight="1">
      <c r="A71" s="6"/>
      <c r="B71" s="6"/>
      <c r="C71" s="6"/>
      <c r="D71" s="6"/>
      <c r="E71" s="6"/>
      <c r="F71" s="6"/>
      <c r="G71" s="6"/>
    </row>
    <row r="72" ht="15.75" customHeight="1">
      <c r="A72" s="6"/>
      <c r="B72" s="6"/>
      <c r="C72" s="6"/>
      <c r="D72" s="6"/>
      <c r="E72" s="6"/>
      <c r="F72" s="6"/>
      <c r="G72" s="6"/>
    </row>
    <row r="73" ht="15.75" customHeight="1">
      <c r="A73" s="6"/>
      <c r="B73" s="6"/>
      <c r="C73" s="6"/>
      <c r="D73" s="6"/>
      <c r="E73" s="6"/>
      <c r="F73" s="6"/>
      <c r="G73" s="6"/>
    </row>
    <row r="74" ht="15.75" customHeight="1">
      <c r="A74" s="6"/>
      <c r="B74" s="6"/>
      <c r="C74" s="6"/>
      <c r="D74" s="6"/>
      <c r="E74" s="6"/>
      <c r="F74" s="6"/>
      <c r="G74" s="6"/>
    </row>
    <row r="75" ht="15.75" customHeight="1">
      <c r="A75" s="6"/>
      <c r="B75" s="6"/>
      <c r="C75" s="6"/>
      <c r="D75" s="6"/>
      <c r="E75" s="6"/>
      <c r="F75" s="6"/>
      <c r="G75" s="6"/>
    </row>
    <row r="76" ht="15.75" customHeight="1">
      <c r="A76" s="6"/>
      <c r="B76" s="6"/>
      <c r="C76" s="6"/>
      <c r="D76" s="6"/>
      <c r="E76" s="6"/>
      <c r="F76" s="6"/>
      <c r="G76" s="6"/>
    </row>
    <row r="77" ht="15.75" customHeight="1">
      <c r="A77" s="6"/>
      <c r="B77" s="6"/>
      <c r="C77" s="6"/>
      <c r="D77" s="6"/>
      <c r="E77" s="6"/>
      <c r="F77" s="6"/>
      <c r="G77" s="6"/>
    </row>
    <row r="78" ht="15.75" customHeight="1">
      <c r="A78" s="6"/>
      <c r="B78" s="6"/>
      <c r="C78" s="6"/>
      <c r="D78" s="6"/>
      <c r="E78" s="6"/>
      <c r="F78" s="6"/>
      <c r="G78" s="6"/>
    </row>
    <row r="79" ht="15.75" customHeight="1">
      <c r="A79" s="6"/>
      <c r="B79" s="6"/>
      <c r="C79" s="6"/>
      <c r="D79" s="6"/>
      <c r="E79" s="6"/>
      <c r="F79" s="6"/>
      <c r="G79" s="6"/>
    </row>
    <row r="80" ht="15.75" customHeight="1">
      <c r="A80" s="6"/>
      <c r="B80" s="6"/>
      <c r="C80" s="6"/>
      <c r="D80" s="6"/>
      <c r="E80" s="6"/>
      <c r="F80" s="6"/>
      <c r="G80" s="6"/>
    </row>
    <row r="81" ht="15.75" customHeight="1">
      <c r="A81" s="6"/>
      <c r="B81" s="6"/>
      <c r="C81" s="6"/>
      <c r="D81" s="6"/>
      <c r="E81" s="6"/>
      <c r="F81" s="6"/>
      <c r="G81" s="6"/>
    </row>
    <row r="82" ht="15.75" customHeight="1">
      <c r="A82" s="6"/>
      <c r="B82" s="6"/>
      <c r="C82" s="6"/>
      <c r="D82" s="6"/>
      <c r="E82" s="6"/>
      <c r="F82" s="6"/>
      <c r="G82" s="6"/>
    </row>
    <row r="83" ht="15.75" customHeight="1">
      <c r="A83" s="6"/>
      <c r="B83" s="6"/>
      <c r="C83" s="6"/>
      <c r="D83" s="6"/>
      <c r="E83" s="6"/>
      <c r="F83" s="6"/>
      <c r="G83" s="6"/>
    </row>
    <row r="84" ht="15.75" customHeight="1">
      <c r="A84" s="6"/>
      <c r="B84" s="6"/>
      <c r="C84" s="6"/>
      <c r="D84" s="6"/>
      <c r="E84" s="6"/>
      <c r="F84" s="6"/>
      <c r="G84" s="6"/>
    </row>
    <row r="85" ht="15.75" customHeight="1">
      <c r="A85" s="6"/>
      <c r="B85" s="6"/>
      <c r="C85" s="6"/>
      <c r="D85" s="6"/>
      <c r="E85" s="6"/>
      <c r="F85" s="6"/>
      <c r="G85" s="6"/>
    </row>
    <row r="86" ht="15.75" customHeight="1">
      <c r="A86" s="6"/>
      <c r="B86" s="6"/>
      <c r="C86" s="6"/>
      <c r="D86" s="6"/>
      <c r="E86" s="6"/>
      <c r="F86" s="6"/>
      <c r="G86" s="6"/>
    </row>
    <row r="87" ht="15.75" customHeight="1">
      <c r="A87" s="6"/>
      <c r="B87" s="6"/>
      <c r="C87" s="6"/>
      <c r="D87" s="6"/>
      <c r="E87" s="6"/>
      <c r="F87" s="6"/>
      <c r="G87" s="6"/>
    </row>
    <row r="88" ht="15.75" customHeight="1">
      <c r="A88" s="6"/>
      <c r="B88" s="6"/>
      <c r="C88" s="6"/>
      <c r="D88" s="6"/>
      <c r="E88" s="6"/>
      <c r="F88" s="6"/>
      <c r="G88" s="6"/>
    </row>
    <row r="89" ht="15.75" customHeight="1">
      <c r="A89" s="6"/>
      <c r="B89" s="6"/>
      <c r="C89" s="6"/>
      <c r="D89" s="6"/>
      <c r="E89" s="6"/>
      <c r="F89" s="6"/>
      <c r="G89" s="6"/>
    </row>
    <row r="90" ht="15.75" customHeight="1">
      <c r="A90" s="6"/>
      <c r="B90" s="6"/>
      <c r="C90" s="6"/>
      <c r="D90" s="6"/>
      <c r="E90" s="6"/>
      <c r="F90" s="6"/>
      <c r="G90" s="6"/>
    </row>
    <row r="91" ht="15.75" customHeight="1">
      <c r="A91" s="6"/>
      <c r="B91" s="6"/>
      <c r="C91" s="6"/>
      <c r="D91" s="6"/>
      <c r="E91" s="6"/>
      <c r="F91" s="6"/>
      <c r="G91" s="6"/>
    </row>
    <row r="92" ht="15.75" customHeight="1">
      <c r="A92" s="6"/>
      <c r="B92" s="6"/>
      <c r="C92" s="6"/>
      <c r="D92" s="6"/>
      <c r="E92" s="6"/>
      <c r="F92" s="6"/>
      <c r="G92" s="6"/>
    </row>
    <row r="93" ht="15.75" customHeight="1">
      <c r="A93" s="6"/>
      <c r="B93" s="6"/>
      <c r="C93" s="6"/>
      <c r="D93" s="6"/>
      <c r="E93" s="6"/>
      <c r="F93" s="6"/>
      <c r="G93" s="6"/>
    </row>
    <row r="94" ht="15.75" customHeight="1">
      <c r="A94" s="6"/>
      <c r="B94" s="6"/>
      <c r="C94" s="6"/>
      <c r="D94" s="6"/>
      <c r="E94" s="6"/>
      <c r="F94" s="6"/>
      <c r="G94" s="6"/>
    </row>
    <row r="95" ht="15.75" customHeight="1">
      <c r="A95" s="6"/>
      <c r="B95" s="6"/>
      <c r="C95" s="6"/>
      <c r="D95" s="6"/>
      <c r="E95" s="6"/>
      <c r="F95" s="6"/>
      <c r="G95" s="6"/>
    </row>
    <row r="96" ht="15.75" customHeight="1">
      <c r="A96" s="6"/>
      <c r="B96" s="6"/>
      <c r="C96" s="6"/>
      <c r="D96" s="6"/>
      <c r="E96" s="6"/>
      <c r="F96" s="6"/>
      <c r="G96" s="6"/>
    </row>
    <row r="97" ht="15.75" customHeight="1">
      <c r="A97" s="6"/>
      <c r="B97" s="6"/>
      <c r="C97" s="6"/>
      <c r="D97" s="6"/>
      <c r="E97" s="6"/>
      <c r="F97" s="6"/>
      <c r="G97" s="6"/>
    </row>
    <row r="98" ht="15.75" customHeight="1">
      <c r="A98" s="6"/>
      <c r="B98" s="6"/>
      <c r="C98" s="6"/>
      <c r="D98" s="6"/>
      <c r="E98" s="6"/>
      <c r="F98" s="6"/>
      <c r="G98" s="6"/>
    </row>
    <row r="99" ht="15.75" customHeight="1">
      <c r="A99" s="6"/>
      <c r="B99" s="6"/>
      <c r="C99" s="6"/>
      <c r="D99" s="6"/>
      <c r="E99" s="6"/>
      <c r="F99" s="6"/>
      <c r="G99" s="6"/>
    </row>
    <row r="100" ht="15.75" customHeight="1">
      <c r="A100" s="6"/>
      <c r="B100" s="6"/>
      <c r="C100" s="6"/>
      <c r="D100" s="6"/>
      <c r="E100" s="6"/>
      <c r="F100" s="6"/>
      <c r="G100" s="6"/>
    </row>
    <row r="101" ht="15.75" customHeight="1">
      <c r="A101" s="6"/>
      <c r="B101" s="6"/>
      <c r="C101" s="6"/>
      <c r="D101" s="6"/>
      <c r="E101" s="6"/>
      <c r="F101" s="6"/>
      <c r="G101" s="6"/>
    </row>
    <row r="102" ht="15.75" customHeight="1">
      <c r="A102" s="6"/>
      <c r="B102" s="6"/>
      <c r="C102" s="6"/>
      <c r="D102" s="6"/>
      <c r="E102" s="6"/>
      <c r="F102" s="6"/>
      <c r="G102" s="6"/>
    </row>
    <row r="103" ht="15.75" customHeight="1">
      <c r="A103" s="6"/>
      <c r="B103" s="6"/>
      <c r="C103" s="6"/>
      <c r="D103" s="6"/>
      <c r="E103" s="6"/>
      <c r="F103" s="6"/>
      <c r="G103" s="6"/>
    </row>
    <row r="104" ht="15.75" customHeight="1">
      <c r="A104" s="6"/>
      <c r="B104" s="6"/>
      <c r="C104" s="6"/>
      <c r="D104" s="6"/>
      <c r="E104" s="6"/>
      <c r="F104" s="6"/>
      <c r="G104" s="6"/>
    </row>
    <row r="105" ht="15.75" customHeight="1">
      <c r="A105" s="6"/>
      <c r="B105" s="6"/>
      <c r="C105" s="6"/>
      <c r="D105" s="6"/>
      <c r="E105" s="6"/>
      <c r="F105" s="6"/>
      <c r="G105" s="6"/>
    </row>
    <row r="106" ht="15.75" customHeight="1">
      <c r="A106" s="6"/>
      <c r="B106" s="6"/>
      <c r="C106" s="6"/>
      <c r="D106" s="6"/>
      <c r="E106" s="6"/>
      <c r="F106" s="6"/>
      <c r="G106" s="6"/>
    </row>
    <row r="107" ht="15.75" customHeight="1">
      <c r="A107" s="6"/>
      <c r="B107" s="6"/>
      <c r="C107" s="6"/>
      <c r="D107" s="6"/>
      <c r="E107" s="6"/>
      <c r="F107" s="6"/>
      <c r="G107" s="6"/>
    </row>
    <row r="108" ht="15.75" customHeight="1">
      <c r="A108" s="6"/>
      <c r="B108" s="6"/>
      <c r="C108" s="6"/>
      <c r="D108" s="6"/>
      <c r="E108" s="6"/>
      <c r="F108" s="6"/>
      <c r="G108" s="6"/>
    </row>
    <row r="109" ht="15.75" customHeight="1">
      <c r="A109" s="6"/>
      <c r="B109" s="6"/>
      <c r="C109" s="6"/>
      <c r="D109" s="6"/>
      <c r="E109" s="6"/>
      <c r="F109" s="6"/>
      <c r="G109" s="6"/>
    </row>
    <row r="110" ht="15.75" customHeight="1">
      <c r="A110" s="6"/>
      <c r="B110" s="6"/>
      <c r="C110" s="6"/>
      <c r="D110" s="6"/>
      <c r="E110" s="6"/>
      <c r="F110" s="6"/>
      <c r="G110" s="6"/>
    </row>
    <row r="111" ht="15.75" customHeight="1">
      <c r="A111" s="6"/>
      <c r="B111" s="6"/>
      <c r="C111" s="6"/>
      <c r="D111" s="6"/>
      <c r="E111" s="6"/>
      <c r="F111" s="6"/>
      <c r="G111" s="6"/>
    </row>
    <row r="112" ht="15.75" customHeight="1">
      <c r="A112" s="6"/>
      <c r="B112" s="6"/>
      <c r="C112" s="6"/>
      <c r="D112" s="6"/>
      <c r="E112" s="6"/>
      <c r="F112" s="6"/>
      <c r="G112" s="6"/>
    </row>
    <row r="113" ht="15.75" customHeight="1">
      <c r="A113" s="6"/>
      <c r="B113" s="6"/>
      <c r="C113" s="6"/>
      <c r="D113" s="6"/>
      <c r="E113" s="6"/>
      <c r="F113" s="6"/>
      <c r="G113" s="6"/>
    </row>
    <row r="114" ht="15.75" customHeight="1">
      <c r="A114" s="6"/>
      <c r="B114" s="6"/>
      <c r="C114" s="6"/>
      <c r="D114" s="6"/>
      <c r="E114" s="6"/>
      <c r="F114" s="6"/>
      <c r="G114" s="6"/>
    </row>
    <row r="115" ht="15.75" customHeight="1">
      <c r="A115" s="6"/>
      <c r="B115" s="6"/>
      <c r="C115" s="6"/>
      <c r="D115" s="6"/>
      <c r="E115" s="6"/>
      <c r="F115" s="6"/>
      <c r="G115" s="6"/>
    </row>
    <row r="116" ht="15.75" customHeight="1">
      <c r="A116" s="6"/>
      <c r="B116" s="6"/>
      <c r="C116" s="6"/>
      <c r="D116" s="6"/>
      <c r="E116" s="6"/>
      <c r="F116" s="6"/>
      <c r="G116" s="6"/>
    </row>
    <row r="117" ht="15.75" customHeight="1">
      <c r="A117" s="6"/>
      <c r="B117" s="6"/>
      <c r="C117" s="6"/>
      <c r="D117" s="6"/>
      <c r="E117" s="6"/>
      <c r="F117" s="6"/>
      <c r="G117" s="6"/>
    </row>
    <row r="118" ht="15.75" customHeight="1">
      <c r="A118" s="6"/>
      <c r="B118" s="6"/>
      <c r="C118" s="6"/>
      <c r="D118" s="6"/>
      <c r="E118" s="6"/>
      <c r="F118" s="6"/>
      <c r="G118" s="6"/>
    </row>
    <row r="119" ht="15.75" customHeight="1">
      <c r="A119" s="6"/>
      <c r="B119" s="6"/>
      <c r="C119" s="6"/>
      <c r="D119" s="6"/>
      <c r="E119" s="6"/>
      <c r="F119" s="6"/>
      <c r="G119" s="6"/>
    </row>
    <row r="120" ht="15.75" customHeight="1">
      <c r="A120" s="6"/>
      <c r="B120" s="6"/>
      <c r="C120" s="6"/>
      <c r="D120" s="6"/>
      <c r="E120" s="6"/>
      <c r="F120" s="6"/>
      <c r="G120" s="6"/>
    </row>
    <row r="121" ht="15.75" customHeight="1">
      <c r="A121" s="6"/>
      <c r="B121" s="6"/>
      <c r="C121" s="6"/>
      <c r="D121" s="6"/>
      <c r="E121" s="6"/>
      <c r="F121" s="6"/>
      <c r="G121" s="6"/>
    </row>
    <row r="122" ht="15.75" customHeight="1">
      <c r="A122" s="6"/>
      <c r="B122" s="6"/>
      <c r="C122" s="6"/>
      <c r="D122" s="6"/>
      <c r="E122" s="6"/>
      <c r="F122" s="6"/>
      <c r="G122" s="6"/>
    </row>
    <row r="123" ht="15.75" customHeight="1">
      <c r="A123" s="6"/>
      <c r="B123" s="6"/>
      <c r="C123" s="6"/>
      <c r="D123" s="6"/>
      <c r="E123" s="6"/>
      <c r="F123" s="6"/>
      <c r="G123" s="6"/>
    </row>
    <row r="124" ht="15.75" customHeight="1">
      <c r="A124" s="6"/>
      <c r="B124" s="6"/>
      <c r="C124" s="6"/>
      <c r="D124" s="6"/>
      <c r="E124" s="6"/>
      <c r="F124" s="6"/>
      <c r="G124" s="6"/>
    </row>
    <row r="125" ht="15.75" customHeight="1">
      <c r="A125" s="6"/>
      <c r="B125" s="6"/>
      <c r="C125" s="6"/>
      <c r="D125" s="6"/>
      <c r="E125" s="6"/>
      <c r="F125" s="6"/>
      <c r="G125" s="6"/>
    </row>
    <row r="126" ht="15.75" customHeight="1">
      <c r="A126" s="6"/>
      <c r="B126" s="6"/>
      <c r="C126" s="6"/>
      <c r="D126" s="6"/>
      <c r="E126" s="6"/>
      <c r="F126" s="6"/>
      <c r="G126" s="6"/>
    </row>
    <row r="127" ht="15.75" customHeight="1">
      <c r="A127" s="6"/>
      <c r="B127" s="6"/>
      <c r="C127" s="6"/>
      <c r="D127" s="6"/>
      <c r="E127" s="6"/>
      <c r="F127" s="6"/>
      <c r="G127" s="6"/>
    </row>
    <row r="128" ht="15.75" customHeight="1">
      <c r="A128" s="6"/>
      <c r="B128" s="6"/>
      <c r="C128" s="6"/>
      <c r="D128" s="6"/>
      <c r="E128" s="6"/>
      <c r="F128" s="6"/>
      <c r="G128" s="6"/>
    </row>
    <row r="129" ht="15.75" customHeight="1">
      <c r="A129" s="6"/>
      <c r="B129" s="6"/>
      <c r="C129" s="6"/>
      <c r="D129" s="6"/>
      <c r="E129" s="6"/>
      <c r="F129" s="6"/>
      <c r="G129" s="6"/>
    </row>
    <row r="130" ht="15.75" customHeight="1">
      <c r="A130" s="6"/>
      <c r="B130" s="6"/>
      <c r="C130" s="6"/>
      <c r="D130" s="6"/>
      <c r="E130" s="6"/>
      <c r="F130" s="6"/>
      <c r="G130" s="6"/>
    </row>
    <row r="131" ht="15.75" customHeight="1">
      <c r="A131" s="6"/>
      <c r="B131" s="6"/>
      <c r="C131" s="6"/>
      <c r="D131" s="6"/>
      <c r="E131" s="6"/>
      <c r="F131" s="6"/>
      <c r="G131" s="6"/>
    </row>
    <row r="132" ht="15.75" customHeight="1">
      <c r="A132" s="6"/>
      <c r="B132" s="6"/>
      <c r="C132" s="6"/>
      <c r="D132" s="6"/>
      <c r="E132" s="6"/>
      <c r="F132" s="6"/>
      <c r="G132" s="6"/>
    </row>
    <row r="133" ht="15.75" customHeight="1">
      <c r="A133" s="6"/>
      <c r="B133" s="6"/>
      <c r="C133" s="6"/>
      <c r="D133" s="6"/>
      <c r="E133" s="6"/>
      <c r="F133" s="6"/>
      <c r="G133" s="6"/>
    </row>
    <row r="134" ht="15.75" customHeight="1">
      <c r="A134" s="6"/>
      <c r="B134" s="6"/>
      <c r="C134" s="6"/>
      <c r="D134" s="6"/>
      <c r="E134" s="6"/>
      <c r="F134" s="6"/>
      <c r="G134" s="6"/>
    </row>
    <row r="135" ht="15.75" customHeight="1">
      <c r="A135" s="6"/>
      <c r="B135" s="6"/>
      <c r="C135" s="6"/>
      <c r="D135" s="6"/>
      <c r="E135" s="6"/>
      <c r="F135" s="6"/>
      <c r="G135" s="6"/>
    </row>
    <row r="136" ht="15.75" customHeight="1">
      <c r="A136" s="6"/>
      <c r="B136" s="6"/>
      <c r="C136" s="6"/>
      <c r="D136" s="6"/>
      <c r="E136" s="6"/>
      <c r="F136" s="6"/>
      <c r="G136" s="6"/>
    </row>
    <row r="137" ht="15.75" customHeight="1">
      <c r="A137" s="6"/>
      <c r="B137" s="6"/>
      <c r="C137" s="6"/>
      <c r="D137" s="6"/>
      <c r="E137" s="6"/>
      <c r="F137" s="6"/>
      <c r="G137" s="6"/>
    </row>
    <row r="138" ht="15.75" customHeight="1">
      <c r="A138" s="6"/>
      <c r="B138" s="6"/>
      <c r="C138" s="6"/>
      <c r="D138" s="6"/>
      <c r="E138" s="6"/>
      <c r="F138" s="6"/>
      <c r="G138" s="6"/>
    </row>
    <row r="139" ht="15.75" customHeight="1">
      <c r="A139" s="6"/>
      <c r="B139" s="6"/>
      <c r="C139" s="6"/>
      <c r="D139" s="6"/>
      <c r="E139" s="6"/>
      <c r="F139" s="6"/>
      <c r="G139" s="6"/>
    </row>
    <row r="140" ht="15.75" customHeight="1">
      <c r="A140" s="6"/>
      <c r="B140" s="6"/>
      <c r="C140" s="6"/>
      <c r="D140" s="6"/>
      <c r="E140" s="6"/>
      <c r="F140" s="6"/>
      <c r="G140" s="6"/>
    </row>
    <row r="141" ht="15.75" customHeight="1">
      <c r="A141" s="6"/>
      <c r="B141" s="6"/>
      <c r="C141" s="6"/>
      <c r="D141" s="6"/>
      <c r="E141" s="6"/>
      <c r="F141" s="6"/>
      <c r="G141" s="6"/>
    </row>
    <row r="142" ht="15.75" customHeight="1">
      <c r="A142" s="6"/>
      <c r="B142" s="6"/>
      <c r="C142" s="6"/>
      <c r="D142" s="6"/>
      <c r="E142" s="6"/>
      <c r="F142" s="6"/>
      <c r="G142" s="6"/>
    </row>
    <row r="143" ht="15.75" customHeight="1">
      <c r="A143" s="6"/>
      <c r="B143" s="6"/>
      <c r="C143" s="6"/>
      <c r="D143" s="6"/>
      <c r="E143" s="6"/>
      <c r="F143" s="6"/>
      <c r="G143" s="6"/>
    </row>
    <row r="144" ht="15.75" customHeight="1">
      <c r="A144" s="6"/>
      <c r="B144" s="6"/>
      <c r="C144" s="6"/>
      <c r="D144" s="6"/>
      <c r="E144" s="6"/>
      <c r="F144" s="6"/>
      <c r="G144" s="6"/>
    </row>
    <row r="145" ht="15.75" customHeight="1">
      <c r="A145" s="6"/>
      <c r="B145" s="6"/>
      <c r="C145" s="6"/>
      <c r="D145" s="6"/>
      <c r="E145" s="6"/>
      <c r="F145" s="6"/>
      <c r="G145" s="6"/>
    </row>
    <row r="146" ht="15.75" customHeight="1">
      <c r="A146" s="6"/>
      <c r="B146" s="6"/>
      <c r="C146" s="6"/>
      <c r="D146" s="6"/>
      <c r="E146" s="6"/>
      <c r="F146" s="6"/>
      <c r="G146" s="6"/>
    </row>
    <row r="147" ht="15.75" customHeight="1">
      <c r="A147" s="6"/>
      <c r="B147" s="6"/>
      <c r="C147" s="6"/>
      <c r="D147" s="6"/>
      <c r="E147" s="6"/>
      <c r="F147" s="6"/>
      <c r="G147" s="6"/>
    </row>
    <row r="148" ht="15.75" customHeight="1">
      <c r="A148" s="6"/>
      <c r="B148" s="6"/>
      <c r="C148" s="6"/>
      <c r="D148" s="6"/>
      <c r="E148" s="6"/>
      <c r="F148" s="6"/>
      <c r="G148" s="6"/>
    </row>
    <row r="149" ht="15.75" customHeight="1">
      <c r="A149" s="6"/>
      <c r="B149" s="6"/>
      <c r="C149" s="6"/>
      <c r="D149" s="6"/>
      <c r="E149" s="6"/>
      <c r="F149" s="6"/>
      <c r="G149" s="6"/>
    </row>
    <row r="150" ht="15.75" customHeight="1">
      <c r="A150" s="6"/>
      <c r="B150" s="6"/>
      <c r="C150" s="6"/>
      <c r="D150" s="6"/>
      <c r="E150" s="6"/>
      <c r="F150" s="6"/>
      <c r="G150" s="6"/>
    </row>
    <row r="151" ht="15.75" customHeight="1">
      <c r="A151" s="6"/>
      <c r="B151" s="6"/>
      <c r="C151" s="6"/>
      <c r="D151" s="6"/>
      <c r="E151" s="6"/>
      <c r="F151" s="6"/>
      <c r="G151" s="6"/>
    </row>
    <row r="152" ht="15.75" customHeight="1">
      <c r="A152" s="6"/>
      <c r="B152" s="6"/>
      <c r="C152" s="6"/>
      <c r="D152" s="6"/>
      <c r="E152" s="6"/>
      <c r="F152" s="6"/>
      <c r="G152" s="6"/>
    </row>
    <row r="153" ht="15.75" customHeight="1">
      <c r="A153" s="6"/>
      <c r="B153" s="6"/>
      <c r="C153" s="6"/>
      <c r="D153" s="6"/>
      <c r="E153" s="6"/>
      <c r="F153" s="6"/>
      <c r="G153" s="6"/>
    </row>
    <row r="154" ht="15.75" customHeight="1">
      <c r="A154" s="6"/>
      <c r="B154" s="6"/>
      <c r="C154" s="6"/>
      <c r="D154" s="6"/>
      <c r="E154" s="6"/>
      <c r="F154" s="6"/>
      <c r="G154" s="6"/>
    </row>
    <row r="155" ht="15.75" customHeight="1">
      <c r="A155" s="6"/>
      <c r="B155" s="6"/>
      <c r="C155" s="6"/>
      <c r="D155" s="6"/>
      <c r="E155" s="6"/>
      <c r="F155" s="6"/>
      <c r="G155" s="6"/>
    </row>
    <row r="156" ht="15.75" customHeight="1">
      <c r="A156" s="6"/>
      <c r="B156" s="6"/>
      <c r="C156" s="6"/>
      <c r="D156" s="6"/>
      <c r="E156" s="6"/>
      <c r="F156" s="6"/>
      <c r="G156" s="6"/>
    </row>
    <row r="157" ht="15.75" customHeight="1">
      <c r="A157" s="6"/>
      <c r="B157" s="6"/>
      <c r="C157" s="6"/>
      <c r="D157" s="6"/>
      <c r="E157" s="6"/>
      <c r="F157" s="6"/>
      <c r="G157" s="6"/>
    </row>
    <row r="158" ht="15.75" customHeight="1">
      <c r="A158" s="6"/>
      <c r="B158" s="6"/>
      <c r="C158" s="6"/>
      <c r="D158" s="6"/>
      <c r="E158" s="6"/>
      <c r="F158" s="6"/>
      <c r="G158" s="6"/>
    </row>
    <row r="159" ht="15.75" customHeight="1">
      <c r="A159" s="6"/>
      <c r="B159" s="6"/>
      <c r="C159" s="6"/>
      <c r="D159" s="6"/>
      <c r="E159" s="6"/>
      <c r="F159" s="6"/>
      <c r="G159" s="6"/>
    </row>
    <row r="160" ht="15.75" customHeight="1">
      <c r="A160" s="6"/>
      <c r="B160" s="6"/>
      <c r="C160" s="6"/>
      <c r="D160" s="6"/>
      <c r="E160" s="6"/>
      <c r="F160" s="6"/>
      <c r="G160" s="6"/>
    </row>
    <row r="161" ht="15.75" customHeight="1">
      <c r="A161" s="6"/>
      <c r="B161" s="6"/>
      <c r="C161" s="6"/>
      <c r="D161" s="6"/>
      <c r="E161" s="6"/>
      <c r="F161" s="6"/>
      <c r="G161" s="6"/>
    </row>
    <row r="162" ht="15.75" customHeight="1">
      <c r="A162" s="6"/>
      <c r="B162" s="6"/>
      <c r="C162" s="6"/>
      <c r="D162" s="6"/>
      <c r="E162" s="6"/>
      <c r="F162" s="6"/>
      <c r="G162" s="6"/>
    </row>
    <row r="163" ht="15.75" customHeight="1">
      <c r="A163" s="6"/>
      <c r="B163" s="6"/>
      <c r="C163" s="6"/>
      <c r="D163" s="6"/>
      <c r="E163" s="6"/>
      <c r="F163" s="6"/>
      <c r="G163" s="6"/>
    </row>
    <row r="164" ht="15.75" customHeight="1">
      <c r="A164" s="6"/>
      <c r="B164" s="6"/>
      <c r="C164" s="6"/>
      <c r="D164" s="6"/>
      <c r="E164" s="6"/>
      <c r="F164" s="6"/>
      <c r="G164" s="6"/>
    </row>
    <row r="165" ht="15.75" customHeight="1">
      <c r="A165" s="6"/>
      <c r="B165" s="6"/>
      <c r="C165" s="6"/>
      <c r="D165" s="6"/>
      <c r="E165" s="6"/>
      <c r="F165" s="6"/>
      <c r="G165" s="6"/>
    </row>
    <row r="166" ht="15.75" customHeight="1">
      <c r="A166" s="6"/>
      <c r="B166" s="6"/>
      <c r="C166" s="6"/>
      <c r="D166" s="6"/>
      <c r="E166" s="6"/>
      <c r="F166" s="6"/>
      <c r="G166" s="6"/>
    </row>
    <row r="167" ht="15.75" customHeight="1">
      <c r="A167" s="6"/>
      <c r="B167" s="6"/>
      <c r="C167" s="6"/>
      <c r="D167" s="6"/>
      <c r="E167" s="6"/>
      <c r="F167" s="6"/>
      <c r="G167" s="6"/>
    </row>
    <row r="168" ht="15.75" customHeight="1">
      <c r="A168" s="6"/>
      <c r="B168" s="6"/>
      <c r="C168" s="6"/>
      <c r="D168" s="6"/>
      <c r="E168" s="6"/>
      <c r="F168" s="6"/>
      <c r="G168" s="6"/>
    </row>
    <row r="169" ht="15.75" customHeight="1">
      <c r="A169" s="6"/>
      <c r="B169" s="6"/>
      <c r="C169" s="6"/>
      <c r="D169" s="6"/>
      <c r="E169" s="6"/>
      <c r="F169" s="6"/>
      <c r="G169" s="6"/>
    </row>
    <row r="170" ht="15.75" customHeight="1">
      <c r="A170" s="6"/>
      <c r="B170" s="6"/>
      <c r="C170" s="6"/>
      <c r="D170" s="6"/>
      <c r="E170" s="6"/>
      <c r="F170" s="6"/>
      <c r="G170" s="6"/>
    </row>
    <row r="171" ht="15.75" customHeight="1">
      <c r="A171" s="6"/>
      <c r="B171" s="6"/>
      <c r="C171" s="6"/>
      <c r="D171" s="6"/>
      <c r="E171" s="6"/>
      <c r="F171" s="6"/>
      <c r="G171" s="6"/>
    </row>
    <row r="172" ht="15.75" customHeight="1">
      <c r="A172" s="6"/>
      <c r="B172" s="6"/>
      <c r="C172" s="6"/>
      <c r="D172" s="6"/>
      <c r="E172" s="6"/>
      <c r="F172" s="6"/>
      <c r="G172" s="6"/>
    </row>
    <row r="173" ht="15.75" customHeight="1">
      <c r="A173" s="6"/>
      <c r="B173" s="6"/>
      <c r="C173" s="6"/>
      <c r="D173" s="6"/>
      <c r="E173" s="6"/>
      <c r="F173" s="6"/>
      <c r="G173" s="6"/>
    </row>
    <row r="174" ht="15.75" customHeight="1">
      <c r="A174" s="6"/>
      <c r="B174" s="6"/>
      <c r="C174" s="6"/>
      <c r="D174" s="6"/>
      <c r="E174" s="6"/>
      <c r="F174" s="6"/>
      <c r="G174" s="6"/>
    </row>
    <row r="175" ht="15.75" customHeight="1">
      <c r="A175" s="6"/>
      <c r="B175" s="6"/>
      <c r="C175" s="6"/>
      <c r="D175" s="6"/>
      <c r="E175" s="6"/>
      <c r="F175" s="6"/>
      <c r="G175" s="6"/>
    </row>
    <row r="176" ht="15.75" customHeight="1">
      <c r="A176" s="6"/>
      <c r="B176" s="6"/>
      <c r="C176" s="6"/>
      <c r="D176" s="6"/>
      <c r="E176" s="6"/>
      <c r="F176" s="6"/>
      <c r="G176" s="6"/>
    </row>
    <row r="177" ht="15.75" customHeight="1">
      <c r="A177" s="6"/>
      <c r="B177" s="6"/>
      <c r="C177" s="6"/>
      <c r="D177" s="6"/>
      <c r="E177" s="6"/>
      <c r="F177" s="6"/>
      <c r="G177" s="6"/>
    </row>
    <row r="178" ht="15.75" customHeight="1">
      <c r="A178" s="6"/>
      <c r="B178" s="6"/>
      <c r="C178" s="6"/>
      <c r="D178" s="6"/>
      <c r="E178" s="6"/>
      <c r="F178" s="6"/>
      <c r="G178" s="6"/>
    </row>
    <row r="179" ht="15.75" customHeight="1">
      <c r="A179" s="6"/>
      <c r="B179" s="6"/>
      <c r="C179" s="6"/>
      <c r="D179" s="6"/>
      <c r="E179" s="6"/>
      <c r="F179" s="6"/>
      <c r="G179" s="6"/>
    </row>
    <row r="180" ht="15.75" customHeight="1">
      <c r="A180" s="6"/>
      <c r="B180" s="6"/>
      <c r="C180" s="6"/>
      <c r="D180" s="6"/>
      <c r="E180" s="6"/>
      <c r="F180" s="6"/>
      <c r="G180" s="6"/>
    </row>
    <row r="181" ht="15.75" customHeight="1">
      <c r="A181" s="6"/>
      <c r="B181" s="6"/>
      <c r="C181" s="6"/>
      <c r="D181" s="6"/>
      <c r="E181" s="6"/>
      <c r="F181" s="6"/>
      <c r="G181" s="6"/>
    </row>
    <row r="182" ht="15.75" customHeight="1">
      <c r="A182" s="6"/>
      <c r="B182" s="6"/>
      <c r="C182" s="6"/>
      <c r="D182" s="6"/>
      <c r="E182" s="6"/>
      <c r="F182" s="6"/>
      <c r="G182" s="6"/>
    </row>
    <row r="183" ht="15.75" customHeight="1">
      <c r="A183" s="6"/>
      <c r="B183" s="6"/>
      <c r="C183" s="6"/>
      <c r="D183" s="6"/>
      <c r="E183" s="6"/>
      <c r="F183" s="6"/>
      <c r="G183" s="6"/>
    </row>
    <row r="184" ht="15.75" customHeight="1">
      <c r="A184" s="6"/>
      <c r="B184" s="6"/>
      <c r="C184" s="6"/>
      <c r="D184" s="6"/>
      <c r="E184" s="6"/>
      <c r="F184" s="6"/>
      <c r="G184" s="6"/>
    </row>
    <row r="185" ht="15.75" customHeight="1">
      <c r="A185" s="6"/>
      <c r="B185" s="6"/>
      <c r="C185" s="6"/>
      <c r="D185" s="6"/>
      <c r="E185" s="6"/>
      <c r="F185" s="6"/>
      <c r="G185" s="6"/>
    </row>
    <row r="186" ht="15.75" customHeight="1">
      <c r="A186" s="6"/>
      <c r="B186" s="6"/>
      <c r="C186" s="6"/>
      <c r="D186" s="6"/>
      <c r="E186" s="6"/>
      <c r="F186" s="6"/>
      <c r="G186" s="6"/>
    </row>
    <row r="187" ht="15.75" customHeight="1">
      <c r="A187" s="6"/>
      <c r="B187" s="6"/>
      <c r="C187" s="6"/>
      <c r="D187" s="6"/>
      <c r="E187" s="6"/>
      <c r="F187" s="6"/>
      <c r="G187" s="6"/>
    </row>
    <row r="188" ht="15.75" customHeight="1">
      <c r="A188" s="6"/>
      <c r="B188" s="6"/>
      <c r="C188" s="6"/>
      <c r="D188" s="6"/>
      <c r="E188" s="6"/>
      <c r="F188" s="6"/>
      <c r="G188" s="6"/>
    </row>
    <row r="189" ht="15.75" customHeight="1">
      <c r="A189" s="6"/>
      <c r="B189" s="6"/>
      <c r="C189" s="6"/>
      <c r="D189" s="6"/>
      <c r="E189" s="6"/>
      <c r="F189" s="6"/>
      <c r="G189" s="6"/>
    </row>
    <row r="190" ht="15.75" customHeight="1">
      <c r="A190" s="6"/>
      <c r="B190" s="6"/>
      <c r="C190" s="6"/>
      <c r="D190" s="6"/>
      <c r="E190" s="6"/>
      <c r="F190" s="6"/>
      <c r="G190" s="6"/>
    </row>
    <row r="191" ht="15.75" customHeight="1">
      <c r="A191" s="6"/>
      <c r="B191" s="6"/>
      <c r="C191" s="6"/>
      <c r="D191" s="6"/>
      <c r="E191" s="6"/>
      <c r="F191" s="6"/>
      <c r="G191" s="6"/>
    </row>
    <row r="192" ht="15.75" customHeight="1">
      <c r="A192" s="6"/>
      <c r="B192" s="6"/>
      <c r="C192" s="6"/>
      <c r="D192" s="6"/>
      <c r="E192" s="6"/>
      <c r="F192" s="6"/>
      <c r="G192" s="6"/>
    </row>
    <row r="193" ht="15.75" customHeight="1">
      <c r="A193" s="6"/>
      <c r="B193" s="6"/>
      <c r="C193" s="6"/>
      <c r="D193" s="6"/>
      <c r="E193" s="6"/>
      <c r="F193" s="6"/>
      <c r="G193" s="6"/>
    </row>
    <row r="194" ht="15.75" customHeight="1">
      <c r="A194" s="6"/>
      <c r="B194" s="6"/>
      <c r="C194" s="6"/>
      <c r="D194" s="6"/>
      <c r="E194" s="6"/>
      <c r="F194" s="6"/>
      <c r="G194" s="6"/>
    </row>
    <row r="195" ht="15.75" customHeight="1">
      <c r="A195" s="6"/>
      <c r="B195" s="6"/>
      <c r="C195" s="6"/>
      <c r="D195" s="6"/>
      <c r="E195" s="6"/>
      <c r="F195" s="6"/>
      <c r="G195" s="6"/>
    </row>
    <row r="196" ht="15.75" customHeight="1">
      <c r="A196" s="6"/>
      <c r="B196" s="6"/>
      <c r="C196" s="6"/>
      <c r="D196" s="6"/>
      <c r="E196" s="6"/>
      <c r="F196" s="6"/>
      <c r="G196" s="6"/>
    </row>
    <row r="197" ht="15.75" customHeight="1">
      <c r="A197" s="6"/>
      <c r="B197" s="6"/>
      <c r="C197" s="6"/>
      <c r="D197" s="6"/>
      <c r="E197" s="6"/>
      <c r="F197" s="6"/>
      <c r="G197" s="6"/>
    </row>
    <row r="198" ht="15.75" customHeight="1">
      <c r="A198" s="6"/>
      <c r="B198" s="6"/>
      <c r="C198" s="6"/>
      <c r="D198" s="6"/>
      <c r="E198" s="6"/>
      <c r="F198" s="6"/>
      <c r="G198" s="6"/>
    </row>
    <row r="199" ht="15.75" customHeight="1">
      <c r="A199" s="6"/>
      <c r="B199" s="6"/>
      <c r="C199" s="6"/>
      <c r="D199" s="6"/>
      <c r="E199" s="6"/>
      <c r="F199" s="6"/>
      <c r="G199" s="6"/>
    </row>
    <row r="200" ht="15.75" customHeight="1">
      <c r="A200" s="6"/>
      <c r="B200" s="6"/>
      <c r="C200" s="6"/>
      <c r="D200" s="6"/>
      <c r="E200" s="6"/>
      <c r="F200" s="6"/>
      <c r="G200" s="6"/>
    </row>
    <row r="201" ht="15.75" customHeight="1">
      <c r="A201" s="6"/>
      <c r="B201" s="6"/>
      <c r="C201" s="6"/>
      <c r="D201" s="6"/>
      <c r="E201" s="6"/>
      <c r="F201" s="6"/>
      <c r="G201" s="6"/>
    </row>
    <row r="202" ht="15.75" customHeight="1">
      <c r="A202" s="6"/>
      <c r="B202" s="6"/>
      <c r="C202" s="6"/>
      <c r="D202" s="6"/>
      <c r="E202" s="6"/>
      <c r="F202" s="6"/>
      <c r="G202" s="6"/>
    </row>
    <row r="203" ht="15.75" customHeight="1">
      <c r="A203" s="6"/>
      <c r="B203" s="6"/>
      <c r="C203" s="6"/>
      <c r="D203" s="6"/>
      <c r="E203" s="6"/>
      <c r="F203" s="6"/>
      <c r="G203" s="6"/>
    </row>
    <row r="204" ht="15.75" customHeight="1">
      <c r="A204" s="6"/>
      <c r="B204" s="6"/>
      <c r="C204" s="6"/>
      <c r="D204" s="6"/>
      <c r="E204" s="6"/>
      <c r="F204" s="6"/>
      <c r="G204" s="6"/>
    </row>
    <row r="205" ht="15.75" customHeight="1">
      <c r="A205" s="6"/>
      <c r="B205" s="6"/>
      <c r="C205" s="6"/>
      <c r="D205" s="6"/>
      <c r="E205" s="6"/>
      <c r="F205" s="6"/>
      <c r="G205" s="6"/>
    </row>
    <row r="206" ht="15.75" customHeight="1">
      <c r="A206" s="6"/>
      <c r="B206" s="6"/>
      <c r="C206" s="6"/>
      <c r="D206" s="6"/>
      <c r="E206" s="6"/>
      <c r="F206" s="6"/>
      <c r="G206" s="6"/>
    </row>
    <row r="207" ht="15.75" customHeight="1">
      <c r="A207" s="6"/>
      <c r="B207" s="6"/>
      <c r="C207" s="6"/>
      <c r="D207" s="6"/>
      <c r="E207" s="6"/>
      <c r="F207" s="6"/>
      <c r="G207" s="6"/>
    </row>
    <row r="208" ht="15.75" customHeight="1">
      <c r="A208" s="6"/>
      <c r="B208" s="6"/>
      <c r="C208" s="6"/>
      <c r="D208" s="6"/>
      <c r="E208" s="6"/>
      <c r="F208" s="6"/>
      <c r="G208" s="6"/>
    </row>
    <row r="209" ht="15.75" customHeight="1">
      <c r="A209" s="6"/>
      <c r="B209" s="6"/>
      <c r="C209" s="6"/>
      <c r="D209" s="6"/>
      <c r="E209" s="6"/>
      <c r="F209" s="6"/>
      <c r="G209" s="6"/>
    </row>
    <row r="210" ht="15.75" customHeight="1">
      <c r="A210" s="6"/>
      <c r="B210" s="6"/>
      <c r="C210" s="6"/>
      <c r="D210" s="6"/>
      <c r="E210" s="6"/>
      <c r="F210" s="6"/>
      <c r="G210" s="6"/>
    </row>
    <row r="211" ht="15.75" customHeight="1">
      <c r="A211" s="6"/>
      <c r="B211" s="6"/>
      <c r="C211" s="6"/>
      <c r="D211" s="6"/>
      <c r="E211" s="6"/>
      <c r="F211" s="6"/>
      <c r="G211" s="6"/>
    </row>
    <row r="212" ht="15.75" customHeight="1">
      <c r="A212" s="6"/>
      <c r="B212" s="6"/>
      <c r="C212" s="6"/>
      <c r="D212" s="6"/>
      <c r="E212" s="6"/>
      <c r="F212" s="6"/>
      <c r="G212" s="6"/>
    </row>
    <row r="213" ht="15.75" customHeight="1">
      <c r="A213" s="6"/>
      <c r="B213" s="6"/>
      <c r="C213" s="6"/>
      <c r="D213" s="6"/>
      <c r="E213" s="6"/>
      <c r="F213" s="6"/>
      <c r="G213" s="6"/>
    </row>
    <row r="214" ht="15.75" customHeight="1">
      <c r="A214" s="6"/>
      <c r="B214" s="6"/>
      <c r="C214" s="6"/>
      <c r="D214" s="6"/>
      <c r="E214" s="6"/>
      <c r="F214" s="6"/>
      <c r="G214" s="6"/>
    </row>
    <row r="215" ht="15.75" customHeight="1">
      <c r="A215" s="6"/>
      <c r="B215" s="6"/>
      <c r="C215" s="6"/>
      <c r="D215" s="6"/>
      <c r="E215" s="6"/>
      <c r="F215" s="6"/>
      <c r="G215" s="6"/>
    </row>
    <row r="216" ht="15.75" customHeight="1">
      <c r="A216" s="6"/>
      <c r="B216" s="6"/>
      <c r="C216" s="6"/>
      <c r="D216" s="6"/>
      <c r="E216" s="6"/>
      <c r="F216" s="6"/>
      <c r="G216" s="6"/>
    </row>
    <row r="217" ht="15.75" customHeight="1">
      <c r="A217" s="6"/>
      <c r="B217" s="6"/>
      <c r="C217" s="6"/>
      <c r="D217" s="6"/>
      <c r="E217" s="6"/>
      <c r="F217" s="6"/>
      <c r="G217" s="6"/>
    </row>
    <row r="218" ht="15.75" customHeight="1">
      <c r="A218" s="6"/>
      <c r="B218" s="6"/>
      <c r="C218" s="6"/>
      <c r="D218" s="6"/>
      <c r="E218" s="6"/>
      <c r="F218" s="6"/>
      <c r="G218" s="6"/>
    </row>
    <row r="219" ht="15.75" customHeight="1">
      <c r="A219" s="6"/>
      <c r="B219" s="6"/>
      <c r="C219" s="6"/>
      <c r="D219" s="6"/>
      <c r="E219" s="6"/>
      <c r="F219" s="6"/>
      <c r="G219" s="6"/>
    </row>
    <row r="220" ht="15.75" customHeight="1">
      <c r="A220" s="6"/>
      <c r="B220" s="6"/>
      <c r="C220" s="6"/>
      <c r="D220" s="6"/>
      <c r="E220" s="6"/>
      <c r="F220" s="6"/>
      <c r="G220" s="6"/>
    </row>
    <row r="221" ht="15.75" customHeight="1">
      <c r="A221" s="6"/>
      <c r="B221" s="6"/>
      <c r="C221" s="6"/>
      <c r="D221" s="6"/>
      <c r="E221" s="6"/>
      <c r="F221" s="6"/>
      <c r="G221" s="6"/>
    </row>
    <row r="222" ht="15.75" customHeight="1">
      <c r="A222" s="6"/>
      <c r="B222" s="6"/>
      <c r="C222" s="6"/>
      <c r="D222" s="6"/>
      <c r="E222" s="6"/>
      <c r="F222" s="6"/>
      <c r="G222" s="6"/>
    </row>
    <row r="223" ht="15.75" customHeight="1">
      <c r="A223" s="6"/>
      <c r="B223" s="6"/>
      <c r="C223" s="6"/>
      <c r="D223" s="6"/>
      <c r="E223" s="6"/>
      <c r="F223" s="6"/>
      <c r="G223" s="6"/>
    </row>
    <row r="224" ht="15.75" customHeight="1">
      <c r="A224" s="6"/>
      <c r="B224" s="6"/>
      <c r="C224" s="6"/>
      <c r="D224" s="6"/>
      <c r="E224" s="6"/>
      <c r="F224" s="6"/>
      <c r="G224" s="6"/>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G$24"/>
  <mergeCells count="2">
    <mergeCell ref="A1:G1"/>
    <mergeCell ref="A2:G2"/>
  </mergeCells>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5"/>
    <col customWidth="1" min="2" max="2" width="5.63"/>
    <col customWidth="1" min="3" max="3" width="85.5"/>
    <col customWidth="1" min="4" max="4" width="5.25"/>
    <col customWidth="1" min="5" max="8" width="18.0"/>
  </cols>
  <sheetData>
    <row r="1">
      <c r="A1" s="77" t="s">
        <v>1059</v>
      </c>
      <c r="B1" s="77" t="s">
        <v>111</v>
      </c>
      <c r="C1" s="77" t="s">
        <v>963</v>
      </c>
      <c r="D1" s="77" t="s">
        <v>20</v>
      </c>
      <c r="E1" s="77"/>
      <c r="F1" s="77"/>
      <c r="G1" s="77"/>
      <c r="H1" s="77"/>
    </row>
    <row r="2">
      <c r="A2" s="77" t="s">
        <v>1060</v>
      </c>
      <c r="B2" s="77" t="s">
        <v>1061</v>
      </c>
      <c r="C2" s="77" t="s">
        <v>1062</v>
      </c>
      <c r="D2" s="77"/>
      <c r="E2" s="77"/>
      <c r="F2" s="77"/>
      <c r="G2" s="77"/>
      <c r="H2" s="77"/>
    </row>
    <row r="3">
      <c r="A3" s="77" t="s">
        <v>1063</v>
      </c>
      <c r="B3" s="77" t="s">
        <v>1061</v>
      </c>
      <c r="C3" s="78" t="s">
        <v>971</v>
      </c>
      <c r="D3" s="77"/>
      <c r="E3" s="77"/>
      <c r="F3" s="77"/>
      <c r="G3" s="77"/>
      <c r="H3" s="77"/>
    </row>
    <row r="4" ht="33.75" customHeight="1">
      <c r="A4" s="77" t="s">
        <v>1064</v>
      </c>
      <c r="B4" s="77" t="s">
        <v>1061</v>
      </c>
      <c r="C4" s="78" t="s">
        <v>968</v>
      </c>
      <c r="D4" s="77"/>
      <c r="E4" s="77"/>
      <c r="F4" s="77"/>
      <c r="G4" s="77"/>
      <c r="H4" s="77"/>
    </row>
    <row r="5" ht="33.75" customHeight="1">
      <c r="A5" s="77" t="s">
        <v>1065</v>
      </c>
      <c r="B5" s="77" t="s">
        <v>1061</v>
      </c>
      <c r="C5" s="77" t="s">
        <v>1066</v>
      </c>
      <c r="D5" s="77"/>
      <c r="E5" s="77"/>
      <c r="F5" s="77"/>
      <c r="G5" s="77"/>
      <c r="H5" s="77"/>
    </row>
    <row r="6" ht="33.75" customHeight="1">
      <c r="A6" s="77" t="s">
        <v>1067</v>
      </c>
      <c r="B6" s="77" t="s">
        <v>1061</v>
      </c>
      <c r="C6" s="77" t="s">
        <v>1068</v>
      </c>
      <c r="D6" s="77"/>
      <c r="E6" s="77"/>
      <c r="F6" s="77"/>
      <c r="G6" s="77"/>
      <c r="H6" s="77"/>
    </row>
    <row r="7" ht="33.75" customHeight="1">
      <c r="A7" s="77"/>
      <c r="B7" s="77"/>
      <c r="C7" s="77"/>
      <c r="D7" s="77"/>
      <c r="E7" s="77"/>
      <c r="F7" s="77"/>
      <c r="G7" s="77"/>
      <c r="H7" s="77"/>
    </row>
    <row r="8" ht="33.75" customHeight="1">
      <c r="A8" s="77"/>
      <c r="B8" s="77"/>
      <c r="C8" s="77"/>
      <c r="D8" s="77"/>
      <c r="E8" s="77"/>
      <c r="F8" s="77"/>
      <c r="G8" s="77"/>
      <c r="H8" s="77"/>
    </row>
    <row r="9" ht="33.75" customHeight="1">
      <c r="A9" s="77"/>
      <c r="B9" s="77"/>
      <c r="C9" s="77"/>
      <c r="D9" s="77"/>
      <c r="E9" s="77"/>
      <c r="F9" s="77"/>
      <c r="G9" s="77"/>
      <c r="H9" s="77"/>
    </row>
    <row r="10" ht="33.75" customHeight="1">
      <c r="A10" s="77"/>
      <c r="B10" s="77"/>
      <c r="C10" s="77"/>
      <c r="D10" s="77"/>
      <c r="E10" s="77"/>
      <c r="F10" s="77"/>
      <c r="G10" s="77"/>
      <c r="H10" s="77"/>
    </row>
    <row r="11" ht="33.75" customHeight="1">
      <c r="A11" s="77"/>
      <c r="B11" s="77"/>
      <c r="C11" s="77"/>
      <c r="D11" s="77"/>
      <c r="E11" s="77"/>
      <c r="F11" s="77"/>
      <c r="G11" s="77"/>
      <c r="H11" s="77"/>
    </row>
    <row r="12" ht="33.75" customHeight="1">
      <c r="A12" s="77"/>
      <c r="B12" s="77"/>
      <c r="C12" s="77"/>
      <c r="D12" s="77"/>
      <c r="E12" s="77"/>
      <c r="F12" s="77"/>
      <c r="G12" s="77"/>
      <c r="H12" s="77"/>
    </row>
    <row r="13" ht="33.75" customHeight="1">
      <c r="A13" s="77"/>
      <c r="B13" s="77"/>
      <c r="C13" s="77"/>
      <c r="D13" s="77"/>
      <c r="E13" s="77"/>
      <c r="F13" s="77"/>
      <c r="G13" s="77"/>
      <c r="H13" s="77"/>
    </row>
    <row r="14" ht="33.75" customHeight="1">
      <c r="A14" s="77"/>
      <c r="B14" s="77"/>
      <c r="C14" s="77"/>
      <c r="D14" s="77"/>
      <c r="E14" s="77"/>
      <c r="F14" s="77"/>
      <c r="G14" s="77"/>
      <c r="H14" s="77"/>
    </row>
    <row r="15" ht="33.75" customHeight="1">
      <c r="A15" s="77"/>
      <c r="B15" s="77"/>
      <c r="C15" s="77"/>
      <c r="D15" s="77"/>
      <c r="E15" s="77"/>
      <c r="F15" s="77"/>
      <c r="G15" s="77"/>
      <c r="H15" s="77"/>
    </row>
    <row r="16" ht="33.75" customHeight="1">
      <c r="A16" s="77"/>
      <c r="B16" s="77"/>
      <c r="C16" s="77"/>
      <c r="D16" s="77"/>
      <c r="E16" s="77"/>
      <c r="F16" s="77"/>
      <c r="G16" s="77"/>
      <c r="H16" s="77"/>
    </row>
    <row r="17" ht="33.75" customHeight="1">
      <c r="A17" s="77"/>
      <c r="B17" s="77"/>
      <c r="C17" s="77"/>
      <c r="D17" s="77"/>
      <c r="E17" s="77"/>
      <c r="F17" s="77"/>
      <c r="G17" s="77"/>
      <c r="H17" s="77"/>
    </row>
    <row r="18" ht="33.75" customHeight="1">
      <c r="A18" s="77"/>
      <c r="B18" s="77"/>
      <c r="C18" s="77"/>
      <c r="D18" s="77"/>
      <c r="E18" s="77"/>
      <c r="F18" s="77"/>
      <c r="G18" s="77"/>
      <c r="H18" s="77"/>
    </row>
    <row r="19">
      <c r="A19" s="77"/>
      <c r="B19" s="77"/>
      <c r="C19" s="77"/>
      <c r="D19" s="77"/>
      <c r="E19" s="77"/>
      <c r="F19" s="77"/>
      <c r="G19" s="77"/>
      <c r="H19" s="77"/>
    </row>
    <row r="20">
      <c r="A20" s="77"/>
      <c r="B20" s="77"/>
      <c r="C20" s="77"/>
      <c r="D20" s="77"/>
      <c r="E20" s="77"/>
      <c r="F20" s="77"/>
      <c r="G20" s="77"/>
      <c r="H20" s="77"/>
    </row>
    <row r="21" ht="15.75" customHeight="1">
      <c r="A21" s="77"/>
      <c r="B21" s="77"/>
      <c r="C21" s="77"/>
      <c r="D21" s="77"/>
      <c r="E21" s="77"/>
      <c r="F21" s="77"/>
      <c r="G21" s="77"/>
      <c r="H21" s="77"/>
    </row>
    <row r="22" ht="15.75" customHeight="1">
      <c r="A22" s="77"/>
      <c r="B22" s="77"/>
      <c r="C22" s="77"/>
      <c r="D22" s="77"/>
      <c r="E22" s="77"/>
      <c r="F22" s="77"/>
      <c r="G22" s="77"/>
      <c r="H22" s="77"/>
    </row>
    <row r="23" ht="15.75" customHeight="1">
      <c r="A23" s="77"/>
      <c r="B23" s="77"/>
      <c r="C23" s="77"/>
      <c r="D23" s="77"/>
      <c r="E23" s="77"/>
      <c r="F23" s="77"/>
      <c r="G23" s="77"/>
      <c r="H23" s="77"/>
    </row>
    <row r="24" ht="15.75" customHeight="1">
      <c r="A24" s="77"/>
      <c r="B24" s="77"/>
      <c r="C24" s="77"/>
      <c r="D24" s="77"/>
      <c r="E24" s="77"/>
      <c r="F24" s="77"/>
      <c r="G24" s="77"/>
      <c r="H24" s="77"/>
    </row>
    <row r="25" ht="15.75" customHeight="1">
      <c r="A25" s="77"/>
      <c r="B25" s="77"/>
      <c r="C25" s="77"/>
      <c r="D25" s="77"/>
      <c r="E25" s="77"/>
      <c r="F25" s="77"/>
      <c r="G25" s="77"/>
      <c r="H25" s="77"/>
    </row>
    <row r="26" ht="15.75" customHeight="1">
      <c r="A26" s="77"/>
      <c r="B26" s="77"/>
      <c r="C26" s="77"/>
      <c r="D26" s="77"/>
      <c r="E26" s="77"/>
      <c r="F26" s="77"/>
      <c r="G26" s="77"/>
      <c r="H26" s="77"/>
    </row>
    <row r="27" ht="15.75" customHeight="1">
      <c r="A27" s="77"/>
      <c r="B27" s="77"/>
      <c r="C27" s="77"/>
      <c r="D27" s="77"/>
      <c r="E27" s="77"/>
      <c r="F27" s="77"/>
      <c r="G27" s="77"/>
      <c r="H27" s="77"/>
    </row>
    <row r="28" ht="15.75" customHeight="1">
      <c r="A28" s="77"/>
      <c r="B28" s="77"/>
      <c r="C28" s="77"/>
      <c r="D28" s="77"/>
      <c r="E28" s="77"/>
      <c r="F28" s="77"/>
      <c r="G28" s="77"/>
      <c r="H28" s="77"/>
    </row>
    <row r="29" ht="15.75" customHeight="1">
      <c r="A29" s="77"/>
      <c r="B29" s="77"/>
      <c r="C29" s="77"/>
      <c r="D29" s="77"/>
      <c r="E29" s="77"/>
      <c r="F29" s="77"/>
      <c r="G29" s="77"/>
      <c r="H29" s="77"/>
    </row>
    <row r="30" ht="15.75" customHeight="1">
      <c r="A30" s="77"/>
      <c r="B30" s="77"/>
      <c r="C30" s="77"/>
      <c r="D30" s="77"/>
      <c r="E30" s="77"/>
      <c r="F30" s="77"/>
      <c r="G30" s="77"/>
      <c r="H30" s="77"/>
    </row>
    <row r="31" ht="15.75" customHeight="1">
      <c r="A31" s="77"/>
      <c r="B31" s="77"/>
      <c r="C31" s="77"/>
      <c r="D31" s="77"/>
      <c r="E31" s="77"/>
      <c r="F31" s="77"/>
      <c r="G31" s="77"/>
      <c r="H31" s="77"/>
    </row>
    <row r="32" ht="15.75" customHeight="1">
      <c r="A32" s="77"/>
      <c r="B32" s="77"/>
      <c r="C32" s="77"/>
      <c r="D32" s="77"/>
      <c r="E32" s="77"/>
      <c r="F32" s="77"/>
      <c r="G32" s="77"/>
      <c r="H32" s="77"/>
    </row>
    <row r="33" ht="15.75" customHeight="1">
      <c r="A33" s="77"/>
      <c r="B33" s="77"/>
      <c r="C33" s="77"/>
      <c r="D33" s="77"/>
      <c r="E33" s="77"/>
      <c r="F33" s="77"/>
      <c r="G33" s="77"/>
      <c r="H33" s="77"/>
    </row>
    <row r="34" ht="15.75" customHeight="1">
      <c r="A34" s="77"/>
      <c r="B34" s="77"/>
      <c r="C34" s="77"/>
      <c r="D34" s="77"/>
      <c r="E34" s="77"/>
      <c r="F34" s="77"/>
      <c r="G34" s="77"/>
      <c r="H34" s="77"/>
    </row>
    <row r="35" ht="15.75" customHeight="1">
      <c r="A35" s="77"/>
      <c r="B35" s="77"/>
      <c r="C35" s="77"/>
      <c r="D35" s="77"/>
      <c r="E35" s="77"/>
      <c r="F35" s="77"/>
      <c r="G35" s="77"/>
      <c r="H35" s="77"/>
    </row>
    <row r="36" ht="15.75" customHeight="1">
      <c r="A36" s="77"/>
      <c r="B36" s="77"/>
      <c r="C36" s="77"/>
      <c r="D36" s="77"/>
      <c r="E36" s="77"/>
      <c r="F36" s="77"/>
      <c r="G36" s="77"/>
      <c r="H36" s="77"/>
    </row>
    <row r="37" ht="15.75" customHeight="1">
      <c r="A37" s="77"/>
      <c r="B37" s="77"/>
      <c r="C37" s="77"/>
      <c r="D37" s="77"/>
      <c r="E37" s="77"/>
      <c r="F37" s="77"/>
      <c r="G37" s="77"/>
      <c r="H37" s="77"/>
    </row>
    <row r="38" ht="15.75" customHeight="1">
      <c r="A38" s="77"/>
      <c r="B38" s="77"/>
      <c r="C38" s="77"/>
      <c r="D38" s="77"/>
      <c r="E38" s="77"/>
      <c r="F38" s="77"/>
      <c r="G38" s="77"/>
      <c r="H38" s="77"/>
    </row>
    <row r="39" ht="15.75" customHeight="1">
      <c r="A39" s="77"/>
      <c r="B39" s="77"/>
      <c r="C39" s="77"/>
      <c r="D39" s="77"/>
      <c r="E39" s="77"/>
      <c r="F39" s="77"/>
      <c r="G39" s="77"/>
      <c r="H39" s="77"/>
    </row>
    <row r="40" ht="15.75" customHeight="1">
      <c r="A40" s="77"/>
      <c r="B40" s="77"/>
      <c r="C40" s="77"/>
      <c r="D40" s="77"/>
      <c r="E40" s="77"/>
      <c r="F40" s="77"/>
      <c r="G40" s="77"/>
      <c r="H40" s="77"/>
    </row>
    <row r="41" ht="15.75" customHeight="1">
      <c r="A41" s="77"/>
      <c r="B41" s="77"/>
      <c r="C41" s="77"/>
      <c r="D41" s="77"/>
      <c r="E41" s="77"/>
      <c r="F41" s="77"/>
      <c r="G41" s="77"/>
      <c r="H41" s="77"/>
    </row>
    <row r="42" ht="15.75" customHeight="1">
      <c r="A42" s="77"/>
      <c r="B42" s="77"/>
      <c r="C42" s="77"/>
      <c r="D42" s="77"/>
      <c r="E42" s="77"/>
      <c r="F42" s="77"/>
      <c r="G42" s="77"/>
      <c r="H42" s="77"/>
    </row>
    <row r="43" ht="15.75" customHeight="1">
      <c r="A43" s="77"/>
      <c r="B43" s="77"/>
      <c r="C43" s="77"/>
      <c r="D43" s="77"/>
      <c r="E43" s="77"/>
      <c r="F43" s="77"/>
      <c r="G43" s="77"/>
      <c r="H43" s="77"/>
    </row>
    <row r="44" ht="15.75" customHeight="1">
      <c r="A44" s="77"/>
      <c r="B44" s="77"/>
      <c r="C44" s="77"/>
      <c r="D44" s="77"/>
      <c r="E44" s="77"/>
      <c r="F44" s="77"/>
      <c r="G44" s="77"/>
      <c r="H44" s="77"/>
    </row>
    <row r="45" ht="15.75" customHeight="1">
      <c r="A45" s="77"/>
      <c r="B45" s="77"/>
      <c r="C45" s="77"/>
      <c r="D45" s="77"/>
      <c r="E45" s="77"/>
      <c r="F45" s="77"/>
      <c r="G45" s="77"/>
      <c r="H45" s="77"/>
    </row>
    <row r="46" ht="15.75" customHeight="1">
      <c r="A46" s="77"/>
      <c r="B46" s="77"/>
      <c r="C46" s="77"/>
      <c r="D46" s="77"/>
      <c r="E46" s="77"/>
      <c r="F46" s="77"/>
      <c r="G46" s="77"/>
      <c r="H46" s="77"/>
    </row>
    <row r="47" ht="15.75" customHeight="1">
      <c r="A47" s="77"/>
      <c r="B47" s="77"/>
      <c r="C47" s="77"/>
      <c r="D47" s="77"/>
      <c r="E47" s="77"/>
      <c r="F47" s="77"/>
      <c r="G47" s="77"/>
      <c r="H47" s="77"/>
    </row>
    <row r="48" ht="15.75" customHeight="1">
      <c r="A48" s="77"/>
      <c r="B48" s="77"/>
      <c r="C48" s="77"/>
      <c r="D48" s="77"/>
      <c r="E48" s="77"/>
      <c r="F48" s="77"/>
      <c r="G48" s="77"/>
      <c r="H48" s="77"/>
    </row>
    <row r="49" ht="15.75" customHeight="1">
      <c r="A49" s="77"/>
      <c r="B49" s="77"/>
      <c r="C49" s="77"/>
      <c r="D49" s="77"/>
      <c r="E49" s="77"/>
      <c r="F49" s="77"/>
      <c r="G49" s="77"/>
      <c r="H49" s="77"/>
    </row>
    <row r="50" ht="15.75" customHeight="1">
      <c r="A50" s="77"/>
      <c r="B50" s="77"/>
      <c r="C50" s="77"/>
      <c r="D50" s="77"/>
      <c r="E50" s="77"/>
      <c r="F50" s="77"/>
      <c r="G50" s="77"/>
      <c r="H50" s="77"/>
    </row>
    <row r="51" ht="15.75" customHeight="1">
      <c r="A51" s="77"/>
      <c r="B51" s="77"/>
      <c r="C51" s="77"/>
      <c r="D51" s="77"/>
      <c r="E51" s="77"/>
      <c r="F51" s="77"/>
      <c r="G51" s="77"/>
      <c r="H51" s="77"/>
    </row>
    <row r="52" ht="15.75" customHeight="1">
      <c r="A52" s="77"/>
      <c r="B52" s="77"/>
      <c r="C52" s="77"/>
      <c r="D52" s="77"/>
      <c r="E52" s="77"/>
      <c r="F52" s="77"/>
      <c r="G52" s="77"/>
      <c r="H52" s="77"/>
    </row>
    <row r="53" ht="15.75" customHeight="1">
      <c r="A53" s="77"/>
      <c r="B53" s="77"/>
      <c r="C53" s="77"/>
      <c r="D53" s="77"/>
      <c r="E53" s="77"/>
      <c r="F53" s="77"/>
      <c r="G53" s="77"/>
      <c r="H53" s="77"/>
    </row>
    <row r="54" ht="15.75" customHeight="1">
      <c r="A54" s="77"/>
      <c r="B54" s="77"/>
      <c r="C54" s="77"/>
      <c r="D54" s="77"/>
      <c r="E54" s="77"/>
      <c r="F54" s="77"/>
      <c r="G54" s="77"/>
      <c r="H54" s="77"/>
    </row>
    <row r="55" ht="15.75" customHeight="1">
      <c r="A55" s="77"/>
      <c r="B55" s="77"/>
      <c r="C55" s="77"/>
      <c r="D55" s="77"/>
      <c r="E55" s="77"/>
      <c r="F55" s="77"/>
      <c r="G55" s="77"/>
      <c r="H55" s="77"/>
    </row>
    <row r="56" ht="15.75" customHeight="1">
      <c r="A56" s="77"/>
      <c r="B56" s="77"/>
      <c r="C56" s="77"/>
      <c r="D56" s="77"/>
      <c r="E56" s="77"/>
      <c r="F56" s="77"/>
      <c r="G56" s="77"/>
      <c r="H56" s="77"/>
    </row>
    <row r="57" ht="15.75" customHeight="1">
      <c r="A57" s="77"/>
      <c r="B57" s="77"/>
      <c r="C57" s="77"/>
      <c r="D57" s="77"/>
      <c r="E57" s="77"/>
      <c r="F57" s="77"/>
      <c r="G57" s="77"/>
      <c r="H57" s="77"/>
    </row>
    <row r="58" ht="15.75" customHeight="1">
      <c r="A58" s="77"/>
      <c r="B58" s="77"/>
      <c r="C58" s="77"/>
      <c r="D58" s="77"/>
      <c r="E58" s="77"/>
      <c r="F58" s="77"/>
      <c r="G58" s="77"/>
      <c r="H58" s="77"/>
    </row>
    <row r="59" ht="15.75" customHeight="1">
      <c r="A59" s="77"/>
      <c r="B59" s="77"/>
      <c r="C59" s="77"/>
      <c r="D59" s="77"/>
      <c r="E59" s="77"/>
      <c r="F59" s="77"/>
      <c r="G59" s="77"/>
      <c r="H59" s="77"/>
    </row>
    <row r="60" ht="15.75" customHeight="1">
      <c r="A60" s="77"/>
      <c r="B60" s="77"/>
      <c r="C60" s="77"/>
      <c r="D60" s="77"/>
      <c r="E60" s="77"/>
      <c r="F60" s="77"/>
      <c r="G60" s="77"/>
      <c r="H60" s="77"/>
    </row>
    <row r="61" ht="15.75" customHeight="1">
      <c r="A61" s="77"/>
      <c r="B61" s="77"/>
      <c r="C61" s="77"/>
      <c r="D61" s="77"/>
      <c r="E61" s="77"/>
      <c r="F61" s="77"/>
      <c r="G61" s="77"/>
      <c r="H61" s="77"/>
    </row>
    <row r="62" ht="15.75" customHeight="1">
      <c r="A62" s="77"/>
      <c r="B62" s="77"/>
      <c r="C62" s="77"/>
      <c r="D62" s="77"/>
      <c r="E62" s="77"/>
      <c r="F62" s="77"/>
      <c r="G62" s="77"/>
      <c r="H62" s="77"/>
    </row>
    <row r="63" ht="15.75" customHeight="1">
      <c r="A63" s="77"/>
      <c r="B63" s="77"/>
      <c r="C63" s="77"/>
      <c r="D63" s="77"/>
      <c r="E63" s="77"/>
      <c r="F63" s="77"/>
      <c r="G63" s="77"/>
      <c r="H63" s="77"/>
    </row>
    <row r="64" ht="15.75" customHeight="1">
      <c r="A64" s="77"/>
      <c r="B64" s="77"/>
      <c r="C64" s="77"/>
      <c r="D64" s="77"/>
      <c r="E64" s="77"/>
      <c r="F64" s="77"/>
      <c r="G64" s="77"/>
      <c r="H64" s="77"/>
    </row>
    <row r="65" ht="15.75" customHeight="1">
      <c r="A65" s="77"/>
      <c r="B65" s="77"/>
      <c r="C65" s="77"/>
      <c r="D65" s="77"/>
      <c r="E65" s="77"/>
      <c r="F65" s="77"/>
      <c r="G65" s="77"/>
      <c r="H65" s="77"/>
    </row>
    <row r="66" ht="15.75" customHeight="1">
      <c r="A66" s="77"/>
      <c r="B66" s="77"/>
      <c r="C66" s="77"/>
      <c r="D66" s="77"/>
      <c r="E66" s="77"/>
      <c r="F66" s="77"/>
      <c r="G66" s="77"/>
      <c r="H66" s="77"/>
    </row>
    <row r="67" ht="15.75" customHeight="1">
      <c r="A67" s="77"/>
      <c r="B67" s="77"/>
      <c r="C67" s="77"/>
      <c r="D67" s="77"/>
      <c r="E67" s="77"/>
      <c r="F67" s="77"/>
      <c r="G67" s="77"/>
      <c r="H67" s="77"/>
    </row>
    <row r="68" ht="15.75" customHeight="1">
      <c r="A68" s="77"/>
      <c r="B68" s="77"/>
      <c r="C68" s="77"/>
      <c r="D68" s="77"/>
      <c r="E68" s="77"/>
      <c r="F68" s="77"/>
      <c r="G68" s="77"/>
      <c r="H68" s="77"/>
    </row>
    <row r="69" ht="15.75" customHeight="1">
      <c r="A69" s="77"/>
      <c r="B69" s="77"/>
      <c r="C69" s="77"/>
      <c r="D69" s="77"/>
      <c r="E69" s="77"/>
      <c r="F69" s="77"/>
      <c r="G69" s="77"/>
      <c r="H69" s="77"/>
    </row>
    <row r="70" ht="15.75" customHeight="1">
      <c r="A70" s="77"/>
      <c r="B70" s="77"/>
      <c r="C70" s="77"/>
      <c r="D70" s="77"/>
      <c r="E70" s="77"/>
      <c r="F70" s="77"/>
      <c r="G70" s="77"/>
      <c r="H70" s="77"/>
    </row>
    <row r="71" ht="15.75" customHeight="1">
      <c r="A71" s="77"/>
      <c r="B71" s="77"/>
      <c r="C71" s="77"/>
      <c r="D71" s="77"/>
      <c r="E71" s="77"/>
      <c r="F71" s="77"/>
      <c r="G71" s="77"/>
      <c r="H71" s="77"/>
    </row>
    <row r="72" ht="15.75" customHeight="1">
      <c r="A72" s="77"/>
      <c r="B72" s="77"/>
      <c r="C72" s="77"/>
      <c r="D72" s="77"/>
      <c r="E72" s="77"/>
      <c r="F72" s="77"/>
      <c r="G72" s="77"/>
      <c r="H72" s="77"/>
    </row>
    <row r="73" ht="15.75" customHeight="1">
      <c r="A73" s="77"/>
      <c r="B73" s="77"/>
      <c r="C73" s="77"/>
      <c r="D73" s="77"/>
      <c r="E73" s="77"/>
      <c r="F73" s="77"/>
      <c r="G73" s="77"/>
      <c r="H73" s="77"/>
    </row>
    <row r="74" ht="15.75" customHeight="1">
      <c r="A74" s="77"/>
      <c r="B74" s="77"/>
      <c r="C74" s="77"/>
      <c r="D74" s="77"/>
      <c r="E74" s="77"/>
      <c r="F74" s="77"/>
      <c r="G74" s="77"/>
      <c r="H74" s="77"/>
    </row>
    <row r="75" ht="15.75" customHeight="1">
      <c r="A75" s="77"/>
      <c r="B75" s="77"/>
      <c r="C75" s="77"/>
      <c r="D75" s="77"/>
      <c r="E75" s="77"/>
      <c r="F75" s="77"/>
      <c r="G75" s="77"/>
      <c r="H75" s="77"/>
    </row>
    <row r="76" ht="15.75" customHeight="1">
      <c r="A76" s="77"/>
      <c r="B76" s="77"/>
      <c r="C76" s="77"/>
      <c r="D76" s="77"/>
      <c r="E76" s="77"/>
      <c r="F76" s="77"/>
      <c r="G76" s="77"/>
      <c r="H76" s="77"/>
    </row>
    <row r="77" ht="15.75" customHeight="1">
      <c r="A77" s="77"/>
      <c r="B77" s="77"/>
      <c r="C77" s="77"/>
      <c r="D77" s="77"/>
      <c r="E77" s="77"/>
      <c r="F77" s="77"/>
      <c r="G77" s="77"/>
      <c r="H77" s="77"/>
    </row>
    <row r="78" ht="15.75" customHeight="1">
      <c r="A78" s="77"/>
      <c r="B78" s="77"/>
      <c r="C78" s="77"/>
      <c r="D78" s="77"/>
      <c r="E78" s="77"/>
      <c r="F78" s="77"/>
      <c r="G78" s="77"/>
      <c r="H78" s="77"/>
    </row>
    <row r="79" ht="15.75" customHeight="1">
      <c r="A79" s="77"/>
      <c r="B79" s="77"/>
      <c r="C79" s="77"/>
      <c r="D79" s="77"/>
      <c r="E79" s="77"/>
      <c r="F79" s="77"/>
      <c r="G79" s="77"/>
      <c r="H79" s="77"/>
    </row>
    <row r="80" ht="15.75" customHeight="1">
      <c r="A80" s="77"/>
      <c r="B80" s="77"/>
      <c r="C80" s="77"/>
      <c r="D80" s="77"/>
      <c r="E80" s="77"/>
      <c r="F80" s="77"/>
      <c r="G80" s="77"/>
      <c r="H80" s="77"/>
    </row>
    <row r="81" ht="15.75" customHeight="1">
      <c r="A81" s="77"/>
      <c r="B81" s="77"/>
      <c r="C81" s="77"/>
      <c r="D81" s="77"/>
      <c r="E81" s="77"/>
      <c r="F81" s="77"/>
      <c r="G81" s="77"/>
      <c r="H81" s="77"/>
    </row>
    <row r="82" ht="15.75" customHeight="1">
      <c r="A82" s="77"/>
      <c r="B82" s="77"/>
      <c r="C82" s="77"/>
      <c r="D82" s="77"/>
      <c r="E82" s="77"/>
      <c r="F82" s="77"/>
      <c r="G82" s="77"/>
      <c r="H82" s="77"/>
    </row>
    <row r="83" ht="15.75" customHeight="1">
      <c r="A83" s="77"/>
      <c r="B83" s="77"/>
      <c r="C83" s="77"/>
      <c r="D83" s="77"/>
      <c r="E83" s="77"/>
      <c r="F83" s="77"/>
      <c r="G83" s="77"/>
      <c r="H83" s="77"/>
    </row>
    <row r="84" ht="15.75" customHeight="1">
      <c r="A84" s="77"/>
      <c r="B84" s="77"/>
      <c r="C84" s="77"/>
      <c r="D84" s="77"/>
      <c r="E84" s="77"/>
      <c r="F84" s="77"/>
      <c r="G84" s="77"/>
      <c r="H84" s="77"/>
    </row>
    <row r="85" ht="15.75" customHeight="1">
      <c r="A85" s="77"/>
      <c r="B85" s="77"/>
      <c r="C85" s="77"/>
      <c r="D85" s="77"/>
      <c r="E85" s="77"/>
      <c r="F85" s="77"/>
      <c r="G85" s="77"/>
      <c r="H85" s="77"/>
    </row>
    <row r="86" ht="15.75" customHeight="1">
      <c r="A86" s="77"/>
      <c r="B86" s="77"/>
      <c r="C86" s="77"/>
      <c r="D86" s="77"/>
      <c r="E86" s="77"/>
      <c r="F86" s="77"/>
      <c r="G86" s="77"/>
      <c r="H86" s="77"/>
    </row>
    <row r="87" ht="15.75" customHeight="1">
      <c r="A87" s="77"/>
      <c r="B87" s="77"/>
      <c r="C87" s="77"/>
      <c r="D87" s="77"/>
      <c r="E87" s="77"/>
      <c r="F87" s="77"/>
      <c r="G87" s="77"/>
      <c r="H87" s="77"/>
    </row>
    <row r="88" ht="15.75" customHeight="1">
      <c r="A88" s="77"/>
      <c r="B88" s="77"/>
      <c r="C88" s="77"/>
      <c r="D88" s="77"/>
      <c r="E88" s="77"/>
      <c r="F88" s="77"/>
      <c r="G88" s="77"/>
      <c r="H88" s="77"/>
    </row>
    <row r="89" ht="15.75" customHeight="1">
      <c r="A89" s="77"/>
      <c r="B89" s="77"/>
      <c r="C89" s="77"/>
      <c r="D89" s="77"/>
      <c r="E89" s="77"/>
      <c r="F89" s="77"/>
      <c r="G89" s="77"/>
      <c r="H89" s="77"/>
    </row>
    <row r="90" ht="15.75" customHeight="1">
      <c r="A90" s="77"/>
      <c r="B90" s="77"/>
      <c r="C90" s="77"/>
      <c r="D90" s="77"/>
      <c r="E90" s="77"/>
      <c r="F90" s="77"/>
      <c r="G90" s="77"/>
      <c r="H90" s="77"/>
    </row>
    <row r="91" ht="15.75" customHeight="1">
      <c r="A91" s="77"/>
      <c r="B91" s="77"/>
      <c r="C91" s="77"/>
      <c r="D91" s="77"/>
      <c r="E91" s="77"/>
      <c r="F91" s="77"/>
      <c r="G91" s="77"/>
      <c r="H91" s="77"/>
    </row>
    <row r="92" ht="15.75" customHeight="1">
      <c r="A92" s="77"/>
      <c r="B92" s="77"/>
      <c r="C92" s="77"/>
      <c r="D92" s="77"/>
      <c r="E92" s="77"/>
      <c r="F92" s="77"/>
      <c r="G92" s="77"/>
      <c r="H92" s="77"/>
    </row>
    <row r="93" ht="15.75" customHeight="1">
      <c r="A93" s="77"/>
      <c r="B93" s="77"/>
      <c r="C93" s="77"/>
      <c r="D93" s="77"/>
      <c r="E93" s="77"/>
      <c r="F93" s="77"/>
      <c r="G93" s="77"/>
      <c r="H93" s="77"/>
    </row>
    <row r="94" ht="15.75" customHeight="1">
      <c r="A94" s="77"/>
      <c r="B94" s="77"/>
      <c r="C94" s="77"/>
      <c r="D94" s="77"/>
      <c r="E94" s="77"/>
      <c r="F94" s="77"/>
      <c r="G94" s="77"/>
      <c r="H94" s="77"/>
    </row>
    <row r="95" ht="15.75" customHeight="1">
      <c r="A95" s="77"/>
      <c r="B95" s="77"/>
      <c r="C95" s="77"/>
      <c r="D95" s="77"/>
      <c r="E95" s="77"/>
      <c r="F95" s="77"/>
      <c r="G95" s="77"/>
      <c r="H95" s="77"/>
    </row>
    <row r="96" ht="15.75" customHeight="1">
      <c r="A96" s="77"/>
      <c r="B96" s="77"/>
      <c r="C96" s="77"/>
      <c r="D96" s="77"/>
      <c r="E96" s="77"/>
      <c r="F96" s="77"/>
      <c r="G96" s="77"/>
      <c r="H96" s="77"/>
    </row>
    <row r="97" ht="15.75" customHeight="1">
      <c r="A97" s="77"/>
      <c r="B97" s="77"/>
      <c r="C97" s="77"/>
      <c r="D97" s="77"/>
      <c r="E97" s="77"/>
      <c r="F97" s="77"/>
      <c r="G97" s="77"/>
      <c r="H97" s="77"/>
    </row>
    <row r="98" ht="15.75" customHeight="1">
      <c r="A98" s="77"/>
      <c r="B98" s="77"/>
      <c r="C98" s="77"/>
      <c r="D98" s="77"/>
      <c r="E98" s="77"/>
      <c r="F98" s="77"/>
      <c r="G98" s="77"/>
      <c r="H98" s="77"/>
    </row>
    <row r="99" ht="15.75" customHeight="1">
      <c r="A99" s="77"/>
      <c r="B99" s="77"/>
      <c r="C99" s="77"/>
      <c r="D99" s="77"/>
      <c r="E99" s="77"/>
      <c r="F99" s="77"/>
      <c r="G99" s="77"/>
      <c r="H99" s="77"/>
    </row>
    <row r="100" ht="15.75" customHeight="1">
      <c r="A100" s="77"/>
      <c r="B100" s="77"/>
      <c r="C100" s="77"/>
      <c r="D100" s="77"/>
      <c r="E100" s="77"/>
      <c r="F100" s="77"/>
      <c r="G100" s="77"/>
      <c r="H100" s="77"/>
    </row>
    <row r="101" ht="15.75" customHeight="1">
      <c r="A101" s="77"/>
      <c r="B101" s="77"/>
      <c r="C101" s="77"/>
      <c r="D101" s="77"/>
      <c r="E101" s="77"/>
      <c r="F101" s="77"/>
      <c r="G101" s="77"/>
      <c r="H101" s="77"/>
    </row>
    <row r="102" ht="15.75" customHeight="1">
      <c r="A102" s="77"/>
      <c r="B102" s="77"/>
      <c r="C102" s="77"/>
      <c r="D102" s="77"/>
      <c r="E102" s="77"/>
      <c r="F102" s="77"/>
      <c r="G102" s="77"/>
      <c r="H102" s="77"/>
    </row>
    <row r="103" ht="15.75" customHeight="1">
      <c r="A103" s="77"/>
      <c r="B103" s="77"/>
      <c r="C103" s="77"/>
      <c r="D103" s="77"/>
      <c r="E103" s="77"/>
      <c r="F103" s="77"/>
      <c r="G103" s="77"/>
      <c r="H103" s="77"/>
    </row>
    <row r="104" ht="15.75" customHeight="1">
      <c r="A104" s="77"/>
      <c r="B104" s="77"/>
      <c r="C104" s="77"/>
      <c r="D104" s="77"/>
      <c r="E104" s="77"/>
      <c r="F104" s="77"/>
      <c r="G104" s="77"/>
      <c r="H104" s="77"/>
    </row>
    <row r="105" ht="15.75" customHeight="1">
      <c r="A105" s="77"/>
      <c r="B105" s="77"/>
      <c r="C105" s="77"/>
      <c r="D105" s="77"/>
      <c r="E105" s="77"/>
      <c r="F105" s="77"/>
      <c r="G105" s="77"/>
      <c r="H105" s="77"/>
    </row>
    <row r="106" ht="15.75" customHeight="1">
      <c r="A106" s="77"/>
      <c r="B106" s="77"/>
      <c r="C106" s="77"/>
      <c r="D106" s="77"/>
      <c r="E106" s="77"/>
      <c r="F106" s="77"/>
      <c r="G106" s="77"/>
      <c r="H106" s="77"/>
    </row>
    <row r="107" ht="15.75" customHeight="1">
      <c r="A107" s="77"/>
      <c r="B107" s="77"/>
      <c r="C107" s="77"/>
      <c r="D107" s="77"/>
      <c r="E107" s="77"/>
      <c r="F107" s="77"/>
      <c r="G107" s="77"/>
      <c r="H107" s="77"/>
    </row>
    <row r="108" ht="15.75" customHeight="1">
      <c r="A108" s="77"/>
      <c r="B108" s="77"/>
      <c r="C108" s="77"/>
      <c r="D108" s="77"/>
      <c r="E108" s="77"/>
      <c r="F108" s="77"/>
      <c r="G108" s="77"/>
      <c r="H108" s="77"/>
    </row>
    <row r="109" ht="15.75" customHeight="1">
      <c r="A109" s="77"/>
      <c r="B109" s="77"/>
      <c r="C109" s="77"/>
      <c r="D109" s="77"/>
      <c r="E109" s="77"/>
      <c r="F109" s="77"/>
      <c r="G109" s="77"/>
      <c r="H109" s="77"/>
    </row>
    <row r="110" ht="15.75" customHeight="1">
      <c r="A110" s="77"/>
      <c r="B110" s="77"/>
      <c r="C110" s="77"/>
      <c r="D110" s="77"/>
      <c r="E110" s="77"/>
      <c r="F110" s="77"/>
      <c r="G110" s="77"/>
      <c r="H110" s="77"/>
    </row>
    <row r="111" ht="15.75" customHeight="1">
      <c r="A111" s="77"/>
      <c r="B111" s="77"/>
      <c r="C111" s="77"/>
      <c r="D111" s="77"/>
      <c r="E111" s="77"/>
      <c r="F111" s="77"/>
      <c r="G111" s="77"/>
      <c r="H111" s="77"/>
    </row>
    <row r="112" ht="15.75" customHeight="1">
      <c r="A112" s="77"/>
      <c r="B112" s="77"/>
      <c r="C112" s="77"/>
      <c r="D112" s="77"/>
      <c r="E112" s="77"/>
      <c r="F112" s="77"/>
      <c r="G112" s="77"/>
      <c r="H112" s="77"/>
    </row>
    <row r="113" ht="15.75" customHeight="1">
      <c r="A113" s="77"/>
      <c r="B113" s="77"/>
      <c r="C113" s="77"/>
      <c r="D113" s="77"/>
      <c r="E113" s="77"/>
      <c r="F113" s="77"/>
      <c r="G113" s="77"/>
      <c r="H113" s="77"/>
    </row>
    <row r="114" ht="15.75" customHeight="1">
      <c r="A114" s="77"/>
      <c r="B114" s="77"/>
      <c r="C114" s="77"/>
      <c r="D114" s="77"/>
      <c r="E114" s="77"/>
      <c r="F114" s="77"/>
      <c r="G114" s="77"/>
      <c r="H114" s="77"/>
    </row>
    <row r="115" ht="15.75" customHeight="1">
      <c r="A115" s="77"/>
      <c r="B115" s="77"/>
      <c r="C115" s="77"/>
      <c r="D115" s="77"/>
      <c r="E115" s="77"/>
      <c r="F115" s="77"/>
      <c r="G115" s="77"/>
      <c r="H115" s="77"/>
    </row>
    <row r="116" ht="15.75" customHeight="1">
      <c r="A116" s="77"/>
      <c r="B116" s="77"/>
      <c r="C116" s="77"/>
      <c r="D116" s="77"/>
      <c r="E116" s="77"/>
      <c r="F116" s="77"/>
      <c r="G116" s="77"/>
      <c r="H116" s="77"/>
    </row>
    <row r="117" ht="15.75" customHeight="1">
      <c r="A117" s="77"/>
      <c r="B117" s="77"/>
      <c r="C117" s="77"/>
      <c r="D117" s="77"/>
      <c r="E117" s="77"/>
      <c r="F117" s="77"/>
      <c r="G117" s="77"/>
      <c r="H117" s="77"/>
    </row>
    <row r="118" ht="15.75" customHeight="1">
      <c r="A118" s="77"/>
      <c r="B118" s="77"/>
      <c r="C118" s="77"/>
      <c r="D118" s="77"/>
      <c r="E118" s="77"/>
      <c r="F118" s="77"/>
      <c r="G118" s="77"/>
      <c r="H118" s="77"/>
    </row>
    <row r="119" ht="15.75" customHeight="1">
      <c r="A119" s="77"/>
      <c r="B119" s="77"/>
      <c r="C119" s="77"/>
      <c r="D119" s="77"/>
      <c r="E119" s="77"/>
      <c r="F119" s="77"/>
      <c r="G119" s="77"/>
      <c r="H119" s="77"/>
    </row>
    <row r="120" ht="15.75" customHeight="1">
      <c r="A120" s="77"/>
      <c r="B120" s="77"/>
      <c r="C120" s="77"/>
      <c r="D120" s="77"/>
      <c r="E120" s="77"/>
      <c r="F120" s="77"/>
      <c r="G120" s="77"/>
      <c r="H120" s="77"/>
    </row>
    <row r="121" ht="15.75" customHeight="1">
      <c r="A121" s="77"/>
      <c r="B121" s="77"/>
      <c r="C121" s="77"/>
      <c r="D121" s="77"/>
      <c r="E121" s="77"/>
      <c r="F121" s="77"/>
      <c r="G121" s="77"/>
      <c r="H121" s="77"/>
    </row>
    <row r="122" ht="15.75" customHeight="1">
      <c r="A122" s="77"/>
      <c r="B122" s="77"/>
      <c r="C122" s="77"/>
      <c r="D122" s="77"/>
      <c r="E122" s="77"/>
      <c r="F122" s="77"/>
      <c r="G122" s="77"/>
      <c r="H122" s="77"/>
    </row>
    <row r="123" ht="15.75" customHeight="1">
      <c r="A123" s="77"/>
      <c r="B123" s="77"/>
      <c r="C123" s="77"/>
      <c r="D123" s="77"/>
      <c r="E123" s="77"/>
      <c r="F123" s="77"/>
      <c r="G123" s="77"/>
      <c r="H123" s="77"/>
    </row>
    <row r="124" ht="15.75" customHeight="1">
      <c r="A124" s="77"/>
      <c r="B124" s="77"/>
      <c r="C124" s="77"/>
      <c r="D124" s="77"/>
      <c r="E124" s="77"/>
      <c r="F124" s="77"/>
      <c r="G124" s="77"/>
      <c r="H124" s="77"/>
    </row>
    <row r="125" ht="15.75" customHeight="1">
      <c r="A125" s="77"/>
      <c r="B125" s="77"/>
      <c r="C125" s="77"/>
      <c r="D125" s="77"/>
      <c r="E125" s="77"/>
      <c r="F125" s="77"/>
      <c r="G125" s="77"/>
      <c r="H125" s="77"/>
    </row>
    <row r="126" ht="15.75" customHeight="1">
      <c r="A126" s="77"/>
      <c r="B126" s="77"/>
      <c r="C126" s="77"/>
      <c r="D126" s="77"/>
      <c r="E126" s="77"/>
      <c r="F126" s="77"/>
      <c r="G126" s="77"/>
      <c r="H126" s="77"/>
    </row>
    <row r="127" ht="15.75" customHeight="1">
      <c r="A127" s="77"/>
      <c r="B127" s="77"/>
      <c r="C127" s="77"/>
      <c r="D127" s="77"/>
      <c r="E127" s="77"/>
      <c r="F127" s="77"/>
      <c r="G127" s="77"/>
      <c r="H127" s="77"/>
    </row>
    <row r="128" ht="15.75" customHeight="1">
      <c r="A128" s="77"/>
      <c r="B128" s="77"/>
      <c r="C128" s="77"/>
      <c r="D128" s="77"/>
      <c r="E128" s="77"/>
      <c r="F128" s="77"/>
      <c r="G128" s="77"/>
      <c r="H128" s="77"/>
    </row>
    <row r="129" ht="15.75" customHeight="1">
      <c r="A129" s="77"/>
      <c r="B129" s="77"/>
      <c r="C129" s="77"/>
      <c r="D129" s="77"/>
      <c r="E129" s="77"/>
      <c r="F129" s="77"/>
      <c r="G129" s="77"/>
      <c r="H129" s="77"/>
    </row>
    <row r="130" ht="15.75" customHeight="1">
      <c r="A130" s="77"/>
      <c r="B130" s="77"/>
      <c r="C130" s="77"/>
      <c r="D130" s="77"/>
      <c r="E130" s="77"/>
      <c r="F130" s="77"/>
      <c r="G130" s="77"/>
      <c r="H130" s="77"/>
    </row>
    <row r="131" ht="15.75" customHeight="1">
      <c r="A131" s="77"/>
      <c r="B131" s="77"/>
      <c r="C131" s="77"/>
      <c r="D131" s="77"/>
      <c r="E131" s="77"/>
      <c r="F131" s="77"/>
      <c r="G131" s="77"/>
      <c r="H131" s="77"/>
    </row>
    <row r="132" ht="15.75" customHeight="1">
      <c r="A132" s="77"/>
      <c r="B132" s="77"/>
      <c r="C132" s="77"/>
      <c r="D132" s="77"/>
      <c r="E132" s="77"/>
      <c r="F132" s="77"/>
      <c r="G132" s="77"/>
      <c r="H132" s="77"/>
    </row>
    <row r="133" ht="15.75" customHeight="1">
      <c r="A133" s="77"/>
      <c r="B133" s="77"/>
      <c r="C133" s="77"/>
      <c r="D133" s="77"/>
      <c r="E133" s="77"/>
      <c r="F133" s="77"/>
      <c r="G133" s="77"/>
      <c r="H133" s="77"/>
    </row>
    <row r="134" ht="15.75" customHeight="1">
      <c r="A134" s="77"/>
      <c r="B134" s="77"/>
      <c r="C134" s="77"/>
      <c r="D134" s="77"/>
      <c r="E134" s="77"/>
      <c r="F134" s="77"/>
      <c r="G134" s="77"/>
      <c r="H134" s="77"/>
    </row>
    <row r="135" ht="15.75" customHeight="1">
      <c r="A135" s="77"/>
      <c r="B135" s="77"/>
      <c r="C135" s="77"/>
      <c r="D135" s="77"/>
      <c r="E135" s="77"/>
      <c r="F135" s="77"/>
      <c r="G135" s="77"/>
      <c r="H135" s="77"/>
    </row>
    <row r="136" ht="15.75" customHeight="1">
      <c r="A136" s="77"/>
      <c r="B136" s="77"/>
      <c r="C136" s="77"/>
      <c r="D136" s="77"/>
      <c r="E136" s="77"/>
      <c r="F136" s="77"/>
      <c r="G136" s="77"/>
      <c r="H136" s="77"/>
    </row>
    <row r="137" ht="15.75" customHeight="1">
      <c r="A137" s="77"/>
      <c r="B137" s="77"/>
      <c r="C137" s="77"/>
      <c r="D137" s="77"/>
      <c r="E137" s="77"/>
      <c r="F137" s="77"/>
      <c r="G137" s="77"/>
      <c r="H137" s="77"/>
    </row>
    <row r="138" ht="15.75" customHeight="1">
      <c r="A138" s="77"/>
      <c r="B138" s="77"/>
      <c r="C138" s="77"/>
      <c r="D138" s="77"/>
      <c r="E138" s="77"/>
      <c r="F138" s="77"/>
      <c r="G138" s="77"/>
      <c r="H138" s="77"/>
    </row>
    <row r="139" ht="15.75" customHeight="1">
      <c r="A139" s="77"/>
      <c r="B139" s="77"/>
      <c r="C139" s="77"/>
      <c r="D139" s="77"/>
      <c r="E139" s="77"/>
      <c r="F139" s="77"/>
      <c r="G139" s="77"/>
      <c r="H139" s="77"/>
    </row>
    <row r="140" ht="15.75" customHeight="1">
      <c r="A140" s="77"/>
      <c r="B140" s="77"/>
      <c r="C140" s="77"/>
      <c r="D140" s="77"/>
      <c r="E140" s="77"/>
      <c r="F140" s="77"/>
      <c r="G140" s="77"/>
      <c r="H140" s="77"/>
    </row>
    <row r="141" ht="15.75" customHeight="1">
      <c r="A141" s="77"/>
      <c r="B141" s="77"/>
      <c r="C141" s="77"/>
      <c r="D141" s="77"/>
      <c r="E141" s="77"/>
      <c r="F141" s="77"/>
      <c r="G141" s="77"/>
      <c r="H141" s="77"/>
    </row>
    <row r="142" ht="15.75" customHeight="1">
      <c r="A142" s="77"/>
      <c r="B142" s="77"/>
      <c r="C142" s="77"/>
      <c r="D142" s="77"/>
      <c r="E142" s="77"/>
      <c r="F142" s="77"/>
      <c r="G142" s="77"/>
      <c r="H142" s="77"/>
    </row>
    <row r="143" ht="15.75" customHeight="1">
      <c r="A143" s="77"/>
      <c r="B143" s="77"/>
      <c r="C143" s="77"/>
      <c r="D143" s="77"/>
      <c r="E143" s="77"/>
      <c r="F143" s="77"/>
      <c r="G143" s="77"/>
      <c r="H143" s="77"/>
    </row>
    <row r="144" ht="15.75" customHeight="1">
      <c r="A144" s="77"/>
      <c r="B144" s="77"/>
      <c r="C144" s="77"/>
      <c r="D144" s="77"/>
      <c r="E144" s="77"/>
      <c r="F144" s="77"/>
      <c r="G144" s="77"/>
      <c r="H144" s="77"/>
    </row>
    <row r="145" ht="15.75" customHeight="1">
      <c r="A145" s="77"/>
      <c r="B145" s="77"/>
      <c r="C145" s="77"/>
      <c r="D145" s="77"/>
      <c r="E145" s="77"/>
      <c r="F145" s="77"/>
      <c r="G145" s="77"/>
      <c r="H145" s="77"/>
    </row>
    <row r="146" ht="15.75" customHeight="1">
      <c r="A146" s="77"/>
      <c r="B146" s="77"/>
      <c r="C146" s="77"/>
      <c r="D146" s="77"/>
      <c r="E146" s="77"/>
      <c r="F146" s="77"/>
      <c r="G146" s="77"/>
      <c r="H146" s="77"/>
    </row>
    <row r="147" ht="15.75" customHeight="1">
      <c r="A147" s="77"/>
      <c r="B147" s="77"/>
      <c r="C147" s="77"/>
      <c r="D147" s="77"/>
      <c r="E147" s="77"/>
      <c r="F147" s="77"/>
      <c r="G147" s="77"/>
      <c r="H147" s="77"/>
    </row>
    <row r="148" ht="15.75" customHeight="1">
      <c r="A148" s="77"/>
      <c r="B148" s="77"/>
      <c r="C148" s="77"/>
      <c r="D148" s="77"/>
      <c r="E148" s="77"/>
      <c r="F148" s="77"/>
      <c r="G148" s="77"/>
      <c r="H148" s="77"/>
    </row>
    <row r="149" ht="15.75" customHeight="1">
      <c r="A149" s="77"/>
      <c r="B149" s="77"/>
      <c r="C149" s="77"/>
      <c r="D149" s="77"/>
      <c r="E149" s="77"/>
      <c r="F149" s="77"/>
      <c r="G149" s="77"/>
      <c r="H149" s="77"/>
    </row>
    <row r="150" ht="15.75" customHeight="1">
      <c r="A150" s="77"/>
      <c r="B150" s="77"/>
      <c r="C150" s="77"/>
      <c r="D150" s="77"/>
      <c r="E150" s="77"/>
      <c r="F150" s="77"/>
      <c r="G150" s="77"/>
      <c r="H150" s="77"/>
    </row>
    <row r="151" ht="15.75" customHeight="1">
      <c r="A151" s="77"/>
      <c r="B151" s="77"/>
      <c r="C151" s="77"/>
      <c r="D151" s="77"/>
      <c r="E151" s="77"/>
      <c r="F151" s="77"/>
      <c r="G151" s="77"/>
      <c r="H151" s="77"/>
    </row>
    <row r="152" ht="15.75" customHeight="1">
      <c r="A152" s="77"/>
      <c r="B152" s="77"/>
      <c r="C152" s="77"/>
      <c r="D152" s="77"/>
      <c r="E152" s="77"/>
      <c r="F152" s="77"/>
      <c r="G152" s="77"/>
      <c r="H152" s="77"/>
    </row>
    <row r="153" ht="15.75" customHeight="1">
      <c r="A153" s="77"/>
      <c r="B153" s="77"/>
      <c r="C153" s="77"/>
      <c r="D153" s="77"/>
      <c r="E153" s="77"/>
      <c r="F153" s="77"/>
      <c r="G153" s="77"/>
      <c r="H153" s="77"/>
    </row>
    <row r="154" ht="15.75" customHeight="1">
      <c r="A154" s="77"/>
      <c r="B154" s="77"/>
      <c r="C154" s="77"/>
      <c r="D154" s="77"/>
      <c r="E154" s="77"/>
      <c r="F154" s="77"/>
      <c r="G154" s="77"/>
      <c r="H154" s="77"/>
    </row>
    <row r="155" ht="15.75" customHeight="1">
      <c r="A155" s="77"/>
      <c r="B155" s="77"/>
      <c r="C155" s="77"/>
      <c r="D155" s="77"/>
      <c r="E155" s="77"/>
      <c r="F155" s="77"/>
      <c r="G155" s="77"/>
      <c r="H155" s="77"/>
    </row>
    <row r="156" ht="15.75" customHeight="1">
      <c r="A156" s="77"/>
      <c r="B156" s="77"/>
      <c r="C156" s="77"/>
      <c r="D156" s="77"/>
      <c r="E156" s="77"/>
      <c r="F156" s="77"/>
      <c r="G156" s="77"/>
      <c r="H156" s="77"/>
    </row>
    <row r="157" ht="15.75" customHeight="1">
      <c r="A157" s="77"/>
      <c r="B157" s="77"/>
      <c r="C157" s="77"/>
      <c r="D157" s="77"/>
      <c r="E157" s="77"/>
      <c r="F157" s="77"/>
      <c r="G157" s="77"/>
      <c r="H157" s="77"/>
    </row>
    <row r="158" ht="15.75" customHeight="1">
      <c r="A158" s="77"/>
      <c r="B158" s="77"/>
      <c r="C158" s="77"/>
      <c r="D158" s="77"/>
      <c r="E158" s="77"/>
      <c r="F158" s="77"/>
      <c r="G158" s="77"/>
      <c r="H158" s="77"/>
    </row>
    <row r="159" ht="15.75" customHeight="1">
      <c r="A159" s="77"/>
      <c r="B159" s="77"/>
      <c r="C159" s="77"/>
      <c r="D159" s="77"/>
      <c r="E159" s="77"/>
      <c r="F159" s="77"/>
      <c r="G159" s="77"/>
      <c r="H159" s="77"/>
    </row>
    <row r="160" ht="15.75" customHeight="1">
      <c r="A160" s="77"/>
      <c r="B160" s="77"/>
      <c r="C160" s="77"/>
      <c r="D160" s="77"/>
      <c r="E160" s="77"/>
      <c r="F160" s="77"/>
      <c r="G160" s="77"/>
      <c r="H160" s="77"/>
    </row>
    <row r="161" ht="15.75" customHeight="1">
      <c r="A161" s="77"/>
      <c r="B161" s="77"/>
      <c r="C161" s="77"/>
      <c r="D161" s="77"/>
      <c r="E161" s="77"/>
      <c r="F161" s="77"/>
      <c r="G161" s="77"/>
      <c r="H161" s="77"/>
    </row>
    <row r="162" ht="15.75" customHeight="1">
      <c r="A162" s="77"/>
      <c r="B162" s="77"/>
      <c r="C162" s="77"/>
      <c r="D162" s="77"/>
      <c r="E162" s="77"/>
      <c r="F162" s="77"/>
      <c r="G162" s="77"/>
      <c r="H162" s="77"/>
    </row>
    <row r="163" ht="15.75" customHeight="1">
      <c r="A163" s="77"/>
      <c r="B163" s="77"/>
      <c r="C163" s="77"/>
      <c r="D163" s="77"/>
      <c r="E163" s="77"/>
      <c r="F163" s="77"/>
      <c r="G163" s="77"/>
      <c r="H163" s="77"/>
    </row>
    <row r="164" ht="15.75" customHeight="1">
      <c r="A164" s="77"/>
      <c r="B164" s="77"/>
      <c r="C164" s="77"/>
      <c r="D164" s="77"/>
      <c r="E164" s="77"/>
      <c r="F164" s="77"/>
      <c r="G164" s="77"/>
      <c r="H164" s="77"/>
    </row>
    <row r="165" ht="15.75" customHeight="1">
      <c r="A165" s="77"/>
      <c r="B165" s="77"/>
      <c r="C165" s="77"/>
      <c r="D165" s="77"/>
      <c r="E165" s="77"/>
      <c r="F165" s="77"/>
      <c r="G165" s="77"/>
      <c r="H165" s="77"/>
    </row>
    <row r="166" ht="15.75" customHeight="1">
      <c r="A166" s="77"/>
      <c r="B166" s="77"/>
      <c r="C166" s="77"/>
      <c r="D166" s="77"/>
      <c r="E166" s="77"/>
      <c r="F166" s="77"/>
      <c r="G166" s="77"/>
      <c r="H166" s="77"/>
    </row>
    <row r="167" ht="15.75" customHeight="1">
      <c r="A167" s="77"/>
      <c r="B167" s="77"/>
      <c r="C167" s="77"/>
      <c r="D167" s="77"/>
      <c r="E167" s="77"/>
      <c r="F167" s="77"/>
      <c r="G167" s="77"/>
      <c r="H167" s="77"/>
    </row>
    <row r="168" ht="15.75" customHeight="1">
      <c r="A168" s="77"/>
      <c r="B168" s="77"/>
      <c r="C168" s="77"/>
      <c r="D168" s="77"/>
      <c r="E168" s="77"/>
      <c r="F168" s="77"/>
      <c r="G168" s="77"/>
      <c r="H168" s="77"/>
    </row>
    <row r="169" ht="15.75" customHeight="1">
      <c r="A169" s="77"/>
      <c r="B169" s="77"/>
      <c r="C169" s="77"/>
      <c r="D169" s="77"/>
      <c r="E169" s="77"/>
      <c r="F169" s="77"/>
      <c r="G169" s="77"/>
      <c r="H169" s="77"/>
    </row>
    <row r="170" ht="15.75" customHeight="1">
      <c r="A170" s="77"/>
      <c r="B170" s="77"/>
      <c r="C170" s="77"/>
      <c r="D170" s="77"/>
      <c r="E170" s="77"/>
      <c r="F170" s="77"/>
      <c r="G170" s="77"/>
      <c r="H170" s="77"/>
    </row>
    <row r="171" ht="15.75" customHeight="1">
      <c r="A171" s="77"/>
      <c r="B171" s="77"/>
      <c r="C171" s="77"/>
      <c r="D171" s="77"/>
      <c r="E171" s="77"/>
      <c r="F171" s="77"/>
      <c r="G171" s="77"/>
      <c r="H171" s="77"/>
    </row>
    <row r="172" ht="15.75" customHeight="1">
      <c r="A172" s="77"/>
      <c r="B172" s="77"/>
      <c r="C172" s="77"/>
      <c r="D172" s="77"/>
      <c r="E172" s="77"/>
      <c r="F172" s="77"/>
      <c r="G172" s="77"/>
      <c r="H172" s="77"/>
    </row>
    <row r="173" ht="15.75" customHeight="1">
      <c r="A173" s="77"/>
      <c r="B173" s="77"/>
      <c r="C173" s="77"/>
      <c r="D173" s="77"/>
      <c r="E173" s="77"/>
      <c r="F173" s="77"/>
      <c r="G173" s="77"/>
      <c r="H173" s="77"/>
    </row>
    <row r="174" ht="15.75" customHeight="1">
      <c r="A174" s="77"/>
      <c r="B174" s="77"/>
      <c r="C174" s="77"/>
      <c r="D174" s="77"/>
      <c r="E174" s="77"/>
      <c r="F174" s="77"/>
      <c r="G174" s="77"/>
      <c r="H174" s="77"/>
    </row>
    <row r="175" ht="15.75" customHeight="1">
      <c r="A175" s="77"/>
      <c r="B175" s="77"/>
      <c r="C175" s="77"/>
      <c r="D175" s="77"/>
      <c r="E175" s="77"/>
      <c r="F175" s="77"/>
      <c r="G175" s="77"/>
      <c r="H175" s="77"/>
    </row>
    <row r="176" ht="15.75" customHeight="1">
      <c r="A176" s="77"/>
      <c r="B176" s="77"/>
      <c r="C176" s="77"/>
      <c r="D176" s="77"/>
      <c r="E176" s="77"/>
      <c r="F176" s="77"/>
      <c r="G176" s="77"/>
      <c r="H176" s="77"/>
    </row>
    <row r="177" ht="15.75" customHeight="1">
      <c r="A177" s="77"/>
      <c r="B177" s="77"/>
      <c r="C177" s="77"/>
      <c r="D177" s="77"/>
      <c r="E177" s="77"/>
      <c r="F177" s="77"/>
      <c r="G177" s="77"/>
      <c r="H177" s="77"/>
    </row>
    <row r="178" ht="15.75" customHeight="1">
      <c r="A178" s="77"/>
      <c r="B178" s="77"/>
      <c r="C178" s="77"/>
      <c r="D178" s="77"/>
      <c r="E178" s="77"/>
      <c r="F178" s="77"/>
      <c r="G178" s="77"/>
      <c r="H178" s="77"/>
    </row>
    <row r="179" ht="15.75" customHeight="1">
      <c r="A179" s="77"/>
      <c r="B179" s="77"/>
      <c r="C179" s="77"/>
      <c r="D179" s="77"/>
      <c r="E179" s="77"/>
      <c r="F179" s="77"/>
      <c r="G179" s="77"/>
      <c r="H179" s="77"/>
    </row>
    <row r="180" ht="15.75" customHeight="1">
      <c r="A180" s="77"/>
      <c r="B180" s="77"/>
      <c r="C180" s="77"/>
      <c r="D180" s="77"/>
      <c r="E180" s="77"/>
      <c r="F180" s="77"/>
      <c r="G180" s="77"/>
      <c r="H180" s="77"/>
    </row>
    <row r="181" ht="15.75" customHeight="1">
      <c r="A181" s="77"/>
      <c r="B181" s="77"/>
      <c r="C181" s="77"/>
      <c r="D181" s="77"/>
      <c r="E181" s="77"/>
      <c r="F181" s="77"/>
      <c r="G181" s="77"/>
      <c r="H181" s="77"/>
    </row>
    <row r="182" ht="15.75" customHeight="1">
      <c r="A182" s="77"/>
      <c r="B182" s="77"/>
      <c r="C182" s="77"/>
      <c r="D182" s="77"/>
      <c r="E182" s="77"/>
      <c r="F182" s="77"/>
      <c r="G182" s="77"/>
      <c r="H182" s="77"/>
    </row>
    <row r="183" ht="15.75" customHeight="1">
      <c r="A183" s="77"/>
      <c r="B183" s="77"/>
      <c r="C183" s="77"/>
      <c r="D183" s="77"/>
      <c r="E183" s="77"/>
      <c r="F183" s="77"/>
      <c r="G183" s="77"/>
      <c r="H183" s="77"/>
    </row>
    <row r="184" ht="15.75" customHeight="1">
      <c r="A184" s="77"/>
      <c r="B184" s="77"/>
      <c r="C184" s="77"/>
      <c r="D184" s="77"/>
      <c r="E184" s="77"/>
      <c r="F184" s="77"/>
      <c r="G184" s="77"/>
      <c r="H184" s="77"/>
    </row>
    <row r="185" ht="15.75" customHeight="1">
      <c r="A185" s="77"/>
      <c r="B185" s="77"/>
      <c r="C185" s="77"/>
      <c r="D185" s="77"/>
      <c r="E185" s="77"/>
      <c r="F185" s="77"/>
      <c r="G185" s="77"/>
      <c r="H185" s="77"/>
    </row>
    <row r="186" ht="15.75" customHeight="1">
      <c r="A186" s="77"/>
      <c r="B186" s="77"/>
      <c r="C186" s="77"/>
      <c r="D186" s="77"/>
      <c r="E186" s="77"/>
      <c r="F186" s="77"/>
      <c r="G186" s="77"/>
      <c r="H186" s="77"/>
    </row>
    <row r="187" ht="15.75" customHeight="1">
      <c r="A187" s="77"/>
      <c r="B187" s="77"/>
      <c r="C187" s="77"/>
      <c r="D187" s="77"/>
      <c r="E187" s="77"/>
      <c r="F187" s="77"/>
      <c r="G187" s="77"/>
      <c r="H187" s="77"/>
    </row>
    <row r="188" ht="15.75" customHeight="1">
      <c r="A188" s="77"/>
      <c r="B188" s="77"/>
      <c r="C188" s="77"/>
      <c r="D188" s="77"/>
      <c r="E188" s="77"/>
      <c r="F188" s="77"/>
      <c r="G188" s="77"/>
      <c r="H188" s="77"/>
    </row>
    <row r="189" ht="15.75" customHeight="1">
      <c r="A189" s="77"/>
      <c r="B189" s="77"/>
      <c r="C189" s="77"/>
      <c r="D189" s="77"/>
      <c r="E189" s="77"/>
      <c r="F189" s="77"/>
      <c r="G189" s="77"/>
      <c r="H189" s="77"/>
    </row>
    <row r="190" ht="15.75" customHeight="1">
      <c r="A190" s="77"/>
      <c r="B190" s="77"/>
      <c r="C190" s="77"/>
      <c r="D190" s="77"/>
      <c r="E190" s="77"/>
      <c r="F190" s="77"/>
      <c r="G190" s="77"/>
      <c r="H190" s="77"/>
    </row>
    <row r="191" ht="15.75" customHeight="1">
      <c r="A191" s="77"/>
      <c r="B191" s="77"/>
      <c r="C191" s="77"/>
      <c r="D191" s="77"/>
      <c r="E191" s="77"/>
      <c r="F191" s="77"/>
      <c r="G191" s="77"/>
      <c r="H191" s="77"/>
    </row>
    <row r="192" ht="15.75" customHeight="1">
      <c r="A192" s="77"/>
      <c r="B192" s="77"/>
      <c r="C192" s="77"/>
      <c r="D192" s="77"/>
      <c r="E192" s="77"/>
      <c r="F192" s="77"/>
      <c r="G192" s="77"/>
      <c r="H192" s="77"/>
    </row>
    <row r="193" ht="15.75" customHeight="1">
      <c r="A193" s="77"/>
      <c r="B193" s="77"/>
      <c r="C193" s="77"/>
      <c r="D193" s="77"/>
      <c r="E193" s="77"/>
      <c r="F193" s="77"/>
      <c r="G193" s="77"/>
      <c r="H193" s="77"/>
    </row>
    <row r="194" ht="15.75" customHeight="1">
      <c r="A194" s="77"/>
      <c r="B194" s="77"/>
      <c r="C194" s="77"/>
      <c r="D194" s="77"/>
      <c r="E194" s="77"/>
      <c r="F194" s="77"/>
      <c r="G194" s="77"/>
      <c r="H194" s="77"/>
    </row>
    <row r="195" ht="15.75" customHeight="1">
      <c r="A195" s="77"/>
      <c r="B195" s="77"/>
      <c r="C195" s="77"/>
      <c r="D195" s="77"/>
      <c r="E195" s="77"/>
      <c r="F195" s="77"/>
      <c r="G195" s="77"/>
      <c r="H195" s="77"/>
    </row>
    <row r="196" ht="15.75" customHeight="1">
      <c r="A196" s="77"/>
      <c r="B196" s="77"/>
      <c r="C196" s="77"/>
      <c r="D196" s="77"/>
      <c r="E196" s="77"/>
      <c r="F196" s="77"/>
      <c r="G196" s="77"/>
      <c r="H196" s="77"/>
    </row>
    <row r="197" ht="15.75" customHeight="1">
      <c r="A197" s="77"/>
      <c r="B197" s="77"/>
      <c r="C197" s="77"/>
      <c r="D197" s="77"/>
      <c r="E197" s="77"/>
      <c r="F197" s="77"/>
      <c r="G197" s="77"/>
      <c r="H197" s="77"/>
    </row>
    <row r="198" ht="15.75" customHeight="1">
      <c r="A198" s="77"/>
      <c r="B198" s="77"/>
      <c r="C198" s="77"/>
      <c r="D198" s="77"/>
      <c r="E198" s="77"/>
      <c r="F198" s="77"/>
      <c r="G198" s="77"/>
      <c r="H198" s="77"/>
    </row>
    <row r="199" ht="15.75" customHeight="1">
      <c r="A199" s="77"/>
      <c r="B199" s="77"/>
      <c r="C199" s="77"/>
      <c r="D199" s="77"/>
      <c r="E199" s="77"/>
      <c r="F199" s="77"/>
      <c r="G199" s="77"/>
      <c r="H199" s="77"/>
    </row>
    <row r="200" ht="15.75" customHeight="1">
      <c r="A200" s="77"/>
      <c r="B200" s="77"/>
      <c r="C200" s="77"/>
      <c r="D200" s="77"/>
      <c r="E200" s="77"/>
      <c r="F200" s="77"/>
      <c r="G200" s="77"/>
      <c r="H200" s="77"/>
    </row>
    <row r="201" ht="15.75" customHeight="1">
      <c r="A201" s="77"/>
      <c r="B201" s="77"/>
      <c r="C201" s="77"/>
      <c r="D201" s="77"/>
      <c r="E201" s="77"/>
      <c r="F201" s="77"/>
      <c r="G201" s="77"/>
      <c r="H201" s="77"/>
    </row>
    <row r="202" ht="15.75" customHeight="1">
      <c r="A202" s="77"/>
      <c r="B202" s="77"/>
      <c r="C202" s="77"/>
      <c r="D202" s="77"/>
      <c r="E202" s="77"/>
      <c r="F202" s="77"/>
      <c r="G202" s="77"/>
      <c r="H202" s="77"/>
    </row>
    <row r="203" ht="15.75" customHeight="1">
      <c r="A203" s="77"/>
      <c r="B203" s="77"/>
      <c r="C203" s="77"/>
      <c r="D203" s="77"/>
      <c r="E203" s="77"/>
      <c r="F203" s="77"/>
      <c r="G203" s="77"/>
      <c r="H203" s="77"/>
    </row>
    <row r="204" ht="15.75" customHeight="1">
      <c r="A204" s="77"/>
      <c r="B204" s="77"/>
      <c r="C204" s="77"/>
      <c r="D204" s="77"/>
      <c r="E204" s="77"/>
      <c r="F204" s="77"/>
      <c r="G204" s="77"/>
      <c r="H204" s="77"/>
    </row>
    <row r="205" ht="15.75" customHeight="1">
      <c r="A205" s="77"/>
      <c r="B205" s="77"/>
      <c r="C205" s="77"/>
      <c r="D205" s="77"/>
      <c r="E205" s="77"/>
      <c r="F205" s="77"/>
      <c r="G205" s="77"/>
      <c r="H205" s="77"/>
    </row>
    <row r="206" ht="15.75" customHeight="1">
      <c r="A206" s="77"/>
      <c r="B206" s="77"/>
      <c r="C206" s="77"/>
      <c r="D206" s="77"/>
      <c r="E206" s="77"/>
      <c r="F206" s="77"/>
      <c r="G206" s="77"/>
      <c r="H206" s="77"/>
    </row>
    <row r="207" ht="15.75" customHeight="1">
      <c r="A207" s="77"/>
      <c r="B207" s="77"/>
      <c r="C207" s="77"/>
      <c r="D207" s="77"/>
      <c r="E207" s="77"/>
      <c r="F207" s="77"/>
      <c r="G207" s="77"/>
      <c r="H207" s="77"/>
    </row>
    <row r="208" ht="15.75" customHeight="1">
      <c r="A208" s="77"/>
      <c r="B208" s="77"/>
      <c r="C208" s="77"/>
      <c r="D208" s="77"/>
      <c r="E208" s="77"/>
      <c r="F208" s="77"/>
      <c r="G208" s="77"/>
      <c r="H208" s="77"/>
    </row>
    <row r="209" ht="15.75" customHeight="1">
      <c r="A209" s="77"/>
      <c r="B209" s="77"/>
      <c r="C209" s="77"/>
      <c r="D209" s="77"/>
      <c r="E209" s="77"/>
      <c r="F209" s="77"/>
      <c r="G209" s="77"/>
      <c r="H209" s="77"/>
    </row>
    <row r="210" ht="15.75" customHeight="1">
      <c r="A210" s="77"/>
      <c r="B210" s="77"/>
      <c r="C210" s="77"/>
      <c r="D210" s="77"/>
      <c r="E210" s="77"/>
      <c r="F210" s="77"/>
      <c r="G210" s="77"/>
      <c r="H210" s="77"/>
    </row>
    <row r="211" ht="15.75" customHeight="1">
      <c r="A211" s="77"/>
      <c r="B211" s="77"/>
      <c r="C211" s="77"/>
      <c r="D211" s="77"/>
      <c r="E211" s="77"/>
      <c r="F211" s="77"/>
      <c r="G211" s="77"/>
      <c r="H211" s="77"/>
    </row>
    <row r="212" ht="15.75" customHeight="1">
      <c r="A212" s="77"/>
      <c r="B212" s="77"/>
      <c r="C212" s="77"/>
      <c r="D212" s="77"/>
      <c r="E212" s="77"/>
      <c r="F212" s="77"/>
      <c r="G212" s="77"/>
      <c r="H212" s="77"/>
    </row>
    <row r="213" ht="15.75" customHeight="1">
      <c r="A213" s="77"/>
      <c r="B213" s="77"/>
      <c r="C213" s="77"/>
      <c r="D213" s="77"/>
      <c r="E213" s="77"/>
      <c r="F213" s="77"/>
      <c r="G213" s="77"/>
      <c r="H213" s="77"/>
    </row>
    <row r="214" ht="15.75" customHeight="1">
      <c r="A214" s="77"/>
      <c r="B214" s="77"/>
      <c r="C214" s="77"/>
      <c r="D214" s="77"/>
      <c r="E214" s="77"/>
      <c r="F214" s="77"/>
      <c r="G214" s="77"/>
      <c r="H214" s="77"/>
    </row>
    <row r="215" ht="15.75" customHeight="1">
      <c r="A215" s="77"/>
      <c r="B215" s="77"/>
      <c r="C215" s="77"/>
      <c r="D215" s="77"/>
      <c r="E215" s="77"/>
      <c r="F215" s="77"/>
      <c r="G215" s="77"/>
      <c r="H215" s="77"/>
    </row>
    <row r="216" ht="15.75" customHeight="1">
      <c r="A216" s="77"/>
      <c r="B216" s="77"/>
      <c r="C216" s="77"/>
      <c r="D216" s="77"/>
      <c r="E216" s="77"/>
      <c r="F216" s="77"/>
      <c r="G216" s="77"/>
      <c r="H216" s="77"/>
    </row>
    <row r="217" ht="15.75" customHeight="1">
      <c r="A217" s="77"/>
      <c r="B217" s="77"/>
      <c r="C217" s="77"/>
      <c r="D217" s="77"/>
      <c r="E217" s="77"/>
      <c r="F217" s="77"/>
      <c r="G217" s="77"/>
      <c r="H217" s="77"/>
    </row>
    <row r="218" ht="15.75" customHeight="1">
      <c r="A218" s="77"/>
      <c r="B218" s="77"/>
      <c r="C218" s="77"/>
      <c r="D218" s="77"/>
      <c r="E218" s="77"/>
      <c r="F218" s="77"/>
      <c r="G218" s="77"/>
      <c r="H218" s="77"/>
    </row>
    <row r="219" ht="15.75" customHeight="1">
      <c r="A219" s="77"/>
      <c r="B219" s="77"/>
      <c r="C219" s="77"/>
      <c r="D219" s="77"/>
      <c r="E219" s="77"/>
      <c r="F219" s="77"/>
      <c r="G219" s="77"/>
      <c r="H219" s="77"/>
    </row>
    <row r="220" ht="15.75" customHeight="1">
      <c r="A220" s="77"/>
      <c r="B220" s="77"/>
      <c r="C220" s="77"/>
      <c r="D220" s="77"/>
      <c r="E220" s="77"/>
      <c r="F220" s="77"/>
      <c r="G220" s="77"/>
      <c r="H220" s="7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3"/>
    <hyperlink r:id="rId2" ref="C4"/>
  </hyperlinks>
  <printOptions/>
  <pageMargins bottom="1.0" footer="0.0" header="0.0" left="0.75" right="0.75" top="1.0"/>
  <pageSetup orientation="landscape"/>
  <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6.0"/>
    <col customWidth="1" min="2" max="2" width="22.0"/>
    <col customWidth="1" min="3" max="3" width="24.0"/>
    <col customWidth="1" min="4" max="4" width="30.0"/>
    <col customWidth="1" min="5" max="5" width="10.0"/>
    <col customWidth="1" min="6" max="6" width="28.0"/>
  </cols>
  <sheetData>
    <row r="1" ht="15.0" customHeight="1">
      <c r="A1" s="81" t="s">
        <v>1069</v>
      </c>
      <c r="B1" s="82"/>
      <c r="C1" s="82"/>
      <c r="D1" s="82"/>
      <c r="E1" s="82"/>
      <c r="F1" s="67"/>
    </row>
    <row r="2" ht="23.25" customHeight="1">
      <c r="A2" s="83" t="s">
        <v>1070</v>
      </c>
      <c r="B2" s="82"/>
      <c r="C2" s="82"/>
      <c r="D2" s="82"/>
      <c r="E2" s="82"/>
      <c r="F2" s="67"/>
    </row>
    <row r="3">
      <c r="A3" s="6"/>
      <c r="B3" s="6"/>
      <c r="C3" s="6"/>
      <c r="D3" s="6"/>
      <c r="E3" s="6"/>
      <c r="F3" s="6"/>
    </row>
    <row r="4">
      <c r="A4" s="84" t="s">
        <v>1071</v>
      </c>
      <c r="B4" s="84" t="s">
        <v>1072</v>
      </c>
      <c r="C4" s="84" t="s">
        <v>1073</v>
      </c>
      <c r="D4" s="84" t="s">
        <v>1074</v>
      </c>
      <c r="E4" s="84" t="s">
        <v>1025</v>
      </c>
      <c r="F4" s="84" t="s">
        <v>20</v>
      </c>
    </row>
    <row r="5" ht="33.75" customHeight="1">
      <c r="A5" s="85" t="s">
        <v>1075</v>
      </c>
      <c r="B5" s="85" t="s">
        <v>224</v>
      </c>
      <c r="C5" s="85" t="s">
        <v>1076</v>
      </c>
      <c r="D5" s="85" t="s">
        <v>1077</v>
      </c>
      <c r="E5" s="85" t="s">
        <v>30</v>
      </c>
      <c r="F5" s="85" t="s">
        <v>1078</v>
      </c>
    </row>
    <row r="6" ht="33.75" customHeight="1">
      <c r="A6" s="85" t="s">
        <v>1079</v>
      </c>
      <c r="B6" s="85" t="s">
        <v>225</v>
      </c>
      <c r="C6" s="85" t="s">
        <v>1080</v>
      </c>
      <c r="D6" s="85" t="s">
        <v>1081</v>
      </c>
      <c r="E6" s="85" t="s">
        <v>30</v>
      </c>
      <c r="F6" s="85" t="s">
        <v>1082</v>
      </c>
    </row>
    <row r="7" ht="33.75" customHeight="1">
      <c r="A7" s="85" t="s">
        <v>1083</v>
      </c>
      <c r="B7" s="85" t="s">
        <v>1</v>
      </c>
      <c r="C7" s="85" t="s">
        <v>1</v>
      </c>
      <c r="D7" s="85" t="s">
        <v>1084</v>
      </c>
      <c r="E7" s="85" t="s">
        <v>30</v>
      </c>
      <c r="F7" s="85"/>
    </row>
    <row r="8" ht="33.75" customHeight="1">
      <c r="A8" s="85" t="s">
        <v>1085</v>
      </c>
      <c r="B8" s="85" t="s">
        <v>2</v>
      </c>
      <c r="C8" s="85" t="s">
        <v>2</v>
      </c>
      <c r="D8" s="85" t="s">
        <v>1084</v>
      </c>
      <c r="E8" s="85" t="s">
        <v>30</v>
      </c>
      <c r="F8" s="85"/>
    </row>
    <row r="9" ht="33.75" customHeight="1">
      <c r="A9" s="85" t="s">
        <v>1086</v>
      </c>
      <c r="B9" s="85" t="s">
        <v>3</v>
      </c>
      <c r="C9" s="85" t="s">
        <v>3</v>
      </c>
      <c r="D9" s="85" t="s">
        <v>1084</v>
      </c>
      <c r="E9" s="85" t="s">
        <v>30</v>
      </c>
      <c r="F9" s="85"/>
    </row>
    <row r="10" ht="33.75" customHeight="1">
      <c r="A10" s="85" t="s">
        <v>1087</v>
      </c>
      <c r="B10" s="85" t="s">
        <v>4</v>
      </c>
      <c r="C10" s="85" t="s">
        <v>4</v>
      </c>
      <c r="D10" s="85" t="s">
        <v>1084</v>
      </c>
      <c r="E10" s="85" t="s">
        <v>861</v>
      </c>
      <c r="F10" s="85"/>
    </row>
    <row r="11" ht="33.75" customHeight="1">
      <c r="A11" s="85" t="s">
        <v>1088</v>
      </c>
      <c r="B11" s="85" t="s">
        <v>5</v>
      </c>
      <c r="C11" s="85" t="s">
        <v>5</v>
      </c>
      <c r="D11" s="85" t="s">
        <v>1084</v>
      </c>
      <c r="E11" s="85" t="s">
        <v>861</v>
      </c>
      <c r="F11" s="85"/>
    </row>
    <row r="12" ht="33.75" customHeight="1">
      <c r="A12" s="85" t="s">
        <v>1089</v>
      </c>
      <c r="B12" s="85" t="s">
        <v>6</v>
      </c>
      <c r="C12" s="85" t="s">
        <v>6</v>
      </c>
      <c r="D12" s="85" t="s">
        <v>1084</v>
      </c>
      <c r="E12" s="85" t="s">
        <v>30</v>
      </c>
      <c r="F12" s="85"/>
    </row>
    <row r="13" ht="33.75" customHeight="1">
      <c r="A13" s="85" t="s">
        <v>1090</v>
      </c>
      <c r="B13" s="85" t="s">
        <v>7</v>
      </c>
      <c r="C13" s="85" t="s">
        <v>7</v>
      </c>
      <c r="D13" s="85" t="s">
        <v>1084</v>
      </c>
      <c r="E13" s="85" t="s">
        <v>30</v>
      </c>
      <c r="F13" s="85"/>
    </row>
    <row r="14" ht="33.75" customHeight="1">
      <c r="A14" s="85" t="s">
        <v>1091</v>
      </c>
      <c r="B14" s="85" t="s">
        <v>8</v>
      </c>
      <c r="C14" s="85" t="s">
        <v>8</v>
      </c>
      <c r="D14" s="85" t="s">
        <v>1084</v>
      </c>
      <c r="E14" s="85" t="s">
        <v>861</v>
      </c>
      <c r="F14" s="85"/>
    </row>
    <row r="15" ht="33.75" customHeight="1">
      <c r="A15" s="85" t="s">
        <v>1092</v>
      </c>
      <c r="B15" s="85" t="s">
        <v>9</v>
      </c>
      <c r="C15" s="85" t="s">
        <v>9</v>
      </c>
      <c r="D15" s="85" t="s">
        <v>1093</v>
      </c>
      <c r="E15" s="85" t="s">
        <v>30</v>
      </c>
      <c r="F15" s="85"/>
    </row>
    <row r="16" ht="33.75" customHeight="1">
      <c r="A16" s="85" t="s">
        <v>1094</v>
      </c>
      <c r="B16" s="85" t="s">
        <v>10</v>
      </c>
      <c r="C16" s="85" t="s">
        <v>10</v>
      </c>
      <c r="D16" s="85" t="s">
        <v>1093</v>
      </c>
      <c r="E16" s="85" t="s">
        <v>30</v>
      </c>
      <c r="F16" s="85"/>
    </row>
    <row r="17" ht="33.75" customHeight="1">
      <c r="A17" s="85" t="s">
        <v>1095</v>
      </c>
      <c r="B17" s="85" t="s">
        <v>11</v>
      </c>
      <c r="C17" s="85" t="s">
        <v>11</v>
      </c>
      <c r="D17" s="85" t="s">
        <v>1093</v>
      </c>
      <c r="E17" s="85" t="s">
        <v>30</v>
      </c>
      <c r="F17" s="85"/>
    </row>
    <row r="18" ht="33.75" customHeight="1">
      <c r="A18" s="85" t="s">
        <v>1096</v>
      </c>
      <c r="B18" s="85" t="s">
        <v>12</v>
      </c>
      <c r="C18" s="85" t="s">
        <v>12</v>
      </c>
      <c r="D18" s="85" t="s">
        <v>1093</v>
      </c>
      <c r="E18" s="85" t="s">
        <v>30</v>
      </c>
      <c r="F18" s="85"/>
    </row>
    <row r="19" ht="33.75" customHeight="1">
      <c r="A19" s="85" t="s">
        <v>1097</v>
      </c>
      <c r="B19" s="85" t="s">
        <v>13</v>
      </c>
      <c r="C19" s="85" t="s">
        <v>13</v>
      </c>
      <c r="D19" s="85" t="s">
        <v>1084</v>
      </c>
      <c r="E19" s="85" t="s">
        <v>861</v>
      </c>
      <c r="F19" s="85"/>
    </row>
    <row r="20" ht="33.75" customHeight="1">
      <c r="A20" s="85" t="s">
        <v>1098</v>
      </c>
      <c r="B20" s="85" t="s">
        <v>14</v>
      </c>
      <c r="C20" s="85" t="s">
        <v>14</v>
      </c>
      <c r="D20" s="85" t="s">
        <v>1084</v>
      </c>
      <c r="E20" s="85" t="s">
        <v>30</v>
      </c>
      <c r="F20" s="85"/>
    </row>
    <row r="21" ht="33.75" customHeight="1">
      <c r="A21" s="85" t="s">
        <v>1099</v>
      </c>
      <c r="B21" s="85" t="s">
        <v>15</v>
      </c>
      <c r="C21" s="85" t="s">
        <v>15</v>
      </c>
      <c r="D21" s="85" t="s">
        <v>1084</v>
      </c>
      <c r="E21" s="85" t="s">
        <v>861</v>
      </c>
      <c r="F21" s="85"/>
    </row>
    <row r="22" ht="33.75" customHeight="1">
      <c r="A22" s="85" t="s">
        <v>1100</v>
      </c>
      <c r="B22" s="85" t="s">
        <v>16</v>
      </c>
      <c r="C22" s="85" t="s">
        <v>16</v>
      </c>
      <c r="D22" s="85" t="s">
        <v>1084</v>
      </c>
      <c r="E22" s="85" t="s">
        <v>30</v>
      </c>
      <c r="F22" s="85"/>
    </row>
    <row r="23" ht="33.75" customHeight="1">
      <c r="A23" s="85" t="s">
        <v>1101</v>
      </c>
      <c r="B23" s="85" t="s">
        <v>17</v>
      </c>
      <c r="C23" s="85" t="s">
        <v>17</v>
      </c>
      <c r="D23" s="85" t="s">
        <v>1102</v>
      </c>
      <c r="E23" s="85" t="s">
        <v>861</v>
      </c>
      <c r="F23" s="85"/>
    </row>
    <row r="24" ht="33.75" customHeight="1">
      <c r="A24" s="85" t="s">
        <v>1103</v>
      </c>
      <c r="B24" s="85" t="s">
        <v>18</v>
      </c>
      <c r="C24" s="85" t="s">
        <v>18</v>
      </c>
      <c r="D24" s="85" t="s">
        <v>1084</v>
      </c>
      <c r="E24" s="85" t="s">
        <v>861</v>
      </c>
      <c r="F24" s="85"/>
    </row>
    <row r="25" ht="33.75" customHeight="1">
      <c r="A25" s="85" t="s">
        <v>1104</v>
      </c>
      <c r="B25" s="85" t="s">
        <v>19</v>
      </c>
      <c r="C25" s="85" t="s">
        <v>19</v>
      </c>
      <c r="D25" s="85" t="s">
        <v>1084</v>
      </c>
      <c r="E25" s="85" t="s">
        <v>861</v>
      </c>
      <c r="F25" s="85"/>
    </row>
    <row r="26" ht="33.75" customHeight="1">
      <c r="A26" s="85" t="s">
        <v>1105</v>
      </c>
      <c r="B26" s="85" t="s">
        <v>226</v>
      </c>
      <c r="C26" s="85" t="s">
        <v>1106</v>
      </c>
      <c r="D26" s="85" t="s">
        <v>1107</v>
      </c>
      <c r="E26" s="85" t="s">
        <v>30</v>
      </c>
      <c r="F26" s="85" t="s">
        <v>1108</v>
      </c>
    </row>
    <row r="27" ht="33.75" customHeight="1">
      <c r="A27" s="85" t="s">
        <v>1109</v>
      </c>
      <c r="B27" s="85" t="s">
        <v>227</v>
      </c>
      <c r="C27" s="85" t="s">
        <v>1106</v>
      </c>
      <c r="D27" s="85" t="s">
        <v>1110</v>
      </c>
      <c r="E27" s="85" t="s">
        <v>30</v>
      </c>
      <c r="F27" s="85" t="s">
        <v>1108</v>
      </c>
    </row>
    <row r="28" ht="33.75" customHeight="1">
      <c r="A28" s="85" t="s">
        <v>1111</v>
      </c>
      <c r="B28" s="85" t="s">
        <v>111</v>
      </c>
      <c r="C28" s="85" t="s">
        <v>1112</v>
      </c>
      <c r="D28" s="85" t="s">
        <v>766</v>
      </c>
      <c r="E28" s="85" t="s">
        <v>30</v>
      </c>
      <c r="F28" s="85" t="s">
        <v>1113</v>
      </c>
    </row>
    <row r="29" ht="33.75" customHeight="1">
      <c r="A29" s="85" t="s">
        <v>1114</v>
      </c>
      <c r="B29" s="85" t="s">
        <v>20</v>
      </c>
      <c r="C29" s="85" t="s">
        <v>20</v>
      </c>
      <c r="D29" s="85" t="s">
        <v>1084</v>
      </c>
      <c r="E29" s="85" t="s">
        <v>861</v>
      </c>
      <c r="F29" s="85"/>
    </row>
    <row r="30" ht="15.75" customHeight="1">
      <c r="A30" s="6"/>
      <c r="B30" s="6"/>
      <c r="C30" s="6"/>
      <c r="D30" s="6"/>
      <c r="E30" s="6"/>
      <c r="F30" s="6"/>
    </row>
    <row r="31" ht="15.75" customHeight="1">
      <c r="A31" s="6"/>
      <c r="B31" s="6"/>
      <c r="C31" s="6"/>
      <c r="D31" s="6"/>
      <c r="E31" s="6"/>
      <c r="F31" s="6"/>
    </row>
    <row r="32" ht="15.75" customHeight="1">
      <c r="A32" s="6"/>
      <c r="B32" s="6"/>
      <c r="C32" s="6"/>
      <c r="D32" s="6"/>
      <c r="E32" s="6"/>
      <c r="F32" s="6"/>
    </row>
    <row r="33" ht="15.75" customHeight="1">
      <c r="A33" s="6"/>
      <c r="B33" s="6"/>
      <c r="C33" s="6"/>
      <c r="D33" s="6"/>
      <c r="E33" s="6"/>
      <c r="F33" s="6"/>
    </row>
    <row r="34" ht="15.75" customHeight="1">
      <c r="A34" s="6"/>
      <c r="B34" s="6"/>
      <c r="C34" s="6"/>
      <c r="D34" s="6"/>
      <c r="E34" s="6"/>
      <c r="F34" s="6"/>
    </row>
    <row r="35" ht="15.75" customHeight="1">
      <c r="A35" s="6"/>
      <c r="B35" s="6"/>
      <c r="C35" s="6"/>
      <c r="D35" s="6"/>
      <c r="E35" s="6"/>
      <c r="F35" s="6"/>
    </row>
    <row r="36" ht="15.75" customHeight="1">
      <c r="A36" s="6"/>
      <c r="B36" s="6"/>
      <c r="C36" s="6"/>
      <c r="D36" s="6"/>
      <c r="E36" s="6"/>
      <c r="F36" s="6"/>
    </row>
    <row r="37" ht="15.75" customHeight="1">
      <c r="A37" s="6"/>
      <c r="B37" s="6"/>
      <c r="C37" s="6"/>
      <c r="D37" s="6"/>
      <c r="E37" s="6"/>
      <c r="F37" s="6"/>
    </row>
    <row r="38" ht="15.75" customHeight="1">
      <c r="A38" s="6"/>
      <c r="B38" s="6"/>
      <c r="C38" s="6"/>
      <c r="D38" s="6"/>
      <c r="E38" s="6"/>
      <c r="F38" s="6"/>
    </row>
    <row r="39" ht="15.75" customHeight="1">
      <c r="A39" s="6"/>
      <c r="B39" s="6"/>
      <c r="C39" s="6"/>
      <c r="D39" s="6"/>
      <c r="E39" s="6"/>
      <c r="F39" s="6"/>
    </row>
    <row r="40" ht="15.75" customHeight="1">
      <c r="A40" s="6"/>
      <c r="B40" s="6"/>
      <c r="C40" s="6"/>
      <c r="D40" s="6"/>
      <c r="E40" s="6"/>
      <c r="F40" s="6"/>
    </row>
    <row r="41" ht="15.75" customHeight="1">
      <c r="A41" s="6"/>
      <c r="B41" s="6"/>
      <c r="C41" s="6"/>
      <c r="D41" s="6"/>
      <c r="E41" s="6"/>
      <c r="F41" s="6"/>
    </row>
    <row r="42" ht="15.75" customHeight="1">
      <c r="A42" s="6"/>
      <c r="B42" s="6"/>
      <c r="C42" s="6"/>
      <c r="D42" s="6"/>
      <c r="E42" s="6"/>
      <c r="F42" s="6"/>
    </row>
    <row r="43" ht="15.75" customHeight="1">
      <c r="A43" s="6"/>
      <c r="B43" s="6"/>
      <c r="C43" s="6"/>
      <c r="D43" s="6"/>
      <c r="E43" s="6"/>
      <c r="F43" s="6"/>
    </row>
    <row r="44" ht="15.75" customHeight="1">
      <c r="A44" s="6"/>
      <c r="B44" s="6"/>
      <c r="C44" s="6"/>
      <c r="D44" s="6"/>
      <c r="E44" s="6"/>
      <c r="F44" s="6"/>
    </row>
    <row r="45" ht="15.75" customHeight="1">
      <c r="A45" s="6"/>
      <c r="B45" s="6"/>
      <c r="C45" s="6"/>
      <c r="D45" s="6"/>
      <c r="E45" s="6"/>
      <c r="F45" s="6"/>
    </row>
    <row r="46" ht="15.75" customHeight="1">
      <c r="A46" s="6"/>
      <c r="B46" s="6"/>
      <c r="C46" s="6"/>
      <c r="D46" s="6"/>
      <c r="E46" s="6"/>
      <c r="F46" s="6"/>
    </row>
    <row r="47" ht="15.75" customHeight="1">
      <c r="A47" s="6"/>
      <c r="B47" s="6"/>
      <c r="C47" s="6"/>
      <c r="D47" s="6"/>
      <c r="E47" s="6"/>
      <c r="F47" s="6"/>
    </row>
    <row r="48" ht="15.75" customHeight="1">
      <c r="A48" s="6"/>
      <c r="B48" s="6"/>
      <c r="C48" s="6"/>
      <c r="D48" s="6"/>
      <c r="E48" s="6"/>
      <c r="F48" s="6"/>
    </row>
    <row r="49" ht="15.75" customHeight="1">
      <c r="A49" s="6"/>
      <c r="B49" s="6"/>
      <c r="C49" s="6"/>
      <c r="D49" s="6"/>
      <c r="E49" s="6"/>
      <c r="F49" s="6"/>
    </row>
    <row r="50" ht="15.75" customHeight="1">
      <c r="A50" s="6"/>
      <c r="B50" s="6"/>
      <c r="C50" s="6"/>
      <c r="D50" s="6"/>
      <c r="E50" s="6"/>
      <c r="F50" s="6"/>
    </row>
    <row r="51" ht="15.75" customHeight="1">
      <c r="A51" s="6"/>
      <c r="B51" s="6"/>
      <c r="C51" s="6"/>
      <c r="D51" s="6"/>
      <c r="E51" s="6"/>
      <c r="F51" s="6"/>
    </row>
    <row r="52" ht="15.75" customHeight="1">
      <c r="A52" s="6"/>
      <c r="B52" s="6"/>
      <c r="C52" s="6"/>
      <c r="D52" s="6"/>
      <c r="E52" s="6"/>
      <c r="F52" s="6"/>
    </row>
    <row r="53" ht="15.75" customHeight="1">
      <c r="A53" s="6"/>
      <c r="B53" s="6"/>
      <c r="C53" s="6"/>
      <c r="D53" s="6"/>
      <c r="E53" s="6"/>
      <c r="F53" s="6"/>
    </row>
    <row r="54" ht="15.75" customHeight="1">
      <c r="A54" s="6"/>
      <c r="B54" s="6"/>
      <c r="C54" s="6"/>
      <c r="D54" s="6"/>
      <c r="E54" s="6"/>
      <c r="F54" s="6"/>
    </row>
    <row r="55" ht="15.75" customHeight="1">
      <c r="A55" s="6"/>
      <c r="B55" s="6"/>
      <c r="C55" s="6"/>
      <c r="D55" s="6"/>
      <c r="E55" s="6"/>
      <c r="F55" s="6"/>
    </row>
    <row r="56" ht="15.75" customHeight="1">
      <c r="A56" s="6"/>
      <c r="B56" s="6"/>
      <c r="C56" s="6"/>
      <c r="D56" s="6"/>
      <c r="E56" s="6"/>
      <c r="F56" s="6"/>
    </row>
    <row r="57" ht="15.75" customHeight="1">
      <c r="A57" s="6"/>
      <c r="B57" s="6"/>
      <c r="C57" s="6"/>
      <c r="D57" s="6"/>
      <c r="E57" s="6"/>
      <c r="F57" s="6"/>
    </row>
    <row r="58" ht="15.75" customHeight="1">
      <c r="A58" s="6"/>
      <c r="B58" s="6"/>
      <c r="C58" s="6"/>
      <c r="D58" s="6"/>
      <c r="E58" s="6"/>
      <c r="F58" s="6"/>
    </row>
    <row r="59" ht="15.75" customHeight="1">
      <c r="A59" s="6"/>
      <c r="B59" s="6"/>
      <c r="C59" s="6"/>
      <c r="D59" s="6"/>
      <c r="E59" s="6"/>
      <c r="F59" s="6"/>
    </row>
    <row r="60" ht="15.75" customHeight="1">
      <c r="A60" s="6"/>
      <c r="B60" s="6"/>
      <c r="C60" s="6"/>
      <c r="D60" s="6"/>
      <c r="E60" s="6"/>
      <c r="F60" s="6"/>
    </row>
    <row r="61" ht="15.75" customHeight="1">
      <c r="A61" s="6"/>
      <c r="B61" s="6"/>
      <c r="C61" s="6"/>
      <c r="D61" s="6"/>
      <c r="E61" s="6"/>
      <c r="F61" s="6"/>
    </row>
    <row r="62" ht="15.75" customHeight="1">
      <c r="A62" s="6"/>
      <c r="B62" s="6"/>
      <c r="C62" s="6"/>
      <c r="D62" s="6"/>
      <c r="E62" s="6"/>
      <c r="F62" s="6"/>
    </row>
    <row r="63" ht="15.75" customHeight="1">
      <c r="A63" s="6"/>
      <c r="B63" s="6"/>
      <c r="C63" s="6"/>
      <c r="D63" s="6"/>
      <c r="E63" s="6"/>
      <c r="F63" s="6"/>
    </row>
    <row r="64" ht="15.75" customHeight="1">
      <c r="A64" s="6"/>
      <c r="B64" s="6"/>
      <c r="C64" s="6"/>
      <c r="D64" s="6"/>
      <c r="E64" s="6"/>
      <c r="F64" s="6"/>
    </row>
    <row r="65" ht="15.75" customHeight="1">
      <c r="A65" s="6"/>
      <c r="B65" s="6"/>
      <c r="C65" s="6"/>
      <c r="D65" s="6"/>
      <c r="E65" s="6"/>
      <c r="F65" s="6"/>
    </row>
    <row r="66" ht="15.75" customHeight="1">
      <c r="A66" s="6"/>
      <c r="B66" s="6"/>
      <c r="C66" s="6"/>
      <c r="D66" s="6"/>
      <c r="E66" s="6"/>
      <c r="F66" s="6"/>
    </row>
    <row r="67" ht="15.75" customHeight="1">
      <c r="A67" s="6"/>
      <c r="B67" s="6"/>
      <c r="C67" s="6"/>
      <c r="D67" s="6"/>
      <c r="E67" s="6"/>
      <c r="F67" s="6"/>
    </row>
    <row r="68" ht="15.75" customHeight="1">
      <c r="A68" s="6"/>
      <c r="B68" s="6"/>
      <c r="C68" s="6"/>
      <c r="D68" s="6"/>
      <c r="E68" s="6"/>
      <c r="F68" s="6"/>
    </row>
    <row r="69" ht="15.75" customHeight="1">
      <c r="A69" s="6"/>
      <c r="B69" s="6"/>
      <c r="C69" s="6"/>
      <c r="D69" s="6"/>
      <c r="E69" s="6"/>
      <c r="F69" s="6"/>
    </row>
    <row r="70" ht="15.75" customHeight="1">
      <c r="A70" s="6"/>
      <c r="B70" s="6"/>
      <c r="C70" s="6"/>
      <c r="D70" s="6"/>
      <c r="E70" s="6"/>
      <c r="F70" s="6"/>
    </row>
    <row r="71" ht="15.75" customHeight="1">
      <c r="A71" s="6"/>
      <c r="B71" s="6"/>
      <c r="C71" s="6"/>
      <c r="D71" s="6"/>
      <c r="E71" s="6"/>
      <c r="F71" s="6"/>
    </row>
    <row r="72" ht="15.75" customHeight="1">
      <c r="A72" s="6"/>
      <c r="B72" s="6"/>
      <c r="C72" s="6"/>
      <c r="D72" s="6"/>
      <c r="E72" s="6"/>
      <c r="F72" s="6"/>
    </row>
    <row r="73" ht="15.75" customHeight="1">
      <c r="A73" s="6"/>
      <c r="B73" s="6"/>
      <c r="C73" s="6"/>
      <c r="D73" s="6"/>
      <c r="E73" s="6"/>
      <c r="F73" s="6"/>
    </row>
    <row r="74" ht="15.75" customHeight="1">
      <c r="A74" s="6"/>
      <c r="B74" s="6"/>
      <c r="C74" s="6"/>
      <c r="D74" s="6"/>
      <c r="E74" s="6"/>
      <c r="F74" s="6"/>
    </row>
    <row r="75" ht="15.75" customHeight="1">
      <c r="A75" s="6"/>
      <c r="B75" s="6"/>
      <c r="C75" s="6"/>
      <c r="D75" s="6"/>
      <c r="E75" s="6"/>
      <c r="F75" s="6"/>
    </row>
    <row r="76" ht="15.75" customHeight="1">
      <c r="A76" s="6"/>
      <c r="B76" s="6"/>
      <c r="C76" s="6"/>
      <c r="D76" s="6"/>
      <c r="E76" s="6"/>
      <c r="F76" s="6"/>
    </row>
    <row r="77" ht="15.75" customHeight="1">
      <c r="A77" s="6"/>
      <c r="B77" s="6"/>
      <c r="C77" s="6"/>
      <c r="D77" s="6"/>
      <c r="E77" s="6"/>
      <c r="F77" s="6"/>
    </row>
    <row r="78" ht="15.75" customHeight="1">
      <c r="A78" s="6"/>
      <c r="B78" s="6"/>
      <c r="C78" s="6"/>
      <c r="D78" s="6"/>
      <c r="E78" s="6"/>
      <c r="F78" s="6"/>
    </row>
    <row r="79" ht="15.75" customHeight="1">
      <c r="A79" s="6"/>
      <c r="B79" s="6"/>
      <c r="C79" s="6"/>
      <c r="D79" s="6"/>
      <c r="E79" s="6"/>
      <c r="F79" s="6"/>
    </row>
    <row r="80" ht="15.75" customHeight="1">
      <c r="A80" s="6"/>
      <c r="B80" s="6"/>
      <c r="C80" s="6"/>
      <c r="D80" s="6"/>
      <c r="E80" s="6"/>
      <c r="F80" s="6"/>
    </row>
    <row r="81" ht="15.75" customHeight="1">
      <c r="A81" s="6"/>
      <c r="B81" s="6"/>
      <c r="C81" s="6"/>
      <c r="D81" s="6"/>
      <c r="E81" s="6"/>
      <c r="F81" s="6"/>
    </row>
    <row r="82" ht="15.75" customHeight="1">
      <c r="A82" s="6"/>
      <c r="B82" s="6"/>
      <c r="C82" s="6"/>
      <c r="D82" s="6"/>
      <c r="E82" s="6"/>
      <c r="F82" s="6"/>
    </row>
    <row r="83" ht="15.75" customHeight="1">
      <c r="A83" s="6"/>
      <c r="B83" s="6"/>
      <c r="C83" s="6"/>
      <c r="D83" s="6"/>
      <c r="E83" s="6"/>
      <c r="F83" s="6"/>
    </row>
    <row r="84" ht="15.75" customHeight="1">
      <c r="A84" s="6"/>
      <c r="B84" s="6"/>
      <c r="C84" s="6"/>
      <c r="D84" s="6"/>
      <c r="E84" s="6"/>
      <c r="F84" s="6"/>
    </row>
    <row r="85" ht="15.75" customHeight="1">
      <c r="A85" s="6"/>
      <c r="B85" s="6"/>
      <c r="C85" s="6"/>
      <c r="D85" s="6"/>
      <c r="E85" s="6"/>
      <c r="F85" s="6"/>
    </row>
    <row r="86" ht="15.75" customHeight="1">
      <c r="A86" s="6"/>
      <c r="B86" s="6"/>
      <c r="C86" s="6"/>
      <c r="D86" s="6"/>
      <c r="E86" s="6"/>
      <c r="F86" s="6"/>
    </row>
    <row r="87" ht="15.75" customHeight="1">
      <c r="A87" s="6"/>
      <c r="B87" s="6"/>
      <c r="C87" s="6"/>
      <c r="D87" s="6"/>
      <c r="E87" s="6"/>
      <c r="F87" s="6"/>
    </row>
    <row r="88" ht="15.75" customHeight="1">
      <c r="A88" s="6"/>
      <c r="B88" s="6"/>
      <c r="C88" s="6"/>
      <c r="D88" s="6"/>
      <c r="E88" s="6"/>
      <c r="F88" s="6"/>
    </row>
    <row r="89" ht="15.75" customHeight="1">
      <c r="A89" s="6"/>
      <c r="B89" s="6"/>
      <c r="C89" s="6"/>
      <c r="D89" s="6"/>
      <c r="E89" s="6"/>
      <c r="F89" s="6"/>
    </row>
    <row r="90" ht="15.75" customHeight="1">
      <c r="A90" s="6"/>
      <c r="B90" s="6"/>
      <c r="C90" s="6"/>
      <c r="D90" s="6"/>
      <c r="E90" s="6"/>
      <c r="F90" s="6"/>
    </row>
    <row r="91" ht="15.75" customHeight="1">
      <c r="A91" s="6"/>
      <c r="B91" s="6"/>
      <c r="C91" s="6"/>
      <c r="D91" s="6"/>
      <c r="E91" s="6"/>
      <c r="F91" s="6"/>
    </row>
    <row r="92" ht="15.75" customHeight="1">
      <c r="A92" s="6"/>
      <c r="B92" s="6"/>
      <c r="C92" s="6"/>
      <c r="D92" s="6"/>
      <c r="E92" s="6"/>
      <c r="F92" s="6"/>
    </row>
    <row r="93" ht="15.75" customHeight="1">
      <c r="A93" s="6"/>
      <c r="B93" s="6"/>
      <c r="C93" s="6"/>
      <c r="D93" s="6"/>
      <c r="E93" s="6"/>
      <c r="F93" s="6"/>
    </row>
    <row r="94" ht="15.75" customHeight="1">
      <c r="A94" s="6"/>
      <c r="B94" s="6"/>
      <c r="C94" s="6"/>
      <c r="D94" s="6"/>
      <c r="E94" s="6"/>
      <c r="F94" s="6"/>
    </row>
    <row r="95" ht="15.75" customHeight="1">
      <c r="A95" s="6"/>
      <c r="B95" s="6"/>
      <c r="C95" s="6"/>
      <c r="D95" s="6"/>
      <c r="E95" s="6"/>
      <c r="F95" s="6"/>
    </row>
    <row r="96" ht="15.75" customHeight="1">
      <c r="A96" s="6"/>
      <c r="B96" s="6"/>
      <c r="C96" s="6"/>
      <c r="D96" s="6"/>
      <c r="E96" s="6"/>
      <c r="F96" s="6"/>
    </row>
    <row r="97" ht="15.75" customHeight="1">
      <c r="A97" s="6"/>
      <c r="B97" s="6"/>
      <c r="C97" s="6"/>
      <c r="D97" s="6"/>
      <c r="E97" s="6"/>
      <c r="F97" s="6"/>
    </row>
    <row r="98" ht="15.75" customHeight="1">
      <c r="A98" s="6"/>
      <c r="B98" s="6"/>
      <c r="C98" s="6"/>
      <c r="D98" s="6"/>
      <c r="E98" s="6"/>
      <c r="F98" s="6"/>
    </row>
    <row r="99" ht="15.75" customHeight="1">
      <c r="A99" s="6"/>
      <c r="B99" s="6"/>
      <c r="C99" s="6"/>
      <c r="D99" s="6"/>
      <c r="E99" s="6"/>
      <c r="F99" s="6"/>
    </row>
    <row r="100" ht="15.75" customHeight="1">
      <c r="A100" s="6"/>
      <c r="B100" s="6"/>
      <c r="C100" s="6"/>
      <c r="D100" s="6"/>
      <c r="E100" s="6"/>
      <c r="F100" s="6"/>
    </row>
    <row r="101" ht="15.75" customHeight="1">
      <c r="A101" s="6"/>
      <c r="B101" s="6"/>
      <c r="C101" s="6"/>
      <c r="D101" s="6"/>
      <c r="E101" s="6"/>
      <c r="F101" s="6"/>
    </row>
    <row r="102" ht="15.75" customHeight="1">
      <c r="A102" s="6"/>
      <c r="B102" s="6"/>
      <c r="C102" s="6"/>
      <c r="D102" s="6"/>
      <c r="E102" s="6"/>
      <c r="F102" s="6"/>
    </row>
    <row r="103" ht="15.75" customHeight="1">
      <c r="A103" s="6"/>
      <c r="B103" s="6"/>
      <c r="C103" s="6"/>
      <c r="D103" s="6"/>
      <c r="E103" s="6"/>
      <c r="F103" s="6"/>
    </row>
    <row r="104" ht="15.75" customHeight="1">
      <c r="A104" s="6"/>
      <c r="B104" s="6"/>
      <c r="C104" s="6"/>
      <c r="D104" s="6"/>
      <c r="E104" s="6"/>
      <c r="F104" s="6"/>
    </row>
    <row r="105" ht="15.75" customHeight="1">
      <c r="A105" s="6"/>
      <c r="B105" s="6"/>
      <c r="C105" s="6"/>
      <c r="D105" s="6"/>
      <c r="E105" s="6"/>
      <c r="F105" s="6"/>
    </row>
    <row r="106" ht="15.75" customHeight="1">
      <c r="A106" s="6"/>
      <c r="B106" s="6"/>
      <c r="C106" s="6"/>
      <c r="D106" s="6"/>
      <c r="E106" s="6"/>
      <c r="F106" s="6"/>
    </row>
    <row r="107" ht="15.75" customHeight="1">
      <c r="A107" s="6"/>
      <c r="B107" s="6"/>
      <c r="C107" s="6"/>
      <c r="D107" s="6"/>
      <c r="E107" s="6"/>
      <c r="F107" s="6"/>
    </row>
    <row r="108" ht="15.75" customHeight="1">
      <c r="A108" s="6"/>
      <c r="B108" s="6"/>
      <c r="C108" s="6"/>
      <c r="D108" s="6"/>
      <c r="E108" s="6"/>
      <c r="F108" s="6"/>
    </row>
    <row r="109" ht="15.75" customHeight="1">
      <c r="A109" s="6"/>
      <c r="B109" s="6"/>
      <c r="C109" s="6"/>
      <c r="D109" s="6"/>
      <c r="E109" s="6"/>
      <c r="F109" s="6"/>
    </row>
    <row r="110" ht="15.75" customHeight="1">
      <c r="A110" s="6"/>
      <c r="B110" s="6"/>
      <c r="C110" s="6"/>
      <c r="D110" s="6"/>
      <c r="E110" s="6"/>
      <c r="F110" s="6"/>
    </row>
    <row r="111" ht="15.75" customHeight="1">
      <c r="A111" s="6"/>
      <c r="B111" s="6"/>
      <c r="C111" s="6"/>
      <c r="D111" s="6"/>
      <c r="E111" s="6"/>
      <c r="F111" s="6"/>
    </row>
    <row r="112" ht="15.75" customHeight="1">
      <c r="A112" s="6"/>
      <c r="B112" s="6"/>
      <c r="C112" s="6"/>
      <c r="D112" s="6"/>
      <c r="E112" s="6"/>
      <c r="F112" s="6"/>
    </row>
    <row r="113" ht="15.75" customHeight="1">
      <c r="A113" s="6"/>
      <c r="B113" s="6"/>
      <c r="C113" s="6"/>
      <c r="D113" s="6"/>
      <c r="E113" s="6"/>
      <c r="F113" s="6"/>
    </row>
    <row r="114" ht="15.75" customHeight="1">
      <c r="A114" s="6"/>
      <c r="B114" s="6"/>
      <c r="C114" s="6"/>
      <c r="D114" s="6"/>
      <c r="E114" s="6"/>
      <c r="F114" s="6"/>
    </row>
    <row r="115" ht="15.75" customHeight="1">
      <c r="A115" s="6"/>
      <c r="B115" s="6"/>
      <c r="C115" s="6"/>
      <c r="D115" s="6"/>
      <c r="E115" s="6"/>
      <c r="F115" s="6"/>
    </row>
    <row r="116" ht="15.75" customHeight="1">
      <c r="A116" s="6"/>
      <c r="B116" s="6"/>
      <c r="C116" s="6"/>
      <c r="D116" s="6"/>
      <c r="E116" s="6"/>
      <c r="F116" s="6"/>
    </row>
    <row r="117" ht="15.75" customHeight="1">
      <c r="A117" s="6"/>
      <c r="B117" s="6"/>
      <c r="C117" s="6"/>
      <c r="D117" s="6"/>
      <c r="E117" s="6"/>
      <c r="F117" s="6"/>
    </row>
    <row r="118" ht="15.75" customHeight="1">
      <c r="A118" s="6"/>
      <c r="B118" s="6"/>
      <c r="C118" s="6"/>
      <c r="D118" s="6"/>
      <c r="E118" s="6"/>
      <c r="F118" s="6"/>
    </row>
    <row r="119" ht="15.75" customHeight="1">
      <c r="A119" s="6"/>
      <c r="B119" s="6"/>
      <c r="C119" s="6"/>
      <c r="D119" s="6"/>
      <c r="E119" s="6"/>
      <c r="F119" s="6"/>
    </row>
    <row r="120" ht="15.75" customHeight="1">
      <c r="A120" s="6"/>
      <c r="B120" s="6"/>
      <c r="C120" s="6"/>
      <c r="D120" s="6"/>
      <c r="E120" s="6"/>
      <c r="F120" s="6"/>
    </row>
    <row r="121" ht="15.75" customHeight="1">
      <c r="A121" s="6"/>
      <c r="B121" s="6"/>
      <c r="C121" s="6"/>
      <c r="D121" s="6"/>
      <c r="E121" s="6"/>
      <c r="F121" s="6"/>
    </row>
    <row r="122" ht="15.75" customHeight="1">
      <c r="A122" s="6"/>
      <c r="B122" s="6"/>
      <c r="C122" s="6"/>
      <c r="D122" s="6"/>
      <c r="E122" s="6"/>
      <c r="F122" s="6"/>
    </row>
    <row r="123" ht="15.75" customHeight="1">
      <c r="A123" s="6"/>
      <c r="B123" s="6"/>
      <c r="C123" s="6"/>
      <c r="D123" s="6"/>
      <c r="E123" s="6"/>
      <c r="F123" s="6"/>
    </row>
    <row r="124" ht="15.75" customHeight="1">
      <c r="A124" s="6"/>
      <c r="B124" s="6"/>
      <c r="C124" s="6"/>
      <c r="D124" s="6"/>
      <c r="E124" s="6"/>
      <c r="F124" s="6"/>
    </row>
    <row r="125" ht="15.75" customHeight="1">
      <c r="A125" s="6"/>
      <c r="B125" s="6"/>
      <c r="C125" s="6"/>
      <c r="D125" s="6"/>
      <c r="E125" s="6"/>
      <c r="F125" s="6"/>
    </row>
    <row r="126" ht="15.75" customHeight="1">
      <c r="A126" s="6"/>
      <c r="B126" s="6"/>
      <c r="C126" s="6"/>
      <c r="D126" s="6"/>
      <c r="E126" s="6"/>
      <c r="F126" s="6"/>
    </row>
    <row r="127" ht="15.75" customHeight="1">
      <c r="A127" s="6"/>
      <c r="B127" s="6"/>
      <c r="C127" s="6"/>
      <c r="D127" s="6"/>
      <c r="E127" s="6"/>
      <c r="F127" s="6"/>
    </row>
    <row r="128" ht="15.75" customHeight="1">
      <c r="A128" s="6"/>
      <c r="B128" s="6"/>
      <c r="C128" s="6"/>
      <c r="D128" s="6"/>
      <c r="E128" s="6"/>
      <c r="F128" s="6"/>
    </row>
    <row r="129" ht="15.75" customHeight="1">
      <c r="A129" s="6"/>
      <c r="B129" s="6"/>
      <c r="C129" s="6"/>
      <c r="D129" s="6"/>
      <c r="E129" s="6"/>
      <c r="F129" s="6"/>
    </row>
    <row r="130" ht="15.75" customHeight="1">
      <c r="A130" s="6"/>
      <c r="B130" s="6"/>
      <c r="C130" s="6"/>
      <c r="D130" s="6"/>
      <c r="E130" s="6"/>
      <c r="F130" s="6"/>
    </row>
    <row r="131" ht="15.75" customHeight="1">
      <c r="A131" s="6"/>
      <c r="B131" s="6"/>
      <c r="C131" s="6"/>
      <c r="D131" s="6"/>
      <c r="E131" s="6"/>
      <c r="F131" s="6"/>
    </row>
    <row r="132" ht="15.75" customHeight="1">
      <c r="A132" s="6"/>
      <c r="B132" s="6"/>
      <c r="C132" s="6"/>
      <c r="D132" s="6"/>
      <c r="E132" s="6"/>
      <c r="F132" s="6"/>
    </row>
    <row r="133" ht="15.75" customHeight="1">
      <c r="A133" s="6"/>
      <c r="B133" s="6"/>
      <c r="C133" s="6"/>
      <c r="D133" s="6"/>
      <c r="E133" s="6"/>
      <c r="F133" s="6"/>
    </row>
    <row r="134" ht="15.75" customHeight="1">
      <c r="A134" s="6"/>
      <c r="B134" s="6"/>
      <c r="C134" s="6"/>
      <c r="D134" s="6"/>
      <c r="E134" s="6"/>
      <c r="F134" s="6"/>
    </row>
    <row r="135" ht="15.75" customHeight="1">
      <c r="A135" s="6"/>
      <c r="B135" s="6"/>
      <c r="C135" s="6"/>
      <c r="D135" s="6"/>
      <c r="E135" s="6"/>
      <c r="F135" s="6"/>
    </row>
    <row r="136" ht="15.75" customHeight="1">
      <c r="A136" s="6"/>
      <c r="B136" s="6"/>
      <c r="C136" s="6"/>
      <c r="D136" s="6"/>
      <c r="E136" s="6"/>
      <c r="F136" s="6"/>
    </row>
    <row r="137" ht="15.75" customHeight="1">
      <c r="A137" s="6"/>
      <c r="B137" s="6"/>
      <c r="C137" s="6"/>
      <c r="D137" s="6"/>
      <c r="E137" s="6"/>
      <c r="F137" s="6"/>
    </row>
    <row r="138" ht="15.75" customHeight="1">
      <c r="A138" s="6"/>
      <c r="B138" s="6"/>
      <c r="C138" s="6"/>
      <c r="D138" s="6"/>
      <c r="E138" s="6"/>
      <c r="F138" s="6"/>
    </row>
    <row r="139" ht="15.75" customHeight="1">
      <c r="A139" s="6"/>
      <c r="B139" s="6"/>
      <c r="C139" s="6"/>
      <c r="D139" s="6"/>
      <c r="E139" s="6"/>
      <c r="F139" s="6"/>
    </row>
    <row r="140" ht="15.75" customHeight="1">
      <c r="A140" s="6"/>
      <c r="B140" s="6"/>
      <c r="C140" s="6"/>
      <c r="D140" s="6"/>
      <c r="E140" s="6"/>
      <c r="F140" s="6"/>
    </row>
    <row r="141" ht="15.75" customHeight="1">
      <c r="A141" s="6"/>
      <c r="B141" s="6"/>
      <c r="C141" s="6"/>
      <c r="D141" s="6"/>
      <c r="E141" s="6"/>
      <c r="F141" s="6"/>
    </row>
    <row r="142" ht="15.75" customHeight="1">
      <c r="A142" s="6"/>
      <c r="B142" s="6"/>
      <c r="C142" s="6"/>
      <c r="D142" s="6"/>
      <c r="E142" s="6"/>
      <c r="F142" s="6"/>
    </row>
    <row r="143" ht="15.75" customHeight="1">
      <c r="A143" s="6"/>
      <c r="B143" s="6"/>
      <c r="C143" s="6"/>
      <c r="D143" s="6"/>
      <c r="E143" s="6"/>
      <c r="F143" s="6"/>
    </row>
    <row r="144" ht="15.75" customHeight="1">
      <c r="A144" s="6"/>
      <c r="B144" s="6"/>
      <c r="C144" s="6"/>
      <c r="D144" s="6"/>
      <c r="E144" s="6"/>
      <c r="F144" s="6"/>
    </row>
    <row r="145" ht="15.75" customHeight="1">
      <c r="A145" s="6"/>
      <c r="B145" s="6"/>
      <c r="C145" s="6"/>
      <c r="D145" s="6"/>
      <c r="E145" s="6"/>
      <c r="F145" s="6"/>
    </row>
    <row r="146" ht="15.75" customHeight="1">
      <c r="A146" s="6"/>
      <c r="B146" s="6"/>
      <c r="C146" s="6"/>
      <c r="D146" s="6"/>
      <c r="E146" s="6"/>
      <c r="F146" s="6"/>
    </row>
    <row r="147" ht="15.75" customHeight="1">
      <c r="A147" s="6"/>
      <c r="B147" s="6"/>
      <c r="C147" s="6"/>
      <c r="D147" s="6"/>
      <c r="E147" s="6"/>
      <c r="F147" s="6"/>
    </row>
    <row r="148" ht="15.75" customHeight="1">
      <c r="A148" s="6"/>
      <c r="B148" s="6"/>
      <c r="C148" s="6"/>
      <c r="D148" s="6"/>
      <c r="E148" s="6"/>
      <c r="F148" s="6"/>
    </row>
    <row r="149" ht="15.75" customHeight="1">
      <c r="A149" s="6"/>
      <c r="B149" s="6"/>
      <c r="C149" s="6"/>
      <c r="D149" s="6"/>
      <c r="E149" s="6"/>
      <c r="F149" s="6"/>
    </row>
    <row r="150" ht="15.75" customHeight="1">
      <c r="A150" s="6"/>
      <c r="B150" s="6"/>
      <c r="C150" s="6"/>
      <c r="D150" s="6"/>
      <c r="E150" s="6"/>
      <c r="F150" s="6"/>
    </row>
    <row r="151" ht="15.75" customHeight="1">
      <c r="A151" s="6"/>
      <c r="B151" s="6"/>
      <c r="C151" s="6"/>
      <c r="D151" s="6"/>
      <c r="E151" s="6"/>
      <c r="F151" s="6"/>
    </row>
    <row r="152" ht="15.75" customHeight="1">
      <c r="A152" s="6"/>
      <c r="B152" s="6"/>
      <c r="C152" s="6"/>
      <c r="D152" s="6"/>
      <c r="E152" s="6"/>
      <c r="F152" s="6"/>
    </row>
    <row r="153" ht="15.75" customHeight="1">
      <c r="A153" s="6"/>
      <c r="B153" s="6"/>
      <c r="C153" s="6"/>
      <c r="D153" s="6"/>
      <c r="E153" s="6"/>
      <c r="F153" s="6"/>
    </row>
    <row r="154" ht="15.75" customHeight="1">
      <c r="A154" s="6"/>
      <c r="B154" s="6"/>
      <c r="C154" s="6"/>
      <c r="D154" s="6"/>
      <c r="E154" s="6"/>
      <c r="F154" s="6"/>
    </row>
    <row r="155" ht="15.75" customHeight="1">
      <c r="A155" s="6"/>
      <c r="B155" s="6"/>
      <c r="C155" s="6"/>
      <c r="D155" s="6"/>
      <c r="E155" s="6"/>
      <c r="F155" s="6"/>
    </row>
    <row r="156" ht="15.75" customHeight="1">
      <c r="A156" s="6"/>
      <c r="B156" s="6"/>
      <c r="C156" s="6"/>
      <c r="D156" s="6"/>
      <c r="E156" s="6"/>
      <c r="F156" s="6"/>
    </row>
    <row r="157" ht="15.75" customHeight="1">
      <c r="A157" s="6"/>
      <c r="B157" s="6"/>
      <c r="C157" s="6"/>
      <c r="D157" s="6"/>
      <c r="E157" s="6"/>
      <c r="F157" s="6"/>
    </row>
    <row r="158" ht="15.75" customHeight="1">
      <c r="A158" s="6"/>
      <c r="B158" s="6"/>
      <c r="C158" s="6"/>
      <c r="D158" s="6"/>
      <c r="E158" s="6"/>
      <c r="F158" s="6"/>
    </row>
    <row r="159" ht="15.75" customHeight="1">
      <c r="A159" s="6"/>
      <c r="B159" s="6"/>
      <c r="C159" s="6"/>
      <c r="D159" s="6"/>
      <c r="E159" s="6"/>
      <c r="F159" s="6"/>
    </row>
    <row r="160" ht="15.75" customHeight="1">
      <c r="A160" s="6"/>
      <c r="B160" s="6"/>
      <c r="C160" s="6"/>
      <c r="D160" s="6"/>
      <c r="E160" s="6"/>
      <c r="F160" s="6"/>
    </row>
    <row r="161" ht="15.75" customHeight="1">
      <c r="A161" s="6"/>
      <c r="B161" s="6"/>
      <c r="C161" s="6"/>
      <c r="D161" s="6"/>
      <c r="E161" s="6"/>
      <c r="F161" s="6"/>
    </row>
    <row r="162" ht="15.75" customHeight="1">
      <c r="A162" s="6"/>
      <c r="B162" s="6"/>
      <c r="C162" s="6"/>
      <c r="D162" s="6"/>
      <c r="E162" s="6"/>
      <c r="F162" s="6"/>
    </row>
    <row r="163" ht="15.75" customHeight="1">
      <c r="A163" s="6"/>
      <c r="B163" s="6"/>
      <c r="C163" s="6"/>
      <c r="D163" s="6"/>
      <c r="E163" s="6"/>
      <c r="F163" s="6"/>
    </row>
    <row r="164" ht="15.75" customHeight="1">
      <c r="A164" s="6"/>
      <c r="B164" s="6"/>
      <c r="C164" s="6"/>
      <c r="D164" s="6"/>
      <c r="E164" s="6"/>
      <c r="F164" s="6"/>
    </row>
    <row r="165" ht="15.75" customHeight="1">
      <c r="A165" s="6"/>
      <c r="B165" s="6"/>
      <c r="C165" s="6"/>
      <c r="D165" s="6"/>
      <c r="E165" s="6"/>
      <c r="F165" s="6"/>
    </row>
    <row r="166" ht="15.75" customHeight="1">
      <c r="A166" s="6"/>
      <c r="B166" s="6"/>
      <c r="C166" s="6"/>
      <c r="D166" s="6"/>
      <c r="E166" s="6"/>
      <c r="F166" s="6"/>
    </row>
    <row r="167" ht="15.75" customHeight="1">
      <c r="A167" s="6"/>
      <c r="B167" s="6"/>
      <c r="C167" s="6"/>
      <c r="D167" s="6"/>
      <c r="E167" s="6"/>
      <c r="F167" s="6"/>
    </row>
    <row r="168" ht="15.75" customHeight="1">
      <c r="A168" s="6"/>
      <c r="B168" s="6"/>
      <c r="C168" s="6"/>
      <c r="D168" s="6"/>
      <c r="E168" s="6"/>
      <c r="F168" s="6"/>
    </row>
    <row r="169" ht="15.75" customHeight="1">
      <c r="A169" s="6"/>
      <c r="B169" s="6"/>
      <c r="C169" s="6"/>
      <c r="D169" s="6"/>
      <c r="E169" s="6"/>
      <c r="F169" s="6"/>
    </row>
    <row r="170" ht="15.75" customHeight="1">
      <c r="A170" s="6"/>
      <c r="B170" s="6"/>
      <c r="C170" s="6"/>
      <c r="D170" s="6"/>
      <c r="E170" s="6"/>
      <c r="F170" s="6"/>
    </row>
    <row r="171" ht="15.75" customHeight="1">
      <c r="A171" s="6"/>
      <c r="B171" s="6"/>
      <c r="C171" s="6"/>
      <c r="D171" s="6"/>
      <c r="E171" s="6"/>
      <c r="F171" s="6"/>
    </row>
    <row r="172" ht="15.75" customHeight="1">
      <c r="A172" s="6"/>
      <c r="B172" s="6"/>
      <c r="C172" s="6"/>
      <c r="D172" s="6"/>
      <c r="E172" s="6"/>
      <c r="F172" s="6"/>
    </row>
    <row r="173" ht="15.75" customHeight="1">
      <c r="A173" s="6"/>
      <c r="B173" s="6"/>
      <c r="C173" s="6"/>
      <c r="D173" s="6"/>
      <c r="E173" s="6"/>
      <c r="F173" s="6"/>
    </row>
    <row r="174" ht="15.75" customHeight="1">
      <c r="A174" s="6"/>
      <c r="B174" s="6"/>
      <c r="C174" s="6"/>
      <c r="D174" s="6"/>
      <c r="E174" s="6"/>
      <c r="F174" s="6"/>
    </row>
    <row r="175" ht="15.75" customHeight="1">
      <c r="A175" s="6"/>
      <c r="B175" s="6"/>
      <c r="C175" s="6"/>
      <c r="D175" s="6"/>
      <c r="E175" s="6"/>
      <c r="F175" s="6"/>
    </row>
    <row r="176" ht="15.75" customHeight="1">
      <c r="A176" s="6"/>
      <c r="B176" s="6"/>
      <c r="C176" s="6"/>
      <c r="D176" s="6"/>
      <c r="E176" s="6"/>
      <c r="F176" s="6"/>
    </row>
    <row r="177" ht="15.75" customHeight="1">
      <c r="A177" s="6"/>
      <c r="B177" s="6"/>
      <c r="C177" s="6"/>
      <c r="D177" s="6"/>
      <c r="E177" s="6"/>
      <c r="F177" s="6"/>
    </row>
    <row r="178" ht="15.75" customHeight="1">
      <c r="A178" s="6"/>
      <c r="B178" s="6"/>
      <c r="C178" s="6"/>
      <c r="D178" s="6"/>
      <c r="E178" s="6"/>
      <c r="F178" s="6"/>
    </row>
    <row r="179" ht="15.75" customHeight="1">
      <c r="A179" s="6"/>
      <c r="B179" s="6"/>
      <c r="C179" s="6"/>
      <c r="D179" s="6"/>
      <c r="E179" s="6"/>
      <c r="F179" s="6"/>
    </row>
    <row r="180" ht="15.75" customHeight="1">
      <c r="A180" s="6"/>
      <c r="B180" s="6"/>
      <c r="C180" s="6"/>
      <c r="D180" s="6"/>
      <c r="E180" s="6"/>
      <c r="F180" s="6"/>
    </row>
    <row r="181" ht="15.75" customHeight="1">
      <c r="A181" s="6"/>
      <c r="B181" s="6"/>
      <c r="C181" s="6"/>
      <c r="D181" s="6"/>
      <c r="E181" s="6"/>
      <c r="F181" s="6"/>
    </row>
    <row r="182" ht="15.75" customHeight="1">
      <c r="A182" s="6"/>
      <c r="B182" s="6"/>
      <c r="C182" s="6"/>
      <c r="D182" s="6"/>
      <c r="E182" s="6"/>
      <c r="F182" s="6"/>
    </row>
    <row r="183" ht="15.75" customHeight="1">
      <c r="A183" s="6"/>
      <c r="B183" s="6"/>
      <c r="C183" s="6"/>
      <c r="D183" s="6"/>
      <c r="E183" s="6"/>
      <c r="F183" s="6"/>
    </row>
    <row r="184" ht="15.75" customHeight="1">
      <c r="A184" s="6"/>
      <c r="B184" s="6"/>
      <c r="C184" s="6"/>
      <c r="D184" s="6"/>
      <c r="E184" s="6"/>
      <c r="F184" s="6"/>
    </row>
    <row r="185" ht="15.75" customHeight="1">
      <c r="A185" s="6"/>
      <c r="B185" s="6"/>
      <c r="C185" s="6"/>
      <c r="D185" s="6"/>
      <c r="E185" s="6"/>
      <c r="F185" s="6"/>
    </row>
    <row r="186" ht="15.75" customHeight="1">
      <c r="A186" s="6"/>
      <c r="B186" s="6"/>
      <c r="C186" s="6"/>
      <c r="D186" s="6"/>
      <c r="E186" s="6"/>
      <c r="F186" s="6"/>
    </row>
    <row r="187" ht="15.75" customHeight="1">
      <c r="A187" s="6"/>
      <c r="B187" s="6"/>
      <c r="C187" s="6"/>
      <c r="D187" s="6"/>
      <c r="E187" s="6"/>
      <c r="F187" s="6"/>
    </row>
    <row r="188" ht="15.75" customHeight="1">
      <c r="A188" s="6"/>
      <c r="B188" s="6"/>
      <c r="C188" s="6"/>
      <c r="D188" s="6"/>
      <c r="E188" s="6"/>
      <c r="F188" s="6"/>
    </row>
    <row r="189" ht="15.75" customHeight="1">
      <c r="A189" s="6"/>
      <c r="B189" s="6"/>
      <c r="C189" s="6"/>
      <c r="D189" s="6"/>
      <c r="E189" s="6"/>
      <c r="F189" s="6"/>
    </row>
    <row r="190" ht="15.75" customHeight="1">
      <c r="A190" s="6"/>
      <c r="B190" s="6"/>
      <c r="C190" s="6"/>
      <c r="D190" s="6"/>
      <c r="E190" s="6"/>
      <c r="F190" s="6"/>
    </row>
    <row r="191" ht="15.75" customHeight="1">
      <c r="A191" s="6"/>
      <c r="B191" s="6"/>
      <c r="C191" s="6"/>
      <c r="D191" s="6"/>
      <c r="E191" s="6"/>
      <c r="F191" s="6"/>
    </row>
    <row r="192" ht="15.75" customHeight="1">
      <c r="A192" s="6"/>
      <c r="B192" s="6"/>
      <c r="C192" s="6"/>
      <c r="D192" s="6"/>
      <c r="E192" s="6"/>
      <c r="F192" s="6"/>
    </row>
    <row r="193" ht="15.75" customHeight="1">
      <c r="A193" s="6"/>
      <c r="B193" s="6"/>
      <c r="C193" s="6"/>
      <c r="D193" s="6"/>
      <c r="E193" s="6"/>
      <c r="F193" s="6"/>
    </row>
    <row r="194" ht="15.75" customHeight="1">
      <c r="A194" s="6"/>
      <c r="B194" s="6"/>
      <c r="C194" s="6"/>
      <c r="D194" s="6"/>
      <c r="E194" s="6"/>
      <c r="F194" s="6"/>
    </row>
    <row r="195" ht="15.75" customHeight="1">
      <c r="A195" s="6"/>
      <c r="B195" s="6"/>
      <c r="C195" s="6"/>
      <c r="D195" s="6"/>
      <c r="E195" s="6"/>
      <c r="F195" s="6"/>
    </row>
    <row r="196" ht="15.75" customHeight="1">
      <c r="A196" s="6"/>
      <c r="B196" s="6"/>
      <c r="C196" s="6"/>
      <c r="D196" s="6"/>
      <c r="E196" s="6"/>
      <c r="F196" s="6"/>
    </row>
    <row r="197" ht="15.75" customHeight="1">
      <c r="A197" s="6"/>
      <c r="B197" s="6"/>
      <c r="C197" s="6"/>
      <c r="D197" s="6"/>
      <c r="E197" s="6"/>
      <c r="F197" s="6"/>
    </row>
    <row r="198" ht="15.75" customHeight="1">
      <c r="A198" s="6"/>
      <c r="B198" s="6"/>
      <c r="C198" s="6"/>
      <c r="D198" s="6"/>
      <c r="E198" s="6"/>
      <c r="F198" s="6"/>
    </row>
    <row r="199" ht="15.75" customHeight="1">
      <c r="A199" s="6"/>
      <c r="B199" s="6"/>
      <c r="C199" s="6"/>
      <c r="D199" s="6"/>
      <c r="E199" s="6"/>
      <c r="F199" s="6"/>
    </row>
    <row r="200" ht="15.75" customHeight="1">
      <c r="A200" s="6"/>
      <c r="B200" s="6"/>
      <c r="C200" s="6"/>
      <c r="D200" s="6"/>
      <c r="E200" s="6"/>
      <c r="F200" s="6"/>
    </row>
    <row r="201" ht="15.75" customHeight="1">
      <c r="A201" s="6"/>
      <c r="B201" s="6"/>
      <c r="C201" s="6"/>
      <c r="D201" s="6"/>
      <c r="E201" s="6"/>
      <c r="F201" s="6"/>
    </row>
    <row r="202" ht="15.75" customHeight="1">
      <c r="A202" s="6"/>
      <c r="B202" s="6"/>
      <c r="C202" s="6"/>
      <c r="D202" s="6"/>
      <c r="E202" s="6"/>
      <c r="F202" s="6"/>
    </row>
    <row r="203" ht="15.75" customHeight="1">
      <c r="A203" s="6"/>
      <c r="B203" s="6"/>
      <c r="C203" s="6"/>
      <c r="D203" s="6"/>
      <c r="E203" s="6"/>
      <c r="F203" s="6"/>
    </row>
    <row r="204" ht="15.75" customHeight="1">
      <c r="A204" s="6"/>
      <c r="B204" s="6"/>
      <c r="C204" s="6"/>
      <c r="D204" s="6"/>
      <c r="E204" s="6"/>
      <c r="F204" s="6"/>
    </row>
    <row r="205" ht="15.75" customHeight="1">
      <c r="A205" s="6"/>
      <c r="B205" s="6"/>
      <c r="C205" s="6"/>
      <c r="D205" s="6"/>
      <c r="E205" s="6"/>
      <c r="F205" s="6"/>
    </row>
    <row r="206" ht="15.75" customHeight="1">
      <c r="A206" s="6"/>
      <c r="B206" s="6"/>
      <c r="C206" s="6"/>
      <c r="D206" s="6"/>
      <c r="E206" s="6"/>
      <c r="F206" s="6"/>
    </row>
    <row r="207" ht="15.75" customHeight="1">
      <c r="A207" s="6"/>
      <c r="B207" s="6"/>
      <c r="C207" s="6"/>
      <c r="D207" s="6"/>
      <c r="E207" s="6"/>
      <c r="F207" s="6"/>
    </row>
    <row r="208" ht="15.75" customHeight="1">
      <c r="A208" s="6"/>
      <c r="B208" s="6"/>
      <c r="C208" s="6"/>
      <c r="D208" s="6"/>
      <c r="E208" s="6"/>
      <c r="F208" s="6"/>
    </row>
    <row r="209" ht="15.75" customHeight="1">
      <c r="A209" s="6"/>
      <c r="B209" s="6"/>
      <c r="C209" s="6"/>
      <c r="D209" s="6"/>
      <c r="E209" s="6"/>
      <c r="F209" s="6"/>
    </row>
    <row r="210" ht="15.75" customHeight="1">
      <c r="A210" s="6"/>
      <c r="B210" s="6"/>
      <c r="C210" s="6"/>
      <c r="D210" s="6"/>
      <c r="E210" s="6"/>
      <c r="F210" s="6"/>
    </row>
    <row r="211" ht="15.75" customHeight="1">
      <c r="A211" s="6"/>
      <c r="B211" s="6"/>
      <c r="C211" s="6"/>
      <c r="D211" s="6"/>
      <c r="E211" s="6"/>
      <c r="F211" s="6"/>
    </row>
    <row r="212" ht="15.75" customHeight="1">
      <c r="A212" s="6"/>
      <c r="B212" s="6"/>
      <c r="C212" s="6"/>
      <c r="D212" s="6"/>
      <c r="E212" s="6"/>
      <c r="F212" s="6"/>
    </row>
    <row r="213" ht="15.75" customHeight="1">
      <c r="A213" s="6"/>
      <c r="B213" s="6"/>
      <c r="C213" s="6"/>
      <c r="D213" s="6"/>
      <c r="E213" s="6"/>
      <c r="F213" s="6"/>
    </row>
    <row r="214" ht="15.75" customHeight="1">
      <c r="A214" s="6"/>
      <c r="B214" s="6"/>
      <c r="C214" s="6"/>
      <c r="D214" s="6"/>
      <c r="E214" s="6"/>
      <c r="F214" s="6"/>
    </row>
    <row r="215" ht="15.75" customHeight="1">
      <c r="A215" s="6"/>
      <c r="B215" s="6"/>
      <c r="C215" s="6"/>
      <c r="D215" s="6"/>
      <c r="E215" s="6"/>
      <c r="F215" s="6"/>
    </row>
    <row r="216" ht="15.75" customHeight="1">
      <c r="A216" s="6"/>
      <c r="B216" s="6"/>
      <c r="C216" s="6"/>
      <c r="D216" s="6"/>
      <c r="E216" s="6"/>
      <c r="F216" s="6"/>
    </row>
    <row r="217" ht="15.75" customHeight="1">
      <c r="A217" s="6"/>
      <c r="B217" s="6"/>
      <c r="C217" s="6"/>
      <c r="D217" s="6"/>
      <c r="E217" s="6"/>
      <c r="F217" s="6"/>
    </row>
    <row r="218" ht="15.75" customHeight="1">
      <c r="A218" s="6"/>
      <c r="B218" s="6"/>
      <c r="C218" s="6"/>
      <c r="D218" s="6"/>
      <c r="E218" s="6"/>
      <c r="F218" s="6"/>
    </row>
    <row r="219" ht="15.75" customHeight="1">
      <c r="A219" s="6"/>
      <c r="B219" s="6"/>
      <c r="C219" s="6"/>
      <c r="D219" s="6"/>
      <c r="E219" s="6"/>
      <c r="F219" s="6"/>
    </row>
    <row r="220" ht="15.75" customHeight="1">
      <c r="A220" s="6"/>
      <c r="B220" s="6"/>
      <c r="C220" s="6"/>
      <c r="D220" s="6"/>
      <c r="E220" s="6"/>
      <c r="F220" s="6"/>
    </row>
    <row r="221" ht="15.75" customHeight="1">
      <c r="A221" s="6"/>
      <c r="B221" s="6"/>
      <c r="C221" s="6"/>
      <c r="D221" s="6"/>
      <c r="E221" s="6"/>
      <c r="F221" s="6"/>
    </row>
    <row r="222" ht="15.75" customHeight="1">
      <c r="A222" s="6"/>
      <c r="B222" s="6"/>
      <c r="C222" s="6"/>
      <c r="D222" s="6"/>
      <c r="E222" s="6"/>
      <c r="F222" s="6"/>
    </row>
    <row r="223" ht="15.75" customHeight="1">
      <c r="A223" s="6"/>
      <c r="B223" s="6"/>
      <c r="C223" s="6"/>
      <c r="D223" s="6"/>
      <c r="E223" s="6"/>
      <c r="F223" s="6"/>
    </row>
    <row r="224" ht="15.75" customHeight="1">
      <c r="A224" s="6"/>
      <c r="B224" s="6"/>
      <c r="C224" s="6"/>
      <c r="D224" s="6"/>
      <c r="E224" s="6"/>
      <c r="F224" s="6"/>
    </row>
    <row r="225" ht="15.75" customHeight="1">
      <c r="A225" s="6"/>
      <c r="B225" s="6"/>
      <c r="C225" s="6"/>
      <c r="D225" s="6"/>
      <c r="E225" s="6"/>
      <c r="F225" s="6"/>
    </row>
    <row r="226" ht="15.75" customHeight="1">
      <c r="A226" s="6"/>
      <c r="B226" s="6"/>
      <c r="C226" s="6"/>
      <c r="D226" s="6"/>
      <c r="E226" s="6"/>
      <c r="F226" s="6"/>
    </row>
    <row r="227" ht="15.75" customHeight="1">
      <c r="A227" s="6"/>
      <c r="B227" s="6"/>
      <c r="C227" s="6"/>
      <c r="D227" s="6"/>
      <c r="E227" s="6"/>
      <c r="F227" s="6"/>
    </row>
    <row r="228" ht="15.75" customHeight="1">
      <c r="A228" s="6"/>
      <c r="B228" s="6"/>
      <c r="C228" s="6"/>
      <c r="D228" s="6"/>
      <c r="E228" s="6"/>
      <c r="F228" s="6"/>
    </row>
    <row r="229" ht="15.75" customHeight="1">
      <c r="A229" s="6"/>
      <c r="B229" s="6"/>
      <c r="C229" s="6"/>
      <c r="D229" s="6"/>
      <c r="E229" s="6"/>
      <c r="F229" s="6"/>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F$29"/>
  <mergeCells count="2">
    <mergeCell ref="A1:F1"/>
    <mergeCell ref="A2:F2"/>
  </mergeCells>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6.0"/>
    <col customWidth="1" min="2" max="2" width="34.0"/>
    <col customWidth="1" min="3" max="3" width="20.0"/>
    <col customWidth="1" min="4" max="4" width="40.0"/>
    <col customWidth="1" min="5" max="6" width="8.63"/>
  </cols>
  <sheetData>
    <row r="1" ht="21.75" customHeight="1">
      <c r="A1" s="37" t="s">
        <v>1115</v>
      </c>
      <c r="B1" s="6"/>
      <c r="C1" s="6"/>
      <c r="D1" s="6"/>
    </row>
    <row r="2" ht="36.0" customHeight="1">
      <c r="A2" s="38" t="s">
        <v>1116</v>
      </c>
      <c r="B2" s="6"/>
      <c r="C2" s="6"/>
      <c r="D2" s="6"/>
    </row>
    <row r="3">
      <c r="A3" s="6"/>
      <c r="B3" s="6"/>
      <c r="C3" s="6"/>
      <c r="D3" s="6"/>
    </row>
    <row r="4">
      <c r="A4" s="39" t="s">
        <v>1117</v>
      </c>
      <c r="B4" s="39" t="s">
        <v>1118</v>
      </c>
      <c r="C4" s="39" t="s">
        <v>992</v>
      </c>
      <c r="D4" s="39" t="s">
        <v>1119</v>
      </c>
    </row>
    <row r="5">
      <c r="A5" s="6">
        <v>1.0</v>
      </c>
      <c r="B5" s="6" t="s">
        <v>1120</v>
      </c>
      <c r="C5" s="6" t="s">
        <v>1121</v>
      </c>
      <c r="D5" s="6" t="s">
        <v>1122</v>
      </c>
    </row>
    <row r="6">
      <c r="A6" s="6">
        <v>2.0</v>
      </c>
      <c r="B6" s="6" t="s">
        <v>1123</v>
      </c>
      <c r="C6" s="6" t="s">
        <v>1124</v>
      </c>
      <c r="D6" s="6" t="s">
        <v>1125</v>
      </c>
    </row>
    <row r="7">
      <c r="A7" s="6">
        <v>3.0</v>
      </c>
      <c r="B7" s="6" t="s">
        <v>1126</v>
      </c>
      <c r="C7" s="6" t="s">
        <v>1127</v>
      </c>
      <c r="D7" s="6" t="s">
        <v>1125</v>
      </c>
    </row>
    <row r="8">
      <c r="A8" s="6">
        <v>4.0</v>
      </c>
      <c r="B8" s="6" t="s">
        <v>1128</v>
      </c>
      <c r="C8" s="6" t="s">
        <v>1129</v>
      </c>
      <c r="D8" s="6" t="s">
        <v>1125</v>
      </c>
    </row>
    <row r="9">
      <c r="A9" s="6">
        <v>5.0</v>
      </c>
      <c r="B9" s="6" t="s">
        <v>1130</v>
      </c>
      <c r="C9" s="6" t="s">
        <v>1131</v>
      </c>
      <c r="D9" s="6" t="s">
        <v>1122</v>
      </c>
    </row>
    <row r="10">
      <c r="A10" s="6"/>
      <c r="B10" s="6"/>
      <c r="C10" s="6"/>
      <c r="D10" s="6"/>
    </row>
    <row r="11">
      <c r="A11" s="6"/>
      <c r="B11" s="6"/>
      <c r="C11" s="6"/>
      <c r="D11" s="6"/>
    </row>
    <row r="12">
      <c r="A12" s="19" t="s">
        <v>1132</v>
      </c>
      <c r="B12" s="6"/>
      <c r="C12" s="6"/>
      <c r="D12" s="6"/>
    </row>
    <row r="13">
      <c r="A13" s="39" t="s">
        <v>1133</v>
      </c>
      <c r="B13" s="39" t="s">
        <v>1134</v>
      </c>
      <c r="C13" s="39" t="s">
        <v>1135</v>
      </c>
      <c r="D13" s="39" t="s">
        <v>1136</v>
      </c>
    </row>
    <row r="14">
      <c r="A14" s="6" t="s">
        <v>1137</v>
      </c>
      <c r="B14" s="6" t="s">
        <v>1138</v>
      </c>
      <c r="C14" s="6" t="s">
        <v>1139</v>
      </c>
      <c r="D14" s="6" t="s">
        <v>1140</v>
      </c>
    </row>
    <row r="15">
      <c r="A15" s="6" t="s">
        <v>933</v>
      </c>
      <c r="B15" s="6" t="s">
        <v>1141</v>
      </c>
      <c r="C15" s="6" t="s">
        <v>1139</v>
      </c>
      <c r="D15" s="6" t="s">
        <v>1142</v>
      </c>
    </row>
    <row r="16">
      <c r="A16" s="6" t="s">
        <v>1143</v>
      </c>
      <c r="B16" s="6" t="s">
        <v>1144</v>
      </c>
      <c r="C16" s="6" t="s">
        <v>1145</v>
      </c>
      <c r="D16" s="6" t="s">
        <v>1146</v>
      </c>
    </row>
    <row r="17">
      <c r="A17" s="6" t="s">
        <v>1147</v>
      </c>
      <c r="B17" s="6" t="s">
        <v>1148</v>
      </c>
      <c r="C17" s="6" t="s">
        <v>1145</v>
      </c>
      <c r="D17" s="6" t="s">
        <v>1149</v>
      </c>
    </row>
    <row r="18">
      <c r="A18" s="6" t="s">
        <v>1150</v>
      </c>
      <c r="B18" s="6" t="s">
        <v>1151</v>
      </c>
      <c r="C18" s="6" t="s">
        <v>1145</v>
      </c>
      <c r="D18" s="6" t="s">
        <v>1152</v>
      </c>
    </row>
    <row r="19">
      <c r="A19" s="6" t="s">
        <v>1153</v>
      </c>
      <c r="B19" s="6" t="s">
        <v>1154</v>
      </c>
      <c r="C19" s="6" t="s">
        <v>1155</v>
      </c>
      <c r="D19" s="6" t="s">
        <v>1156</v>
      </c>
    </row>
    <row r="20">
      <c r="A20" s="6"/>
      <c r="B20" s="6"/>
      <c r="C20" s="6"/>
      <c r="D20" s="6"/>
    </row>
    <row r="21" ht="15.75" customHeight="1">
      <c r="A21" s="81" t="s">
        <v>1157</v>
      </c>
      <c r="B21" s="82"/>
      <c r="C21" s="82"/>
      <c r="D21" s="67"/>
    </row>
    <row r="22" ht="42.0" customHeight="1">
      <c r="A22" s="85">
        <v>1.0</v>
      </c>
      <c r="B22" s="85" t="s">
        <v>1158</v>
      </c>
      <c r="C22" s="85" t="s">
        <v>1159</v>
      </c>
      <c r="D22" s="85" t="s">
        <v>1160</v>
      </c>
    </row>
    <row r="23" ht="15.75" customHeight="1">
      <c r="A23" s="85">
        <v>2.0</v>
      </c>
      <c r="B23" s="85" t="s">
        <v>1161</v>
      </c>
      <c r="C23" s="85" t="s">
        <v>1162</v>
      </c>
      <c r="D23" s="85" t="s">
        <v>1163</v>
      </c>
    </row>
    <row r="24" ht="15.75" customHeight="1">
      <c r="A24" s="85">
        <v>3.0</v>
      </c>
      <c r="B24" s="85" t="s">
        <v>1164</v>
      </c>
      <c r="C24" s="85" t="s">
        <v>1165</v>
      </c>
      <c r="D24" s="85" t="s">
        <v>1122</v>
      </c>
    </row>
    <row r="25" ht="15.75" customHeight="1">
      <c r="A25" s="6"/>
      <c r="B25" s="6"/>
      <c r="C25" s="6"/>
      <c r="D25" s="6"/>
    </row>
    <row r="26" ht="15.75" customHeight="1">
      <c r="A26" s="6"/>
      <c r="B26" s="6"/>
      <c r="C26" s="6"/>
      <c r="D26" s="6"/>
    </row>
    <row r="27" ht="15.75" customHeight="1">
      <c r="A27" s="6"/>
      <c r="B27" s="6"/>
      <c r="C27" s="6"/>
      <c r="D27" s="6"/>
    </row>
    <row r="28" ht="15.75" customHeight="1">
      <c r="A28" s="6"/>
      <c r="B28" s="6"/>
      <c r="C28" s="6"/>
      <c r="D28" s="6"/>
    </row>
    <row r="29" ht="15.75" customHeight="1">
      <c r="A29" s="6"/>
      <c r="B29" s="6"/>
      <c r="C29" s="6"/>
      <c r="D29" s="6"/>
    </row>
    <row r="30" ht="15.75" customHeight="1">
      <c r="A30" s="6"/>
      <c r="B30" s="6"/>
      <c r="C30" s="6"/>
      <c r="D30" s="6"/>
    </row>
    <row r="31" ht="15.75" customHeight="1">
      <c r="A31" s="6"/>
      <c r="B31" s="6"/>
      <c r="C31" s="6"/>
      <c r="D31" s="6"/>
    </row>
    <row r="32" ht="15.75" customHeight="1">
      <c r="A32" s="6"/>
      <c r="B32" s="6"/>
      <c r="C32" s="6"/>
      <c r="D32" s="6"/>
    </row>
    <row r="33" ht="15.75" customHeight="1">
      <c r="A33" s="6"/>
      <c r="B33" s="6"/>
      <c r="C33" s="6"/>
      <c r="D33" s="6"/>
    </row>
    <row r="34" ht="15.75" customHeight="1">
      <c r="A34" s="6"/>
      <c r="B34" s="6"/>
      <c r="C34" s="6"/>
      <c r="D34" s="6"/>
    </row>
    <row r="35" ht="15.75" customHeight="1">
      <c r="A35" s="6"/>
      <c r="B35" s="6"/>
      <c r="C35" s="6"/>
      <c r="D35" s="6"/>
    </row>
    <row r="36" ht="15.75" customHeight="1">
      <c r="A36" s="6"/>
      <c r="B36" s="6"/>
      <c r="C36" s="6"/>
      <c r="D36" s="6"/>
    </row>
    <row r="37" ht="15.75" customHeight="1">
      <c r="A37" s="6"/>
      <c r="B37" s="6"/>
      <c r="C37" s="6"/>
      <c r="D37" s="6"/>
    </row>
    <row r="38" ht="15.75" customHeight="1">
      <c r="A38" s="6"/>
      <c r="B38" s="6"/>
      <c r="C38" s="6"/>
      <c r="D38" s="6"/>
    </row>
    <row r="39" ht="15.75" customHeight="1">
      <c r="A39" s="6"/>
      <c r="B39" s="6"/>
      <c r="C39" s="6"/>
      <c r="D39" s="6"/>
    </row>
    <row r="40" ht="15.75" customHeight="1">
      <c r="A40" s="6"/>
      <c r="B40" s="6"/>
      <c r="C40" s="6"/>
      <c r="D40" s="6"/>
    </row>
    <row r="41" ht="15.75" customHeight="1">
      <c r="A41" s="6"/>
      <c r="B41" s="6"/>
      <c r="C41" s="6"/>
      <c r="D41" s="6"/>
    </row>
    <row r="42" ht="15.75" customHeight="1">
      <c r="A42" s="6"/>
      <c r="B42" s="6"/>
      <c r="C42" s="6"/>
      <c r="D42" s="6"/>
    </row>
    <row r="43" ht="15.75" customHeight="1">
      <c r="A43" s="6"/>
      <c r="B43" s="6"/>
      <c r="C43" s="6"/>
      <c r="D43" s="6"/>
    </row>
    <row r="44" ht="15.75" customHeight="1">
      <c r="A44" s="6"/>
      <c r="B44" s="6"/>
      <c r="C44" s="6"/>
      <c r="D44" s="6"/>
    </row>
    <row r="45" ht="15.75" customHeight="1">
      <c r="A45" s="6"/>
      <c r="B45" s="6"/>
      <c r="C45" s="6"/>
      <c r="D45" s="6"/>
    </row>
    <row r="46" ht="15.75" customHeight="1">
      <c r="A46" s="6"/>
      <c r="B46" s="6"/>
      <c r="C46" s="6"/>
      <c r="D46" s="6"/>
    </row>
    <row r="47" ht="15.75" customHeight="1">
      <c r="A47" s="6"/>
      <c r="B47" s="6"/>
      <c r="C47" s="6"/>
      <c r="D47" s="6"/>
    </row>
    <row r="48" ht="15.75" customHeight="1">
      <c r="A48" s="6"/>
      <c r="B48" s="6"/>
      <c r="C48" s="6"/>
      <c r="D48" s="6"/>
    </row>
    <row r="49" ht="15.75" customHeight="1">
      <c r="A49" s="6"/>
      <c r="B49" s="6"/>
      <c r="C49" s="6"/>
      <c r="D49" s="6"/>
    </row>
    <row r="50" ht="15.75" customHeight="1">
      <c r="A50" s="6"/>
      <c r="B50" s="6"/>
      <c r="C50" s="6"/>
      <c r="D50" s="6"/>
    </row>
    <row r="51" ht="15.75" customHeight="1">
      <c r="A51" s="6"/>
      <c r="B51" s="6"/>
      <c r="C51" s="6"/>
      <c r="D51" s="6"/>
    </row>
    <row r="52" ht="15.75" customHeight="1">
      <c r="A52" s="6"/>
      <c r="B52" s="6"/>
      <c r="C52" s="6"/>
      <c r="D52" s="6"/>
    </row>
    <row r="53" ht="15.75" customHeight="1">
      <c r="A53" s="6"/>
      <c r="B53" s="6"/>
      <c r="C53" s="6"/>
      <c r="D53" s="6"/>
    </row>
    <row r="54" ht="15.75" customHeight="1">
      <c r="A54" s="6"/>
      <c r="B54" s="6"/>
      <c r="C54" s="6"/>
      <c r="D54" s="6"/>
    </row>
    <row r="55" ht="15.75" customHeight="1">
      <c r="A55" s="6"/>
      <c r="B55" s="6"/>
      <c r="C55" s="6"/>
      <c r="D55" s="6"/>
    </row>
    <row r="56" ht="15.75" customHeight="1">
      <c r="A56" s="6"/>
      <c r="B56" s="6"/>
      <c r="C56" s="6"/>
      <c r="D56" s="6"/>
    </row>
    <row r="57" ht="15.75" customHeight="1">
      <c r="A57" s="6"/>
      <c r="B57" s="6"/>
      <c r="C57" s="6"/>
      <c r="D57" s="6"/>
    </row>
    <row r="58" ht="15.75" customHeight="1">
      <c r="A58" s="6"/>
      <c r="B58" s="6"/>
      <c r="C58" s="6"/>
      <c r="D58" s="6"/>
    </row>
    <row r="59" ht="15.75" customHeight="1">
      <c r="A59" s="6"/>
      <c r="B59" s="6"/>
      <c r="C59" s="6"/>
      <c r="D59" s="6"/>
    </row>
    <row r="60" ht="15.75" customHeight="1">
      <c r="A60" s="6"/>
      <c r="B60" s="6"/>
      <c r="C60" s="6"/>
      <c r="D60" s="6"/>
    </row>
    <row r="61" ht="15.75" customHeight="1">
      <c r="A61" s="6"/>
      <c r="B61" s="6"/>
      <c r="C61" s="6"/>
      <c r="D61" s="6"/>
    </row>
    <row r="62" ht="15.75" customHeight="1">
      <c r="A62" s="6"/>
      <c r="B62" s="6"/>
      <c r="C62" s="6"/>
      <c r="D62" s="6"/>
    </row>
    <row r="63" ht="15.75" customHeight="1">
      <c r="A63" s="6"/>
      <c r="B63" s="6"/>
      <c r="C63" s="6"/>
      <c r="D63" s="6"/>
    </row>
    <row r="64" ht="15.75" customHeight="1">
      <c r="A64" s="6"/>
      <c r="B64" s="6"/>
      <c r="C64" s="6"/>
      <c r="D64" s="6"/>
    </row>
    <row r="65" ht="15.75" customHeight="1">
      <c r="A65" s="6"/>
      <c r="B65" s="6"/>
      <c r="C65" s="6"/>
      <c r="D65" s="6"/>
    </row>
    <row r="66" ht="15.75" customHeight="1">
      <c r="A66" s="6"/>
      <c r="B66" s="6"/>
      <c r="C66" s="6"/>
      <c r="D66" s="6"/>
    </row>
    <row r="67" ht="15.75" customHeight="1">
      <c r="A67" s="6"/>
      <c r="B67" s="6"/>
      <c r="C67" s="6"/>
      <c r="D67" s="6"/>
    </row>
    <row r="68" ht="15.75" customHeight="1">
      <c r="A68" s="6"/>
      <c r="B68" s="6"/>
      <c r="C68" s="6"/>
      <c r="D68" s="6"/>
    </row>
    <row r="69" ht="15.75" customHeight="1">
      <c r="A69" s="6"/>
      <c r="B69" s="6"/>
      <c r="C69" s="6"/>
      <c r="D69" s="6"/>
    </row>
    <row r="70" ht="15.75" customHeight="1">
      <c r="A70" s="6"/>
      <c r="B70" s="6"/>
      <c r="C70" s="6"/>
      <c r="D70" s="6"/>
    </row>
    <row r="71" ht="15.75" customHeight="1">
      <c r="A71" s="6"/>
      <c r="B71" s="6"/>
      <c r="C71" s="6"/>
      <c r="D71" s="6"/>
    </row>
    <row r="72" ht="15.75" customHeight="1">
      <c r="A72" s="6"/>
      <c r="B72" s="6"/>
      <c r="C72" s="6"/>
      <c r="D72" s="6"/>
    </row>
    <row r="73" ht="15.75" customHeight="1">
      <c r="A73" s="6"/>
      <c r="B73" s="6"/>
      <c r="C73" s="6"/>
      <c r="D73" s="6"/>
    </row>
    <row r="74" ht="15.75" customHeight="1">
      <c r="A74" s="6"/>
      <c r="B74" s="6"/>
      <c r="C74" s="6"/>
      <c r="D74" s="6"/>
    </row>
    <row r="75" ht="15.75" customHeight="1">
      <c r="A75" s="6"/>
      <c r="B75" s="6"/>
      <c r="C75" s="6"/>
      <c r="D75" s="6"/>
    </row>
    <row r="76" ht="15.75" customHeight="1">
      <c r="A76" s="6"/>
      <c r="B76" s="6"/>
      <c r="C76" s="6"/>
      <c r="D76" s="6"/>
    </row>
    <row r="77" ht="15.75" customHeight="1">
      <c r="A77" s="6"/>
      <c r="B77" s="6"/>
      <c r="C77" s="6"/>
      <c r="D77" s="6"/>
    </row>
    <row r="78" ht="15.75" customHeight="1">
      <c r="A78" s="6"/>
      <c r="B78" s="6"/>
      <c r="C78" s="6"/>
      <c r="D78" s="6"/>
    </row>
    <row r="79" ht="15.75" customHeight="1">
      <c r="A79" s="6"/>
      <c r="B79" s="6"/>
      <c r="C79" s="6"/>
      <c r="D79" s="6"/>
    </row>
    <row r="80" ht="15.75" customHeight="1">
      <c r="A80" s="6"/>
      <c r="B80" s="6"/>
      <c r="C80" s="6"/>
      <c r="D80" s="6"/>
    </row>
    <row r="81" ht="15.75" customHeight="1">
      <c r="A81" s="6"/>
      <c r="B81" s="6"/>
      <c r="C81" s="6"/>
      <c r="D81" s="6"/>
    </row>
    <row r="82" ht="15.75" customHeight="1">
      <c r="A82" s="6"/>
      <c r="B82" s="6"/>
      <c r="C82" s="6"/>
      <c r="D82" s="6"/>
    </row>
    <row r="83" ht="15.75" customHeight="1">
      <c r="A83" s="6"/>
      <c r="B83" s="6"/>
      <c r="C83" s="6"/>
      <c r="D83" s="6"/>
    </row>
    <row r="84" ht="15.75" customHeight="1">
      <c r="A84" s="6"/>
      <c r="B84" s="6"/>
      <c r="C84" s="6"/>
      <c r="D84" s="6"/>
    </row>
    <row r="85" ht="15.75" customHeight="1">
      <c r="A85" s="6"/>
      <c r="B85" s="6"/>
      <c r="C85" s="6"/>
      <c r="D85" s="6"/>
    </row>
    <row r="86" ht="15.75" customHeight="1">
      <c r="A86" s="6"/>
      <c r="B86" s="6"/>
      <c r="C86" s="6"/>
      <c r="D86" s="6"/>
    </row>
    <row r="87" ht="15.75" customHeight="1">
      <c r="A87" s="6"/>
      <c r="B87" s="6"/>
      <c r="C87" s="6"/>
      <c r="D87" s="6"/>
    </row>
    <row r="88" ht="15.75" customHeight="1">
      <c r="A88" s="6"/>
      <c r="B88" s="6"/>
      <c r="C88" s="6"/>
      <c r="D88" s="6"/>
    </row>
    <row r="89" ht="15.75" customHeight="1">
      <c r="A89" s="6"/>
      <c r="B89" s="6"/>
      <c r="C89" s="6"/>
      <c r="D89" s="6"/>
    </row>
    <row r="90" ht="15.75" customHeight="1">
      <c r="A90" s="6"/>
      <c r="B90" s="6"/>
      <c r="C90" s="6"/>
      <c r="D90" s="6"/>
    </row>
    <row r="91" ht="15.75" customHeight="1">
      <c r="A91" s="6"/>
      <c r="B91" s="6"/>
      <c r="C91" s="6"/>
      <c r="D91" s="6"/>
    </row>
    <row r="92" ht="15.75" customHeight="1">
      <c r="A92" s="6"/>
      <c r="B92" s="6"/>
      <c r="C92" s="6"/>
      <c r="D92" s="6"/>
    </row>
    <row r="93" ht="15.75" customHeight="1">
      <c r="A93" s="6"/>
      <c r="B93" s="6"/>
      <c r="C93" s="6"/>
      <c r="D93" s="6"/>
    </row>
    <row r="94" ht="15.75" customHeight="1">
      <c r="A94" s="6"/>
      <c r="B94" s="6"/>
      <c r="C94" s="6"/>
      <c r="D94" s="6"/>
    </row>
    <row r="95" ht="15.75" customHeight="1">
      <c r="A95" s="6"/>
      <c r="B95" s="6"/>
      <c r="C95" s="6"/>
      <c r="D95" s="6"/>
    </row>
    <row r="96" ht="15.75" customHeight="1">
      <c r="A96" s="6"/>
      <c r="B96" s="6"/>
      <c r="C96" s="6"/>
      <c r="D96" s="6"/>
    </row>
    <row r="97" ht="15.75" customHeight="1">
      <c r="A97" s="6"/>
      <c r="B97" s="6"/>
      <c r="C97" s="6"/>
      <c r="D97" s="6"/>
    </row>
    <row r="98" ht="15.75" customHeight="1">
      <c r="A98" s="6"/>
      <c r="B98" s="6"/>
      <c r="C98" s="6"/>
      <c r="D98" s="6"/>
    </row>
    <row r="99" ht="15.75" customHeight="1">
      <c r="A99" s="6"/>
      <c r="B99" s="6"/>
      <c r="C99" s="6"/>
      <c r="D99" s="6"/>
    </row>
    <row r="100" ht="15.75" customHeight="1">
      <c r="A100" s="6"/>
      <c r="B100" s="6"/>
      <c r="C100" s="6"/>
      <c r="D100" s="6"/>
    </row>
    <row r="101" ht="15.75" customHeight="1">
      <c r="A101" s="6"/>
      <c r="B101" s="6"/>
      <c r="C101" s="6"/>
      <c r="D101" s="6"/>
    </row>
    <row r="102" ht="15.75" customHeight="1">
      <c r="A102" s="6"/>
      <c r="B102" s="6"/>
      <c r="C102" s="6"/>
      <c r="D102" s="6"/>
    </row>
    <row r="103" ht="15.75" customHeight="1">
      <c r="A103" s="6"/>
      <c r="B103" s="6"/>
      <c r="C103" s="6"/>
      <c r="D103" s="6"/>
    </row>
    <row r="104" ht="15.75" customHeight="1">
      <c r="A104" s="6"/>
      <c r="B104" s="6"/>
      <c r="C104" s="6"/>
      <c r="D104" s="6"/>
    </row>
    <row r="105" ht="15.75" customHeight="1">
      <c r="A105" s="6"/>
      <c r="B105" s="6"/>
      <c r="C105" s="6"/>
      <c r="D105" s="6"/>
    </row>
    <row r="106" ht="15.75" customHeight="1">
      <c r="A106" s="6"/>
      <c r="B106" s="6"/>
      <c r="C106" s="6"/>
      <c r="D106" s="6"/>
    </row>
    <row r="107" ht="15.75" customHeight="1">
      <c r="A107" s="6"/>
      <c r="B107" s="6"/>
      <c r="C107" s="6"/>
      <c r="D107" s="6"/>
    </row>
    <row r="108" ht="15.75" customHeight="1">
      <c r="A108" s="6"/>
      <c r="B108" s="6"/>
      <c r="C108" s="6"/>
      <c r="D108" s="6"/>
    </row>
    <row r="109" ht="15.75" customHeight="1">
      <c r="A109" s="6"/>
      <c r="B109" s="6"/>
      <c r="C109" s="6"/>
      <c r="D109" s="6"/>
    </row>
    <row r="110" ht="15.75" customHeight="1">
      <c r="A110" s="6"/>
      <c r="B110" s="6"/>
      <c r="C110" s="6"/>
      <c r="D110" s="6"/>
    </row>
    <row r="111" ht="15.75" customHeight="1">
      <c r="A111" s="6"/>
      <c r="B111" s="6"/>
      <c r="C111" s="6"/>
      <c r="D111" s="6"/>
    </row>
    <row r="112" ht="15.75" customHeight="1">
      <c r="A112" s="6"/>
      <c r="B112" s="6"/>
      <c r="C112" s="6"/>
      <c r="D112" s="6"/>
    </row>
    <row r="113" ht="15.75" customHeight="1">
      <c r="A113" s="6"/>
      <c r="B113" s="6"/>
      <c r="C113" s="6"/>
      <c r="D113" s="6"/>
    </row>
    <row r="114" ht="15.75" customHeight="1">
      <c r="A114" s="6"/>
      <c r="B114" s="6"/>
      <c r="C114" s="6"/>
      <c r="D114" s="6"/>
    </row>
    <row r="115" ht="15.75" customHeight="1">
      <c r="A115" s="6"/>
      <c r="B115" s="6"/>
      <c r="C115" s="6"/>
      <c r="D115" s="6"/>
    </row>
    <row r="116" ht="15.75" customHeight="1">
      <c r="A116" s="6"/>
      <c r="B116" s="6"/>
      <c r="C116" s="6"/>
      <c r="D116" s="6"/>
    </row>
    <row r="117" ht="15.75" customHeight="1">
      <c r="A117" s="6"/>
      <c r="B117" s="6"/>
      <c r="C117" s="6"/>
      <c r="D117" s="6"/>
    </row>
    <row r="118" ht="15.75" customHeight="1">
      <c r="A118" s="6"/>
      <c r="B118" s="6"/>
      <c r="C118" s="6"/>
      <c r="D118" s="6"/>
    </row>
    <row r="119" ht="15.75" customHeight="1">
      <c r="A119" s="6"/>
      <c r="B119" s="6"/>
      <c r="C119" s="6"/>
      <c r="D119" s="6"/>
    </row>
    <row r="120" ht="15.75" customHeight="1">
      <c r="A120" s="6"/>
      <c r="B120" s="6"/>
      <c r="C120" s="6"/>
      <c r="D120" s="6"/>
    </row>
    <row r="121" ht="15.75" customHeight="1">
      <c r="A121" s="6"/>
      <c r="B121" s="6"/>
      <c r="C121" s="6"/>
      <c r="D121" s="6"/>
    </row>
    <row r="122" ht="15.75" customHeight="1">
      <c r="A122" s="6"/>
      <c r="B122" s="6"/>
      <c r="C122" s="6"/>
      <c r="D122" s="6"/>
    </row>
    <row r="123" ht="15.75" customHeight="1">
      <c r="A123" s="6"/>
      <c r="B123" s="6"/>
      <c r="C123" s="6"/>
      <c r="D123" s="6"/>
    </row>
    <row r="124" ht="15.75" customHeight="1">
      <c r="A124" s="6"/>
      <c r="B124" s="6"/>
      <c r="C124" s="6"/>
      <c r="D124" s="6"/>
    </row>
    <row r="125" ht="15.75" customHeight="1">
      <c r="A125" s="6"/>
      <c r="B125" s="6"/>
      <c r="C125" s="6"/>
      <c r="D125" s="6"/>
    </row>
    <row r="126" ht="15.75" customHeight="1">
      <c r="A126" s="6"/>
      <c r="B126" s="6"/>
      <c r="C126" s="6"/>
      <c r="D126" s="6"/>
    </row>
    <row r="127" ht="15.75" customHeight="1">
      <c r="A127" s="6"/>
      <c r="B127" s="6"/>
      <c r="C127" s="6"/>
      <c r="D127" s="6"/>
    </row>
    <row r="128" ht="15.75" customHeight="1">
      <c r="A128" s="6"/>
      <c r="B128" s="6"/>
      <c r="C128" s="6"/>
      <c r="D128" s="6"/>
    </row>
    <row r="129" ht="15.75" customHeight="1">
      <c r="A129" s="6"/>
      <c r="B129" s="6"/>
      <c r="C129" s="6"/>
      <c r="D129" s="6"/>
    </row>
    <row r="130" ht="15.75" customHeight="1">
      <c r="A130" s="6"/>
      <c r="B130" s="6"/>
      <c r="C130" s="6"/>
      <c r="D130" s="6"/>
    </row>
    <row r="131" ht="15.75" customHeight="1">
      <c r="A131" s="6"/>
      <c r="B131" s="6"/>
      <c r="C131" s="6"/>
      <c r="D131" s="6"/>
    </row>
    <row r="132" ht="15.75" customHeight="1">
      <c r="A132" s="6"/>
      <c r="B132" s="6"/>
      <c r="C132" s="6"/>
      <c r="D132" s="6"/>
    </row>
    <row r="133" ht="15.75" customHeight="1">
      <c r="A133" s="6"/>
      <c r="B133" s="6"/>
      <c r="C133" s="6"/>
      <c r="D133" s="6"/>
    </row>
    <row r="134" ht="15.75" customHeight="1">
      <c r="A134" s="6"/>
      <c r="B134" s="6"/>
      <c r="C134" s="6"/>
      <c r="D134" s="6"/>
    </row>
    <row r="135" ht="15.75" customHeight="1">
      <c r="A135" s="6"/>
      <c r="B135" s="6"/>
      <c r="C135" s="6"/>
      <c r="D135" s="6"/>
    </row>
    <row r="136" ht="15.75" customHeight="1">
      <c r="A136" s="6"/>
      <c r="B136" s="6"/>
      <c r="C136" s="6"/>
      <c r="D136" s="6"/>
    </row>
    <row r="137" ht="15.75" customHeight="1">
      <c r="A137" s="6"/>
      <c r="B137" s="6"/>
      <c r="C137" s="6"/>
      <c r="D137" s="6"/>
    </row>
    <row r="138" ht="15.75" customHeight="1">
      <c r="A138" s="6"/>
      <c r="B138" s="6"/>
      <c r="C138" s="6"/>
      <c r="D138" s="6"/>
    </row>
    <row r="139" ht="15.75" customHeight="1">
      <c r="A139" s="6"/>
      <c r="B139" s="6"/>
      <c r="C139" s="6"/>
      <c r="D139" s="6"/>
    </row>
    <row r="140" ht="15.75" customHeight="1">
      <c r="A140" s="6"/>
      <c r="B140" s="6"/>
      <c r="C140" s="6"/>
      <c r="D140" s="6"/>
    </row>
    <row r="141" ht="15.75" customHeight="1">
      <c r="A141" s="6"/>
      <c r="B141" s="6"/>
      <c r="C141" s="6"/>
      <c r="D141" s="6"/>
    </row>
    <row r="142" ht="15.75" customHeight="1">
      <c r="A142" s="6"/>
      <c r="B142" s="6"/>
      <c r="C142" s="6"/>
      <c r="D142" s="6"/>
    </row>
    <row r="143" ht="15.75" customHeight="1">
      <c r="A143" s="6"/>
      <c r="B143" s="6"/>
      <c r="C143" s="6"/>
      <c r="D143" s="6"/>
    </row>
    <row r="144" ht="15.75" customHeight="1">
      <c r="A144" s="6"/>
      <c r="B144" s="6"/>
      <c r="C144" s="6"/>
      <c r="D144" s="6"/>
    </row>
    <row r="145" ht="15.75" customHeight="1">
      <c r="A145" s="6"/>
      <c r="B145" s="6"/>
      <c r="C145" s="6"/>
      <c r="D145" s="6"/>
    </row>
    <row r="146" ht="15.75" customHeight="1">
      <c r="A146" s="6"/>
      <c r="B146" s="6"/>
      <c r="C146" s="6"/>
      <c r="D146" s="6"/>
    </row>
    <row r="147" ht="15.75" customHeight="1">
      <c r="A147" s="6"/>
      <c r="B147" s="6"/>
      <c r="C147" s="6"/>
      <c r="D147" s="6"/>
    </row>
    <row r="148" ht="15.75" customHeight="1">
      <c r="A148" s="6"/>
      <c r="B148" s="6"/>
      <c r="C148" s="6"/>
      <c r="D148" s="6"/>
    </row>
    <row r="149" ht="15.75" customHeight="1">
      <c r="A149" s="6"/>
      <c r="B149" s="6"/>
      <c r="C149" s="6"/>
      <c r="D149" s="6"/>
    </row>
    <row r="150" ht="15.75" customHeight="1">
      <c r="A150" s="6"/>
      <c r="B150" s="6"/>
      <c r="C150" s="6"/>
      <c r="D150" s="6"/>
    </row>
    <row r="151" ht="15.75" customHeight="1">
      <c r="A151" s="6"/>
      <c r="B151" s="6"/>
      <c r="C151" s="6"/>
      <c r="D151" s="6"/>
    </row>
    <row r="152" ht="15.75" customHeight="1">
      <c r="A152" s="6"/>
      <c r="B152" s="6"/>
      <c r="C152" s="6"/>
      <c r="D152" s="6"/>
    </row>
    <row r="153" ht="15.75" customHeight="1">
      <c r="A153" s="6"/>
      <c r="B153" s="6"/>
      <c r="C153" s="6"/>
      <c r="D153" s="6"/>
    </row>
    <row r="154" ht="15.75" customHeight="1">
      <c r="A154" s="6"/>
      <c r="B154" s="6"/>
      <c r="C154" s="6"/>
      <c r="D154" s="6"/>
    </row>
    <row r="155" ht="15.75" customHeight="1">
      <c r="A155" s="6"/>
      <c r="B155" s="6"/>
      <c r="C155" s="6"/>
      <c r="D155" s="6"/>
    </row>
    <row r="156" ht="15.75" customHeight="1">
      <c r="A156" s="6"/>
      <c r="B156" s="6"/>
      <c r="C156" s="6"/>
      <c r="D156" s="6"/>
    </row>
    <row r="157" ht="15.75" customHeight="1">
      <c r="A157" s="6"/>
      <c r="B157" s="6"/>
      <c r="C157" s="6"/>
      <c r="D157" s="6"/>
    </row>
    <row r="158" ht="15.75" customHeight="1">
      <c r="A158" s="6"/>
      <c r="B158" s="6"/>
      <c r="C158" s="6"/>
      <c r="D158" s="6"/>
    </row>
    <row r="159" ht="15.75" customHeight="1">
      <c r="A159" s="6"/>
      <c r="B159" s="6"/>
      <c r="C159" s="6"/>
      <c r="D159" s="6"/>
    </row>
    <row r="160" ht="15.75" customHeight="1">
      <c r="A160" s="6"/>
      <c r="B160" s="6"/>
      <c r="C160" s="6"/>
      <c r="D160" s="6"/>
    </row>
    <row r="161" ht="15.75" customHeight="1">
      <c r="A161" s="6"/>
      <c r="B161" s="6"/>
      <c r="C161" s="6"/>
      <c r="D161" s="6"/>
    </row>
    <row r="162" ht="15.75" customHeight="1">
      <c r="A162" s="6"/>
      <c r="B162" s="6"/>
      <c r="C162" s="6"/>
      <c r="D162" s="6"/>
    </row>
    <row r="163" ht="15.75" customHeight="1">
      <c r="A163" s="6"/>
      <c r="B163" s="6"/>
      <c r="C163" s="6"/>
      <c r="D163" s="6"/>
    </row>
    <row r="164" ht="15.75" customHeight="1">
      <c r="A164" s="6"/>
      <c r="B164" s="6"/>
      <c r="C164" s="6"/>
      <c r="D164" s="6"/>
    </row>
    <row r="165" ht="15.75" customHeight="1">
      <c r="A165" s="6"/>
      <c r="B165" s="6"/>
      <c r="C165" s="6"/>
      <c r="D165" s="6"/>
    </row>
    <row r="166" ht="15.75" customHeight="1">
      <c r="A166" s="6"/>
      <c r="B166" s="6"/>
      <c r="C166" s="6"/>
      <c r="D166" s="6"/>
    </row>
    <row r="167" ht="15.75" customHeight="1">
      <c r="A167" s="6"/>
      <c r="B167" s="6"/>
      <c r="C167" s="6"/>
      <c r="D167" s="6"/>
    </row>
    <row r="168" ht="15.75" customHeight="1">
      <c r="A168" s="6"/>
      <c r="B168" s="6"/>
      <c r="C168" s="6"/>
      <c r="D168" s="6"/>
    </row>
    <row r="169" ht="15.75" customHeight="1">
      <c r="A169" s="6"/>
      <c r="B169" s="6"/>
      <c r="C169" s="6"/>
      <c r="D169" s="6"/>
    </row>
    <row r="170" ht="15.75" customHeight="1">
      <c r="A170" s="6"/>
      <c r="B170" s="6"/>
      <c r="C170" s="6"/>
      <c r="D170" s="6"/>
    </row>
    <row r="171" ht="15.75" customHeight="1">
      <c r="A171" s="6"/>
      <c r="B171" s="6"/>
      <c r="C171" s="6"/>
      <c r="D171" s="6"/>
    </row>
    <row r="172" ht="15.75" customHeight="1">
      <c r="A172" s="6"/>
      <c r="B172" s="6"/>
      <c r="C172" s="6"/>
      <c r="D172" s="6"/>
    </row>
    <row r="173" ht="15.75" customHeight="1">
      <c r="A173" s="6"/>
      <c r="B173" s="6"/>
      <c r="C173" s="6"/>
      <c r="D173" s="6"/>
    </row>
    <row r="174" ht="15.75" customHeight="1">
      <c r="A174" s="6"/>
      <c r="B174" s="6"/>
      <c r="C174" s="6"/>
      <c r="D174" s="6"/>
    </row>
    <row r="175" ht="15.75" customHeight="1">
      <c r="A175" s="6"/>
      <c r="B175" s="6"/>
      <c r="C175" s="6"/>
      <c r="D175" s="6"/>
    </row>
    <row r="176" ht="15.75" customHeight="1">
      <c r="A176" s="6"/>
      <c r="B176" s="6"/>
      <c r="C176" s="6"/>
      <c r="D176" s="6"/>
    </row>
    <row r="177" ht="15.75" customHeight="1">
      <c r="A177" s="6"/>
      <c r="B177" s="6"/>
      <c r="C177" s="6"/>
      <c r="D177" s="6"/>
    </row>
    <row r="178" ht="15.75" customHeight="1">
      <c r="A178" s="6"/>
      <c r="B178" s="6"/>
      <c r="C178" s="6"/>
      <c r="D178" s="6"/>
    </row>
    <row r="179" ht="15.75" customHeight="1">
      <c r="A179" s="6"/>
      <c r="B179" s="6"/>
      <c r="C179" s="6"/>
      <c r="D179" s="6"/>
    </row>
    <row r="180" ht="15.75" customHeight="1">
      <c r="A180" s="6"/>
      <c r="B180" s="6"/>
      <c r="C180" s="6"/>
      <c r="D180" s="6"/>
    </row>
    <row r="181" ht="15.75" customHeight="1">
      <c r="A181" s="6"/>
      <c r="B181" s="6"/>
      <c r="C181" s="6"/>
      <c r="D181" s="6"/>
    </row>
    <row r="182" ht="15.75" customHeight="1">
      <c r="A182" s="6"/>
      <c r="B182" s="6"/>
      <c r="C182" s="6"/>
      <c r="D182" s="6"/>
    </row>
    <row r="183" ht="15.75" customHeight="1">
      <c r="A183" s="6"/>
      <c r="B183" s="6"/>
      <c r="C183" s="6"/>
      <c r="D183" s="6"/>
    </row>
    <row r="184" ht="15.75" customHeight="1">
      <c r="A184" s="6"/>
      <c r="B184" s="6"/>
      <c r="C184" s="6"/>
      <c r="D184" s="6"/>
    </row>
    <row r="185" ht="15.75" customHeight="1">
      <c r="A185" s="6"/>
      <c r="B185" s="6"/>
      <c r="C185" s="6"/>
      <c r="D185" s="6"/>
    </row>
    <row r="186" ht="15.75" customHeight="1">
      <c r="A186" s="6"/>
      <c r="B186" s="6"/>
      <c r="C186" s="6"/>
      <c r="D186" s="6"/>
    </row>
    <row r="187" ht="15.75" customHeight="1">
      <c r="A187" s="6"/>
      <c r="B187" s="6"/>
      <c r="C187" s="6"/>
      <c r="D187" s="6"/>
    </row>
    <row r="188" ht="15.75" customHeight="1">
      <c r="A188" s="6"/>
      <c r="B188" s="6"/>
      <c r="C188" s="6"/>
      <c r="D188" s="6"/>
    </row>
    <row r="189" ht="15.75" customHeight="1">
      <c r="A189" s="6"/>
      <c r="B189" s="6"/>
      <c r="C189" s="6"/>
      <c r="D189" s="6"/>
    </row>
    <row r="190" ht="15.75" customHeight="1">
      <c r="A190" s="6"/>
      <c r="B190" s="6"/>
      <c r="C190" s="6"/>
      <c r="D190" s="6"/>
    </row>
    <row r="191" ht="15.75" customHeight="1">
      <c r="A191" s="6"/>
      <c r="B191" s="6"/>
      <c r="C191" s="6"/>
      <c r="D191" s="6"/>
    </row>
    <row r="192" ht="15.75" customHeight="1">
      <c r="A192" s="6"/>
      <c r="B192" s="6"/>
      <c r="C192" s="6"/>
      <c r="D192" s="6"/>
    </row>
    <row r="193" ht="15.75" customHeight="1">
      <c r="A193" s="6"/>
      <c r="B193" s="6"/>
      <c r="C193" s="6"/>
      <c r="D193" s="6"/>
    </row>
    <row r="194" ht="15.75" customHeight="1">
      <c r="A194" s="6"/>
      <c r="B194" s="6"/>
      <c r="C194" s="6"/>
      <c r="D194" s="6"/>
    </row>
    <row r="195" ht="15.75" customHeight="1">
      <c r="A195" s="6"/>
      <c r="B195" s="6"/>
      <c r="C195" s="6"/>
      <c r="D195" s="6"/>
    </row>
    <row r="196" ht="15.75" customHeight="1">
      <c r="A196" s="6"/>
      <c r="B196" s="6"/>
      <c r="C196" s="6"/>
      <c r="D196" s="6"/>
    </row>
    <row r="197" ht="15.75" customHeight="1">
      <c r="A197" s="6"/>
      <c r="B197" s="6"/>
      <c r="C197" s="6"/>
      <c r="D197" s="6"/>
    </row>
    <row r="198" ht="15.75" customHeight="1">
      <c r="A198" s="6"/>
      <c r="B198" s="6"/>
      <c r="C198" s="6"/>
      <c r="D198" s="6"/>
    </row>
    <row r="199" ht="15.75" customHeight="1">
      <c r="A199" s="6"/>
      <c r="B199" s="6"/>
      <c r="C199" s="6"/>
      <c r="D199" s="6"/>
    </row>
    <row r="200" ht="15.75" customHeight="1">
      <c r="A200" s="6"/>
      <c r="B200" s="6"/>
      <c r="C200" s="6"/>
      <c r="D200" s="6"/>
    </row>
    <row r="201" ht="15.75" customHeight="1">
      <c r="A201" s="6"/>
      <c r="B201" s="6"/>
      <c r="C201" s="6"/>
      <c r="D201" s="6"/>
    </row>
    <row r="202" ht="15.75" customHeight="1">
      <c r="A202" s="6"/>
      <c r="B202" s="6"/>
      <c r="C202" s="6"/>
      <c r="D202" s="6"/>
    </row>
    <row r="203" ht="15.75" customHeight="1">
      <c r="A203" s="6"/>
      <c r="B203" s="6"/>
      <c r="C203" s="6"/>
      <c r="D203" s="6"/>
    </row>
    <row r="204" ht="15.75" customHeight="1">
      <c r="A204" s="6"/>
      <c r="B204" s="6"/>
      <c r="C204" s="6"/>
      <c r="D204" s="6"/>
    </row>
    <row r="205" ht="15.75" customHeight="1">
      <c r="A205" s="6"/>
      <c r="B205" s="6"/>
      <c r="C205" s="6"/>
      <c r="D205" s="6"/>
    </row>
    <row r="206" ht="15.75" customHeight="1">
      <c r="A206" s="6"/>
      <c r="B206" s="6"/>
      <c r="C206" s="6"/>
      <c r="D206" s="6"/>
    </row>
    <row r="207" ht="15.75" customHeight="1">
      <c r="A207" s="6"/>
      <c r="B207" s="6"/>
      <c r="C207" s="6"/>
      <c r="D207" s="6"/>
    </row>
    <row r="208" ht="15.75" customHeight="1">
      <c r="A208" s="6"/>
      <c r="B208" s="6"/>
      <c r="C208" s="6"/>
      <c r="D208" s="6"/>
    </row>
    <row r="209" ht="15.75" customHeight="1">
      <c r="A209" s="6"/>
      <c r="B209" s="6"/>
      <c r="C209" s="6"/>
      <c r="D209" s="6"/>
    </row>
    <row r="210" ht="15.75" customHeight="1">
      <c r="A210" s="6"/>
      <c r="B210" s="6"/>
      <c r="C210" s="6"/>
      <c r="D210" s="6"/>
    </row>
    <row r="211" ht="15.75" customHeight="1">
      <c r="A211" s="6"/>
      <c r="B211" s="6"/>
      <c r="C211" s="6"/>
      <c r="D211" s="6"/>
    </row>
    <row r="212" ht="15.75" customHeight="1">
      <c r="A212" s="6"/>
      <c r="B212" s="6"/>
      <c r="C212" s="6"/>
      <c r="D212" s="6"/>
    </row>
    <row r="213" ht="15.75" customHeight="1">
      <c r="A213" s="6"/>
      <c r="B213" s="6"/>
      <c r="C213" s="6"/>
      <c r="D213" s="6"/>
    </row>
    <row r="214" ht="15.75" customHeight="1">
      <c r="A214" s="6"/>
      <c r="B214" s="6"/>
      <c r="C214" s="6"/>
      <c r="D214" s="6"/>
    </row>
    <row r="215" ht="15.75" customHeight="1">
      <c r="A215" s="6"/>
      <c r="B215" s="6"/>
      <c r="C215" s="6"/>
      <c r="D215" s="6"/>
    </row>
    <row r="216" ht="15.75" customHeight="1">
      <c r="A216" s="6"/>
      <c r="B216" s="6"/>
      <c r="C216" s="6"/>
      <c r="D216" s="6"/>
    </row>
    <row r="217" ht="15.75" customHeight="1">
      <c r="A217" s="6"/>
      <c r="B217" s="6"/>
      <c r="C217" s="6"/>
      <c r="D217" s="6"/>
    </row>
    <row r="218" ht="15.75" customHeight="1">
      <c r="A218" s="6"/>
      <c r="B218" s="6"/>
      <c r="C218" s="6"/>
      <c r="D218" s="6"/>
    </row>
    <row r="219" ht="15.75" customHeight="1">
      <c r="A219" s="6"/>
      <c r="B219" s="6"/>
      <c r="C219" s="6"/>
      <c r="D219" s="6"/>
    </row>
    <row r="220" ht="15.75" customHeight="1">
      <c r="A220" s="6"/>
      <c r="B220" s="6"/>
      <c r="C220" s="6"/>
      <c r="D220" s="6"/>
    </row>
    <row r="221" ht="15.75" customHeight="1">
      <c r="A221" s="6"/>
      <c r="B221" s="6"/>
      <c r="C221" s="6"/>
      <c r="D221" s="6"/>
    </row>
    <row r="222" ht="15.75" customHeight="1">
      <c r="A222" s="6"/>
      <c r="B222" s="6"/>
      <c r="C222" s="6"/>
      <c r="D222" s="6"/>
    </row>
    <row r="223" ht="15.75" customHeight="1">
      <c r="A223" s="6"/>
      <c r="B223" s="6"/>
      <c r="C223" s="6"/>
      <c r="D223" s="6"/>
    </row>
    <row r="224" ht="15.75" customHeight="1">
      <c r="A224" s="6"/>
      <c r="B224" s="6"/>
      <c r="C224" s="6"/>
      <c r="D224" s="6"/>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D$19"/>
  <mergeCells count="1">
    <mergeCell ref="A21:D21"/>
  </mergeCells>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8.0"/>
    <col customWidth="1" min="2" max="2" width="30.0"/>
    <col customWidth="1" min="3" max="3" width="16.0"/>
    <col customWidth="1" min="4" max="4" width="22.0"/>
    <col customWidth="1" min="5" max="6" width="28.0"/>
  </cols>
  <sheetData>
    <row r="1" ht="21.75" customHeight="1">
      <c r="A1" s="86" t="s">
        <v>1166</v>
      </c>
      <c r="B1" s="20"/>
      <c r="C1" s="20"/>
      <c r="D1" s="20"/>
      <c r="E1" s="20"/>
      <c r="F1" s="20"/>
    </row>
    <row r="2" ht="36.0" customHeight="1">
      <c r="A2" s="38" t="s">
        <v>1167</v>
      </c>
      <c r="B2" s="20"/>
      <c r="C2" s="20"/>
      <c r="D2" s="20"/>
      <c r="E2" s="20"/>
      <c r="F2" s="20"/>
    </row>
    <row r="3">
      <c r="A3" s="20"/>
      <c r="B3" s="20"/>
      <c r="C3" s="20"/>
      <c r="D3" s="20"/>
      <c r="E3" s="20"/>
      <c r="F3" s="20"/>
    </row>
    <row r="4">
      <c r="A4" s="87" t="s">
        <v>1168</v>
      </c>
      <c r="B4" s="87" t="s">
        <v>1169</v>
      </c>
      <c r="C4" s="87" t="s">
        <v>1170</v>
      </c>
      <c r="D4" s="87" t="s">
        <v>1171</v>
      </c>
      <c r="E4" s="87" t="s">
        <v>1172</v>
      </c>
      <c r="F4" s="87" t="s">
        <v>20</v>
      </c>
    </row>
    <row r="5">
      <c r="A5" s="20" t="s">
        <v>1173</v>
      </c>
      <c r="B5" s="20" t="s">
        <v>1174</v>
      </c>
      <c r="C5" s="20" t="s">
        <v>1175</v>
      </c>
      <c r="D5" s="20" t="s">
        <v>1176</v>
      </c>
      <c r="E5" s="20" t="s">
        <v>1177</v>
      </c>
      <c r="F5" s="20" t="s">
        <v>1178</v>
      </c>
    </row>
    <row r="6">
      <c r="A6" s="20" t="s">
        <v>1179</v>
      </c>
      <c r="B6" s="20" t="s">
        <v>1139</v>
      </c>
      <c r="C6" s="20" t="s">
        <v>1180</v>
      </c>
      <c r="D6" s="20" t="s">
        <v>1176</v>
      </c>
      <c r="E6" s="20" t="s">
        <v>1181</v>
      </c>
      <c r="F6" s="20" t="s">
        <v>1182</v>
      </c>
    </row>
    <row r="7">
      <c r="A7" s="20" t="s">
        <v>1138</v>
      </c>
      <c r="B7" s="20" t="s">
        <v>1137</v>
      </c>
      <c r="C7" s="20" t="s">
        <v>1180</v>
      </c>
      <c r="D7" s="20" t="s">
        <v>1176</v>
      </c>
      <c r="E7" s="20" t="s">
        <v>1183</v>
      </c>
      <c r="F7" s="20" t="s">
        <v>1184</v>
      </c>
    </row>
    <row r="8">
      <c r="A8" s="20" t="s">
        <v>1141</v>
      </c>
      <c r="B8" s="20" t="s">
        <v>933</v>
      </c>
      <c r="C8" s="20" t="s">
        <v>1180</v>
      </c>
      <c r="D8" s="20" t="s">
        <v>1176</v>
      </c>
      <c r="E8" s="20" t="s">
        <v>1185</v>
      </c>
      <c r="F8" s="20" t="s">
        <v>1186</v>
      </c>
    </row>
    <row r="9">
      <c r="A9" s="20" t="s">
        <v>1144</v>
      </c>
      <c r="B9" s="20" t="s">
        <v>1187</v>
      </c>
      <c r="C9" s="20" t="s">
        <v>1180</v>
      </c>
      <c r="D9" s="20" t="s">
        <v>1188</v>
      </c>
      <c r="E9" s="20" t="s">
        <v>1189</v>
      </c>
      <c r="F9" s="20" t="s">
        <v>1190</v>
      </c>
    </row>
    <row r="10">
      <c r="A10" s="20" t="s">
        <v>1148</v>
      </c>
      <c r="B10" s="20" t="s">
        <v>1191</v>
      </c>
      <c r="C10" s="20" t="s">
        <v>1180</v>
      </c>
      <c r="D10" s="20" t="s">
        <v>1188</v>
      </c>
      <c r="E10" s="20" t="s">
        <v>1192</v>
      </c>
      <c r="F10" s="20" t="s">
        <v>1193</v>
      </c>
    </row>
    <row r="11">
      <c r="A11" s="20" t="s">
        <v>1151</v>
      </c>
      <c r="B11" s="20" t="s">
        <v>1137</v>
      </c>
      <c r="C11" s="20" t="s">
        <v>1180</v>
      </c>
      <c r="D11" s="20" t="s">
        <v>1188</v>
      </c>
      <c r="E11" s="20" t="s">
        <v>1194</v>
      </c>
      <c r="F11" s="20" t="s">
        <v>1195</v>
      </c>
    </row>
    <row r="12">
      <c r="A12" s="20" t="s">
        <v>1196</v>
      </c>
      <c r="B12" s="20" t="s">
        <v>1137</v>
      </c>
      <c r="C12" s="20" t="s">
        <v>1180</v>
      </c>
      <c r="D12" s="20" t="s">
        <v>1188</v>
      </c>
      <c r="E12" s="20" t="s">
        <v>1197</v>
      </c>
      <c r="F12" s="20"/>
    </row>
    <row r="13">
      <c r="A13" s="20" t="s">
        <v>1154</v>
      </c>
      <c r="B13" s="20" t="s">
        <v>1198</v>
      </c>
      <c r="C13" s="20" t="s">
        <v>1180</v>
      </c>
      <c r="D13" s="20" t="s">
        <v>1176</v>
      </c>
      <c r="E13" s="20" t="s">
        <v>1199</v>
      </c>
      <c r="F13" s="20" t="s">
        <v>1200</v>
      </c>
    </row>
    <row r="14">
      <c r="A14" s="20" t="s">
        <v>1201</v>
      </c>
      <c r="B14" s="20" t="s">
        <v>1202</v>
      </c>
      <c r="C14" s="20" t="s">
        <v>1203</v>
      </c>
      <c r="D14" s="20" t="s">
        <v>1176</v>
      </c>
      <c r="E14" s="20" t="s">
        <v>1204</v>
      </c>
      <c r="F14" s="20" t="s">
        <v>1205</v>
      </c>
    </row>
    <row r="15">
      <c r="A15" s="20" t="s">
        <v>1206</v>
      </c>
      <c r="B15" s="20" t="s">
        <v>1207</v>
      </c>
      <c r="C15" s="20" t="s">
        <v>1208</v>
      </c>
      <c r="D15" s="20" t="s">
        <v>1176</v>
      </c>
      <c r="E15" s="20" t="s">
        <v>1209</v>
      </c>
      <c r="F15" s="20" t="s">
        <v>1210</v>
      </c>
    </row>
    <row r="16">
      <c r="A16" s="20" t="s">
        <v>1211</v>
      </c>
      <c r="B16" s="20" t="s">
        <v>1212</v>
      </c>
      <c r="C16" s="20" t="s">
        <v>1208</v>
      </c>
      <c r="D16" s="20" t="s">
        <v>1176</v>
      </c>
      <c r="E16" s="20" t="s">
        <v>1213</v>
      </c>
      <c r="F16" s="20" t="s">
        <v>1214</v>
      </c>
    </row>
    <row r="17">
      <c r="A17" s="20" t="s">
        <v>1068</v>
      </c>
      <c r="B17" s="20" t="s">
        <v>1215</v>
      </c>
      <c r="C17" s="20" t="s">
        <v>1216</v>
      </c>
      <c r="D17" s="20" t="s">
        <v>1217</v>
      </c>
      <c r="E17" s="20" t="s">
        <v>1218</v>
      </c>
      <c r="F17" s="20" t="s">
        <v>1219</v>
      </c>
    </row>
    <row r="18">
      <c r="A18" s="20" t="s">
        <v>1220</v>
      </c>
      <c r="B18" s="20" t="s">
        <v>1215</v>
      </c>
      <c r="C18" s="20" t="s">
        <v>1208</v>
      </c>
      <c r="D18" s="20" t="s">
        <v>1221</v>
      </c>
      <c r="E18" s="20" t="s">
        <v>1222</v>
      </c>
      <c r="F18" s="20" t="s">
        <v>1223</v>
      </c>
    </row>
    <row r="19">
      <c r="A19" s="20" t="s">
        <v>1224</v>
      </c>
      <c r="B19" s="20" t="s">
        <v>1225</v>
      </c>
      <c r="C19" s="20" t="s">
        <v>1226</v>
      </c>
      <c r="D19" s="20" t="s">
        <v>1176</v>
      </c>
      <c r="E19" s="20" t="s">
        <v>1227</v>
      </c>
      <c r="F19" s="20" t="s">
        <v>1228</v>
      </c>
    </row>
    <row r="20">
      <c r="A20" s="6"/>
      <c r="B20" s="6"/>
      <c r="C20" s="6"/>
      <c r="D20" s="6"/>
      <c r="E20" s="6"/>
      <c r="F20" s="6"/>
    </row>
    <row r="21" ht="15.75" customHeight="1">
      <c r="A21" s="6"/>
      <c r="B21" s="6"/>
      <c r="C21" s="6"/>
      <c r="D21" s="6"/>
      <c r="E21" s="6"/>
      <c r="F21" s="6"/>
    </row>
    <row r="22" ht="15.75" customHeight="1">
      <c r="A22" s="6"/>
      <c r="B22" s="6"/>
      <c r="C22" s="6"/>
      <c r="D22" s="6"/>
      <c r="E22" s="6"/>
      <c r="F22" s="6"/>
    </row>
    <row r="23" ht="15.75" customHeight="1">
      <c r="A23" s="6"/>
      <c r="B23" s="6"/>
      <c r="C23" s="6"/>
      <c r="D23" s="6"/>
      <c r="E23" s="6"/>
      <c r="F23" s="6"/>
    </row>
    <row r="24" ht="15.75" customHeight="1">
      <c r="A24" s="6"/>
      <c r="B24" s="6"/>
      <c r="C24" s="6"/>
      <c r="D24" s="6"/>
      <c r="E24" s="6"/>
      <c r="F24" s="6"/>
    </row>
    <row r="25" ht="15.75" customHeight="1">
      <c r="A25" s="6"/>
      <c r="B25" s="6"/>
      <c r="C25" s="6"/>
      <c r="D25" s="6"/>
      <c r="E25" s="6"/>
      <c r="F25" s="6"/>
    </row>
    <row r="26" ht="15.75" customHeight="1">
      <c r="A26" s="6"/>
      <c r="B26" s="6"/>
      <c r="C26" s="6"/>
      <c r="D26" s="6"/>
      <c r="E26" s="6"/>
      <c r="F26" s="6"/>
    </row>
    <row r="27" ht="15.75" customHeight="1">
      <c r="A27" s="6"/>
      <c r="B27" s="6"/>
      <c r="C27" s="6"/>
      <c r="D27" s="6"/>
      <c r="E27" s="6"/>
      <c r="F27" s="6"/>
    </row>
    <row r="28" ht="15.75" customHeight="1">
      <c r="A28" s="6"/>
      <c r="B28" s="6"/>
      <c r="C28" s="6"/>
      <c r="D28" s="6"/>
      <c r="E28" s="6"/>
      <c r="F28" s="6"/>
    </row>
    <row r="29" ht="15.75" customHeight="1">
      <c r="A29" s="6"/>
      <c r="B29" s="6"/>
      <c r="C29" s="6"/>
      <c r="D29" s="6"/>
      <c r="E29" s="6"/>
      <c r="F29" s="6"/>
    </row>
    <row r="30" ht="15.75" customHeight="1">
      <c r="A30" s="6"/>
      <c r="B30" s="6"/>
      <c r="C30" s="6"/>
      <c r="D30" s="6"/>
      <c r="E30" s="6"/>
      <c r="F30" s="6"/>
    </row>
    <row r="31" ht="15.75" customHeight="1">
      <c r="A31" s="6"/>
      <c r="B31" s="6"/>
      <c r="C31" s="6"/>
      <c r="D31" s="6"/>
      <c r="E31" s="6"/>
      <c r="F31" s="6"/>
    </row>
    <row r="32" ht="15.75" customHeight="1">
      <c r="A32" s="6"/>
      <c r="B32" s="6"/>
      <c r="C32" s="6"/>
      <c r="D32" s="6"/>
      <c r="E32" s="6"/>
      <c r="F32" s="6"/>
    </row>
    <row r="33" ht="15.75" customHeight="1">
      <c r="A33" s="6"/>
      <c r="B33" s="6"/>
      <c r="C33" s="6"/>
      <c r="D33" s="6"/>
      <c r="E33" s="6"/>
      <c r="F33" s="6"/>
    </row>
    <row r="34" ht="15.75" customHeight="1">
      <c r="A34" s="6"/>
      <c r="B34" s="6"/>
      <c r="C34" s="6"/>
      <c r="D34" s="6"/>
      <c r="E34" s="6"/>
      <c r="F34" s="6"/>
    </row>
    <row r="35" ht="15.75" customHeight="1">
      <c r="A35" s="6"/>
      <c r="B35" s="6"/>
      <c r="C35" s="6"/>
      <c r="D35" s="6"/>
      <c r="E35" s="6"/>
      <c r="F35" s="6"/>
    </row>
    <row r="36" ht="15.75" customHeight="1">
      <c r="A36" s="6"/>
      <c r="B36" s="6"/>
      <c r="C36" s="6"/>
      <c r="D36" s="6"/>
      <c r="E36" s="6"/>
      <c r="F36" s="6"/>
    </row>
    <row r="37" ht="15.75" customHeight="1">
      <c r="A37" s="6"/>
      <c r="B37" s="6"/>
      <c r="C37" s="6"/>
      <c r="D37" s="6"/>
      <c r="E37" s="6"/>
      <c r="F37" s="6"/>
    </row>
    <row r="38" ht="15.75" customHeight="1">
      <c r="A38" s="6"/>
      <c r="B38" s="6"/>
      <c r="C38" s="6"/>
      <c r="D38" s="6"/>
      <c r="E38" s="6"/>
      <c r="F38" s="6"/>
    </row>
    <row r="39" ht="15.75" customHeight="1">
      <c r="A39" s="6"/>
      <c r="B39" s="6"/>
      <c r="C39" s="6"/>
      <c r="D39" s="6"/>
      <c r="E39" s="6"/>
      <c r="F39" s="6"/>
    </row>
    <row r="40" ht="15.75" customHeight="1">
      <c r="A40" s="6"/>
      <c r="B40" s="6"/>
      <c r="C40" s="6"/>
      <c r="D40" s="6"/>
      <c r="E40" s="6"/>
      <c r="F40" s="6"/>
    </row>
    <row r="41" ht="15.75" customHeight="1">
      <c r="A41" s="6"/>
      <c r="B41" s="6"/>
      <c r="C41" s="6"/>
      <c r="D41" s="6"/>
      <c r="E41" s="6"/>
      <c r="F41" s="6"/>
    </row>
    <row r="42" ht="15.75" customHeight="1">
      <c r="A42" s="6"/>
      <c r="B42" s="6"/>
      <c r="C42" s="6"/>
      <c r="D42" s="6"/>
      <c r="E42" s="6"/>
      <c r="F42" s="6"/>
    </row>
    <row r="43" ht="15.75" customHeight="1">
      <c r="A43" s="6"/>
      <c r="B43" s="6"/>
      <c r="C43" s="6"/>
      <c r="D43" s="6"/>
      <c r="E43" s="6"/>
      <c r="F43" s="6"/>
    </row>
    <row r="44" ht="15.75" customHeight="1">
      <c r="A44" s="6"/>
      <c r="B44" s="6"/>
      <c r="C44" s="6"/>
      <c r="D44" s="6"/>
      <c r="E44" s="6"/>
      <c r="F44" s="6"/>
    </row>
    <row r="45" ht="15.75" customHeight="1">
      <c r="A45" s="6"/>
      <c r="B45" s="6"/>
      <c r="C45" s="6"/>
      <c r="D45" s="6"/>
      <c r="E45" s="6"/>
      <c r="F45" s="6"/>
    </row>
    <row r="46" ht="15.75" customHeight="1">
      <c r="A46" s="6"/>
      <c r="B46" s="6"/>
      <c r="C46" s="6"/>
      <c r="D46" s="6"/>
      <c r="E46" s="6"/>
      <c r="F46" s="6"/>
    </row>
    <row r="47" ht="15.75" customHeight="1">
      <c r="A47" s="6"/>
      <c r="B47" s="6"/>
      <c r="C47" s="6"/>
      <c r="D47" s="6"/>
      <c r="E47" s="6"/>
      <c r="F47" s="6"/>
    </row>
    <row r="48" ht="15.75" customHeight="1">
      <c r="A48" s="6"/>
      <c r="B48" s="6"/>
      <c r="C48" s="6"/>
      <c r="D48" s="6"/>
      <c r="E48" s="6"/>
      <c r="F48" s="6"/>
    </row>
    <row r="49" ht="15.75" customHeight="1">
      <c r="A49" s="6"/>
      <c r="B49" s="6"/>
      <c r="C49" s="6"/>
      <c r="D49" s="6"/>
      <c r="E49" s="6"/>
      <c r="F49" s="6"/>
    </row>
    <row r="50" ht="15.75" customHeight="1">
      <c r="A50" s="6"/>
      <c r="B50" s="6"/>
      <c r="C50" s="6"/>
      <c r="D50" s="6"/>
      <c r="E50" s="6"/>
      <c r="F50" s="6"/>
    </row>
    <row r="51" ht="15.75" customHeight="1">
      <c r="A51" s="6"/>
      <c r="B51" s="6"/>
      <c r="C51" s="6"/>
      <c r="D51" s="6"/>
      <c r="E51" s="6"/>
      <c r="F51" s="6"/>
    </row>
    <row r="52" ht="15.75" customHeight="1">
      <c r="A52" s="6"/>
      <c r="B52" s="6"/>
      <c r="C52" s="6"/>
      <c r="D52" s="6"/>
      <c r="E52" s="6"/>
      <c r="F52" s="6"/>
    </row>
    <row r="53" ht="15.75" customHeight="1">
      <c r="A53" s="6"/>
      <c r="B53" s="6"/>
      <c r="C53" s="6"/>
      <c r="D53" s="6"/>
      <c r="E53" s="6"/>
      <c r="F53" s="6"/>
    </row>
    <row r="54" ht="15.75" customHeight="1">
      <c r="A54" s="6"/>
      <c r="B54" s="6"/>
      <c r="C54" s="6"/>
      <c r="D54" s="6"/>
      <c r="E54" s="6"/>
      <c r="F54" s="6"/>
    </row>
    <row r="55" ht="15.75" customHeight="1">
      <c r="A55" s="6"/>
      <c r="B55" s="6"/>
      <c r="C55" s="6"/>
      <c r="D55" s="6"/>
      <c r="E55" s="6"/>
      <c r="F55" s="6"/>
    </row>
    <row r="56" ht="15.75" customHeight="1">
      <c r="A56" s="6"/>
      <c r="B56" s="6"/>
      <c r="C56" s="6"/>
      <c r="D56" s="6"/>
      <c r="E56" s="6"/>
      <c r="F56" s="6"/>
    </row>
    <row r="57" ht="15.75" customHeight="1">
      <c r="A57" s="6"/>
      <c r="B57" s="6"/>
      <c r="C57" s="6"/>
      <c r="D57" s="6"/>
      <c r="E57" s="6"/>
      <c r="F57" s="6"/>
    </row>
    <row r="58" ht="15.75" customHeight="1">
      <c r="A58" s="6"/>
      <c r="B58" s="6"/>
      <c r="C58" s="6"/>
      <c r="D58" s="6"/>
      <c r="E58" s="6"/>
      <c r="F58" s="6"/>
    </row>
    <row r="59" ht="15.75" customHeight="1">
      <c r="A59" s="6"/>
      <c r="B59" s="6"/>
      <c r="C59" s="6"/>
      <c r="D59" s="6"/>
      <c r="E59" s="6"/>
      <c r="F59" s="6"/>
    </row>
    <row r="60" ht="15.75" customHeight="1">
      <c r="A60" s="6"/>
      <c r="B60" s="6"/>
      <c r="C60" s="6"/>
      <c r="D60" s="6"/>
      <c r="E60" s="6"/>
      <c r="F60" s="6"/>
    </row>
    <row r="61" ht="15.75" customHeight="1">
      <c r="A61" s="6"/>
      <c r="B61" s="6"/>
      <c r="C61" s="6"/>
      <c r="D61" s="6"/>
      <c r="E61" s="6"/>
      <c r="F61" s="6"/>
    </row>
    <row r="62" ht="15.75" customHeight="1">
      <c r="A62" s="6"/>
      <c r="B62" s="6"/>
      <c r="C62" s="6"/>
      <c r="D62" s="6"/>
      <c r="E62" s="6"/>
      <c r="F62" s="6"/>
    </row>
    <row r="63" ht="15.75" customHeight="1">
      <c r="A63" s="6"/>
      <c r="B63" s="6"/>
      <c r="C63" s="6"/>
      <c r="D63" s="6"/>
      <c r="E63" s="6"/>
      <c r="F63" s="6"/>
    </row>
    <row r="64" ht="15.75" customHeight="1">
      <c r="A64" s="6"/>
      <c r="B64" s="6"/>
      <c r="C64" s="6"/>
      <c r="D64" s="6"/>
      <c r="E64" s="6"/>
      <c r="F64" s="6"/>
    </row>
    <row r="65" ht="15.75" customHeight="1">
      <c r="A65" s="6"/>
      <c r="B65" s="6"/>
      <c r="C65" s="6"/>
      <c r="D65" s="6"/>
      <c r="E65" s="6"/>
      <c r="F65" s="6"/>
    </row>
    <row r="66" ht="15.75" customHeight="1">
      <c r="A66" s="6"/>
      <c r="B66" s="6"/>
      <c r="C66" s="6"/>
      <c r="D66" s="6"/>
      <c r="E66" s="6"/>
      <c r="F66" s="6"/>
    </row>
    <row r="67" ht="15.75" customHeight="1">
      <c r="A67" s="6"/>
      <c r="B67" s="6"/>
      <c r="C67" s="6"/>
      <c r="D67" s="6"/>
      <c r="E67" s="6"/>
      <c r="F67" s="6"/>
    </row>
    <row r="68" ht="15.75" customHeight="1">
      <c r="A68" s="6"/>
      <c r="B68" s="6"/>
      <c r="C68" s="6"/>
      <c r="D68" s="6"/>
      <c r="E68" s="6"/>
      <c r="F68" s="6"/>
    </row>
    <row r="69" ht="15.75" customHeight="1">
      <c r="A69" s="6"/>
      <c r="B69" s="6"/>
      <c r="C69" s="6"/>
      <c r="D69" s="6"/>
      <c r="E69" s="6"/>
      <c r="F69" s="6"/>
    </row>
    <row r="70" ht="15.75" customHeight="1">
      <c r="A70" s="6"/>
      <c r="B70" s="6"/>
      <c r="C70" s="6"/>
      <c r="D70" s="6"/>
      <c r="E70" s="6"/>
      <c r="F70" s="6"/>
    </row>
    <row r="71" ht="15.75" customHeight="1">
      <c r="A71" s="6"/>
      <c r="B71" s="6"/>
      <c r="C71" s="6"/>
      <c r="D71" s="6"/>
      <c r="E71" s="6"/>
      <c r="F71" s="6"/>
    </row>
    <row r="72" ht="15.75" customHeight="1">
      <c r="A72" s="6"/>
      <c r="B72" s="6"/>
      <c r="C72" s="6"/>
      <c r="D72" s="6"/>
      <c r="E72" s="6"/>
      <c r="F72" s="6"/>
    </row>
    <row r="73" ht="15.75" customHeight="1">
      <c r="A73" s="6"/>
      <c r="B73" s="6"/>
      <c r="C73" s="6"/>
      <c r="D73" s="6"/>
      <c r="E73" s="6"/>
      <c r="F73" s="6"/>
    </row>
    <row r="74" ht="15.75" customHeight="1">
      <c r="A74" s="6"/>
      <c r="B74" s="6"/>
      <c r="C74" s="6"/>
      <c r="D74" s="6"/>
      <c r="E74" s="6"/>
      <c r="F74" s="6"/>
    </row>
    <row r="75" ht="15.75" customHeight="1">
      <c r="A75" s="6"/>
      <c r="B75" s="6"/>
      <c r="C75" s="6"/>
      <c r="D75" s="6"/>
      <c r="E75" s="6"/>
      <c r="F75" s="6"/>
    </row>
    <row r="76" ht="15.75" customHeight="1">
      <c r="A76" s="6"/>
      <c r="B76" s="6"/>
      <c r="C76" s="6"/>
      <c r="D76" s="6"/>
      <c r="E76" s="6"/>
      <c r="F76" s="6"/>
    </row>
    <row r="77" ht="15.75" customHeight="1">
      <c r="A77" s="6"/>
      <c r="B77" s="6"/>
      <c r="C77" s="6"/>
      <c r="D77" s="6"/>
      <c r="E77" s="6"/>
      <c r="F77" s="6"/>
    </row>
    <row r="78" ht="15.75" customHeight="1">
      <c r="A78" s="6"/>
      <c r="B78" s="6"/>
      <c r="C78" s="6"/>
      <c r="D78" s="6"/>
      <c r="E78" s="6"/>
      <c r="F78" s="6"/>
    </row>
    <row r="79" ht="15.75" customHeight="1">
      <c r="A79" s="6"/>
      <c r="B79" s="6"/>
      <c r="C79" s="6"/>
      <c r="D79" s="6"/>
      <c r="E79" s="6"/>
      <c r="F79" s="6"/>
    </row>
    <row r="80" ht="15.75" customHeight="1">
      <c r="A80" s="6"/>
      <c r="B80" s="6"/>
      <c r="C80" s="6"/>
      <c r="D80" s="6"/>
      <c r="E80" s="6"/>
      <c r="F80" s="6"/>
    </row>
    <row r="81" ht="15.75" customHeight="1">
      <c r="A81" s="6"/>
      <c r="B81" s="6"/>
      <c r="C81" s="6"/>
      <c r="D81" s="6"/>
      <c r="E81" s="6"/>
      <c r="F81" s="6"/>
    </row>
    <row r="82" ht="15.75" customHeight="1">
      <c r="A82" s="6"/>
      <c r="B82" s="6"/>
      <c r="C82" s="6"/>
      <c r="D82" s="6"/>
      <c r="E82" s="6"/>
      <c r="F82" s="6"/>
    </row>
    <row r="83" ht="15.75" customHeight="1">
      <c r="A83" s="6"/>
      <c r="B83" s="6"/>
      <c r="C83" s="6"/>
      <c r="D83" s="6"/>
      <c r="E83" s="6"/>
      <c r="F83" s="6"/>
    </row>
    <row r="84" ht="15.75" customHeight="1">
      <c r="A84" s="6"/>
      <c r="B84" s="6"/>
      <c r="C84" s="6"/>
      <c r="D84" s="6"/>
      <c r="E84" s="6"/>
      <c r="F84" s="6"/>
    </row>
    <row r="85" ht="15.75" customHeight="1">
      <c r="A85" s="6"/>
      <c r="B85" s="6"/>
      <c r="C85" s="6"/>
      <c r="D85" s="6"/>
      <c r="E85" s="6"/>
      <c r="F85" s="6"/>
    </row>
    <row r="86" ht="15.75" customHeight="1">
      <c r="A86" s="6"/>
      <c r="B86" s="6"/>
      <c r="C86" s="6"/>
      <c r="D86" s="6"/>
      <c r="E86" s="6"/>
      <c r="F86" s="6"/>
    </row>
    <row r="87" ht="15.75" customHeight="1">
      <c r="A87" s="6"/>
      <c r="B87" s="6"/>
      <c r="C87" s="6"/>
      <c r="D87" s="6"/>
      <c r="E87" s="6"/>
      <c r="F87" s="6"/>
    </row>
    <row r="88" ht="15.75" customHeight="1">
      <c r="A88" s="6"/>
      <c r="B88" s="6"/>
      <c r="C88" s="6"/>
      <c r="D88" s="6"/>
      <c r="E88" s="6"/>
      <c r="F88" s="6"/>
    </row>
    <row r="89" ht="15.75" customHeight="1">
      <c r="A89" s="6"/>
      <c r="B89" s="6"/>
      <c r="C89" s="6"/>
      <c r="D89" s="6"/>
      <c r="E89" s="6"/>
      <c r="F89" s="6"/>
    </row>
    <row r="90" ht="15.75" customHeight="1">
      <c r="A90" s="6"/>
      <c r="B90" s="6"/>
      <c r="C90" s="6"/>
      <c r="D90" s="6"/>
      <c r="E90" s="6"/>
      <c r="F90" s="6"/>
    </row>
    <row r="91" ht="15.75" customHeight="1">
      <c r="A91" s="6"/>
      <c r="B91" s="6"/>
      <c r="C91" s="6"/>
      <c r="D91" s="6"/>
      <c r="E91" s="6"/>
      <c r="F91" s="6"/>
    </row>
    <row r="92" ht="15.75" customHeight="1">
      <c r="A92" s="6"/>
      <c r="B92" s="6"/>
      <c r="C92" s="6"/>
      <c r="D92" s="6"/>
      <c r="E92" s="6"/>
      <c r="F92" s="6"/>
    </row>
    <row r="93" ht="15.75" customHeight="1">
      <c r="A93" s="6"/>
      <c r="B93" s="6"/>
      <c r="C93" s="6"/>
      <c r="D93" s="6"/>
      <c r="E93" s="6"/>
      <c r="F93" s="6"/>
    </row>
    <row r="94" ht="15.75" customHeight="1">
      <c r="A94" s="6"/>
      <c r="B94" s="6"/>
      <c r="C94" s="6"/>
      <c r="D94" s="6"/>
      <c r="E94" s="6"/>
      <c r="F94" s="6"/>
    </row>
    <row r="95" ht="15.75" customHeight="1">
      <c r="A95" s="6"/>
      <c r="B95" s="6"/>
      <c r="C95" s="6"/>
      <c r="D95" s="6"/>
      <c r="E95" s="6"/>
      <c r="F95" s="6"/>
    </row>
    <row r="96" ht="15.75" customHeight="1">
      <c r="A96" s="6"/>
      <c r="B96" s="6"/>
      <c r="C96" s="6"/>
      <c r="D96" s="6"/>
      <c r="E96" s="6"/>
      <c r="F96" s="6"/>
    </row>
    <row r="97" ht="15.75" customHeight="1">
      <c r="A97" s="6"/>
      <c r="B97" s="6"/>
      <c r="C97" s="6"/>
      <c r="D97" s="6"/>
      <c r="E97" s="6"/>
      <c r="F97" s="6"/>
    </row>
    <row r="98" ht="15.75" customHeight="1">
      <c r="A98" s="6"/>
      <c r="B98" s="6"/>
      <c r="C98" s="6"/>
      <c r="D98" s="6"/>
      <c r="E98" s="6"/>
      <c r="F98" s="6"/>
    </row>
    <row r="99" ht="15.75" customHeight="1">
      <c r="A99" s="6"/>
      <c r="B99" s="6"/>
      <c r="C99" s="6"/>
      <c r="D99" s="6"/>
      <c r="E99" s="6"/>
      <c r="F99" s="6"/>
    </row>
    <row r="100" ht="15.75" customHeight="1">
      <c r="A100" s="6"/>
      <c r="B100" s="6"/>
      <c r="C100" s="6"/>
      <c r="D100" s="6"/>
      <c r="E100" s="6"/>
      <c r="F100" s="6"/>
    </row>
    <row r="101" ht="15.75" customHeight="1">
      <c r="A101" s="6"/>
      <c r="B101" s="6"/>
      <c r="C101" s="6"/>
      <c r="D101" s="6"/>
      <c r="E101" s="6"/>
      <c r="F101" s="6"/>
    </row>
    <row r="102" ht="15.75" customHeight="1">
      <c r="A102" s="6"/>
      <c r="B102" s="6"/>
      <c r="C102" s="6"/>
      <c r="D102" s="6"/>
      <c r="E102" s="6"/>
      <c r="F102" s="6"/>
    </row>
    <row r="103" ht="15.75" customHeight="1">
      <c r="A103" s="6"/>
      <c r="B103" s="6"/>
      <c r="C103" s="6"/>
      <c r="D103" s="6"/>
      <c r="E103" s="6"/>
      <c r="F103" s="6"/>
    </row>
    <row r="104" ht="15.75" customHeight="1">
      <c r="A104" s="6"/>
      <c r="B104" s="6"/>
      <c r="C104" s="6"/>
      <c r="D104" s="6"/>
      <c r="E104" s="6"/>
      <c r="F104" s="6"/>
    </row>
    <row r="105" ht="15.75" customHeight="1">
      <c r="A105" s="6"/>
      <c r="B105" s="6"/>
      <c r="C105" s="6"/>
      <c r="D105" s="6"/>
      <c r="E105" s="6"/>
      <c r="F105" s="6"/>
    </row>
    <row r="106" ht="15.75" customHeight="1">
      <c r="A106" s="6"/>
      <c r="B106" s="6"/>
      <c r="C106" s="6"/>
      <c r="D106" s="6"/>
      <c r="E106" s="6"/>
      <c r="F106" s="6"/>
    </row>
    <row r="107" ht="15.75" customHeight="1">
      <c r="A107" s="6"/>
      <c r="B107" s="6"/>
      <c r="C107" s="6"/>
      <c r="D107" s="6"/>
      <c r="E107" s="6"/>
      <c r="F107" s="6"/>
    </row>
    <row r="108" ht="15.75" customHeight="1">
      <c r="A108" s="6"/>
      <c r="B108" s="6"/>
      <c r="C108" s="6"/>
      <c r="D108" s="6"/>
      <c r="E108" s="6"/>
      <c r="F108" s="6"/>
    </row>
    <row r="109" ht="15.75" customHeight="1">
      <c r="A109" s="6"/>
      <c r="B109" s="6"/>
      <c r="C109" s="6"/>
      <c r="D109" s="6"/>
      <c r="E109" s="6"/>
      <c r="F109" s="6"/>
    </row>
    <row r="110" ht="15.75" customHeight="1">
      <c r="A110" s="6"/>
      <c r="B110" s="6"/>
      <c r="C110" s="6"/>
      <c r="D110" s="6"/>
      <c r="E110" s="6"/>
      <c r="F110" s="6"/>
    </row>
    <row r="111" ht="15.75" customHeight="1">
      <c r="A111" s="6"/>
      <c r="B111" s="6"/>
      <c r="C111" s="6"/>
      <c r="D111" s="6"/>
      <c r="E111" s="6"/>
      <c r="F111" s="6"/>
    </row>
    <row r="112" ht="15.75" customHeight="1">
      <c r="A112" s="6"/>
      <c r="B112" s="6"/>
      <c r="C112" s="6"/>
      <c r="D112" s="6"/>
      <c r="E112" s="6"/>
      <c r="F112" s="6"/>
    </row>
    <row r="113" ht="15.75" customHeight="1">
      <c r="A113" s="6"/>
      <c r="B113" s="6"/>
      <c r="C113" s="6"/>
      <c r="D113" s="6"/>
      <c r="E113" s="6"/>
      <c r="F113" s="6"/>
    </row>
    <row r="114" ht="15.75" customHeight="1">
      <c r="A114" s="6"/>
      <c r="B114" s="6"/>
      <c r="C114" s="6"/>
      <c r="D114" s="6"/>
      <c r="E114" s="6"/>
      <c r="F114" s="6"/>
    </row>
    <row r="115" ht="15.75" customHeight="1">
      <c r="A115" s="6"/>
      <c r="B115" s="6"/>
      <c r="C115" s="6"/>
      <c r="D115" s="6"/>
      <c r="E115" s="6"/>
      <c r="F115" s="6"/>
    </row>
    <row r="116" ht="15.75" customHeight="1">
      <c r="A116" s="6"/>
      <c r="B116" s="6"/>
      <c r="C116" s="6"/>
      <c r="D116" s="6"/>
      <c r="E116" s="6"/>
      <c r="F116" s="6"/>
    </row>
    <row r="117" ht="15.75" customHeight="1">
      <c r="A117" s="6"/>
      <c r="B117" s="6"/>
      <c r="C117" s="6"/>
      <c r="D117" s="6"/>
      <c r="E117" s="6"/>
      <c r="F117" s="6"/>
    </row>
    <row r="118" ht="15.75" customHeight="1">
      <c r="A118" s="6"/>
      <c r="B118" s="6"/>
      <c r="C118" s="6"/>
      <c r="D118" s="6"/>
      <c r="E118" s="6"/>
      <c r="F118" s="6"/>
    </row>
    <row r="119" ht="15.75" customHeight="1">
      <c r="A119" s="6"/>
      <c r="B119" s="6"/>
      <c r="C119" s="6"/>
      <c r="D119" s="6"/>
      <c r="E119" s="6"/>
      <c r="F119" s="6"/>
    </row>
    <row r="120" ht="15.75" customHeight="1">
      <c r="A120" s="6"/>
      <c r="B120" s="6"/>
      <c r="C120" s="6"/>
      <c r="D120" s="6"/>
      <c r="E120" s="6"/>
      <c r="F120" s="6"/>
    </row>
    <row r="121" ht="15.75" customHeight="1">
      <c r="A121" s="6"/>
      <c r="B121" s="6"/>
      <c r="C121" s="6"/>
      <c r="D121" s="6"/>
      <c r="E121" s="6"/>
      <c r="F121" s="6"/>
    </row>
    <row r="122" ht="15.75" customHeight="1">
      <c r="A122" s="6"/>
      <c r="B122" s="6"/>
      <c r="C122" s="6"/>
      <c r="D122" s="6"/>
      <c r="E122" s="6"/>
      <c r="F122" s="6"/>
    </row>
    <row r="123" ht="15.75" customHeight="1">
      <c r="A123" s="6"/>
      <c r="B123" s="6"/>
      <c r="C123" s="6"/>
      <c r="D123" s="6"/>
      <c r="E123" s="6"/>
      <c r="F123" s="6"/>
    </row>
    <row r="124" ht="15.75" customHeight="1">
      <c r="A124" s="6"/>
      <c r="B124" s="6"/>
      <c r="C124" s="6"/>
      <c r="D124" s="6"/>
      <c r="E124" s="6"/>
      <c r="F124" s="6"/>
    </row>
    <row r="125" ht="15.75" customHeight="1">
      <c r="A125" s="6"/>
      <c r="B125" s="6"/>
      <c r="C125" s="6"/>
      <c r="D125" s="6"/>
      <c r="E125" s="6"/>
      <c r="F125" s="6"/>
    </row>
    <row r="126" ht="15.75" customHeight="1">
      <c r="A126" s="6"/>
      <c r="B126" s="6"/>
      <c r="C126" s="6"/>
      <c r="D126" s="6"/>
      <c r="E126" s="6"/>
      <c r="F126" s="6"/>
    </row>
    <row r="127" ht="15.75" customHeight="1">
      <c r="A127" s="6"/>
      <c r="B127" s="6"/>
      <c r="C127" s="6"/>
      <c r="D127" s="6"/>
      <c r="E127" s="6"/>
      <c r="F127" s="6"/>
    </row>
    <row r="128" ht="15.75" customHeight="1">
      <c r="A128" s="6"/>
      <c r="B128" s="6"/>
      <c r="C128" s="6"/>
      <c r="D128" s="6"/>
      <c r="E128" s="6"/>
      <c r="F128" s="6"/>
    </row>
    <row r="129" ht="15.75" customHeight="1">
      <c r="A129" s="6"/>
      <c r="B129" s="6"/>
      <c r="C129" s="6"/>
      <c r="D129" s="6"/>
      <c r="E129" s="6"/>
      <c r="F129" s="6"/>
    </row>
    <row r="130" ht="15.75" customHeight="1">
      <c r="A130" s="6"/>
      <c r="B130" s="6"/>
      <c r="C130" s="6"/>
      <c r="D130" s="6"/>
      <c r="E130" s="6"/>
      <c r="F130" s="6"/>
    </row>
    <row r="131" ht="15.75" customHeight="1">
      <c r="A131" s="6"/>
      <c r="B131" s="6"/>
      <c r="C131" s="6"/>
      <c r="D131" s="6"/>
      <c r="E131" s="6"/>
      <c r="F131" s="6"/>
    </row>
    <row r="132" ht="15.75" customHeight="1">
      <c r="A132" s="6"/>
      <c r="B132" s="6"/>
      <c r="C132" s="6"/>
      <c r="D132" s="6"/>
      <c r="E132" s="6"/>
      <c r="F132" s="6"/>
    </row>
    <row r="133" ht="15.75" customHeight="1">
      <c r="A133" s="6"/>
      <c r="B133" s="6"/>
      <c r="C133" s="6"/>
      <c r="D133" s="6"/>
      <c r="E133" s="6"/>
      <c r="F133" s="6"/>
    </row>
    <row r="134" ht="15.75" customHeight="1">
      <c r="A134" s="6"/>
      <c r="B134" s="6"/>
      <c r="C134" s="6"/>
      <c r="D134" s="6"/>
      <c r="E134" s="6"/>
      <c r="F134" s="6"/>
    </row>
    <row r="135" ht="15.75" customHeight="1">
      <c r="A135" s="6"/>
      <c r="B135" s="6"/>
      <c r="C135" s="6"/>
      <c r="D135" s="6"/>
      <c r="E135" s="6"/>
      <c r="F135" s="6"/>
    </row>
    <row r="136" ht="15.75" customHeight="1">
      <c r="A136" s="6"/>
      <c r="B136" s="6"/>
      <c r="C136" s="6"/>
      <c r="D136" s="6"/>
      <c r="E136" s="6"/>
      <c r="F136" s="6"/>
    </row>
    <row r="137" ht="15.75" customHeight="1">
      <c r="A137" s="6"/>
      <c r="B137" s="6"/>
      <c r="C137" s="6"/>
      <c r="D137" s="6"/>
      <c r="E137" s="6"/>
      <c r="F137" s="6"/>
    </row>
    <row r="138" ht="15.75" customHeight="1">
      <c r="A138" s="6"/>
      <c r="B138" s="6"/>
      <c r="C138" s="6"/>
      <c r="D138" s="6"/>
      <c r="E138" s="6"/>
      <c r="F138" s="6"/>
    </row>
    <row r="139" ht="15.75" customHeight="1">
      <c r="A139" s="6"/>
      <c r="B139" s="6"/>
      <c r="C139" s="6"/>
      <c r="D139" s="6"/>
      <c r="E139" s="6"/>
      <c r="F139" s="6"/>
    </row>
    <row r="140" ht="15.75" customHeight="1">
      <c r="A140" s="6"/>
      <c r="B140" s="6"/>
      <c r="C140" s="6"/>
      <c r="D140" s="6"/>
      <c r="E140" s="6"/>
      <c r="F140" s="6"/>
    </row>
    <row r="141" ht="15.75" customHeight="1">
      <c r="A141" s="6"/>
      <c r="B141" s="6"/>
      <c r="C141" s="6"/>
      <c r="D141" s="6"/>
      <c r="E141" s="6"/>
      <c r="F141" s="6"/>
    </row>
    <row r="142" ht="15.75" customHeight="1">
      <c r="A142" s="6"/>
      <c r="B142" s="6"/>
      <c r="C142" s="6"/>
      <c r="D142" s="6"/>
      <c r="E142" s="6"/>
      <c r="F142" s="6"/>
    </row>
    <row r="143" ht="15.75" customHeight="1">
      <c r="A143" s="6"/>
      <c r="B143" s="6"/>
      <c r="C143" s="6"/>
      <c r="D143" s="6"/>
      <c r="E143" s="6"/>
      <c r="F143" s="6"/>
    </row>
    <row r="144" ht="15.75" customHeight="1">
      <c r="A144" s="6"/>
      <c r="B144" s="6"/>
      <c r="C144" s="6"/>
      <c r="D144" s="6"/>
      <c r="E144" s="6"/>
      <c r="F144" s="6"/>
    </row>
    <row r="145" ht="15.75" customHeight="1">
      <c r="A145" s="6"/>
      <c r="B145" s="6"/>
      <c r="C145" s="6"/>
      <c r="D145" s="6"/>
      <c r="E145" s="6"/>
      <c r="F145" s="6"/>
    </row>
    <row r="146" ht="15.75" customHeight="1">
      <c r="A146" s="6"/>
      <c r="B146" s="6"/>
      <c r="C146" s="6"/>
      <c r="D146" s="6"/>
      <c r="E146" s="6"/>
      <c r="F146" s="6"/>
    </row>
    <row r="147" ht="15.75" customHeight="1">
      <c r="A147" s="6"/>
      <c r="B147" s="6"/>
      <c r="C147" s="6"/>
      <c r="D147" s="6"/>
      <c r="E147" s="6"/>
      <c r="F147" s="6"/>
    </row>
    <row r="148" ht="15.75" customHeight="1">
      <c r="A148" s="6"/>
      <c r="B148" s="6"/>
      <c r="C148" s="6"/>
      <c r="D148" s="6"/>
      <c r="E148" s="6"/>
      <c r="F148" s="6"/>
    </row>
    <row r="149" ht="15.75" customHeight="1">
      <c r="A149" s="6"/>
      <c r="B149" s="6"/>
      <c r="C149" s="6"/>
      <c r="D149" s="6"/>
      <c r="E149" s="6"/>
      <c r="F149" s="6"/>
    </row>
    <row r="150" ht="15.75" customHeight="1">
      <c r="A150" s="6"/>
      <c r="B150" s="6"/>
      <c r="C150" s="6"/>
      <c r="D150" s="6"/>
      <c r="E150" s="6"/>
      <c r="F150" s="6"/>
    </row>
    <row r="151" ht="15.75" customHeight="1">
      <c r="A151" s="6"/>
      <c r="B151" s="6"/>
      <c r="C151" s="6"/>
      <c r="D151" s="6"/>
      <c r="E151" s="6"/>
      <c r="F151" s="6"/>
    </row>
    <row r="152" ht="15.75" customHeight="1">
      <c r="A152" s="6"/>
      <c r="B152" s="6"/>
      <c r="C152" s="6"/>
      <c r="D152" s="6"/>
      <c r="E152" s="6"/>
      <c r="F152" s="6"/>
    </row>
    <row r="153" ht="15.75" customHeight="1">
      <c r="A153" s="6"/>
      <c r="B153" s="6"/>
      <c r="C153" s="6"/>
      <c r="D153" s="6"/>
      <c r="E153" s="6"/>
      <c r="F153" s="6"/>
    </row>
    <row r="154" ht="15.75" customHeight="1">
      <c r="A154" s="6"/>
      <c r="B154" s="6"/>
      <c r="C154" s="6"/>
      <c r="D154" s="6"/>
      <c r="E154" s="6"/>
      <c r="F154" s="6"/>
    </row>
    <row r="155" ht="15.75" customHeight="1">
      <c r="A155" s="6"/>
      <c r="B155" s="6"/>
      <c r="C155" s="6"/>
      <c r="D155" s="6"/>
      <c r="E155" s="6"/>
      <c r="F155" s="6"/>
    </row>
    <row r="156" ht="15.75" customHeight="1">
      <c r="A156" s="6"/>
      <c r="B156" s="6"/>
      <c r="C156" s="6"/>
      <c r="D156" s="6"/>
      <c r="E156" s="6"/>
      <c r="F156" s="6"/>
    </row>
    <row r="157" ht="15.75" customHeight="1">
      <c r="A157" s="6"/>
      <c r="B157" s="6"/>
      <c r="C157" s="6"/>
      <c r="D157" s="6"/>
      <c r="E157" s="6"/>
      <c r="F157" s="6"/>
    </row>
    <row r="158" ht="15.75" customHeight="1">
      <c r="A158" s="6"/>
      <c r="B158" s="6"/>
      <c r="C158" s="6"/>
      <c r="D158" s="6"/>
      <c r="E158" s="6"/>
      <c r="F158" s="6"/>
    </row>
    <row r="159" ht="15.75" customHeight="1">
      <c r="A159" s="6"/>
      <c r="B159" s="6"/>
      <c r="C159" s="6"/>
      <c r="D159" s="6"/>
      <c r="E159" s="6"/>
      <c r="F159" s="6"/>
    </row>
    <row r="160" ht="15.75" customHeight="1">
      <c r="A160" s="6"/>
      <c r="B160" s="6"/>
      <c r="C160" s="6"/>
      <c r="D160" s="6"/>
      <c r="E160" s="6"/>
      <c r="F160" s="6"/>
    </row>
    <row r="161" ht="15.75" customHeight="1">
      <c r="A161" s="6"/>
      <c r="B161" s="6"/>
      <c r="C161" s="6"/>
      <c r="D161" s="6"/>
      <c r="E161" s="6"/>
      <c r="F161" s="6"/>
    </row>
    <row r="162" ht="15.75" customHeight="1">
      <c r="A162" s="6"/>
      <c r="B162" s="6"/>
      <c r="C162" s="6"/>
      <c r="D162" s="6"/>
      <c r="E162" s="6"/>
      <c r="F162" s="6"/>
    </row>
    <row r="163" ht="15.75" customHeight="1">
      <c r="A163" s="6"/>
      <c r="B163" s="6"/>
      <c r="C163" s="6"/>
      <c r="D163" s="6"/>
      <c r="E163" s="6"/>
      <c r="F163" s="6"/>
    </row>
    <row r="164" ht="15.75" customHeight="1">
      <c r="A164" s="6"/>
      <c r="B164" s="6"/>
      <c r="C164" s="6"/>
      <c r="D164" s="6"/>
      <c r="E164" s="6"/>
      <c r="F164" s="6"/>
    </row>
    <row r="165" ht="15.75" customHeight="1">
      <c r="A165" s="6"/>
      <c r="B165" s="6"/>
      <c r="C165" s="6"/>
      <c r="D165" s="6"/>
      <c r="E165" s="6"/>
      <c r="F165" s="6"/>
    </row>
    <row r="166" ht="15.75" customHeight="1">
      <c r="A166" s="6"/>
      <c r="B166" s="6"/>
      <c r="C166" s="6"/>
      <c r="D166" s="6"/>
      <c r="E166" s="6"/>
      <c r="F166" s="6"/>
    </row>
    <row r="167" ht="15.75" customHeight="1">
      <c r="A167" s="6"/>
      <c r="B167" s="6"/>
      <c r="C167" s="6"/>
      <c r="D167" s="6"/>
      <c r="E167" s="6"/>
      <c r="F167" s="6"/>
    </row>
    <row r="168" ht="15.75" customHeight="1">
      <c r="A168" s="6"/>
      <c r="B168" s="6"/>
      <c r="C168" s="6"/>
      <c r="D168" s="6"/>
      <c r="E168" s="6"/>
      <c r="F168" s="6"/>
    </row>
    <row r="169" ht="15.75" customHeight="1">
      <c r="A169" s="6"/>
      <c r="B169" s="6"/>
      <c r="C169" s="6"/>
      <c r="D169" s="6"/>
      <c r="E169" s="6"/>
      <c r="F169" s="6"/>
    </row>
    <row r="170" ht="15.75" customHeight="1">
      <c r="A170" s="6"/>
      <c r="B170" s="6"/>
      <c r="C170" s="6"/>
      <c r="D170" s="6"/>
      <c r="E170" s="6"/>
      <c r="F170" s="6"/>
    </row>
    <row r="171" ht="15.75" customHeight="1">
      <c r="A171" s="6"/>
      <c r="B171" s="6"/>
      <c r="C171" s="6"/>
      <c r="D171" s="6"/>
      <c r="E171" s="6"/>
      <c r="F171" s="6"/>
    </row>
    <row r="172" ht="15.75" customHeight="1">
      <c r="A172" s="6"/>
      <c r="B172" s="6"/>
      <c r="C172" s="6"/>
      <c r="D172" s="6"/>
      <c r="E172" s="6"/>
      <c r="F172" s="6"/>
    </row>
    <row r="173" ht="15.75" customHeight="1">
      <c r="A173" s="6"/>
      <c r="B173" s="6"/>
      <c r="C173" s="6"/>
      <c r="D173" s="6"/>
      <c r="E173" s="6"/>
      <c r="F173" s="6"/>
    </row>
    <row r="174" ht="15.75" customHeight="1">
      <c r="A174" s="6"/>
      <c r="B174" s="6"/>
      <c r="C174" s="6"/>
      <c r="D174" s="6"/>
      <c r="E174" s="6"/>
      <c r="F174" s="6"/>
    </row>
    <row r="175" ht="15.75" customHeight="1">
      <c r="A175" s="6"/>
      <c r="B175" s="6"/>
      <c r="C175" s="6"/>
      <c r="D175" s="6"/>
      <c r="E175" s="6"/>
      <c r="F175" s="6"/>
    </row>
    <row r="176" ht="15.75" customHeight="1">
      <c r="A176" s="6"/>
      <c r="B176" s="6"/>
      <c r="C176" s="6"/>
      <c r="D176" s="6"/>
      <c r="E176" s="6"/>
      <c r="F176" s="6"/>
    </row>
    <row r="177" ht="15.75" customHeight="1">
      <c r="A177" s="6"/>
      <c r="B177" s="6"/>
      <c r="C177" s="6"/>
      <c r="D177" s="6"/>
      <c r="E177" s="6"/>
      <c r="F177" s="6"/>
    </row>
    <row r="178" ht="15.75" customHeight="1">
      <c r="A178" s="6"/>
      <c r="B178" s="6"/>
      <c r="C178" s="6"/>
      <c r="D178" s="6"/>
      <c r="E178" s="6"/>
      <c r="F178" s="6"/>
    </row>
    <row r="179" ht="15.75" customHeight="1">
      <c r="A179" s="6"/>
      <c r="B179" s="6"/>
      <c r="C179" s="6"/>
      <c r="D179" s="6"/>
      <c r="E179" s="6"/>
      <c r="F179" s="6"/>
    </row>
    <row r="180" ht="15.75" customHeight="1">
      <c r="A180" s="6"/>
      <c r="B180" s="6"/>
      <c r="C180" s="6"/>
      <c r="D180" s="6"/>
      <c r="E180" s="6"/>
      <c r="F180" s="6"/>
    </row>
    <row r="181" ht="15.75" customHeight="1">
      <c r="A181" s="6"/>
      <c r="B181" s="6"/>
      <c r="C181" s="6"/>
      <c r="D181" s="6"/>
      <c r="E181" s="6"/>
      <c r="F181" s="6"/>
    </row>
    <row r="182" ht="15.75" customHeight="1">
      <c r="A182" s="6"/>
      <c r="B182" s="6"/>
      <c r="C182" s="6"/>
      <c r="D182" s="6"/>
      <c r="E182" s="6"/>
      <c r="F182" s="6"/>
    </row>
    <row r="183" ht="15.75" customHeight="1">
      <c r="A183" s="6"/>
      <c r="B183" s="6"/>
      <c r="C183" s="6"/>
      <c r="D183" s="6"/>
      <c r="E183" s="6"/>
      <c r="F183" s="6"/>
    </row>
    <row r="184" ht="15.75" customHeight="1">
      <c r="A184" s="6"/>
      <c r="B184" s="6"/>
      <c r="C184" s="6"/>
      <c r="D184" s="6"/>
      <c r="E184" s="6"/>
      <c r="F184" s="6"/>
    </row>
    <row r="185" ht="15.75" customHeight="1">
      <c r="A185" s="6"/>
      <c r="B185" s="6"/>
      <c r="C185" s="6"/>
      <c r="D185" s="6"/>
      <c r="E185" s="6"/>
      <c r="F185" s="6"/>
    </row>
    <row r="186" ht="15.75" customHeight="1">
      <c r="A186" s="6"/>
      <c r="B186" s="6"/>
      <c r="C186" s="6"/>
      <c r="D186" s="6"/>
      <c r="E186" s="6"/>
      <c r="F186" s="6"/>
    </row>
    <row r="187" ht="15.75" customHeight="1">
      <c r="A187" s="6"/>
      <c r="B187" s="6"/>
      <c r="C187" s="6"/>
      <c r="D187" s="6"/>
      <c r="E187" s="6"/>
      <c r="F187" s="6"/>
    </row>
    <row r="188" ht="15.75" customHeight="1">
      <c r="A188" s="6"/>
      <c r="B188" s="6"/>
      <c r="C188" s="6"/>
      <c r="D188" s="6"/>
      <c r="E188" s="6"/>
      <c r="F188" s="6"/>
    </row>
    <row r="189" ht="15.75" customHeight="1">
      <c r="A189" s="6"/>
      <c r="B189" s="6"/>
      <c r="C189" s="6"/>
      <c r="D189" s="6"/>
      <c r="E189" s="6"/>
      <c r="F189" s="6"/>
    </row>
    <row r="190" ht="15.75" customHeight="1">
      <c r="A190" s="6"/>
      <c r="B190" s="6"/>
      <c r="C190" s="6"/>
      <c r="D190" s="6"/>
      <c r="E190" s="6"/>
      <c r="F190" s="6"/>
    </row>
    <row r="191" ht="15.75" customHeight="1">
      <c r="A191" s="6"/>
      <c r="B191" s="6"/>
      <c r="C191" s="6"/>
      <c r="D191" s="6"/>
      <c r="E191" s="6"/>
      <c r="F191" s="6"/>
    </row>
    <row r="192" ht="15.75" customHeight="1">
      <c r="A192" s="6"/>
      <c r="B192" s="6"/>
      <c r="C192" s="6"/>
      <c r="D192" s="6"/>
      <c r="E192" s="6"/>
      <c r="F192" s="6"/>
    </row>
    <row r="193" ht="15.75" customHeight="1">
      <c r="A193" s="6"/>
      <c r="B193" s="6"/>
      <c r="C193" s="6"/>
      <c r="D193" s="6"/>
      <c r="E193" s="6"/>
      <c r="F193" s="6"/>
    </row>
    <row r="194" ht="15.75" customHeight="1">
      <c r="A194" s="6"/>
      <c r="B194" s="6"/>
      <c r="C194" s="6"/>
      <c r="D194" s="6"/>
      <c r="E194" s="6"/>
      <c r="F194" s="6"/>
    </row>
    <row r="195" ht="15.75" customHeight="1">
      <c r="A195" s="6"/>
      <c r="B195" s="6"/>
      <c r="C195" s="6"/>
      <c r="D195" s="6"/>
      <c r="E195" s="6"/>
      <c r="F195" s="6"/>
    </row>
    <row r="196" ht="15.75" customHeight="1">
      <c r="A196" s="6"/>
      <c r="B196" s="6"/>
      <c r="C196" s="6"/>
      <c r="D196" s="6"/>
      <c r="E196" s="6"/>
      <c r="F196" s="6"/>
    </row>
    <row r="197" ht="15.75" customHeight="1">
      <c r="A197" s="6"/>
      <c r="B197" s="6"/>
      <c r="C197" s="6"/>
      <c r="D197" s="6"/>
      <c r="E197" s="6"/>
      <c r="F197" s="6"/>
    </row>
    <row r="198" ht="15.75" customHeight="1">
      <c r="A198" s="6"/>
      <c r="B198" s="6"/>
      <c r="C198" s="6"/>
      <c r="D198" s="6"/>
      <c r="E198" s="6"/>
      <c r="F198" s="6"/>
    </row>
    <row r="199" ht="15.75" customHeight="1">
      <c r="A199" s="6"/>
      <c r="B199" s="6"/>
      <c r="C199" s="6"/>
      <c r="D199" s="6"/>
      <c r="E199" s="6"/>
      <c r="F199" s="6"/>
    </row>
    <row r="200" ht="15.75" customHeight="1">
      <c r="A200" s="6"/>
      <c r="B200" s="6"/>
      <c r="C200" s="6"/>
      <c r="D200" s="6"/>
      <c r="E200" s="6"/>
      <c r="F200" s="6"/>
    </row>
    <row r="201" ht="15.75" customHeight="1">
      <c r="A201" s="6"/>
      <c r="B201" s="6"/>
      <c r="C201" s="6"/>
      <c r="D201" s="6"/>
      <c r="E201" s="6"/>
      <c r="F201" s="6"/>
    </row>
    <row r="202" ht="15.75" customHeight="1">
      <c r="A202" s="6"/>
      <c r="B202" s="6"/>
      <c r="C202" s="6"/>
      <c r="D202" s="6"/>
      <c r="E202" s="6"/>
      <c r="F202" s="6"/>
    </row>
    <row r="203" ht="15.75" customHeight="1">
      <c r="A203" s="6"/>
      <c r="B203" s="6"/>
      <c r="C203" s="6"/>
      <c r="D203" s="6"/>
      <c r="E203" s="6"/>
      <c r="F203" s="6"/>
    </row>
    <row r="204" ht="15.75" customHeight="1">
      <c r="A204" s="6"/>
      <c r="B204" s="6"/>
      <c r="C204" s="6"/>
      <c r="D204" s="6"/>
      <c r="E204" s="6"/>
      <c r="F204" s="6"/>
    </row>
    <row r="205" ht="15.75" customHeight="1">
      <c r="A205" s="6"/>
      <c r="B205" s="6"/>
      <c r="C205" s="6"/>
      <c r="D205" s="6"/>
      <c r="E205" s="6"/>
      <c r="F205" s="6"/>
    </row>
    <row r="206" ht="15.75" customHeight="1">
      <c r="A206" s="6"/>
      <c r="B206" s="6"/>
      <c r="C206" s="6"/>
      <c r="D206" s="6"/>
      <c r="E206" s="6"/>
      <c r="F206" s="6"/>
    </row>
    <row r="207" ht="15.75" customHeight="1">
      <c r="A207" s="6"/>
      <c r="B207" s="6"/>
      <c r="C207" s="6"/>
      <c r="D207" s="6"/>
      <c r="E207" s="6"/>
      <c r="F207" s="6"/>
    </row>
    <row r="208" ht="15.75" customHeight="1">
      <c r="A208" s="6"/>
      <c r="B208" s="6"/>
      <c r="C208" s="6"/>
      <c r="D208" s="6"/>
      <c r="E208" s="6"/>
      <c r="F208" s="6"/>
    </row>
    <row r="209" ht="15.75" customHeight="1">
      <c r="A209" s="6"/>
      <c r="B209" s="6"/>
      <c r="C209" s="6"/>
      <c r="D209" s="6"/>
      <c r="E209" s="6"/>
      <c r="F209" s="6"/>
    </row>
    <row r="210" ht="15.75" customHeight="1">
      <c r="A210" s="6"/>
      <c r="B210" s="6"/>
      <c r="C210" s="6"/>
      <c r="D210" s="6"/>
      <c r="E210" s="6"/>
      <c r="F210" s="6"/>
    </row>
    <row r="211" ht="15.75" customHeight="1">
      <c r="A211" s="6"/>
      <c r="B211" s="6"/>
      <c r="C211" s="6"/>
      <c r="D211" s="6"/>
      <c r="E211" s="6"/>
      <c r="F211" s="6"/>
    </row>
    <row r="212" ht="15.75" customHeight="1">
      <c r="A212" s="6"/>
      <c r="B212" s="6"/>
      <c r="C212" s="6"/>
      <c r="D212" s="6"/>
      <c r="E212" s="6"/>
      <c r="F212" s="6"/>
    </row>
    <row r="213" ht="15.75" customHeight="1">
      <c r="A213" s="6"/>
      <c r="B213" s="6"/>
      <c r="C213" s="6"/>
      <c r="D213" s="6"/>
      <c r="E213" s="6"/>
      <c r="F213" s="6"/>
    </row>
    <row r="214" ht="15.75" customHeight="1">
      <c r="A214" s="6"/>
      <c r="B214" s="6"/>
      <c r="C214" s="6"/>
      <c r="D214" s="6"/>
      <c r="E214" s="6"/>
      <c r="F214" s="6"/>
    </row>
    <row r="215" ht="15.75" customHeight="1">
      <c r="A215" s="6"/>
      <c r="B215" s="6"/>
      <c r="C215" s="6"/>
      <c r="D215" s="6"/>
      <c r="E215" s="6"/>
      <c r="F215" s="6"/>
    </row>
    <row r="216" ht="15.75" customHeight="1">
      <c r="A216" s="6"/>
      <c r="B216" s="6"/>
      <c r="C216" s="6"/>
      <c r="D216" s="6"/>
      <c r="E216" s="6"/>
      <c r="F216" s="6"/>
    </row>
    <row r="217" ht="15.75" customHeight="1">
      <c r="A217" s="6"/>
      <c r="B217" s="6"/>
      <c r="C217" s="6"/>
      <c r="D217" s="6"/>
      <c r="E217" s="6"/>
      <c r="F217" s="6"/>
    </row>
    <row r="218" ht="15.75" customHeight="1">
      <c r="A218" s="6"/>
      <c r="B218" s="6"/>
      <c r="C218" s="6"/>
      <c r="D218" s="6"/>
      <c r="E218" s="6"/>
      <c r="F218" s="6"/>
    </row>
    <row r="219" ht="15.75" customHeight="1">
      <c r="A219" s="6"/>
      <c r="B219" s="6"/>
      <c r="C219" s="6"/>
      <c r="D219" s="6"/>
      <c r="E219" s="6"/>
      <c r="F219" s="6"/>
    </row>
    <row r="220" ht="15.75" customHeight="1">
      <c r="A220" s="6"/>
      <c r="B220" s="6"/>
      <c r="C220" s="6"/>
      <c r="D220" s="6"/>
      <c r="E220" s="6"/>
      <c r="F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F$14"/>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7.0"/>
    <col customWidth="1" min="2" max="2" width="20.0"/>
    <col customWidth="1" min="3" max="3" width="10.0"/>
    <col customWidth="1" min="4" max="5" width="28.0"/>
    <col customWidth="1" min="6" max="6" width="22.0"/>
    <col customWidth="1" min="7" max="7" width="18.0"/>
    <col customWidth="1" min="8" max="8" width="30.0"/>
    <col customWidth="1" min="9" max="9" width="12.0"/>
    <col customWidth="1" min="10" max="12" width="10.0"/>
    <col customWidth="1" min="13" max="13" width="14.0"/>
  </cols>
  <sheetData>
    <row r="1" ht="27.75" customHeight="1">
      <c r="A1" s="23" t="s">
        <v>1229</v>
      </c>
      <c r="B1" s="24"/>
      <c r="C1" s="24"/>
      <c r="D1" s="24"/>
      <c r="E1" s="24"/>
      <c r="F1" s="24"/>
      <c r="G1" s="24"/>
      <c r="H1" s="24"/>
      <c r="I1" s="24"/>
      <c r="J1" s="24"/>
      <c r="K1" s="24"/>
      <c r="L1" s="24"/>
      <c r="M1" s="25"/>
    </row>
    <row r="2" ht="27.75" customHeight="1">
      <c r="A2" s="26" t="s">
        <v>1230</v>
      </c>
      <c r="B2" s="24"/>
      <c r="C2" s="24"/>
      <c r="D2" s="24"/>
      <c r="E2" s="24"/>
      <c r="F2" s="24"/>
      <c r="G2" s="24"/>
      <c r="H2" s="24"/>
      <c r="I2" s="24"/>
      <c r="J2" s="24"/>
      <c r="K2" s="24"/>
      <c r="L2" s="24"/>
      <c r="M2" s="25"/>
    </row>
    <row r="3">
      <c r="A3" s="6"/>
      <c r="B3" s="6"/>
      <c r="C3" s="6"/>
      <c r="D3" s="6"/>
      <c r="E3" s="6"/>
      <c r="F3" s="6"/>
      <c r="G3" s="6"/>
      <c r="H3" s="6"/>
      <c r="I3" s="6"/>
      <c r="J3" s="6"/>
      <c r="K3" s="6"/>
      <c r="L3" s="6"/>
      <c r="M3" s="6"/>
    </row>
    <row r="4" ht="30.0" customHeight="1">
      <c r="A4" s="32" t="s">
        <v>267</v>
      </c>
      <c r="B4" s="32" t="s">
        <v>3</v>
      </c>
      <c r="C4" s="32" t="s">
        <v>1231</v>
      </c>
      <c r="D4" s="32" t="s">
        <v>269</v>
      </c>
      <c r="E4" s="32" t="s">
        <v>270</v>
      </c>
      <c r="F4" s="32" t="s">
        <v>1232</v>
      </c>
      <c r="G4" s="32" t="s">
        <v>1233</v>
      </c>
      <c r="H4" s="32" t="s">
        <v>1234</v>
      </c>
      <c r="I4" s="32" t="s">
        <v>1235</v>
      </c>
      <c r="J4" s="32" t="s">
        <v>1236</v>
      </c>
      <c r="K4" s="32" t="s">
        <v>1237</v>
      </c>
      <c r="L4" s="32" t="s">
        <v>1238</v>
      </c>
      <c r="M4" s="32" t="s">
        <v>1239</v>
      </c>
    </row>
    <row r="5">
      <c r="A5" s="14">
        <f>'Top 20 Board'!A2</f>
        <v>1</v>
      </c>
      <c r="B5" s="14" t="str">
        <f>'Top 20 Board'!B2</f>
        <v>Danone</v>
      </c>
      <c r="C5" s="14" t="str">
        <f>'Top 20 Board'!D2</f>
        <v>Tier 1</v>
      </c>
      <c r="D5" s="14" t="str">
        <f>'Top 20 Board'!E2</f>
        <v>Heiko Gerling | Chief Operations Officer, North America</v>
      </c>
      <c r="E5" s="14" t="str">
        <f>'Top 20 Board'!F2</f>
        <v>Whitney Klemm | Supply Chain Leader</v>
      </c>
      <c r="F5" s="14" t="str">
        <f>'Top 20 Board'!H2</f>
        <v>Mark Shaughnessy -&gt; Danone CSCO intro</v>
      </c>
      <c r="G5" s="14" t="str">
        <f t="array" ref="G5">IFERROR(INDEX('Graphic Assets'!$G:$G,MATCH(B5,'Graphic Assets'!$A:$A,0)),"Infographic")</f>
        <v>Infographic</v>
      </c>
      <c r="H5" s="14" t="str">
        <f t="array" ref="H5">IFERROR(INDEX('Account Dossiers'!$N:$N,MATCH(B5,'Account Dossiers'!$B:$B,0)),"")</f>
        <v>Work Shaughnessy intro first, then flank with operator-level outreach in Jacksonville and logistics transformation lanes.</v>
      </c>
      <c r="I5" s="14" t="str">
        <f>IF(COUNTIFS(Meetings!$B:$B,B5,Meetings!$D:$D,"Booked")&gt;0,"Booked",IF(COUNTIFS(Meetings!$B:$B,B5,Meetings!$D:$D,"Completed")&gt;0,"Completed",IF(COUNTIFS(Meetings!$B:$B,B5,Meetings!$D:$D,"Requested")&gt;0,"Requested","Targeted")))</f>
        <v>Targeted</v>
      </c>
      <c r="J5" s="14">
        <f>COUNTIF('Live Capture'!$E:$E,B5)</f>
        <v>1</v>
      </c>
      <c r="K5" s="14">
        <f>COUNTIFS('Live Capture'!$E:$E,B5,'Live Capture'!$W:$W,"HOT")</f>
        <v>1</v>
      </c>
      <c r="L5" s="14">
        <f>COUNTIFS('Live Capture'!$E:$E,B5,'Live Capture'!$S:$S,"&lt;="&amp;TODAY(),'Live Capture'!$X:$X,"&lt;&gt;Closed")</f>
        <v>0</v>
      </c>
      <c r="M5" s="34">
        <f>IFERROR(maxifs(Activities!$A:$A,Activities!$B:$B,B5),"")</f>
        <v>46106.4954</v>
      </c>
    </row>
    <row r="6">
      <c r="A6" s="14">
        <f>'Top 20 Board'!A3</f>
        <v>2</v>
      </c>
      <c r="B6" s="14" t="str">
        <f>'Top 20 Board'!B3</f>
        <v>General Mills</v>
      </c>
      <c r="C6" s="14" t="str">
        <f>'Top 20 Board'!D3</f>
        <v>Tier 1</v>
      </c>
      <c r="D6" s="14" t="str">
        <f>'Top 20 Board'!E3</f>
        <v>Jonathan Ness | Chief Supply Chain Officer</v>
      </c>
      <c r="E6" s="14" t="str">
        <f>'Top 20 Board'!F3</f>
        <v>Nisar Ahsanullah | General Mills supply chain leader</v>
      </c>
      <c r="F6" s="14" t="str">
        <f>'Top 20 Board'!H3</f>
        <v>No warm intro yet</v>
      </c>
      <c r="G6" s="14" t="str">
        <f t="array" ref="G6">IFERROR(INDEX('Graphic Assets'!$G:$G,MATCH(B6,'Graphic Assets'!$A:$A,0)),"Infographic")</f>
        <v>Infographic</v>
      </c>
      <c r="H6" s="14" t="str">
        <f t="array" ref="H6">IFERROR(INDEX('Account Dossiers'!$N:$N,MATCH(B6,'Account Dossiers'!$B:$B,0)),"")</f>
        <v>Lead with the new-CSCO why-now and hunt two levels down into logistics and customer operations.</v>
      </c>
      <c r="I6" s="14" t="str">
        <f>IF(COUNTIFS(Meetings!$B:$B,B6,Meetings!$D:$D,"Booked")&gt;0,"Booked",IF(COUNTIFS(Meetings!$B:$B,B6,Meetings!$D:$D,"Completed")&gt;0,"Completed",IF(COUNTIFS(Meetings!$B:$B,B6,Meetings!$D:$D,"Requested")&gt;0,"Requested","Targeted")))</f>
        <v>Targeted</v>
      </c>
      <c r="J6" s="14">
        <f>COUNTIF('Live Capture'!$E:$E,B6)</f>
        <v>0</v>
      </c>
      <c r="K6" s="14">
        <f>COUNTIFS('Live Capture'!$E:$E,B6,'Live Capture'!$W:$W,"HOT")</f>
        <v>0</v>
      </c>
      <c r="L6" s="14">
        <f>COUNTIFS('Live Capture'!$E:$E,B6,'Live Capture'!$S:$S,"&lt;="&amp;TODAY(),'Live Capture'!$X:$X,"&lt;&gt;Closed")</f>
        <v>0</v>
      </c>
      <c r="M6" s="34">
        <f>IFERROR(maxifs(Activities!$A:$A,Activities!$B:$B,B6),"")</f>
        <v>0</v>
      </c>
    </row>
    <row r="7">
      <c r="A7" s="14">
        <f>'Top 20 Board'!A4</f>
        <v>2</v>
      </c>
      <c r="B7" s="14" t="str">
        <f>'Top 20 Board'!B4</f>
        <v>Frito-Lay</v>
      </c>
      <c r="C7" s="14" t="str">
        <f>'Top 20 Board'!D4</f>
        <v>Tier 1</v>
      </c>
      <c r="D7" s="14" t="str">
        <f>'Top 20 Board'!E4</f>
        <v>Beth Mars | Transportation Director</v>
      </c>
      <c r="E7" s="14" t="str">
        <f>'Top 20 Board'!F4</f>
        <v>Brian Watson | Vice President of Supply Chain</v>
      </c>
      <c r="F7" s="14" t="str">
        <f>'Top 20 Board'!H4</f>
        <v>PepsiCo network / LinkedIn path</v>
      </c>
      <c r="G7" s="14" t="str">
        <f t="array" ref="G7">IFERROR(INDEX('Graphic Assets'!$G:$G,MATCH(B7,'Graphic Assets'!$A:$A,0)),"Infographic")</f>
        <v>Infographic</v>
      </c>
      <c r="H7" s="14" t="str">
        <f t="array" ref="H7">IFERROR(INDEX('Account Dossiers'!$N:$N,MATCH(B7,'Account Dossiers'!$B:$B,0)),"")</f>
        <v>Hunt PepsiCo North America and Frito-Lay logistics leaders tied to food/beverage integration and warehousing transformation.</v>
      </c>
      <c r="I7" s="14" t="str">
        <f>IF(COUNTIFS(Meetings!$B:$B,B7,Meetings!$D:$D,"Booked")&gt;0,"Booked",IF(COUNTIFS(Meetings!$B:$B,B7,Meetings!$D:$D,"Completed")&gt;0,"Completed",IF(COUNTIFS(Meetings!$B:$B,B7,Meetings!$D:$D,"Requested")&gt;0,"Requested","Targeted")))</f>
        <v>Targeted</v>
      </c>
      <c r="J7" s="14">
        <f>COUNTIF('Live Capture'!$E:$E,B7)</f>
        <v>0</v>
      </c>
      <c r="K7" s="14">
        <f>COUNTIFS('Live Capture'!$E:$E,B7,'Live Capture'!$W:$W,"HOT")</f>
        <v>0</v>
      </c>
      <c r="L7" s="14">
        <f>COUNTIFS('Live Capture'!$E:$E,B7,'Live Capture'!$S:$S,"&lt;="&amp;TODAY(),'Live Capture'!$X:$X,"&lt;&gt;Closed")</f>
        <v>0</v>
      </c>
      <c r="M7" s="34">
        <f>IFERROR(maxifs(Activities!$A:$A,Activities!$B:$B,B7),"")</f>
        <v>0</v>
      </c>
    </row>
    <row r="8">
      <c r="A8" s="14">
        <f>'Top 20 Board'!A5</f>
        <v>2</v>
      </c>
      <c r="B8" s="14" t="str">
        <f>'Top 20 Board'!B5</f>
        <v>Diageo</v>
      </c>
      <c r="C8" s="14" t="str">
        <f>'Top 20 Board'!D5</f>
        <v>Tier 1</v>
      </c>
      <c r="D8" s="14" t="str">
        <f>'Top 20 Board'!E5</f>
        <v>Raymond Reddrick | SVP North America Supply - Manufacturing and Distillation</v>
      </c>
      <c r="E8" s="14" t="str">
        <f>'Top 20 Board'!F5</f>
        <v>Marsha McIntosh-Hamilton | President of North America Supply</v>
      </c>
      <c r="F8" s="14" t="str">
        <f>'Top 20 Board'!H5</f>
        <v>Board / advisor network research</v>
      </c>
      <c r="G8" s="14" t="str">
        <f t="array" ref="G8">IFERROR(INDEX('Graphic Assets'!$G:$G,MATCH(B8,'Graphic Assets'!$A:$A,0)),"Infographic")</f>
        <v>Infographic</v>
      </c>
      <c r="H8" s="14" t="str">
        <f t="array" ref="H8">IFERROR(INDEX('Account Dossiers'!$N:$N,MATCH(B8,'Account Dossiers'!$B:$B,0)),"")</f>
        <v>Target North America supply chain + Alabama project leaders; ask for a short meeting on standardizing site execution before scale introduces entropy.</v>
      </c>
      <c r="I8" s="14" t="str">
        <f>IF(COUNTIFS(Meetings!$B:$B,B8,Meetings!$D:$D,"Booked")&gt;0,"Booked",IF(COUNTIFS(Meetings!$B:$B,B8,Meetings!$D:$D,"Completed")&gt;0,"Completed",IF(COUNTIFS(Meetings!$B:$B,B8,Meetings!$D:$D,"Requested")&gt;0,"Requested","Targeted")))</f>
        <v>Targeted</v>
      </c>
      <c r="J8" s="14">
        <f>COUNTIF('Live Capture'!$E:$E,B8)</f>
        <v>0</v>
      </c>
      <c r="K8" s="14">
        <f>COUNTIFS('Live Capture'!$E:$E,B8,'Live Capture'!$W:$W,"HOT")</f>
        <v>0</v>
      </c>
      <c r="L8" s="14">
        <f>COUNTIFS('Live Capture'!$E:$E,B8,'Live Capture'!$S:$S,"&lt;="&amp;TODAY(),'Live Capture'!$X:$X,"&lt;&gt;Closed")</f>
        <v>0</v>
      </c>
      <c r="M8" s="34">
        <f>IFERROR(maxifs(Activities!$A:$A,Activities!$B:$B,B8),"")</f>
        <v>0</v>
      </c>
    </row>
    <row r="9">
      <c r="A9" s="14">
        <f>'Top 20 Board'!A6</f>
        <v>5</v>
      </c>
      <c r="B9" s="14" t="str">
        <f>'Top 20 Board'!B6</f>
        <v>Hormel Foods</v>
      </c>
      <c r="C9" s="14" t="str">
        <f>'Top 20 Board'!D6</f>
        <v>Tier 2</v>
      </c>
      <c r="D9" s="14" t="str">
        <f>'Top 20 Board'!E6</f>
        <v>Will Bonifant | Group Vice President and Chief Supply Chain Officer</v>
      </c>
      <c r="E9" s="14" t="str">
        <f>'Top 20 Board'!F6</f>
        <v>Nicholas Schwartz | Supply Chain Planning COE &amp; Strategy Lead</v>
      </c>
      <c r="F9" s="14" t="str">
        <f>'Top 20 Board'!H6</f>
        <v>Board / network research</v>
      </c>
      <c r="G9" s="14" t="str">
        <f t="array" ref="G9">IFERROR(INDEX('Graphic Assets'!$G:$G,MATCH(B9,'Graphic Assets'!$A:$A,0)),"Infographic")</f>
        <v>Infographic</v>
      </c>
      <c r="H9" s="14" t="str">
        <f t="array" ref="H9">IFERROR(INDEX('Account Dossiers'!$N:$N,MATCH(B9,'Account Dossiers'!$B:$B,0)),"")</f>
        <v>Lead with transformation timing and hunt operator-level logistics / plant-network leaders under the new CSCO.</v>
      </c>
      <c r="I9" s="14" t="str">
        <f>IF(COUNTIFS(Meetings!$B:$B,B9,Meetings!$D:$D,"Booked")&gt;0,"Booked",IF(COUNTIFS(Meetings!$B:$B,B9,Meetings!$D:$D,"Completed")&gt;0,"Completed",IF(COUNTIFS(Meetings!$B:$B,B9,Meetings!$D:$D,"Requested")&gt;0,"Requested","Targeted")))</f>
        <v>Targeted</v>
      </c>
      <c r="J9" s="14">
        <f>COUNTIF('Live Capture'!$E:$E,B9)</f>
        <v>0</v>
      </c>
      <c r="K9" s="14">
        <f>COUNTIFS('Live Capture'!$E:$E,B9,'Live Capture'!$W:$W,"HOT")</f>
        <v>0</v>
      </c>
      <c r="L9" s="14">
        <f>COUNTIFS('Live Capture'!$E:$E,B9,'Live Capture'!$S:$S,"&lt;="&amp;TODAY(),'Live Capture'!$X:$X,"&lt;&gt;Closed")</f>
        <v>0</v>
      </c>
      <c r="M9" s="34">
        <f>IFERROR(maxifs(Activities!$A:$A,Activities!$B:$B,B9),"")</f>
        <v>0</v>
      </c>
    </row>
    <row r="10">
      <c r="A10" s="14">
        <f>'Top 20 Board'!A7</f>
        <v>5</v>
      </c>
      <c r="B10" s="14" t="str">
        <f>'Top 20 Board'!B7</f>
        <v>JM Smucker</v>
      </c>
      <c r="C10" s="14" t="str">
        <f>'Top 20 Board'!D7</f>
        <v>Tier 2</v>
      </c>
      <c r="D10" s="14" t="str">
        <f>'Top 20 Board'!E7</f>
        <v>Rob Ferguson | Chief Product Supply Officer | Executive Vice President, Coffee, Pet, and Away From Home</v>
      </c>
      <c r="E10" s="14" t="str">
        <f>'Top 20 Board'!F7</f>
        <v>Anbu Kuppusamy | Transportation Function Leader</v>
      </c>
      <c r="F10" s="14" t="str">
        <f>'Top 20 Board'!H7</f>
        <v>Board / network research</v>
      </c>
      <c r="G10" s="14" t="str">
        <f t="array" ref="G10">IFERROR(INDEX('Graphic Assets'!$G:$G,MATCH(B10,'Graphic Assets'!$A:$A,0)),"Infographic")</f>
        <v>Infographic</v>
      </c>
      <c r="H10" s="14" t="str">
        <f t="array" ref="H10">IFERROR(INDEX('Account Dossiers'!$N:$N,MATCH(B10,'Account Dossiers'!$B:$B,0)),"")</f>
        <v>Target Rob Ferguson plus operator lieutenants; pitch network consistency, throughput, and execution control.</v>
      </c>
      <c r="I10" s="14" t="str">
        <f>IF(COUNTIFS(Meetings!$B:$B,B10,Meetings!$D:$D,"Booked")&gt;0,"Booked",IF(COUNTIFS(Meetings!$B:$B,B10,Meetings!$D:$D,"Completed")&gt;0,"Completed",IF(COUNTIFS(Meetings!$B:$B,B10,Meetings!$D:$D,"Requested")&gt;0,"Requested","Targeted")))</f>
        <v>Targeted</v>
      </c>
      <c r="J10" s="14">
        <f>COUNTIF('Live Capture'!$E:$E,B10)</f>
        <v>0</v>
      </c>
      <c r="K10" s="14">
        <f>COUNTIFS('Live Capture'!$E:$E,B10,'Live Capture'!$W:$W,"HOT")</f>
        <v>0</v>
      </c>
      <c r="L10" s="14">
        <f>COUNTIFS('Live Capture'!$E:$E,B10,'Live Capture'!$S:$S,"&lt;="&amp;TODAY(),'Live Capture'!$X:$X,"&lt;&gt;Closed")</f>
        <v>0</v>
      </c>
      <c r="M10" s="34">
        <f>IFERROR(maxifs(Activities!$A:$A,Activities!$B:$B,B10),"")</f>
        <v>0</v>
      </c>
    </row>
    <row r="11">
      <c r="A11" s="14">
        <f>'Top 20 Board'!A8</f>
        <v>9</v>
      </c>
      <c r="B11" s="14" t="str">
        <f>'Top 20 Board'!B8</f>
        <v>The Home Depot</v>
      </c>
      <c r="C11" s="14" t="str">
        <f>'Top 20 Board'!D8</f>
        <v>Tier 2</v>
      </c>
      <c r="D11" s="14" t="str">
        <f>'Top 20 Board'!E8</f>
        <v>John Deaton | Executive Vice President – Supply Chain &amp; Product Development</v>
      </c>
      <c r="E11" s="14" t="str">
        <f>'Top 20 Board'!F8</f>
        <v>Amit Kalra | Senior Vice President – Supply Chain</v>
      </c>
      <c r="F11" s="14" t="str">
        <f>'Top 20 Board'!H8</f>
        <v>MODEX keynote proximity + ecosystem intros</v>
      </c>
      <c r="G11" s="14" t="str">
        <f t="array" ref="G11">IFERROR(INDEX('Graphic Assets'!$G:$G,MATCH(B11,'Graphic Assets'!$A:$A,0)),"Infographic")</f>
        <v>Infographic</v>
      </c>
      <c r="H11" s="14" t="str">
        <f t="array" ref="H11">IFERROR(INDEX('Account Dossiers'!$N:$N,MATCH(B11,'Account Dossiers'!$B:$B,0)),"")</f>
        <v>Prioritize attendee-hunt around keynote orbit; target McPhail-adjacent supply-chain leaders and transportation operators.</v>
      </c>
      <c r="I11" s="14" t="str">
        <f>IF(COUNTIFS(Meetings!$B:$B,B11,Meetings!$D:$D,"Booked")&gt;0,"Booked",IF(COUNTIFS(Meetings!$B:$B,B11,Meetings!$D:$D,"Completed")&gt;0,"Completed",IF(COUNTIFS(Meetings!$B:$B,B11,Meetings!$D:$D,"Requested")&gt;0,"Requested","Targeted")))</f>
        <v>Targeted</v>
      </c>
      <c r="J11" s="14">
        <f>COUNTIF('Live Capture'!$E:$E,B11)</f>
        <v>0</v>
      </c>
      <c r="K11" s="14">
        <f>COUNTIFS('Live Capture'!$E:$E,B11,'Live Capture'!$W:$W,"HOT")</f>
        <v>0</v>
      </c>
      <c r="L11" s="14">
        <f>COUNTIFS('Live Capture'!$E:$E,B11,'Live Capture'!$S:$S,"&lt;="&amp;TODAY(),'Live Capture'!$X:$X,"&lt;&gt;Closed")</f>
        <v>0</v>
      </c>
      <c r="M11" s="34">
        <f>IFERROR(maxifs(Activities!$A:$A,Activities!$B:$B,B11),"")</f>
        <v>0</v>
      </c>
    </row>
    <row r="12">
      <c r="A12" s="14">
        <f>'Top 20 Board'!A9</f>
        <v>10</v>
      </c>
      <c r="B12" s="14" t="str">
        <f>'Top 20 Board'!B9</f>
        <v>Georgia Pacific</v>
      </c>
      <c r="C12" s="14" t="str">
        <f>'Top 20 Board'!D9</f>
        <v>Tier 2</v>
      </c>
      <c r="D12" s="14" t="str">
        <f>'Top 20 Board'!E9</f>
        <v>Jeremy Finley | Vice President, Supply Chain</v>
      </c>
      <c r="E12" s="14" t="str">
        <f>'Top 20 Board'!F9</f>
        <v>Ryan Hutcherson | Senior Vice President, Supply Chain</v>
      </c>
      <c r="F12" s="14" t="str">
        <f>'Top 20 Board'!H9</f>
        <v>LinkedIn + website research</v>
      </c>
      <c r="G12" s="14" t="str">
        <f t="array" ref="G12">IFERROR(INDEX('Graphic Assets'!$G:$G,MATCH(B12,'Graphic Assets'!$A:$A,0)),"Infographic")</f>
        <v>Infographic</v>
      </c>
      <c r="H12" s="14" t="str">
        <f t="array" ref="H12">IFERROR(INDEX('Account Dossiers'!$N:$N,MATCH(B12,'Account Dossiers'!$B:$B,0)),"")</f>
        <v>Run a plant-ops / logistics hunt around Palatka specifically, not just corporate GP.</v>
      </c>
      <c r="I12" s="14" t="str">
        <f>IF(COUNTIFS(Meetings!$B:$B,B12,Meetings!$D:$D,"Booked")&gt;0,"Booked",IF(COUNTIFS(Meetings!$B:$B,B12,Meetings!$D:$D,"Completed")&gt;0,"Completed",IF(COUNTIFS(Meetings!$B:$B,B12,Meetings!$D:$D,"Requested")&gt;0,"Requested","Targeted")))</f>
        <v>Targeted</v>
      </c>
      <c r="J12" s="14">
        <f>COUNTIF('Live Capture'!$E:$E,B12)</f>
        <v>0</v>
      </c>
      <c r="K12" s="14">
        <f>COUNTIFS('Live Capture'!$E:$E,B12,'Live Capture'!$W:$W,"HOT")</f>
        <v>0</v>
      </c>
      <c r="L12" s="14">
        <f>COUNTIFS('Live Capture'!$E:$E,B12,'Live Capture'!$S:$S,"&lt;="&amp;TODAY(),'Live Capture'!$X:$X,"&lt;&gt;Closed")</f>
        <v>0</v>
      </c>
      <c r="M12" s="34">
        <f>IFERROR(maxifs(Activities!$A:$A,Activities!$B:$B,B12),"")</f>
        <v>0</v>
      </c>
    </row>
    <row r="13">
      <c r="A13" s="14">
        <f>'Top 20 Board'!A10</f>
        <v>11</v>
      </c>
      <c r="B13" s="14" t="str">
        <f>'Top 20 Board'!B10</f>
        <v>H-E-B</v>
      </c>
      <c r="C13" s="14" t="str">
        <f>'Top 20 Board'!D10</f>
        <v>Tier 2</v>
      </c>
      <c r="D13" s="14" t="str">
        <f>'Top 20 Board'!E10</f>
        <v>Dakota Socha | Transportation &amp; Reverse Logistics</v>
      </c>
      <c r="E13" s="14" t="str">
        <f>'Top 20 Board'!F10</f>
        <v>Craig Stucker | Director, Parkway Transport at H-E-B</v>
      </c>
      <c r="F13" s="14" t="str">
        <f>'Top 20 Board'!H10</f>
        <v>LinkedIn + grocery ops network</v>
      </c>
      <c r="G13" s="14" t="str">
        <f t="array" ref="G13">IFERROR(INDEX('Graphic Assets'!$G:$G,MATCH(B13,'Graphic Assets'!$A:$A,0)),"Infographic")</f>
        <v>Infographic</v>
      </c>
      <c r="H13" s="14" t="str">
        <f t="array" ref="H13">IFERROR(INDEX('Account Dossiers'!$N:$N,MATCH(B13,'Account Dossiers'!$B:$B,0)),"")</f>
        <v>Prioritize North Texas supply-chain and transportation leaders; hunt for eFC and campus-development operators.</v>
      </c>
      <c r="I13" s="14" t="str">
        <f>IF(COUNTIFS(Meetings!$B:$B,B13,Meetings!$D:$D,"Booked")&gt;0,"Booked",IF(COUNTIFS(Meetings!$B:$B,B13,Meetings!$D:$D,"Completed")&gt;0,"Completed",IF(COUNTIFS(Meetings!$B:$B,B13,Meetings!$D:$D,"Requested")&gt;0,"Requested","Targeted")))</f>
        <v>Targeted</v>
      </c>
      <c r="J13" s="14">
        <f>COUNTIF('Live Capture'!$E:$E,B13)</f>
        <v>0</v>
      </c>
      <c r="K13" s="14">
        <f>COUNTIFS('Live Capture'!$E:$E,B13,'Live Capture'!$W:$W,"HOT")</f>
        <v>0</v>
      </c>
      <c r="L13" s="14">
        <f>COUNTIFS('Live Capture'!$E:$E,B13,'Live Capture'!$S:$S,"&lt;="&amp;TODAY(),'Live Capture'!$X:$X,"&lt;&gt;Closed")</f>
        <v>0</v>
      </c>
      <c r="M13" s="34">
        <f>IFERROR(maxifs(Activities!$A:$A,Activities!$B:$B,B13),"")</f>
        <v>0</v>
      </c>
    </row>
    <row r="14">
      <c r="A14" s="14">
        <f>'Top 20 Board'!A11</f>
        <v>13</v>
      </c>
      <c r="B14" s="14" t="str">
        <f>'Top 20 Board'!B11</f>
        <v>Hyundai Motor America</v>
      </c>
      <c r="C14" s="14" t="str">
        <f>'Top 20 Board'!D11</f>
        <v>Tier 3</v>
      </c>
      <c r="D14" s="14" t="str">
        <f>'Top 20 Board'!E11</f>
        <v>Carey Gammon | Director, Vehicle Operations (HMA)</v>
      </c>
      <c r="E14" s="14" t="str">
        <f>'Top 20 Board'!F11</f>
        <v>Yongchul Chung | Senior Manager, Global Logistics &amp; Supply Chain</v>
      </c>
      <c r="F14" s="14" t="str">
        <f>'Top 20 Board'!H11</f>
        <v>Automotive logistics network research</v>
      </c>
      <c r="G14" s="14" t="str">
        <f t="array" ref="G14">IFERROR(INDEX('Graphic Assets'!$G:$G,MATCH(B14,'Graphic Assets'!$A:$A,0)),"Infographic")</f>
        <v>Infographic</v>
      </c>
      <c r="H14" s="14" t="str">
        <f t="array" ref="H14">IFERROR(INDEX('Account Dossiers'!$N:$N,MATCH(B14,'Account Dossiers'!$B:$B,0)),"")</f>
        <v>Hunt logistics and supply-chain managers tied to U.S. localization, parts flow, and distribution execution.</v>
      </c>
      <c r="I14" s="14" t="str">
        <f>IF(COUNTIFS(Meetings!$B:$B,B14,Meetings!$D:$D,"Booked")&gt;0,"Booked",IF(COUNTIFS(Meetings!$B:$B,B14,Meetings!$D:$D,"Completed")&gt;0,"Completed",IF(COUNTIFS(Meetings!$B:$B,B14,Meetings!$D:$D,"Requested")&gt;0,"Requested","Targeted")))</f>
        <v>Targeted</v>
      </c>
      <c r="J14" s="14">
        <f>COUNTIF('Live Capture'!$E:$E,B14)</f>
        <v>0</v>
      </c>
      <c r="K14" s="14">
        <f>COUNTIFS('Live Capture'!$E:$E,B14,'Live Capture'!$W:$W,"HOT")</f>
        <v>0</v>
      </c>
      <c r="L14" s="14">
        <f>COUNTIFS('Live Capture'!$E:$E,B14,'Live Capture'!$S:$S,"&lt;="&amp;TODAY(),'Live Capture'!$X:$X,"&lt;&gt;Closed")</f>
        <v>0</v>
      </c>
      <c r="M14" s="34">
        <f>IFERROR(maxifs(Activities!$A:$A,Activities!$B:$B,B14),"")</f>
        <v>0</v>
      </c>
    </row>
    <row r="15">
      <c r="A15" s="14">
        <f>'Top 20 Board'!A12</f>
        <v>13</v>
      </c>
      <c r="B15" s="14" t="str">
        <f>'Top 20 Board'!B12</f>
        <v>Honda</v>
      </c>
      <c r="C15" s="14" t="str">
        <f>'Top 20 Board'!D12</f>
        <v>Tier 3</v>
      </c>
      <c r="D15" s="14" t="str">
        <f>'Top 20 Board'!E12</f>
        <v>Jim Small | Executive Vice President, Manufacturing</v>
      </c>
      <c r="E15" s="14" t="str">
        <f>'Top 20 Board'!F12</f>
        <v>Nicole Miller | Logistics leader</v>
      </c>
      <c r="F15" s="14" t="str">
        <f>'Top 20 Board'!H12</f>
        <v>Automotive logistics network research</v>
      </c>
      <c r="G15" s="14" t="str">
        <f t="array" ref="G15">IFERROR(INDEX('Graphic Assets'!$G:$G,MATCH(B15,'Graphic Assets'!$A:$A,0)),"Infographic")</f>
        <v>Infographic</v>
      </c>
      <c r="H15" s="14" t="str">
        <f t="array" ref="H15">IFERROR(INDEX('Account Dossiers'!$N:$N,MATCH(B15,'Account Dossiers'!$B:$B,0)),"")</f>
        <v/>
      </c>
      <c r="I15" s="14" t="str">
        <f>IF(COUNTIFS(Meetings!$B:$B,B15,Meetings!$D:$D,"Booked")&gt;0,"Booked",IF(COUNTIFS(Meetings!$B:$B,B15,Meetings!$D:$D,"Completed")&gt;0,"Completed",IF(COUNTIFS(Meetings!$B:$B,B15,Meetings!$D:$D,"Requested")&gt;0,"Requested","Targeted")))</f>
        <v>Targeted</v>
      </c>
      <c r="J15" s="14">
        <f>COUNTIF('Live Capture'!$E:$E,B15)</f>
        <v>0</v>
      </c>
      <c r="K15" s="14">
        <f>COUNTIFS('Live Capture'!$E:$E,B15,'Live Capture'!$W:$W,"HOT")</f>
        <v>0</v>
      </c>
      <c r="L15" s="14">
        <f>COUNTIFS('Live Capture'!$E:$E,B15,'Live Capture'!$S:$S,"&lt;="&amp;TODAY(),'Live Capture'!$X:$X,"&lt;&gt;Closed")</f>
        <v>0</v>
      </c>
      <c r="M15" s="34">
        <f>IFERROR(maxifs(Activities!$A:$A,Activities!$B:$B,B15),"")</f>
        <v>0</v>
      </c>
    </row>
    <row r="16">
      <c r="A16" s="14">
        <f>'Top 20 Board'!A13</f>
        <v>13</v>
      </c>
      <c r="B16" s="14" t="str">
        <f>'Top 20 Board'!B13</f>
        <v>John Deere</v>
      </c>
      <c r="C16" s="14" t="str">
        <f>'Top 20 Board'!D13</f>
        <v>Tier 3</v>
      </c>
      <c r="D16" s="14" t="str">
        <f>'Top 20 Board'!E13</f>
        <v>Cory Reed | President, Worldwide Agriculture &amp; Turf, Production &amp; Precision Ag, Customer Success</v>
      </c>
      <c r="E16" s="14" t="str">
        <f>'Top 20 Board'!F13</f>
        <v>Steve Wilhelmi | Vice President, Logistics</v>
      </c>
      <c r="F16" s="14" t="str">
        <f>'Top 20 Board'!H13</f>
        <v>Ag / industrial ops network research</v>
      </c>
      <c r="G16" s="14" t="str">
        <f t="array" ref="G16">IFERROR(INDEX('Graphic Assets'!$G:$G,MATCH(B16,'Graphic Assets'!$A:$A,0)),"Infographic")</f>
        <v>Infographic</v>
      </c>
      <c r="H16" s="14" t="str">
        <f t="array" ref="H16">IFERROR(INDEX('Account Dossiers'!$N:$N,MATCH(B16,'Account Dossiers'!$B:$B,0)),"")</f>
        <v/>
      </c>
      <c r="I16" s="14" t="str">
        <f>IF(COUNTIFS(Meetings!$B:$B,B16,Meetings!$D:$D,"Booked")&gt;0,"Booked",IF(COUNTIFS(Meetings!$B:$B,B16,Meetings!$D:$D,"Completed")&gt;0,"Completed",IF(COUNTIFS(Meetings!$B:$B,B16,Meetings!$D:$D,"Requested")&gt;0,"Requested","Targeted")))</f>
        <v>Targeted</v>
      </c>
      <c r="J16" s="14">
        <f>COUNTIF('Live Capture'!$E:$E,B16)</f>
        <v>0</v>
      </c>
      <c r="K16" s="14">
        <f>COUNTIFS('Live Capture'!$E:$E,B16,'Live Capture'!$W:$W,"HOT")</f>
        <v>0</v>
      </c>
      <c r="L16" s="14">
        <f>COUNTIFS('Live Capture'!$E:$E,B16,'Live Capture'!$S:$S,"&lt;="&amp;TODAY(),'Live Capture'!$X:$X,"&lt;&gt;Closed")</f>
        <v>0</v>
      </c>
      <c r="M16" s="34">
        <f>IFERROR(maxifs(Activities!$A:$A,Activities!$B:$B,B16),"")</f>
        <v>0</v>
      </c>
    </row>
    <row r="17">
      <c r="A17" s="14">
        <f>'Top 20 Board'!A14</f>
        <v>17</v>
      </c>
      <c r="B17" s="14" t="str">
        <f>'Top 20 Board'!B14</f>
        <v>Kenco Logistics Services</v>
      </c>
      <c r="C17" s="14" t="str">
        <f>'Top 20 Board'!D14</f>
        <v>Tier 3</v>
      </c>
      <c r="D17" s="14" t="str">
        <f>'Top 20 Board'!E14</f>
        <v>Kristi Montgomery | VP Innovation, Research &amp; Development</v>
      </c>
      <c r="E17" s="14" t="str">
        <f>'Top 20 Board'!F14</f>
        <v>Denis Reilly | Chief Commercial Officer</v>
      </c>
      <c r="F17" s="14" t="str">
        <f>'Top 20 Board'!H14</f>
        <v>Kristi Montgomery public session presence</v>
      </c>
      <c r="G17" s="14" t="str">
        <f t="array" ref="G17">IFERROR(INDEX('Graphic Assets'!$G:$G,MATCH(B17,'Graphic Assets'!$A:$A,0)),"Infographic")</f>
        <v>Infographic</v>
      </c>
      <c r="H17" s="14" t="str">
        <f t="array" ref="H17">IFERROR(INDEX('Account Dossiers'!$N:$N,MATCH(B17,'Account Dossiers'!$B:$B,0)),"")</f>
        <v/>
      </c>
      <c r="I17" s="14" t="str">
        <f>IF(COUNTIFS(Meetings!$B:$B,B17,Meetings!$D:$D,"Booked")&gt;0,"Booked",IF(COUNTIFS(Meetings!$B:$B,B17,Meetings!$D:$D,"Completed")&gt;0,"Completed",IF(COUNTIFS(Meetings!$B:$B,B17,Meetings!$D:$D,"Requested")&gt;0,"Requested","Targeted")))</f>
        <v>Targeted</v>
      </c>
      <c r="J17" s="14">
        <f>COUNTIF('Live Capture'!$E:$E,B17)</f>
        <v>0</v>
      </c>
      <c r="K17" s="14">
        <f>COUNTIFS('Live Capture'!$E:$E,B17,'Live Capture'!$W:$W,"HOT")</f>
        <v>0</v>
      </c>
      <c r="L17" s="14">
        <f>COUNTIFS('Live Capture'!$E:$E,B17,'Live Capture'!$S:$S,"&lt;="&amp;TODAY(),'Live Capture'!$X:$X,"&lt;&gt;Closed")</f>
        <v>0</v>
      </c>
      <c r="M17" s="34">
        <f>IFERROR(maxifs(Activities!$A:$A,Activities!$B:$B,B17),"")</f>
        <v>0</v>
      </c>
    </row>
    <row r="18">
      <c r="A18" s="14">
        <f>'Top 20 Board'!A15</f>
        <v>18</v>
      </c>
      <c r="B18" s="14" t="str">
        <f>'Top 20 Board'!B15</f>
        <v>Barnes &amp; Noble</v>
      </c>
      <c r="C18" s="14" t="str">
        <f>'Top 20 Board'!D15</f>
        <v>Tier 3</v>
      </c>
      <c r="D18" s="14" t="str">
        <f>'Top 20 Board'!E15</f>
        <v>Annette Danek-Akey | Chief Supply Chain Officer</v>
      </c>
      <c r="E18" s="14" t="str">
        <f>'Top 20 Board'!F15</f>
        <v>Lance Dippold | VP supply chain / distribution leader</v>
      </c>
      <c r="F18" s="14" t="str">
        <f>'Top 20 Board'!H15</f>
        <v>Annette Danek-Akey public session presence</v>
      </c>
      <c r="G18" s="14" t="str">
        <f t="array" ref="G18">IFERROR(INDEX('Graphic Assets'!$G:$G,MATCH(B18,'Graphic Assets'!$A:$A,0)),"Infographic")</f>
        <v>Infographic</v>
      </c>
      <c r="H18" s="14" t="str">
        <f t="array" ref="H18">IFERROR(INDEX('Account Dossiers'!$N:$N,MATCH(B18,'Account Dossiers'!$B:$B,0)),"")</f>
        <v/>
      </c>
      <c r="I18" s="14" t="str">
        <f>IF(COUNTIFS(Meetings!$B:$B,B18,Meetings!$D:$D,"Booked")&gt;0,"Booked",IF(COUNTIFS(Meetings!$B:$B,B18,Meetings!$D:$D,"Completed")&gt;0,"Completed",IF(COUNTIFS(Meetings!$B:$B,B18,Meetings!$D:$D,"Requested")&gt;0,"Requested","Targeted")))</f>
        <v>Targeted</v>
      </c>
      <c r="J18" s="14">
        <f>COUNTIF('Live Capture'!$E:$E,B18)</f>
        <v>0</v>
      </c>
      <c r="K18" s="14">
        <f>COUNTIFS('Live Capture'!$E:$E,B18,'Live Capture'!$W:$W,"HOT")</f>
        <v>0</v>
      </c>
      <c r="L18" s="14">
        <f>COUNTIFS('Live Capture'!$E:$E,B18,'Live Capture'!$S:$S,"&lt;="&amp;TODAY(),'Live Capture'!$X:$X,"&lt;&gt;Closed")</f>
        <v>0</v>
      </c>
      <c r="M18" s="34">
        <f>IFERROR(maxifs(Activities!$A:$A,Activities!$B:$B,B18),"")</f>
        <v>0</v>
      </c>
    </row>
    <row r="19">
      <c r="A19" s="14">
        <f>'Top 20 Board'!A16</f>
        <v>19</v>
      </c>
      <c r="B19" s="14" t="str">
        <f>'Top 20 Board'!B16</f>
        <v>FedEx</v>
      </c>
      <c r="C19" s="14" t="str">
        <f>'Top 20 Board'!D16</f>
        <v>Tier 3</v>
      </c>
      <c r="D19" s="14" t="str">
        <f>'Top 20 Board'!E16</f>
        <v>Richard Smith | COO, Airline and International</v>
      </c>
      <c r="E19" s="14" t="str">
        <f>'Top 20 Board'!F16</f>
        <v>Moe Wasiuddin | network planning / hub ops leader</v>
      </c>
      <c r="F19" s="14" t="str">
        <f>'Top 20 Board'!H16</f>
        <v>Broad network research</v>
      </c>
      <c r="G19" s="14" t="str">
        <f t="array" ref="G19">IFERROR(INDEX('Graphic Assets'!$G:$G,MATCH(B19,'Graphic Assets'!$A:$A,0)),"Infographic")</f>
        <v>Infographic</v>
      </c>
      <c r="H19" s="14" t="str">
        <f t="array" ref="H19">IFERROR(INDEX('Account Dossiers'!$N:$N,MATCH(B19,'Account Dossiers'!$B:$B,0)),"")</f>
        <v/>
      </c>
      <c r="I19" s="14" t="str">
        <f>IF(COUNTIFS(Meetings!$B:$B,B19,Meetings!$D:$D,"Booked")&gt;0,"Booked",IF(COUNTIFS(Meetings!$B:$B,B19,Meetings!$D:$D,"Completed")&gt;0,"Completed",IF(COUNTIFS(Meetings!$B:$B,B19,Meetings!$D:$D,"Requested")&gt;0,"Requested","Targeted")))</f>
        <v>Targeted</v>
      </c>
      <c r="J19" s="14">
        <f>COUNTIF('Live Capture'!$E:$E,B19)</f>
        <v>0</v>
      </c>
      <c r="K19" s="14">
        <f>COUNTIFS('Live Capture'!$E:$E,B19,'Live Capture'!$W:$W,"HOT")</f>
        <v>0</v>
      </c>
      <c r="L19" s="14">
        <f>COUNTIFS('Live Capture'!$E:$E,B19,'Live Capture'!$S:$S,"&lt;="&amp;TODAY(),'Live Capture'!$X:$X,"&lt;&gt;Closed")</f>
        <v>0</v>
      </c>
      <c r="M19" s="34">
        <f>IFERROR(maxifs(Activities!$A:$A,Activities!$B:$B,B19),"")</f>
        <v>0</v>
      </c>
    </row>
    <row r="20">
      <c r="A20" s="14">
        <f>'Top 20 Board'!A17</f>
        <v>7</v>
      </c>
      <c r="B20" s="14" t="str">
        <f>'Top 20 Board'!B17</f>
        <v>Dawn Foods</v>
      </c>
      <c r="C20" s="14" t="str">
        <f>'Top 20 Board'!D17</f>
        <v>Tier 2</v>
      </c>
      <c r="D20" s="14" t="str">
        <f>'Top 20 Board'!E17</f>
        <v>John Schmitz | Chief Operating Officer, Americas</v>
      </c>
      <c r="E20" s="14" t="str">
        <f>'Top 20 Board'!F17</f>
        <v>Ahmet Hepdogan | SVP Supply Chain &amp; Procurement, North America</v>
      </c>
      <c r="F20" s="14" t="str">
        <f>'Top 20 Board'!H17</f>
        <v>John Schmitz / Ahmet Hepdogan / Kristi Kangas path; bakery manufacturing + supply chain route</v>
      </c>
      <c r="G20" s="14" t="str">
        <f t="array" ref="G20">IFERROR(INDEX('Graphic Assets'!$G:$G,MATCH(B20,'Graphic Assets'!$A:$A,0)),"Infographic")</f>
        <v>Infographic</v>
      </c>
      <c r="H20" s="14" t="str">
        <f t="array" ref="H20">IFERROR(INDEX('Account Dossiers'!$N:$N,MATCH(B20,'Account Dossiers'!$B:$B,0)),"")</f>
        <v/>
      </c>
      <c r="I20" s="14" t="str">
        <f>IF(COUNTIFS(Meetings!$B:$B,B20,Meetings!$D:$D,"Booked")&gt;0,"Booked",IF(COUNTIFS(Meetings!$B:$B,B20,Meetings!$D:$D,"Completed")&gt;0,"Completed",IF(COUNTIFS(Meetings!$B:$B,B20,Meetings!$D:$D,"Requested")&gt;0,"Requested","Targeted")))</f>
        <v>Targeted</v>
      </c>
      <c r="J20" s="14">
        <f>COUNTIF('Live Capture'!$E:$E,B20)</f>
        <v>0</v>
      </c>
      <c r="K20" s="14">
        <f>COUNTIFS('Live Capture'!$E:$E,B20,'Live Capture'!$W:$W,"HOT")</f>
        <v>0</v>
      </c>
      <c r="L20" s="14">
        <f>COUNTIFS('Live Capture'!$E:$E,B20,'Live Capture'!$S:$S,"&lt;="&amp;TODAY(),'Live Capture'!$X:$X,"&lt;&gt;Closed")</f>
        <v>0</v>
      </c>
      <c r="M20" s="34">
        <f>IFERROR(maxifs(Activities!$A:$A,Activities!$B:$B,B20),"")</f>
        <v>0</v>
      </c>
    </row>
    <row r="21" ht="15.75" customHeight="1">
      <c r="A21" s="14">
        <f>'Top 20 Board'!A18</f>
        <v>7</v>
      </c>
      <c r="B21" s="14" t="str">
        <f>'Top 20 Board'!B18</f>
        <v>Del Monte Foods</v>
      </c>
      <c r="C21" s="14" t="str">
        <f>'Top 20 Board'!D18</f>
        <v>Tier 2</v>
      </c>
      <c r="D21" s="14" t="str">
        <f>'Top 20 Board'!E18</f>
        <v>Daniela Vonghia | Chief Supply Chain Officer</v>
      </c>
      <c r="E21" s="14" t="str">
        <f>'Top 20 Board'!F18</f>
        <v>Sarah Conroy | Director, Customer Supply Chain Solutions</v>
      </c>
      <c r="F21" s="14" t="str">
        <f>'Top 20 Board'!H18</f>
        <v>Daniela Vonghia route; customer supply chain / strategic supply path</v>
      </c>
      <c r="G21" s="14" t="str">
        <f t="array" ref="G21">IFERROR(INDEX('Graphic Assets'!$G:$G,MATCH(B21,'Graphic Assets'!$A:$A,0)),"Infographic")</f>
        <v>Infographic</v>
      </c>
      <c r="H21" s="14" t="str">
        <f t="array" ref="H21">IFERROR(INDEX('Account Dossiers'!$N:$N,MATCH(B21,'Account Dossiers'!$B:$B,0)),"")</f>
        <v/>
      </c>
      <c r="I21" s="14" t="str">
        <f>IF(COUNTIFS(Meetings!$B:$B,B21,Meetings!$D:$D,"Booked")&gt;0,"Booked",IF(COUNTIFS(Meetings!$B:$B,B21,Meetings!$D:$D,"Completed")&gt;0,"Completed",IF(COUNTIFS(Meetings!$B:$B,B21,Meetings!$D:$D,"Requested")&gt;0,"Requested","Targeted")))</f>
        <v>Targeted</v>
      </c>
      <c r="J21" s="14">
        <f>COUNTIF('Live Capture'!$E:$E,B21)</f>
        <v>0</v>
      </c>
      <c r="K21" s="14">
        <f>COUNTIFS('Live Capture'!$E:$E,B21,'Live Capture'!$W:$W,"HOT")</f>
        <v>0</v>
      </c>
      <c r="L21" s="14">
        <f>COUNTIFS('Live Capture'!$E:$E,B21,'Live Capture'!$S:$S,"&lt;="&amp;TODAY(),'Live Capture'!$X:$X,"&lt;&gt;Closed")</f>
        <v>0</v>
      </c>
      <c r="M21" s="34">
        <f>IFERROR(maxifs(Activities!$A:$A,Activities!$B:$B,B21),"")</f>
        <v>0</v>
      </c>
    </row>
    <row r="22" ht="15.75" customHeight="1">
      <c r="A22" s="14">
        <f>'Top 20 Board'!A19</f>
        <v>12</v>
      </c>
      <c r="B22" s="14" t="str">
        <f>'Top 20 Board'!B19</f>
        <v>Dollar General</v>
      </c>
      <c r="C22" s="14" t="str">
        <f>'Top 20 Board'!D19</f>
        <v>Tier 3</v>
      </c>
      <c r="D22" s="14" t="str">
        <f>'Top 20 Board'!E19</f>
        <v>Rod West | EVP, Global Supply Chain</v>
      </c>
      <c r="E22" s="14" t="str">
        <f>'Top 20 Board'!F19</f>
        <v>Rebecca Powers | VP Distribution Centers</v>
      </c>
      <c r="F22" s="14" t="str">
        <f>'Top 20 Board'!H19</f>
        <v>Rod West / Rebecca Powers / Mark Taylor path through distribution and transportation leaders</v>
      </c>
      <c r="G22" s="14" t="str">
        <f t="array" ref="G22">IFERROR(INDEX('Graphic Assets'!$G:$G,MATCH(B22,'Graphic Assets'!$A:$A,0)),"Infographic")</f>
        <v>Infographic</v>
      </c>
      <c r="H22" s="14" t="str">
        <f t="array" ref="H22">IFERROR(INDEX('Account Dossiers'!$N:$N,MATCH(B22,'Account Dossiers'!$B:$B,0)),"")</f>
        <v/>
      </c>
      <c r="I22" s="14" t="str">
        <f>IF(COUNTIFS(Meetings!$B:$B,B22,Meetings!$D:$D,"Booked")&gt;0,"Booked",IF(COUNTIFS(Meetings!$B:$B,B22,Meetings!$D:$D,"Completed")&gt;0,"Completed",IF(COUNTIFS(Meetings!$B:$B,B22,Meetings!$D:$D,"Requested")&gt;0,"Requested","Targeted")))</f>
        <v>Targeted</v>
      </c>
      <c r="J22" s="14">
        <f>COUNTIF('Live Capture'!$E:$E,B22)</f>
        <v>0</v>
      </c>
      <c r="K22" s="14">
        <f>COUNTIFS('Live Capture'!$E:$E,B22,'Live Capture'!$W:$W,"HOT")</f>
        <v>0</v>
      </c>
      <c r="L22" s="14">
        <f>COUNTIFS('Live Capture'!$E:$E,B22,'Live Capture'!$S:$S,"&lt;="&amp;TODAY(),'Live Capture'!$X:$X,"&lt;&gt;Closed")</f>
        <v>0</v>
      </c>
      <c r="M22" s="34">
        <f>IFERROR(maxifs(Activities!$A:$A,Activities!$B:$B,B22),"")</f>
        <v>0</v>
      </c>
    </row>
    <row r="23" ht="15.75" customHeight="1">
      <c r="A23" s="14">
        <f>'Top 20 Board'!A20</f>
        <v>16</v>
      </c>
      <c r="B23" s="14" t="str">
        <f>'Top 20 Board'!B20</f>
        <v>Dollar Tree</v>
      </c>
      <c r="C23" s="14" t="str">
        <f>'Top 20 Board'!D20</f>
        <v>Tier 3</v>
      </c>
      <c r="D23" s="14" t="str">
        <f>'Top 20 Board'!E20</f>
        <v>Roxanne Weng | Chief Supply Chain Officer</v>
      </c>
      <c r="E23" s="14" t="str">
        <f>'Top 20 Board'!F20</f>
        <v>Adam Janatsch | VP Distribution Operations</v>
      </c>
      <c r="F23" s="14" t="str">
        <f>'Top 20 Board'!H20</f>
        <v>Roxanne Weng path; distribution + transportation leaders via Family Dollar / Dollar Tree network</v>
      </c>
      <c r="G23" s="14" t="str">
        <f t="array" ref="G23">IFERROR(INDEX('Graphic Assets'!$G:$G,MATCH(B23,'Graphic Assets'!$A:$A,0)),"Infographic")</f>
        <v>Infographic</v>
      </c>
      <c r="H23" s="14" t="str">
        <f t="array" ref="H23">IFERROR(INDEX('Account Dossiers'!$N:$N,MATCH(B23,'Account Dossiers'!$B:$B,0)),"")</f>
        <v/>
      </c>
      <c r="I23" s="14" t="str">
        <f>IF(COUNTIFS(Meetings!$B:$B,B23,Meetings!$D:$D,"Booked")&gt;0,"Booked",IF(COUNTIFS(Meetings!$B:$B,B23,Meetings!$D:$D,"Completed")&gt;0,"Completed",IF(COUNTIFS(Meetings!$B:$B,B23,Meetings!$D:$D,"Requested")&gt;0,"Requested","Targeted")))</f>
        <v>Targeted</v>
      </c>
      <c r="J23" s="14">
        <f>COUNTIF('Live Capture'!$E:$E,B23)</f>
        <v>0</v>
      </c>
      <c r="K23" s="14">
        <f>COUNTIFS('Live Capture'!$E:$E,B23,'Live Capture'!$W:$W,"HOT")</f>
        <v>0</v>
      </c>
      <c r="L23" s="14">
        <f>COUNTIFS('Live Capture'!$E:$E,B23,'Live Capture'!$S:$S,"&lt;="&amp;TODAY(),'Live Capture'!$X:$X,"&lt;&gt;Closed")</f>
        <v>0</v>
      </c>
      <c r="M23" s="34">
        <f>IFERROR(maxifs(Activities!$A:$A,Activities!$B:$B,B23),"")</f>
        <v>0</v>
      </c>
    </row>
    <row r="24" ht="15.75" customHeight="1">
      <c r="A24" s="14">
        <f>'Top 20 Board'!A21</f>
        <v>20</v>
      </c>
      <c r="B24" s="14" t="str">
        <f>'Top 20 Board'!B21</f>
        <v>IKEA</v>
      </c>
      <c r="C24" s="14" t="str">
        <f>'Top 20 Board'!D21</f>
        <v>Tier 3</v>
      </c>
      <c r="D24" s="14" t="str">
        <f>'Top 20 Board'!E21</f>
        <v>Rob Olson | Chief Operating Officer, IKEA U.S.</v>
      </c>
      <c r="E24" s="14" t="str">
        <f>'Top 20 Board'!F21</f>
        <v>Pam Andrews | Vice President of Logistics</v>
      </c>
      <c r="F24" s="14" t="str">
        <f>'Top 20 Board'!H21</f>
        <v>Pam Andrews / Rob Olson / IKEA logistics-unit path</v>
      </c>
      <c r="G24" s="14" t="str">
        <f t="array" ref="G24">IFERROR(INDEX('Graphic Assets'!$G:$G,MATCH(B24,'Graphic Assets'!$A:$A,0)),"Infographic")</f>
        <v>Infographic</v>
      </c>
      <c r="H24" s="14" t="str">
        <f t="array" ref="H24">IFERROR(INDEX('Account Dossiers'!$N:$N,MATCH(B24,'Account Dossiers'!$B:$B,0)),"")</f>
        <v/>
      </c>
      <c r="I24" s="14" t="str">
        <f>IF(COUNTIFS(Meetings!$B:$B,B24,Meetings!$D:$D,"Booked")&gt;0,"Booked",IF(COUNTIFS(Meetings!$B:$B,B24,Meetings!$D:$D,"Completed")&gt;0,"Completed",IF(COUNTIFS(Meetings!$B:$B,B24,Meetings!$D:$D,"Requested")&gt;0,"Requested","Targeted")))</f>
        <v>Targeted</v>
      </c>
      <c r="J24" s="14">
        <f>COUNTIF('Live Capture'!$E:$E,B24)</f>
        <v>0</v>
      </c>
      <c r="K24" s="14">
        <f>COUNTIFS('Live Capture'!$E:$E,B24,'Live Capture'!$W:$W,"HOT")</f>
        <v>0</v>
      </c>
      <c r="L24" s="14">
        <f>COUNTIFS('Live Capture'!$E:$E,B24,'Live Capture'!$S:$S,"&lt;="&amp;TODAY(),'Live Capture'!$X:$X,"&lt;&gt;Closed")</f>
        <v>0</v>
      </c>
      <c r="M24" s="34">
        <f>IFERROR(maxifs(Activities!$A:$A,Activities!$B:$B,B24),"")</f>
        <v>0</v>
      </c>
    </row>
    <row r="25" ht="15.75" customHeight="1">
      <c r="A25" s="6"/>
      <c r="B25" s="6"/>
      <c r="C25" s="6"/>
      <c r="D25" s="6"/>
      <c r="E25" s="6"/>
      <c r="F25" s="6"/>
      <c r="G25" s="6"/>
      <c r="H25" s="6"/>
      <c r="I25" s="6"/>
      <c r="J25" s="6"/>
      <c r="K25" s="6"/>
      <c r="L25" s="6"/>
      <c r="M25" s="6"/>
    </row>
    <row r="26" ht="15.75" customHeight="1">
      <c r="A26" s="6"/>
      <c r="B26" s="6"/>
      <c r="C26" s="6"/>
      <c r="D26" s="6"/>
      <c r="E26" s="6"/>
      <c r="F26" s="6"/>
      <c r="G26" s="6"/>
      <c r="H26" s="6"/>
      <c r="I26" s="6"/>
      <c r="J26" s="6"/>
      <c r="K26" s="6"/>
      <c r="L26" s="6"/>
      <c r="M26" s="6"/>
    </row>
    <row r="27" ht="15.75" customHeight="1">
      <c r="A27" s="6"/>
      <c r="B27" s="6"/>
      <c r="C27" s="6"/>
      <c r="D27" s="6"/>
      <c r="E27" s="6"/>
      <c r="F27" s="6"/>
      <c r="G27" s="6"/>
      <c r="H27" s="6"/>
      <c r="I27" s="6"/>
      <c r="J27" s="6"/>
      <c r="K27" s="6"/>
      <c r="L27" s="6"/>
      <c r="M27" s="6"/>
    </row>
    <row r="28" ht="15.75" customHeight="1">
      <c r="A28" s="6"/>
      <c r="B28" s="6"/>
      <c r="C28" s="6"/>
      <c r="D28" s="6"/>
      <c r="E28" s="6"/>
      <c r="F28" s="6"/>
      <c r="G28" s="6"/>
      <c r="H28" s="6"/>
      <c r="I28" s="6"/>
      <c r="J28" s="6"/>
      <c r="K28" s="6"/>
      <c r="L28" s="6"/>
      <c r="M28" s="6"/>
    </row>
    <row r="29" ht="15.75" customHeight="1">
      <c r="A29" s="6"/>
      <c r="B29" s="6"/>
      <c r="C29" s="6"/>
      <c r="D29" s="6"/>
      <c r="E29" s="6"/>
      <c r="F29" s="6"/>
      <c r="G29" s="6"/>
      <c r="H29" s="6"/>
      <c r="I29" s="6"/>
      <c r="J29" s="6"/>
      <c r="K29" s="6"/>
      <c r="L29" s="6"/>
      <c r="M29" s="6"/>
    </row>
    <row r="30" ht="15.75" customHeight="1">
      <c r="A30" s="6"/>
      <c r="B30" s="6"/>
      <c r="C30" s="6"/>
      <c r="D30" s="6"/>
      <c r="E30" s="6"/>
      <c r="F30" s="6"/>
      <c r="G30" s="6"/>
      <c r="H30" s="6"/>
      <c r="I30" s="6"/>
      <c r="J30" s="6"/>
      <c r="K30" s="6"/>
      <c r="L30" s="6"/>
      <c r="M30" s="6"/>
    </row>
    <row r="31" ht="15.75" customHeight="1">
      <c r="A31" s="6"/>
      <c r="B31" s="6"/>
      <c r="C31" s="6"/>
      <c r="D31" s="6"/>
      <c r="E31" s="6"/>
      <c r="F31" s="6"/>
      <c r="G31" s="6"/>
      <c r="H31" s="6"/>
      <c r="I31" s="6"/>
      <c r="J31" s="6"/>
      <c r="K31" s="6"/>
      <c r="L31" s="6"/>
      <c r="M31" s="6"/>
    </row>
    <row r="32" ht="15.75" customHeight="1">
      <c r="A32" s="6"/>
      <c r="B32" s="6"/>
      <c r="C32" s="6"/>
      <c r="D32" s="6"/>
      <c r="E32" s="6"/>
      <c r="F32" s="6"/>
      <c r="G32" s="6"/>
      <c r="H32" s="6"/>
      <c r="I32" s="6"/>
      <c r="J32" s="6"/>
      <c r="K32" s="6"/>
      <c r="L32" s="6"/>
      <c r="M32" s="6"/>
    </row>
    <row r="33" ht="15.75" customHeight="1">
      <c r="A33" s="6"/>
      <c r="B33" s="6"/>
      <c r="C33" s="6"/>
      <c r="D33" s="6"/>
      <c r="E33" s="6"/>
      <c r="F33" s="6"/>
      <c r="G33" s="6"/>
      <c r="H33" s="6"/>
      <c r="I33" s="6"/>
      <c r="J33" s="6"/>
      <c r="K33" s="6"/>
      <c r="L33" s="6"/>
      <c r="M33" s="6"/>
    </row>
    <row r="34" ht="15.75" customHeight="1">
      <c r="A34" s="6"/>
      <c r="B34" s="6"/>
      <c r="C34" s="6"/>
      <c r="D34" s="6"/>
      <c r="E34" s="6"/>
      <c r="F34" s="6"/>
      <c r="G34" s="6"/>
      <c r="H34" s="6"/>
      <c r="I34" s="6"/>
      <c r="J34" s="6"/>
      <c r="K34" s="6"/>
      <c r="L34" s="6"/>
      <c r="M34" s="6"/>
    </row>
    <row r="35" ht="15.75" customHeight="1">
      <c r="A35" s="6"/>
      <c r="B35" s="6"/>
      <c r="C35" s="6"/>
      <c r="D35" s="6"/>
      <c r="E35" s="6"/>
      <c r="F35" s="6"/>
      <c r="G35" s="6"/>
      <c r="H35" s="6"/>
      <c r="I35" s="6"/>
      <c r="J35" s="6"/>
      <c r="K35" s="6"/>
      <c r="L35" s="6"/>
      <c r="M35" s="6"/>
    </row>
    <row r="36" ht="15.75" customHeight="1">
      <c r="A36" s="6"/>
      <c r="B36" s="6"/>
      <c r="C36" s="6"/>
      <c r="D36" s="6"/>
      <c r="E36" s="6"/>
      <c r="F36" s="6"/>
      <c r="G36" s="6"/>
      <c r="H36" s="6"/>
      <c r="I36" s="6"/>
      <c r="J36" s="6"/>
      <c r="K36" s="6"/>
      <c r="L36" s="6"/>
      <c r="M36" s="6"/>
    </row>
    <row r="37" ht="15.75" customHeight="1">
      <c r="A37" s="6"/>
      <c r="B37" s="6"/>
      <c r="C37" s="6"/>
      <c r="D37" s="6"/>
      <c r="E37" s="6"/>
      <c r="F37" s="6"/>
      <c r="G37" s="6"/>
      <c r="H37" s="6"/>
      <c r="I37" s="6"/>
      <c r="J37" s="6"/>
      <c r="K37" s="6"/>
      <c r="L37" s="6"/>
      <c r="M37" s="6"/>
    </row>
    <row r="38" ht="15.75" customHeight="1">
      <c r="A38" s="6"/>
      <c r="B38" s="6"/>
      <c r="C38" s="6"/>
      <c r="D38" s="6"/>
      <c r="E38" s="6"/>
      <c r="F38" s="6"/>
      <c r="G38" s="6"/>
      <c r="H38" s="6"/>
      <c r="I38" s="6"/>
      <c r="J38" s="6"/>
      <c r="K38" s="6"/>
      <c r="L38" s="6"/>
      <c r="M38" s="6"/>
    </row>
    <row r="39" ht="15.75" customHeight="1">
      <c r="A39" s="6"/>
      <c r="B39" s="6"/>
      <c r="C39" s="6"/>
      <c r="D39" s="6"/>
      <c r="E39" s="6"/>
      <c r="F39" s="6"/>
      <c r="G39" s="6"/>
      <c r="H39" s="6"/>
      <c r="I39" s="6"/>
      <c r="J39" s="6"/>
      <c r="K39" s="6"/>
      <c r="L39" s="6"/>
      <c r="M39" s="6"/>
    </row>
    <row r="40" ht="15.75" customHeight="1">
      <c r="A40" s="6"/>
      <c r="B40" s="6"/>
      <c r="C40" s="6"/>
      <c r="D40" s="6"/>
      <c r="E40" s="6"/>
      <c r="F40" s="6"/>
      <c r="G40" s="6"/>
      <c r="H40" s="6"/>
      <c r="I40" s="6"/>
      <c r="J40" s="6"/>
      <c r="K40" s="6"/>
      <c r="L40" s="6"/>
      <c r="M40" s="6"/>
    </row>
    <row r="41" ht="15.75" customHeight="1">
      <c r="A41" s="6"/>
      <c r="B41" s="6"/>
      <c r="C41" s="6"/>
      <c r="D41" s="6"/>
      <c r="E41" s="6"/>
      <c r="F41" s="6"/>
      <c r="G41" s="6"/>
      <c r="H41" s="6"/>
      <c r="I41" s="6"/>
      <c r="J41" s="6"/>
      <c r="K41" s="6"/>
      <c r="L41" s="6"/>
      <c r="M41" s="6"/>
    </row>
    <row r="42" ht="15.75" customHeight="1">
      <c r="A42" s="6"/>
      <c r="B42" s="6"/>
      <c r="C42" s="6"/>
      <c r="D42" s="6"/>
      <c r="E42" s="6"/>
      <c r="F42" s="6"/>
      <c r="G42" s="6"/>
      <c r="H42" s="6"/>
      <c r="I42" s="6"/>
      <c r="J42" s="6"/>
      <c r="K42" s="6"/>
      <c r="L42" s="6"/>
      <c r="M42" s="6"/>
    </row>
    <row r="43" ht="15.75" customHeight="1">
      <c r="A43" s="6"/>
      <c r="B43" s="6"/>
      <c r="C43" s="6"/>
      <c r="D43" s="6"/>
      <c r="E43" s="6"/>
      <c r="F43" s="6"/>
      <c r="G43" s="6"/>
      <c r="H43" s="6"/>
      <c r="I43" s="6"/>
      <c r="J43" s="6"/>
      <c r="K43" s="6"/>
      <c r="L43" s="6"/>
      <c r="M43" s="6"/>
    </row>
    <row r="44" ht="15.75" customHeight="1">
      <c r="A44" s="6"/>
      <c r="B44" s="6"/>
      <c r="C44" s="6"/>
      <c r="D44" s="6"/>
      <c r="E44" s="6"/>
      <c r="F44" s="6"/>
      <c r="G44" s="6"/>
      <c r="H44" s="6"/>
      <c r="I44" s="6"/>
      <c r="J44" s="6"/>
      <c r="K44" s="6"/>
      <c r="L44" s="6"/>
      <c r="M44" s="6"/>
    </row>
    <row r="45" ht="15.75" customHeight="1">
      <c r="A45" s="6"/>
      <c r="B45" s="6"/>
      <c r="C45" s="6"/>
      <c r="D45" s="6"/>
      <c r="E45" s="6"/>
      <c r="F45" s="6"/>
      <c r="G45" s="6"/>
      <c r="H45" s="6"/>
      <c r="I45" s="6"/>
      <c r="J45" s="6"/>
      <c r="K45" s="6"/>
      <c r="L45" s="6"/>
      <c r="M45" s="6"/>
    </row>
    <row r="46" ht="15.75" customHeight="1">
      <c r="A46" s="6"/>
      <c r="B46" s="6"/>
      <c r="C46" s="6"/>
      <c r="D46" s="6"/>
      <c r="E46" s="6"/>
      <c r="F46" s="6"/>
      <c r="G46" s="6"/>
      <c r="H46" s="6"/>
      <c r="I46" s="6"/>
      <c r="J46" s="6"/>
      <c r="K46" s="6"/>
      <c r="L46" s="6"/>
      <c r="M46" s="6"/>
    </row>
    <row r="47" ht="15.75" customHeight="1">
      <c r="A47" s="6"/>
      <c r="B47" s="6"/>
      <c r="C47" s="6"/>
      <c r="D47" s="6"/>
      <c r="E47" s="6"/>
      <c r="F47" s="6"/>
      <c r="G47" s="6"/>
      <c r="H47" s="6"/>
      <c r="I47" s="6"/>
      <c r="J47" s="6"/>
      <c r="K47" s="6"/>
      <c r="L47" s="6"/>
      <c r="M47" s="6"/>
    </row>
    <row r="48" ht="15.75" customHeight="1">
      <c r="A48" s="6"/>
      <c r="B48" s="6"/>
      <c r="C48" s="6"/>
      <c r="D48" s="6"/>
      <c r="E48" s="6"/>
      <c r="F48" s="6"/>
      <c r="G48" s="6"/>
      <c r="H48" s="6"/>
      <c r="I48" s="6"/>
      <c r="J48" s="6"/>
      <c r="K48" s="6"/>
      <c r="L48" s="6"/>
      <c r="M48" s="6"/>
    </row>
    <row r="49" ht="15.75" customHeight="1">
      <c r="A49" s="6"/>
      <c r="B49" s="6"/>
      <c r="C49" s="6"/>
      <c r="D49" s="6"/>
      <c r="E49" s="6"/>
      <c r="F49" s="6"/>
      <c r="G49" s="6"/>
      <c r="H49" s="6"/>
      <c r="I49" s="6"/>
      <c r="J49" s="6"/>
      <c r="K49" s="6"/>
      <c r="L49" s="6"/>
      <c r="M49" s="6"/>
    </row>
    <row r="50" ht="15.75" customHeight="1">
      <c r="A50" s="6"/>
      <c r="B50" s="6"/>
      <c r="C50" s="6"/>
      <c r="D50" s="6"/>
      <c r="E50" s="6"/>
      <c r="F50" s="6"/>
      <c r="G50" s="6"/>
      <c r="H50" s="6"/>
      <c r="I50" s="6"/>
      <c r="J50" s="6"/>
      <c r="K50" s="6"/>
      <c r="L50" s="6"/>
      <c r="M50" s="6"/>
    </row>
    <row r="51" ht="15.75" customHeight="1">
      <c r="A51" s="6"/>
      <c r="B51" s="6"/>
      <c r="C51" s="6"/>
      <c r="D51" s="6"/>
      <c r="E51" s="6"/>
      <c r="F51" s="6"/>
      <c r="G51" s="6"/>
      <c r="H51" s="6"/>
      <c r="I51" s="6"/>
      <c r="J51" s="6"/>
      <c r="K51" s="6"/>
      <c r="L51" s="6"/>
      <c r="M51" s="6"/>
    </row>
    <row r="52" ht="15.75" customHeight="1">
      <c r="A52" s="6"/>
      <c r="B52" s="6"/>
      <c r="C52" s="6"/>
      <c r="D52" s="6"/>
      <c r="E52" s="6"/>
      <c r="F52" s="6"/>
      <c r="G52" s="6"/>
      <c r="H52" s="6"/>
      <c r="I52" s="6"/>
      <c r="J52" s="6"/>
      <c r="K52" s="6"/>
      <c r="L52" s="6"/>
      <c r="M52" s="6"/>
    </row>
    <row r="53" ht="15.75" customHeight="1">
      <c r="A53" s="6"/>
      <c r="B53" s="6"/>
      <c r="C53" s="6"/>
      <c r="D53" s="6"/>
      <c r="E53" s="6"/>
      <c r="F53" s="6"/>
      <c r="G53" s="6"/>
      <c r="H53" s="6"/>
      <c r="I53" s="6"/>
      <c r="J53" s="6"/>
      <c r="K53" s="6"/>
      <c r="L53" s="6"/>
      <c r="M53" s="6"/>
    </row>
    <row r="54" ht="15.75" customHeight="1">
      <c r="A54" s="6"/>
      <c r="B54" s="6"/>
      <c r="C54" s="6"/>
      <c r="D54" s="6"/>
      <c r="E54" s="6"/>
      <c r="F54" s="6"/>
      <c r="G54" s="6"/>
      <c r="H54" s="6"/>
      <c r="I54" s="6"/>
      <c r="J54" s="6"/>
      <c r="K54" s="6"/>
      <c r="L54" s="6"/>
      <c r="M54" s="6"/>
    </row>
    <row r="55" ht="15.75" customHeight="1">
      <c r="A55" s="6"/>
      <c r="B55" s="6"/>
      <c r="C55" s="6"/>
      <c r="D55" s="6"/>
      <c r="E55" s="6"/>
      <c r="F55" s="6"/>
      <c r="G55" s="6"/>
      <c r="H55" s="6"/>
      <c r="I55" s="6"/>
      <c r="J55" s="6"/>
      <c r="K55" s="6"/>
      <c r="L55" s="6"/>
      <c r="M55" s="6"/>
    </row>
    <row r="56" ht="15.75" customHeight="1">
      <c r="A56" s="6"/>
      <c r="B56" s="6"/>
      <c r="C56" s="6"/>
      <c r="D56" s="6"/>
      <c r="E56" s="6"/>
      <c r="F56" s="6"/>
      <c r="G56" s="6"/>
      <c r="H56" s="6"/>
      <c r="I56" s="6"/>
      <c r="J56" s="6"/>
      <c r="K56" s="6"/>
      <c r="L56" s="6"/>
      <c r="M56" s="6"/>
    </row>
    <row r="57" ht="15.75" customHeight="1">
      <c r="A57" s="6"/>
      <c r="B57" s="6"/>
      <c r="C57" s="6"/>
      <c r="D57" s="6"/>
      <c r="E57" s="6"/>
      <c r="F57" s="6"/>
      <c r="G57" s="6"/>
      <c r="H57" s="6"/>
      <c r="I57" s="6"/>
      <c r="J57" s="6"/>
      <c r="K57" s="6"/>
      <c r="L57" s="6"/>
      <c r="M57" s="6"/>
    </row>
    <row r="58" ht="15.75" customHeight="1">
      <c r="A58" s="6"/>
      <c r="B58" s="6"/>
      <c r="C58" s="6"/>
      <c r="D58" s="6"/>
      <c r="E58" s="6"/>
      <c r="F58" s="6"/>
      <c r="G58" s="6"/>
      <c r="H58" s="6"/>
      <c r="I58" s="6"/>
      <c r="J58" s="6"/>
      <c r="K58" s="6"/>
      <c r="L58" s="6"/>
      <c r="M58" s="6"/>
    </row>
    <row r="59" ht="15.75" customHeight="1">
      <c r="A59" s="6"/>
      <c r="B59" s="6"/>
      <c r="C59" s="6"/>
      <c r="D59" s="6"/>
      <c r="E59" s="6"/>
      <c r="F59" s="6"/>
      <c r="G59" s="6"/>
      <c r="H59" s="6"/>
      <c r="I59" s="6"/>
      <c r="J59" s="6"/>
      <c r="K59" s="6"/>
      <c r="L59" s="6"/>
      <c r="M59" s="6"/>
    </row>
    <row r="60" ht="15.75" customHeight="1">
      <c r="A60" s="6"/>
      <c r="B60" s="6"/>
      <c r="C60" s="6"/>
      <c r="D60" s="6"/>
      <c r="E60" s="6"/>
      <c r="F60" s="6"/>
      <c r="G60" s="6"/>
      <c r="H60" s="6"/>
      <c r="I60" s="6"/>
      <c r="J60" s="6"/>
      <c r="K60" s="6"/>
      <c r="L60" s="6"/>
      <c r="M60" s="6"/>
    </row>
    <row r="61" ht="15.75" customHeight="1">
      <c r="A61" s="6"/>
      <c r="B61" s="6"/>
      <c r="C61" s="6"/>
      <c r="D61" s="6"/>
      <c r="E61" s="6"/>
      <c r="F61" s="6"/>
      <c r="G61" s="6"/>
      <c r="H61" s="6"/>
      <c r="I61" s="6"/>
      <c r="J61" s="6"/>
      <c r="K61" s="6"/>
      <c r="L61" s="6"/>
      <c r="M61" s="6"/>
    </row>
    <row r="62" ht="15.75" customHeight="1">
      <c r="A62" s="6"/>
      <c r="B62" s="6"/>
      <c r="C62" s="6"/>
      <c r="D62" s="6"/>
      <c r="E62" s="6"/>
      <c r="F62" s="6"/>
      <c r="G62" s="6"/>
      <c r="H62" s="6"/>
      <c r="I62" s="6"/>
      <c r="J62" s="6"/>
      <c r="K62" s="6"/>
      <c r="L62" s="6"/>
      <c r="M62" s="6"/>
    </row>
    <row r="63" ht="15.75" customHeight="1">
      <c r="A63" s="6"/>
      <c r="B63" s="6"/>
      <c r="C63" s="6"/>
      <c r="D63" s="6"/>
      <c r="E63" s="6"/>
      <c r="F63" s="6"/>
      <c r="G63" s="6"/>
      <c r="H63" s="6"/>
      <c r="I63" s="6"/>
      <c r="J63" s="6"/>
      <c r="K63" s="6"/>
      <c r="L63" s="6"/>
      <c r="M63" s="6"/>
    </row>
    <row r="64" ht="15.75" customHeight="1">
      <c r="A64" s="6"/>
      <c r="B64" s="6"/>
      <c r="C64" s="6"/>
      <c r="D64" s="6"/>
      <c r="E64" s="6"/>
      <c r="F64" s="6"/>
      <c r="G64" s="6"/>
      <c r="H64" s="6"/>
      <c r="I64" s="6"/>
      <c r="J64" s="6"/>
      <c r="K64" s="6"/>
      <c r="L64" s="6"/>
      <c r="M64" s="6"/>
    </row>
    <row r="65" ht="15.75" customHeight="1">
      <c r="A65" s="6"/>
      <c r="B65" s="6"/>
      <c r="C65" s="6"/>
      <c r="D65" s="6"/>
      <c r="E65" s="6"/>
      <c r="F65" s="6"/>
      <c r="G65" s="6"/>
      <c r="H65" s="6"/>
      <c r="I65" s="6"/>
      <c r="J65" s="6"/>
      <c r="K65" s="6"/>
      <c r="L65" s="6"/>
      <c r="M65" s="6"/>
    </row>
    <row r="66" ht="15.75" customHeight="1">
      <c r="A66" s="6"/>
      <c r="B66" s="6"/>
      <c r="C66" s="6"/>
      <c r="D66" s="6"/>
      <c r="E66" s="6"/>
      <c r="F66" s="6"/>
      <c r="G66" s="6"/>
      <c r="H66" s="6"/>
      <c r="I66" s="6"/>
      <c r="J66" s="6"/>
      <c r="K66" s="6"/>
      <c r="L66" s="6"/>
      <c r="M66" s="6"/>
    </row>
    <row r="67" ht="15.75" customHeight="1">
      <c r="A67" s="6"/>
      <c r="B67" s="6"/>
      <c r="C67" s="6"/>
      <c r="D67" s="6"/>
      <c r="E67" s="6"/>
      <c r="F67" s="6"/>
      <c r="G67" s="6"/>
      <c r="H67" s="6"/>
      <c r="I67" s="6"/>
      <c r="J67" s="6"/>
      <c r="K67" s="6"/>
      <c r="L67" s="6"/>
      <c r="M67" s="6"/>
    </row>
    <row r="68" ht="15.75" customHeight="1">
      <c r="A68" s="6"/>
      <c r="B68" s="6"/>
      <c r="C68" s="6"/>
      <c r="D68" s="6"/>
      <c r="E68" s="6"/>
      <c r="F68" s="6"/>
      <c r="G68" s="6"/>
      <c r="H68" s="6"/>
      <c r="I68" s="6"/>
      <c r="J68" s="6"/>
      <c r="K68" s="6"/>
      <c r="L68" s="6"/>
      <c r="M68" s="6"/>
    </row>
    <row r="69" ht="15.75" customHeight="1">
      <c r="A69" s="6"/>
      <c r="B69" s="6"/>
      <c r="C69" s="6"/>
      <c r="D69" s="6"/>
      <c r="E69" s="6"/>
      <c r="F69" s="6"/>
      <c r="G69" s="6"/>
      <c r="H69" s="6"/>
      <c r="I69" s="6"/>
      <c r="J69" s="6"/>
      <c r="K69" s="6"/>
      <c r="L69" s="6"/>
      <c r="M69" s="6"/>
    </row>
    <row r="70" ht="15.75" customHeight="1">
      <c r="A70" s="6"/>
      <c r="B70" s="6"/>
      <c r="C70" s="6"/>
      <c r="D70" s="6"/>
      <c r="E70" s="6"/>
      <c r="F70" s="6"/>
      <c r="G70" s="6"/>
      <c r="H70" s="6"/>
      <c r="I70" s="6"/>
      <c r="J70" s="6"/>
      <c r="K70" s="6"/>
      <c r="L70" s="6"/>
      <c r="M70" s="6"/>
    </row>
    <row r="71" ht="15.75" customHeight="1">
      <c r="A71" s="6"/>
      <c r="B71" s="6"/>
      <c r="C71" s="6"/>
      <c r="D71" s="6"/>
      <c r="E71" s="6"/>
      <c r="F71" s="6"/>
      <c r="G71" s="6"/>
      <c r="H71" s="6"/>
      <c r="I71" s="6"/>
      <c r="J71" s="6"/>
      <c r="K71" s="6"/>
      <c r="L71" s="6"/>
      <c r="M71" s="6"/>
    </row>
    <row r="72" ht="15.75" customHeight="1">
      <c r="A72" s="6"/>
      <c r="B72" s="6"/>
      <c r="C72" s="6"/>
      <c r="D72" s="6"/>
      <c r="E72" s="6"/>
      <c r="F72" s="6"/>
      <c r="G72" s="6"/>
      <c r="H72" s="6"/>
      <c r="I72" s="6"/>
      <c r="J72" s="6"/>
      <c r="K72" s="6"/>
      <c r="L72" s="6"/>
      <c r="M72" s="6"/>
    </row>
    <row r="73" ht="15.75" customHeight="1">
      <c r="A73" s="6"/>
      <c r="B73" s="6"/>
      <c r="C73" s="6"/>
      <c r="D73" s="6"/>
      <c r="E73" s="6"/>
      <c r="F73" s="6"/>
      <c r="G73" s="6"/>
      <c r="H73" s="6"/>
      <c r="I73" s="6"/>
      <c r="J73" s="6"/>
      <c r="K73" s="6"/>
      <c r="L73" s="6"/>
      <c r="M73" s="6"/>
    </row>
    <row r="74" ht="15.75" customHeight="1">
      <c r="A74" s="6"/>
      <c r="B74" s="6"/>
      <c r="C74" s="6"/>
      <c r="D74" s="6"/>
      <c r="E74" s="6"/>
      <c r="F74" s="6"/>
      <c r="G74" s="6"/>
      <c r="H74" s="6"/>
      <c r="I74" s="6"/>
      <c r="J74" s="6"/>
      <c r="K74" s="6"/>
      <c r="L74" s="6"/>
      <c r="M74" s="6"/>
    </row>
    <row r="75" ht="15.75" customHeight="1">
      <c r="A75" s="6"/>
      <c r="B75" s="6"/>
      <c r="C75" s="6"/>
      <c r="D75" s="6"/>
      <c r="E75" s="6"/>
      <c r="F75" s="6"/>
      <c r="G75" s="6"/>
      <c r="H75" s="6"/>
      <c r="I75" s="6"/>
      <c r="J75" s="6"/>
      <c r="K75" s="6"/>
      <c r="L75" s="6"/>
      <c r="M75" s="6"/>
    </row>
    <row r="76" ht="15.75" customHeight="1">
      <c r="A76" s="6"/>
      <c r="B76" s="6"/>
      <c r="C76" s="6"/>
      <c r="D76" s="6"/>
      <c r="E76" s="6"/>
      <c r="F76" s="6"/>
      <c r="G76" s="6"/>
      <c r="H76" s="6"/>
      <c r="I76" s="6"/>
      <c r="J76" s="6"/>
      <c r="K76" s="6"/>
      <c r="L76" s="6"/>
      <c r="M76" s="6"/>
    </row>
    <row r="77" ht="15.75" customHeight="1">
      <c r="A77" s="6"/>
      <c r="B77" s="6"/>
      <c r="C77" s="6"/>
      <c r="D77" s="6"/>
      <c r="E77" s="6"/>
      <c r="F77" s="6"/>
      <c r="G77" s="6"/>
      <c r="H77" s="6"/>
      <c r="I77" s="6"/>
      <c r="J77" s="6"/>
      <c r="K77" s="6"/>
      <c r="L77" s="6"/>
      <c r="M77" s="6"/>
    </row>
    <row r="78" ht="15.75" customHeight="1">
      <c r="A78" s="6"/>
      <c r="B78" s="6"/>
      <c r="C78" s="6"/>
      <c r="D78" s="6"/>
      <c r="E78" s="6"/>
      <c r="F78" s="6"/>
      <c r="G78" s="6"/>
      <c r="H78" s="6"/>
      <c r="I78" s="6"/>
      <c r="J78" s="6"/>
      <c r="K78" s="6"/>
      <c r="L78" s="6"/>
      <c r="M78" s="6"/>
    </row>
    <row r="79" ht="15.75" customHeight="1">
      <c r="A79" s="6"/>
      <c r="B79" s="6"/>
      <c r="C79" s="6"/>
      <c r="D79" s="6"/>
      <c r="E79" s="6"/>
      <c r="F79" s="6"/>
      <c r="G79" s="6"/>
      <c r="H79" s="6"/>
      <c r="I79" s="6"/>
      <c r="J79" s="6"/>
      <c r="K79" s="6"/>
      <c r="L79" s="6"/>
      <c r="M79" s="6"/>
    </row>
    <row r="80" ht="15.75" customHeight="1">
      <c r="A80" s="6"/>
      <c r="B80" s="6"/>
      <c r="C80" s="6"/>
      <c r="D80" s="6"/>
      <c r="E80" s="6"/>
      <c r="F80" s="6"/>
      <c r="G80" s="6"/>
      <c r="H80" s="6"/>
      <c r="I80" s="6"/>
      <c r="J80" s="6"/>
      <c r="K80" s="6"/>
      <c r="L80" s="6"/>
      <c r="M80" s="6"/>
    </row>
    <row r="81" ht="15.75" customHeight="1">
      <c r="A81" s="6"/>
      <c r="B81" s="6"/>
      <c r="C81" s="6"/>
      <c r="D81" s="6"/>
      <c r="E81" s="6"/>
      <c r="F81" s="6"/>
      <c r="G81" s="6"/>
      <c r="H81" s="6"/>
      <c r="I81" s="6"/>
      <c r="J81" s="6"/>
      <c r="K81" s="6"/>
      <c r="L81" s="6"/>
      <c r="M81" s="6"/>
    </row>
    <row r="82" ht="15.75" customHeight="1">
      <c r="A82" s="6"/>
      <c r="B82" s="6"/>
      <c r="C82" s="6"/>
      <c r="D82" s="6"/>
      <c r="E82" s="6"/>
      <c r="F82" s="6"/>
      <c r="G82" s="6"/>
      <c r="H82" s="6"/>
      <c r="I82" s="6"/>
      <c r="J82" s="6"/>
      <c r="K82" s="6"/>
      <c r="L82" s="6"/>
      <c r="M82" s="6"/>
    </row>
    <row r="83" ht="15.75" customHeight="1">
      <c r="A83" s="6"/>
      <c r="B83" s="6"/>
      <c r="C83" s="6"/>
      <c r="D83" s="6"/>
      <c r="E83" s="6"/>
      <c r="F83" s="6"/>
      <c r="G83" s="6"/>
      <c r="H83" s="6"/>
      <c r="I83" s="6"/>
      <c r="J83" s="6"/>
      <c r="K83" s="6"/>
      <c r="L83" s="6"/>
      <c r="M83" s="6"/>
    </row>
    <row r="84" ht="15.75" customHeight="1">
      <c r="A84" s="6"/>
      <c r="B84" s="6"/>
      <c r="C84" s="6"/>
      <c r="D84" s="6"/>
      <c r="E84" s="6"/>
      <c r="F84" s="6"/>
      <c r="G84" s="6"/>
      <c r="H84" s="6"/>
      <c r="I84" s="6"/>
      <c r="J84" s="6"/>
      <c r="K84" s="6"/>
      <c r="L84" s="6"/>
      <c r="M84" s="6"/>
    </row>
    <row r="85" ht="15.75" customHeight="1">
      <c r="A85" s="6"/>
      <c r="B85" s="6"/>
      <c r="C85" s="6"/>
      <c r="D85" s="6"/>
      <c r="E85" s="6"/>
      <c r="F85" s="6"/>
      <c r="G85" s="6"/>
      <c r="H85" s="6"/>
      <c r="I85" s="6"/>
      <c r="J85" s="6"/>
      <c r="K85" s="6"/>
      <c r="L85" s="6"/>
      <c r="M85" s="6"/>
    </row>
    <row r="86" ht="15.75" customHeight="1">
      <c r="A86" s="6"/>
      <c r="B86" s="6"/>
      <c r="C86" s="6"/>
      <c r="D86" s="6"/>
      <c r="E86" s="6"/>
      <c r="F86" s="6"/>
      <c r="G86" s="6"/>
      <c r="H86" s="6"/>
      <c r="I86" s="6"/>
      <c r="J86" s="6"/>
      <c r="K86" s="6"/>
      <c r="L86" s="6"/>
      <c r="M86" s="6"/>
    </row>
    <row r="87" ht="15.75" customHeight="1">
      <c r="A87" s="6"/>
      <c r="B87" s="6"/>
      <c r="C87" s="6"/>
      <c r="D87" s="6"/>
      <c r="E87" s="6"/>
      <c r="F87" s="6"/>
      <c r="G87" s="6"/>
      <c r="H87" s="6"/>
      <c r="I87" s="6"/>
      <c r="J87" s="6"/>
      <c r="K87" s="6"/>
      <c r="L87" s="6"/>
      <c r="M87" s="6"/>
    </row>
    <row r="88" ht="15.75" customHeight="1">
      <c r="A88" s="6"/>
      <c r="B88" s="6"/>
      <c r="C88" s="6"/>
      <c r="D88" s="6"/>
      <c r="E88" s="6"/>
      <c r="F88" s="6"/>
      <c r="G88" s="6"/>
      <c r="H88" s="6"/>
      <c r="I88" s="6"/>
      <c r="J88" s="6"/>
      <c r="K88" s="6"/>
      <c r="L88" s="6"/>
      <c r="M88" s="6"/>
    </row>
    <row r="89" ht="15.75" customHeight="1">
      <c r="A89" s="6"/>
      <c r="B89" s="6"/>
      <c r="C89" s="6"/>
      <c r="D89" s="6"/>
      <c r="E89" s="6"/>
      <c r="F89" s="6"/>
      <c r="G89" s="6"/>
      <c r="H89" s="6"/>
      <c r="I89" s="6"/>
      <c r="J89" s="6"/>
      <c r="K89" s="6"/>
      <c r="L89" s="6"/>
      <c r="M89" s="6"/>
    </row>
    <row r="90" ht="15.75" customHeight="1">
      <c r="A90" s="6"/>
      <c r="B90" s="6"/>
      <c r="C90" s="6"/>
      <c r="D90" s="6"/>
      <c r="E90" s="6"/>
      <c r="F90" s="6"/>
      <c r="G90" s="6"/>
      <c r="H90" s="6"/>
      <c r="I90" s="6"/>
      <c r="J90" s="6"/>
      <c r="K90" s="6"/>
      <c r="L90" s="6"/>
      <c r="M90" s="6"/>
    </row>
    <row r="91" ht="15.75" customHeight="1">
      <c r="A91" s="6"/>
      <c r="B91" s="6"/>
      <c r="C91" s="6"/>
      <c r="D91" s="6"/>
      <c r="E91" s="6"/>
      <c r="F91" s="6"/>
      <c r="G91" s="6"/>
      <c r="H91" s="6"/>
      <c r="I91" s="6"/>
      <c r="J91" s="6"/>
      <c r="K91" s="6"/>
      <c r="L91" s="6"/>
      <c r="M91" s="6"/>
    </row>
    <row r="92" ht="15.75" customHeight="1">
      <c r="A92" s="6"/>
      <c r="B92" s="6"/>
      <c r="C92" s="6"/>
      <c r="D92" s="6"/>
      <c r="E92" s="6"/>
      <c r="F92" s="6"/>
      <c r="G92" s="6"/>
      <c r="H92" s="6"/>
      <c r="I92" s="6"/>
      <c r="J92" s="6"/>
      <c r="K92" s="6"/>
      <c r="L92" s="6"/>
      <c r="M92" s="6"/>
    </row>
    <row r="93" ht="15.75" customHeight="1">
      <c r="A93" s="6"/>
      <c r="B93" s="6"/>
      <c r="C93" s="6"/>
      <c r="D93" s="6"/>
      <c r="E93" s="6"/>
      <c r="F93" s="6"/>
      <c r="G93" s="6"/>
      <c r="H93" s="6"/>
      <c r="I93" s="6"/>
      <c r="J93" s="6"/>
      <c r="K93" s="6"/>
      <c r="L93" s="6"/>
      <c r="M93" s="6"/>
    </row>
    <row r="94" ht="15.75" customHeight="1">
      <c r="A94" s="6"/>
      <c r="B94" s="6"/>
      <c r="C94" s="6"/>
      <c r="D94" s="6"/>
      <c r="E94" s="6"/>
      <c r="F94" s="6"/>
      <c r="G94" s="6"/>
      <c r="H94" s="6"/>
      <c r="I94" s="6"/>
      <c r="J94" s="6"/>
      <c r="K94" s="6"/>
      <c r="L94" s="6"/>
      <c r="M94" s="6"/>
    </row>
    <row r="95" ht="15.75" customHeight="1">
      <c r="A95" s="6"/>
      <c r="B95" s="6"/>
      <c r="C95" s="6"/>
      <c r="D95" s="6"/>
      <c r="E95" s="6"/>
      <c r="F95" s="6"/>
      <c r="G95" s="6"/>
      <c r="H95" s="6"/>
      <c r="I95" s="6"/>
      <c r="J95" s="6"/>
      <c r="K95" s="6"/>
      <c r="L95" s="6"/>
      <c r="M95" s="6"/>
    </row>
    <row r="96" ht="15.75" customHeight="1">
      <c r="A96" s="6"/>
      <c r="B96" s="6"/>
      <c r="C96" s="6"/>
      <c r="D96" s="6"/>
      <c r="E96" s="6"/>
      <c r="F96" s="6"/>
      <c r="G96" s="6"/>
      <c r="H96" s="6"/>
      <c r="I96" s="6"/>
      <c r="J96" s="6"/>
      <c r="K96" s="6"/>
      <c r="L96" s="6"/>
      <c r="M96" s="6"/>
    </row>
    <row r="97" ht="15.75" customHeight="1">
      <c r="A97" s="6"/>
      <c r="B97" s="6"/>
      <c r="C97" s="6"/>
      <c r="D97" s="6"/>
      <c r="E97" s="6"/>
      <c r="F97" s="6"/>
      <c r="G97" s="6"/>
      <c r="H97" s="6"/>
      <c r="I97" s="6"/>
      <c r="J97" s="6"/>
      <c r="K97" s="6"/>
      <c r="L97" s="6"/>
      <c r="M97" s="6"/>
    </row>
    <row r="98" ht="15.75" customHeight="1">
      <c r="A98" s="6"/>
      <c r="B98" s="6"/>
      <c r="C98" s="6"/>
      <c r="D98" s="6"/>
      <c r="E98" s="6"/>
      <c r="F98" s="6"/>
      <c r="G98" s="6"/>
      <c r="H98" s="6"/>
      <c r="I98" s="6"/>
      <c r="J98" s="6"/>
      <c r="K98" s="6"/>
      <c r="L98" s="6"/>
      <c r="M98" s="6"/>
    </row>
    <row r="99" ht="15.75" customHeight="1">
      <c r="A99" s="6"/>
      <c r="B99" s="6"/>
      <c r="C99" s="6"/>
      <c r="D99" s="6"/>
      <c r="E99" s="6"/>
      <c r="F99" s="6"/>
      <c r="G99" s="6"/>
      <c r="H99" s="6"/>
      <c r="I99" s="6"/>
      <c r="J99" s="6"/>
      <c r="K99" s="6"/>
      <c r="L99" s="6"/>
      <c r="M99" s="6"/>
    </row>
    <row r="100" ht="15.75" customHeight="1">
      <c r="A100" s="6"/>
      <c r="B100" s="6"/>
      <c r="C100" s="6"/>
      <c r="D100" s="6"/>
      <c r="E100" s="6"/>
      <c r="F100" s="6"/>
      <c r="G100" s="6"/>
      <c r="H100" s="6"/>
      <c r="I100" s="6"/>
      <c r="J100" s="6"/>
      <c r="K100" s="6"/>
      <c r="L100" s="6"/>
      <c r="M100" s="6"/>
    </row>
    <row r="101" ht="15.75" customHeight="1">
      <c r="A101" s="6"/>
      <c r="B101" s="6"/>
      <c r="C101" s="6"/>
      <c r="D101" s="6"/>
      <c r="E101" s="6"/>
      <c r="F101" s="6"/>
      <c r="G101" s="6"/>
      <c r="H101" s="6"/>
      <c r="I101" s="6"/>
      <c r="J101" s="6"/>
      <c r="K101" s="6"/>
      <c r="L101" s="6"/>
      <c r="M101" s="6"/>
    </row>
    <row r="102" ht="15.75" customHeight="1">
      <c r="A102" s="6"/>
      <c r="B102" s="6"/>
      <c r="C102" s="6"/>
      <c r="D102" s="6"/>
      <c r="E102" s="6"/>
      <c r="F102" s="6"/>
      <c r="G102" s="6"/>
      <c r="H102" s="6"/>
      <c r="I102" s="6"/>
      <c r="J102" s="6"/>
      <c r="K102" s="6"/>
      <c r="L102" s="6"/>
      <c r="M102" s="6"/>
    </row>
    <row r="103" ht="15.75" customHeight="1">
      <c r="A103" s="6"/>
      <c r="B103" s="6"/>
      <c r="C103" s="6"/>
      <c r="D103" s="6"/>
      <c r="E103" s="6"/>
      <c r="F103" s="6"/>
      <c r="G103" s="6"/>
      <c r="H103" s="6"/>
      <c r="I103" s="6"/>
      <c r="J103" s="6"/>
      <c r="K103" s="6"/>
      <c r="L103" s="6"/>
      <c r="M103" s="6"/>
    </row>
    <row r="104" ht="15.75" customHeight="1">
      <c r="A104" s="6"/>
      <c r="B104" s="6"/>
      <c r="C104" s="6"/>
      <c r="D104" s="6"/>
      <c r="E104" s="6"/>
      <c r="F104" s="6"/>
      <c r="G104" s="6"/>
      <c r="H104" s="6"/>
      <c r="I104" s="6"/>
      <c r="J104" s="6"/>
      <c r="K104" s="6"/>
      <c r="L104" s="6"/>
      <c r="M104" s="6"/>
    </row>
    <row r="105" ht="15.75" customHeight="1">
      <c r="A105" s="6"/>
      <c r="B105" s="6"/>
      <c r="C105" s="6"/>
      <c r="D105" s="6"/>
      <c r="E105" s="6"/>
      <c r="F105" s="6"/>
      <c r="G105" s="6"/>
      <c r="H105" s="6"/>
      <c r="I105" s="6"/>
      <c r="J105" s="6"/>
      <c r="K105" s="6"/>
      <c r="L105" s="6"/>
      <c r="M105" s="6"/>
    </row>
    <row r="106" ht="15.75" customHeight="1">
      <c r="A106" s="6"/>
      <c r="B106" s="6"/>
      <c r="C106" s="6"/>
      <c r="D106" s="6"/>
      <c r="E106" s="6"/>
      <c r="F106" s="6"/>
      <c r="G106" s="6"/>
      <c r="H106" s="6"/>
      <c r="I106" s="6"/>
      <c r="J106" s="6"/>
      <c r="K106" s="6"/>
      <c r="L106" s="6"/>
      <c r="M106" s="6"/>
    </row>
    <row r="107" ht="15.75" customHeight="1">
      <c r="A107" s="6"/>
      <c r="B107" s="6"/>
      <c r="C107" s="6"/>
      <c r="D107" s="6"/>
      <c r="E107" s="6"/>
      <c r="F107" s="6"/>
      <c r="G107" s="6"/>
      <c r="H107" s="6"/>
      <c r="I107" s="6"/>
      <c r="J107" s="6"/>
      <c r="K107" s="6"/>
      <c r="L107" s="6"/>
      <c r="M107" s="6"/>
    </row>
    <row r="108" ht="15.75" customHeight="1">
      <c r="A108" s="6"/>
      <c r="B108" s="6"/>
      <c r="C108" s="6"/>
      <c r="D108" s="6"/>
      <c r="E108" s="6"/>
      <c r="F108" s="6"/>
      <c r="G108" s="6"/>
      <c r="H108" s="6"/>
      <c r="I108" s="6"/>
      <c r="J108" s="6"/>
      <c r="K108" s="6"/>
      <c r="L108" s="6"/>
      <c r="M108" s="6"/>
    </row>
    <row r="109" ht="15.75" customHeight="1">
      <c r="A109" s="6"/>
      <c r="B109" s="6"/>
      <c r="C109" s="6"/>
      <c r="D109" s="6"/>
      <c r="E109" s="6"/>
      <c r="F109" s="6"/>
      <c r="G109" s="6"/>
      <c r="H109" s="6"/>
      <c r="I109" s="6"/>
      <c r="J109" s="6"/>
      <c r="K109" s="6"/>
      <c r="L109" s="6"/>
      <c r="M109" s="6"/>
    </row>
    <row r="110" ht="15.75" customHeight="1">
      <c r="A110" s="6"/>
      <c r="B110" s="6"/>
      <c r="C110" s="6"/>
      <c r="D110" s="6"/>
      <c r="E110" s="6"/>
      <c r="F110" s="6"/>
      <c r="G110" s="6"/>
      <c r="H110" s="6"/>
      <c r="I110" s="6"/>
      <c r="J110" s="6"/>
      <c r="K110" s="6"/>
      <c r="L110" s="6"/>
      <c r="M110" s="6"/>
    </row>
    <row r="111" ht="15.75" customHeight="1">
      <c r="A111" s="6"/>
      <c r="B111" s="6"/>
      <c r="C111" s="6"/>
      <c r="D111" s="6"/>
      <c r="E111" s="6"/>
      <c r="F111" s="6"/>
      <c r="G111" s="6"/>
      <c r="H111" s="6"/>
      <c r="I111" s="6"/>
      <c r="J111" s="6"/>
      <c r="K111" s="6"/>
      <c r="L111" s="6"/>
      <c r="M111" s="6"/>
    </row>
    <row r="112" ht="15.75" customHeight="1">
      <c r="A112" s="6"/>
      <c r="B112" s="6"/>
      <c r="C112" s="6"/>
      <c r="D112" s="6"/>
      <c r="E112" s="6"/>
      <c r="F112" s="6"/>
      <c r="G112" s="6"/>
      <c r="H112" s="6"/>
      <c r="I112" s="6"/>
      <c r="J112" s="6"/>
      <c r="K112" s="6"/>
      <c r="L112" s="6"/>
      <c r="M112" s="6"/>
    </row>
    <row r="113" ht="15.75" customHeight="1">
      <c r="A113" s="6"/>
      <c r="B113" s="6"/>
      <c r="C113" s="6"/>
      <c r="D113" s="6"/>
      <c r="E113" s="6"/>
      <c r="F113" s="6"/>
      <c r="G113" s="6"/>
      <c r="H113" s="6"/>
      <c r="I113" s="6"/>
      <c r="J113" s="6"/>
      <c r="K113" s="6"/>
      <c r="L113" s="6"/>
      <c r="M113" s="6"/>
    </row>
    <row r="114" ht="15.75" customHeight="1">
      <c r="A114" s="6"/>
      <c r="B114" s="6"/>
      <c r="C114" s="6"/>
      <c r="D114" s="6"/>
      <c r="E114" s="6"/>
      <c r="F114" s="6"/>
      <c r="G114" s="6"/>
      <c r="H114" s="6"/>
      <c r="I114" s="6"/>
      <c r="J114" s="6"/>
      <c r="K114" s="6"/>
      <c r="L114" s="6"/>
      <c r="M114" s="6"/>
    </row>
    <row r="115" ht="15.75" customHeight="1">
      <c r="A115" s="6"/>
      <c r="B115" s="6"/>
      <c r="C115" s="6"/>
      <c r="D115" s="6"/>
      <c r="E115" s="6"/>
      <c r="F115" s="6"/>
      <c r="G115" s="6"/>
      <c r="H115" s="6"/>
      <c r="I115" s="6"/>
      <c r="J115" s="6"/>
      <c r="K115" s="6"/>
      <c r="L115" s="6"/>
      <c r="M115" s="6"/>
    </row>
    <row r="116" ht="15.75" customHeight="1">
      <c r="A116" s="6"/>
      <c r="B116" s="6"/>
      <c r="C116" s="6"/>
      <c r="D116" s="6"/>
      <c r="E116" s="6"/>
      <c r="F116" s="6"/>
      <c r="G116" s="6"/>
      <c r="H116" s="6"/>
      <c r="I116" s="6"/>
      <c r="J116" s="6"/>
      <c r="K116" s="6"/>
      <c r="L116" s="6"/>
      <c r="M116" s="6"/>
    </row>
    <row r="117" ht="15.75" customHeight="1">
      <c r="A117" s="6"/>
      <c r="B117" s="6"/>
      <c r="C117" s="6"/>
      <c r="D117" s="6"/>
      <c r="E117" s="6"/>
      <c r="F117" s="6"/>
      <c r="G117" s="6"/>
      <c r="H117" s="6"/>
      <c r="I117" s="6"/>
      <c r="J117" s="6"/>
      <c r="K117" s="6"/>
      <c r="L117" s="6"/>
      <c r="M117" s="6"/>
    </row>
    <row r="118" ht="15.75" customHeight="1">
      <c r="A118" s="6"/>
      <c r="B118" s="6"/>
      <c r="C118" s="6"/>
      <c r="D118" s="6"/>
      <c r="E118" s="6"/>
      <c r="F118" s="6"/>
      <c r="G118" s="6"/>
      <c r="H118" s="6"/>
      <c r="I118" s="6"/>
      <c r="J118" s="6"/>
      <c r="K118" s="6"/>
      <c r="L118" s="6"/>
      <c r="M118" s="6"/>
    </row>
    <row r="119" ht="15.75" customHeight="1">
      <c r="A119" s="6"/>
      <c r="B119" s="6"/>
      <c r="C119" s="6"/>
      <c r="D119" s="6"/>
      <c r="E119" s="6"/>
      <c r="F119" s="6"/>
      <c r="G119" s="6"/>
      <c r="H119" s="6"/>
      <c r="I119" s="6"/>
      <c r="J119" s="6"/>
      <c r="K119" s="6"/>
      <c r="L119" s="6"/>
      <c r="M119" s="6"/>
    </row>
    <row r="120" ht="15.75" customHeight="1">
      <c r="A120" s="6"/>
      <c r="B120" s="6"/>
      <c r="C120" s="6"/>
      <c r="D120" s="6"/>
      <c r="E120" s="6"/>
      <c r="F120" s="6"/>
      <c r="G120" s="6"/>
      <c r="H120" s="6"/>
      <c r="I120" s="6"/>
      <c r="J120" s="6"/>
      <c r="K120" s="6"/>
      <c r="L120" s="6"/>
      <c r="M120" s="6"/>
    </row>
    <row r="121" ht="15.75" customHeight="1">
      <c r="A121" s="6"/>
      <c r="B121" s="6"/>
      <c r="C121" s="6"/>
      <c r="D121" s="6"/>
      <c r="E121" s="6"/>
      <c r="F121" s="6"/>
      <c r="G121" s="6"/>
      <c r="H121" s="6"/>
      <c r="I121" s="6"/>
      <c r="J121" s="6"/>
      <c r="K121" s="6"/>
      <c r="L121" s="6"/>
      <c r="M121" s="6"/>
    </row>
    <row r="122" ht="15.75" customHeight="1">
      <c r="A122" s="6"/>
      <c r="B122" s="6"/>
      <c r="C122" s="6"/>
      <c r="D122" s="6"/>
      <c r="E122" s="6"/>
      <c r="F122" s="6"/>
      <c r="G122" s="6"/>
      <c r="H122" s="6"/>
      <c r="I122" s="6"/>
      <c r="J122" s="6"/>
      <c r="K122" s="6"/>
      <c r="L122" s="6"/>
      <c r="M122" s="6"/>
    </row>
    <row r="123" ht="15.75" customHeight="1">
      <c r="A123" s="6"/>
      <c r="B123" s="6"/>
      <c r="C123" s="6"/>
      <c r="D123" s="6"/>
      <c r="E123" s="6"/>
      <c r="F123" s="6"/>
      <c r="G123" s="6"/>
      <c r="H123" s="6"/>
      <c r="I123" s="6"/>
      <c r="J123" s="6"/>
      <c r="K123" s="6"/>
      <c r="L123" s="6"/>
      <c r="M123" s="6"/>
    </row>
    <row r="124" ht="15.75" customHeight="1">
      <c r="A124" s="6"/>
      <c r="B124" s="6"/>
      <c r="C124" s="6"/>
      <c r="D124" s="6"/>
      <c r="E124" s="6"/>
      <c r="F124" s="6"/>
      <c r="G124" s="6"/>
      <c r="H124" s="6"/>
      <c r="I124" s="6"/>
      <c r="J124" s="6"/>
      <c r="K124" s="6"/>
      <c r="L124" s="6"/>
      <c r="M124" s="6"/>
    </row>
    <row r="125" ht="15.75" customHeight="1">
      <c r="A125" s="6"/>
      <c r="B125" s="6"/>
      <c r="C125" s="6"/>
      <c r="D125" s="6"/>
      <c r="E125" s="6"/>
      <c r="F125" s="6"/>
      <c r="G125" s="6"/>
      <c r="H125" s="6"/>
      <c r="I125" s="6"/>
      <c r="J125" s="6"/>
      <c r="K125" s="6"/>
      <c r="L125" s="6"/>
      <c r="M125" s="6"/>
    </row>
    <row r="126" ht="15.75" customHeight="1">
      <c r="A126" s="6"/>
      <c r="B126" s="6"/>
      <c r="C126" s="6"/>
      <c r="D126" s="6"/>
      <c r="E126" s="6"/>
      <c r="F126" s="6"/>
      <c r="G126" s="6"/>
      <c r="H126" s="6"/>
      <c r="I126" s="6"/>
      <c r="J126" s="6"/>
      <c r="K126" s="6"/>
      <c r="L126" s="6"/>
      <c r="M126" s="6"/>
    </row>
    <row r="127" ht="15.75" customHeight="1">
      <c r="A127" s="6"/>
      <c r="B127" s="6"/>
      <c r="C127" s="6"/>
      <c r="D127" s="6"/>
      <c r="E127" s="6"/>
      <c r="F127" s="6"/>
      <c r="G127" s="6"/>
      <c r="H127" s="6"/>
      <c r="I127" s="6"/>
      <c r="J127" s="6"/>
      <c r="K127" s="6"/>
      <c r="L127" s="6"/>
      <c r="M127" s="6"/>
    </row>
    <row r="128" ht="15.75" customHeight="1">
      <c r="A128" s="6"/>
      <c r="B128" s="6"/>
      <c r="C128" s="6"/>
      <c r="D128" s="6"/>
      <c r="E128" s="6"/>
      <c r="F128" s="6"/>
      <c r="G128" s="6"/>
      <c r="H128" s="6"/>
      <c r="I128" s="6"/>
      <c r="J128" s="6"/>
      <c r="K128" s="6"/>
      <c r="L128" s="6"/>
      <c r="M128" s="6"/>
    </row>
    <row r="129" ht="15.75" customHeight="1">
      <c r="A129" s="6"/>
      <c r="B129" s="6"/>
      <c r="C129" s="6"/>
      <c r="D129" s="6"/>
      <c r="E129" s="6"/>
      <c r="F129" s="6"/>
      <c r="G129" s="6"/>
      <c r="H129" s="6"/>
      <c r="I129" s="6"/>
      <c r="J129" s="6"/>
      <c r="K129" s="6"/>
      <c r="L129" s="6"/>
      <c r="M129" s="6"/>
    </row>
    <row r="130" ht="15.75" customHeight="1">
      <c r="A130" s="6"/>
      <c r="B130" s="6"/>
      <c r="C130" s="6"/>
      <c r="D130" s="6"/>
      <c r="E130" s="6"/>
      <c r="F130" s="6"/>
      <c r="G130" s="6"/>
      <c r="H130" s="6"/>
      <c r="I130" s="6"/>
      <c r="J130" s="6"/>
      <c r="K130" s="6"/>
      <c r="L130" s="6"/>
      <c r="M130" s="6"/>
    </row>
    <row r="131" ht="15.75" customHeight="1">
      <c r="A131" s="6"/>
      <c r="B131" s="6"/>
      <c r="C131" s="6"/>
      <c r="D131" s="6"/>
      <c r="E131" s="6"/>
      <c r="F131" s="6"/>
      <c r="G131" s="6"/>
      <c r="H131" s="6"/>
      <c r="I131" s="6"/>
      <c r="J131" s="6"/>
      <c r="K131" s="6"/>
      <c r="L131" s="6"/>
      <c r="M131" s="6"/>
    </row>
    <row r="132" ht="15.75" customHeight="1">
      <c r="A132" s="6"/>
      <c r="B132" s="6"/>
      <c r="C132" s="6"/>
      <c r="D132" s="6"/>
      <c r="E132" s="6"/>
      <c r="F132" s="6"/>
      <c r="G132" s="6"/>
      <c r="H132" s="6"/>
      <c r="I132" s="6"/>
      <c r="J132" s="6"/>
      <c r="K132" s="6"/>
      <c r="L132" s="6"/>
      <c r="M132" s="6"/>
    </row>
    <row r="133" ht="15.75" customHeight="1">
      <c r="A133" s="6"/>
      <c r="B133" s="6"/>
      <c r="C133" s="6"/>
      <c r="D133" s="6"/>
      <c r="E133" s="6"/>
      <c r="F133" s="6"/>
      <c r="G133" s="6"/>
      <c r="H133" s="6"/>
      <c r="I133" s="6"/>
      <c r="J133" s="6"/>
      <c r="K133" s="6"/>
      <c r="L133" s="6"/>
      <c r="M133" s="6"/>
    </row>
    <row r="134" ht="15.75" customHeight="1">
      <c r="A134" s="6"/>
      <c r="B134" s="6"/>
      <c r="C134" s="6"/>
      <c r="D134" s="6"/>
      <c r="E134" s="6"/>
      <c r="F134" s="6"/>
      <c r="G134" s="6"/>
      <c r="H134" s="6"/>
      <c r="I134" s="6"/>
      <c r="J134" s="6"/>
      <c r="K134" s="6"/>
      <c r="L134" s="6"/>
      <c r="M134" s="6"/>
    </row>
    <row r="135" ht="15.75" customHeight="1">
      <c r="A135" s="6"/>
      <c r="B135" s="6"/>
      <c r="C135" s="6"/>
      <c r="D135" s="6"/>
      <c r="E135" s="6"/>
      <c r="F135" s="6"/>
      <c r="G135" s="6"/>
      <c r="H135" s="6"/>
      <c r="I135" s="6"/>
      <c r="J135" s="6"/>
      <c r="K135" s="6"/>
      <c r="L135" s="6"/>
      <c r="M135" s="6"/>
    </row>
    <row r="136" ht="15.75" customHeight="1">
      <c r="A136" s="6"/>
      <c r="B136" s="6"/>
      <c r="C136" s="6"/>
      <c r="D136" s="6"/>
      <c r="E136" s="6"/>
      <c r="F136" s="6"/>
      <c r="G136" s="6"/>
      <c r="H136" s="6"/>
      <c r="I136" s="6"/>
      <c r="J136" s="6"/>
      <c r="K136" s="6"/>
      <c r="L136" s="6"/>
      <c r="M136" s="6"/>
    </row>
    <row r="137" ht="15.75" customHeight="1">
      <c r="A137" s="6"/>
      <c r="B137" s="6"/>
      <c r="C137" s="6"/>
      <c r="D137" s="6"/>
      <c r="E137" s="6"/>
      <c r="F137" s="6"/>
      <c r="G137" s="6"/>
      <c r="H137" s="6"/>
      <c r="I137" s="6"/>
      <c r="J137" s="6"/>
      <c r="K137" s="6"/>
      <c r="L137" s="6"/>
      <c r="M137" s="6"/>
    </row>
    <row r="138" ht="15.75" customHeight="1">
      <c r="A138" s="6"/>
      <c r="B138" s="6"/>
      <c r="C138" s="6"/>
      <c r="D138" s="6"/>
      <c r="E138" s="6"/>
      <c r="F138" s="6"/>
      <c r="G138" s="6"/>
      <c r="H138" s="6"/>
      <c r="I138" s="6"/>
      <c r="J138" s="6"/>
      <c r="K138" s="6"/>
      <c r="L138" s="6"/>
      <c r="M138" s="6"/>
    </row>
    <row r="139" ht="15.75" customHeight="1">
      <c r="A139" s="6"/>
      <c r="B139" s="6"/>
      <c r="C139" s="6"/>
      <c r="D139" s="6"/>
      <c r="E139" s="6"/>
      <c r="F139" s="6"/>
      <c r="G139" s="6"/>
      <c r="H139" s="6"/>
      <c r="I139" s="6"/>
      <c r="J139" s="6"/>
      <c r="K139" s="6"/>
      <c r="L139" s="6"/>
      <c r="M139" s="6"/>
    </row>
    <row r="140" ht="15.75" customHeight="1">
      <c r="A140" s="6"/>
      <c r="B140" s="6"/>
      <c r="C140" s="6"/>
      <c r="D140" s="6"/>
      <c r="E140" s="6"/>
      <c r="F140" s="6"/>
      <c r="G140" s="6"/>
      <c r="H140" s="6"/>
      <c r="I140" s="6"/>
      <c r="J140" s="6"/>
      <c r="K140" s="6"/>
      <c r="L140" s="6"/>
      <c r="M140" s="6"/>
    </row>
    <row r="141" ht="15.75" customHeight="1">
      <c r="A141" s="6"/>
      <c r="B141" s="6"/>
      <c r="C141" s="6"/>
      <c r="D141" s="6"/>
      <c r="E141" s="6"/>
      <c r="F141" s="6"/>
      <c r="G141" s="6"/>
      <c r="H141" s="6"/>
      <c r="I141" s="6"/>
      <c r="J141" s="6"/>
      <c r="K141" s="6"/>
      <c r="L141" s="6"/>
      <c r="M141" s="6"/>
    </row>
    <row r="142" ht="15.75" customHeight="1">
      <c r="A142" s="6"/>
      <c r="B142" s="6"/>
      <c r="C142" s="6"/>
      <c r="D142" s="6"/>
      <c r="E142" s="6"/>
      <c r="F142" s="6"/>
      <c r="G142" s="6"/>
      <c r="H142" s="6"/>
      <c r="I142" s="6"/>
      <c r="J142" s="6"/>
      <c r="K142" s="6"/>
      <c r="L142" s="6"/>
      <c r="M142" s="6"/>
    </row>
    <row r="143" ht="15.75" customHeight="1">
      <c r="A143" s="6"/>
      <c r="B143" s="6"/>
      <c r="C143" s="6"/>
      <c r="D143" s="6"/>
      <c r="E143" s="6"/>
      <c r="F143" s="6"/>
      <c r="G143" s="6"/>
      <c r="H143" s="6"/>
      <c r="I143" s="6"/>
      <c r="J143" s="6"/>
      <c r="K143" s="6"/>
      <c r="L143" s="6"/>
      <c r="M143" s="6"/>
    </row>
    <row r="144" ht="15.75" customHeight="1">
      <c r="A144" s="6"/>
      <c r="B144" s="6"/>
      <c r="C144" s="6"/>
      <c r="D144" s="6"/>
      <c r="E144" s="6"/>
      <c r="F144" s="6"/>
      <c r="G144" s="6"/>
      <c r="H144" s="6"/>
      <c r="I144" s="6"/>
      <c r="J144" s="6"/>
      <c r="K144" s="6"/>
      <c r="L144" s="6"/>
      <c r="M144" s="6"/>
    </row>
    <row r="145" ht="15.75" customHeight="1">
      <c r="A145" s="6"/>
      <c r="B145" s="6"/>
      <c r="C145" s="6"/>
      <c r="D145" s="6"/>
      <c r="E145" s="6"/>
      <c r="F145" s="6"/>
      <c r="G145" s="6"/>
      <c r="H145" s="6"/>
      <c r="I145" s="6"/>
      <c r="J145" s="6"/>
      <c r="K145" s="6"/>
      <c r="L145" s="6"/>
      <c r="M145" s="6"/>
    </row>
    <row r="146" ht="15.75" customHeight="1">
      <c r="A146" s="6"/>
      <c r="B146" s="6"/>
      <c r="C146" s="6"/>
      <c r="D146" s="6"/>
      <c r="E146" s="6"/>
      <c r="F146" s="6"/>
      <c r="G146" s="6"/>
      <c r="H146" s="6"/>
      <c r="I146" s="6"/>
      <c r="J146" s="6"/>
      <c r="K146" s="6"/>
      <c r="L146" s="6"/>
      <c r="M146" s="6"/>
    </row>
    <row r="147" ht="15.75" customHeight="1">
      <c r="A147" s="6"/>
      <c r="B147" s="6"/>
      <c r="C147" s="6"/>
      <c r="D147" s="6"/>
      <c r="E147" s="6"/>
      <c r="F147" s="6"/>
      <c r="G147" s="6"/>
      <c r="H147" s="6"/>
      <c r="I147" s="6"/>
      <c r="J147" s="6"/>
      <c r="K147" s="6"/>
      <c r="L147" s="6"/>
      <c r="M147" s="6"/>
    </row>
    <row r="148" ht="15.75" customHeight="1">
      <c r="A148" s="6"/>
      <c r="B148" s="6"/>
      <c r="C148" s="6"/>
      <c r="D148" s="6"/>
      <c r="E148" s="6"/>
      <c r="F148" s="6"/>
      <c r="G148" s="6"/>
      <c r="H148" s="6"/>
      <c r="I148" s="6"/>
      <c r="J148" s="6"/>
      <c r="K148" s="6"/>
      <c r="L148" s="6"/>
      <c r="M148" s="6"/>
    </row>
    <row r="149" ht="15.75" customHeight="1">
      <c r="A149" s="6"/>
      <c r="B149" s="6"/>
      <c r="C149" s="6"/>
      <c r="D149" s="6"/>
      <c r="E149" s="6"/>
      <c r="F149" s="6"/>
      <c r="G149" s="6"/>
      <c r="H149" s="6"/>
      <c r="I149" s="6"/>
      <c r="J149" s="6"/>
      <c r="K149" s="6"/>
      <c r="L149" s="6"/>
      <c r="M149" s="6"/>
    </row>
    <row r="150" ht="15.75" customHeight="1">
      <c r="A150" s="6"/>
      <c r="B150" s="6"/>
      <c r="C150" s="6"/>
      <c r="D150" s="6"/>
      <c r="E150" s="6"/>
      <c r="F150" s="6"/>
      <c r="G150" s="6"/>
      <c r="H150" s="6"/>
      <c r="I150" s="6"/>
      <c r="J150" s="6"/>
      <c r="K150" s="6"/>
      <c r="L150" s="6"/>
      <c r="M150" s="6"/>
    </row>
    <row r="151" ht="15.75" customHeight="1">
      <c r="A151" s="6"/>
      <c r="B151" s="6"/>
      <c r="C151" s="6"/>
      <c r="D151" s="6"/>
      <c r="E151" s="6"/>
      <c r="F151" s="6"/>
      <c r="G151" s="6"/>
      <c r="H151" s="6"/>
      <c r="I151" s="6"/>
      <c r="J151" s="6"/>
      <c r="K151" s="6"/>
      <c r="L151" s="6"/>
      <c r="M151" s="6"/>
    </row>
    <row r="152" ht="15.75" customHeight="1">
      <c r="A152" s="6"/>
      <c r="B152" s="6"/>
      <c r="C152" s="6"/>
      <c r="D152" s="6"/>
      <c r="E152" s="6"/>
      <c r="F152" s="6"/>
      <c r="G152" s="6"/>
      <c r="H152" s="6"/>
      <c r="I152" s="6"/>
      <c r="J152" s="6"/>
      <c r="K152" s="6"/>
      <c r="L152" s="6"/>
      <c r="M152" s="6"/>
    </row>
    <row r="153" ht="15.75" customHeight="1">
      <c r="A153" s="6"/>
      <c r="B153" s="6"/>
      <c r="C153" s="6"/>
      <c r="D153" s="6"/>
      <c r="E153" s="6"/>
      <c r="F153" s="6"/>
      <c r="G153" s="6"/>
      <c r="H153" s="6"/>
      <c r="I153" s="6"/>
      <c r="J153" s="6"/>
      <c r="K153" s="6"/>
      <c r="L153" s="6"/>
      <c r="M153" s="6"/>
    </row>
    <row r="154" ht="15.75" customHeight="1">
      <c r="A154" s="6"/>
      <c r="B154" s="6"/>
      <c r="C154" s="6"/>
      <c r="D154" s="6"/>
      <c r="E154" s="6"/>
      <c r="F154" s="6"/>
      <c r="G154" s="6"/>
      <c r="H154" s="6"/>
      <c r="I154" s="6"/>
      <c r="J154" s="6"/>
      <c r="K154" s="6"/>
      <c r="L154" s="6"/>
      <c r="M154" s="6"/>
    </row>
    <row r="155" ht="15.75" customHeight="1">
      <c r="A155" s="6"/>
      <c r="B155" s="6"/>
      <c r="C155" s="6"/>
      <c r="D155" s="6"/>
      <c r="E155" s="6"/>
      <c r="F155" s="6"/>
      <c r="G155" s="6"/>
      <c r="H155" s="6"/>
      <c r="I155" s="6"/>
      <c r="J155" s="6"/>
      <c r="K155" s="6"/>
      <c r="L155" s="6"/>
      <c r="M155" s="6"/>
    </row>
    <row r="156" ht="15.75" customHeight="1">
      <c r="A156" s="6"/>
      <c r="B156" s="6"/>
      <c r="C156" s="6"/>
      <c r="D156" s="6"/>
      <c r="E156" s="6"/>
      <c r="F156" s="6"/>
      <c r="G156" s="6"/>
      <c r="H156" s="6"/>
      <c r="I156" s="6"/>
      <c r="J156" s="6"/>
      <c r="K156" s="6"/>
      <c r="L156" s="6"/>
      <c r="M156" s="6"/>
    </row>
    <row r="157" ht="15.75" customHeight="1">
      <c r="A157" s="6"/>
      <c r="B157" s="6"/>
      <c r="C157" s="6"/>
      <c r="D157" s="6"/>
      <c r="E157" s="6"/>
      <c r="F157" s="6"/>
      <c r="G157" s="6"/>
      <c r="H157" s="6"/>
      <c r="I157" s="6"/>
      <c r="J157" s="6"/>
      <c r="K157" s="6"/>
      <c r="L157" s="6"/>
      <c r="M157" s="6"/>
    </row>
    <row r="158" ht="15.75" customHeight="1">
      <c r="A158" s="6"/>
      <c r="B158" s="6"/>
      <c r="C158" s="6"/>
      <c r="D158" s="6"/>
      <c r="E158" s="6"/>
      <c r="F158" s="6"/>
      <c r="G158" s="6"/>
      <c r="H158" s="6"/>
      <c r="I158" s="6"/>
      <c r="J158" s="6"/>
      <c r="K158" s="6"/>
      <c r="L158" s="6"/>
      <c r="M158" s="6"/>
    </row>
    <row r="159" ht="15.75" customHeight="1">
      <c r="A159" s="6"/>
      <c r="B159" s="6"/>
      <c r="C159" s="6"/>
      <c r="D159" s="6"/>
      <c r="E159" s="6"/>
      <c r="F159" s="6"/>
      <c r="G159" s="6"/>
      <c r="H159" s="6"/>
      <c r="I159" s="6"/>
      <c r="J159" s="6"/>
      <c r="K159" s="6"/>
      <c r="L159" s="6"/>
      <c r="M159" s="6"/>
    </row>
    <row r="160" ht="15.75" customHeight="1">
      <c r="A160" s="6"/>
      <c r="B160" s="6"/>
      <c r="C160" s="6"/>
      <c r="D160" s="6"/>
      <c r="E160" s="6"/>
      <c r="F160" s="6"/>
      <c r="G160" s="6"/>
      <c r="H160" s="6"/>
      <c r="I160" s="6"/>
      <c r="J160" s="6"/>
      <c r="K160" s="6"/>
      <c r="L160" s="6"/>
      <c r="M160" s="6"/>
    </row>
    <row r="161" ht="15.75" customHeight="1">
      <c r="A161" s="6"/>
      <c r="B161" s="6"/>
      <c r="C161" s="6"/>
      <c r="D161" s="6"/>
      <c r="E161" s="6"/>
      <c r="F161" s="6"/>
      <c r="G161" s="6"/>
      <c r="H161" s="6"/>
      <c r="I161" s="6"/>
      <c r="J161" s="6"/>
      <c r="K161" s="6"/>
      <c r="L161" s="6"/>
      <c r="M161" s="6"/>
    </row>
    <row r="162" ht="15.75" customHeight="1">
      <c r="A162" s="6"/>
      <c r="B162" s="6"/>
      <c r="C162" s="6"/>
      <c r="D162" s="6"/>
      <c r="E162" s="6"/>
      <c r="F162" s="6"/>
      <c r="G162" s="6"/>
      <c r="H162" s="6"/>
      <c r="I162" s="6"/>
      <c r="J162" s="6"/>
      <c r="K162" s="6"/>
      <c r="L162" s="6"/>
      <c r="M162" s="6"/>
    </row>
    <row r="163" ht="15.75" customHeight="1">
      <c r="A163" s="6"/>
      <c r="B163" s="6"/>
      <c r="C163" s="6"/>
      <c r="D163" s="6"/>
      <c r="E163" s="6"/>
      <c r="F163" s="6"/>
      <c r="G163" s="6"/>
      <c r="H163" s="6"/>
      <c r="I163" s="6"/>
      <c r="J163" s="6"/>
      <c r="K163" s="6"/>
      <c r="L163" s="6"/>
      <c r="M163" s="6"/>
    </row>
    <row r="164" ht="15.75" customHeight="1">
      <c r="A164" s="6"/>
      <c r="B164" s="6"/>
      <c r="C164" s="6"/>
      <c r="D164" s="6"/>
      <c r="E164" s="6"/>
      <c r="F164" s="6"/>
      <c r="G164" s="6"/>
      <c r="H164" s="6"/>
      <c r="I164" s="6"/>
      <c r="J164" s="6"/>
      <c r="K164" s="6"/>
      <c r="L164" s="6"/>
      <c r="M164" s="6"/>
    </row>
    <row r="165" ht="15.75" customHeight="1">
      <c r="A165" s="6"/>
      <c r="B165" s="6"/>
      <c r="C165" s="6"/>
      <c r="D165" s="6"/>
      <c r="E165" s="6"/>
      <c r="F165" s="6"/>
      <c r="G165" s="6"/>
      <c r="H165" s="6"/>
      <c r="I165" s="6"/>
      <c r="J165" s="6"/>
      <c r="K165" s="6"/>
      <c r="L165" s="6"/>
      <c r="M165" s="6"/>
    </row>
    <row r="166" ht="15.75" customHeight="1">
      <c r="A166" s="6"/>
      <c r="B166" s="6"/>
      <c r="C166" s="6"/>
      <c r="D166" s="6"/>
      <c r="E166" s="6"/>
      <c r="F166" s="6"/>
      <c r="G166" s="6"/>
      <c r="H166" s="6"/>
      <c r="I166" s="6"/>
      <c r="J166" s="6"/>
      <c r="K166" s="6"/>
      <c r="L166" s="6"/>
      <c r="M166" s="6"/>
    </row>
    <row r="167" ht="15.75" customHeight="1">
      <c r="A167" s="6"/>
      <c r="B167" s="6"/>
      <c r="C167" s="6"/>
      <c r="D167" s="6"/>
      <c r="E167" s="6"/>
      <c r="F167" s="6"/>
      <c r="G167" s="6"/>
      <c r="H167" s="6"/>
      <c r="I167" s="6"/>
      <c r="J167" s="6"/>
      <c r="K167" s="6"/>
      <c r="L167" s="6"/>
      <c r="M167" s="6"/>
    </row>
    <row r="168" ht="15.75" customHeight="1">
      <c r="A168" s="6"/>
      <c r="B168" s="6"/>
      <c r="C168" s="6"/>
      <c r="D168" s="6"/>
      <c r="E168" s="6"/>
      <c r="F168" s="6"/>
      <c r="G168" s="6"/>
      <c r="H168" s="6"/>
      <c r="I168" s="6"/>
      <c r="J168" s="6"/>
      <c r="K168" s="6"/>
      <c r="L168" s="6"/>
      <c r="M168" s="6"/>
    </row>
    <row r="169" ht="15.75" customHeight="1">
      <c r="A169" s="6"/>
      <c r="B169" s="6"/>
      <c r="C169" s="6"/>
      <c r="D169" s="6"/>
      <c r="E169" s="6"/>
      <c r="F169" s="6"/>
      <c r="G169" s="6"/>
      <c r="H169" s="6"/>
      <c r="I169" s="6"/>
      <c r="J169" s="6"/>
      <c r="K169" s="6"/>
      <c r="L169" s="6"/>
      <c r="M169" s="6"/>
    </row>
    <row r="170" ht="15.75" customHeight="1">
      <c r="A170" s="6"/>
      <c r="B170" s="6"/>
      <c r="C170" s="6"/>
      <c r="D170" s="6"/>
      <c r="E170" s="6"/>
      <c r="F170" s="6"/>
      <c r="G170" s="6"/>
      <c r="H170" s="6"/>
      <c r="I170" s="6"/>
      <c r="J170" s="6"/>
      <c r="K170" s="6"/>
      <c r="L170" s="6"/>
      <c r="M170" s="6"/>
    </row>
    <row r="171" ht="15.75" customHeight="1">
      <c r="A171" s="6"/>
      <c r="B171" s="6"/>
      <c r="C171" s="6"/>
      <c r="D171" s="6"/>
      <c r="E171" s="6"/>
      <c r="F171" s="6"/>
      <c r="G171" s="6"/>
      <c r="H171" s="6"/>
      <c r="I171" s="6"/>
      <c r="J171" s="6"/>
      <c r="K171" s="6"/>
      <c r="L171" s="6"/>
      <c r="M171" s="6"/>
    </row>
    <row r="172" ht="15.75" customHeight="1">
      <c r="A172" s="6"/>
      <c r="B172" s="6"/>
      <c r="C172" s="6"/>
      <c r="D172" s="6"/>
      <c r="E172" s="6"/>
      <c r="F172" s="6"/>
      <c r="G172" s="6"/>
      <c r="H172" s="6"/>
      <c r="I172" s="6"/>
      <c r="J172" s="6"/>
      <c r="K172" s="6"/>
      <c r="L172" s="6"/>
      <c r="M172" s="6"/>
    </row>
    <row r="173" ht="15.75" customHeight="1">
      <c r="A173" s="6"/>
      <c r="B173" s="6"/>
      <c r="C173" s="6"/>
      <c r="D173" s="6"/>
      <c r="E173" s="6"/>
      <c r="F173" s="6"/>
      <c r="G173" s="6"/>
      <c r="H173" s="6"/>
      <c r="I173" s="6"/>
      <c r="J173" s="6"/>
      <c r="K173" s="6"/>
      <c r="L173" s="6"/>
      <c r="M173" s="6"/>
    </row>
    <row r="174" ht="15.75" customHeight="1">
      <c r="A174" s="6"/>
      <c r="B174" s="6"/>
      <c r="C174" s="6"/>
      <c r="D174" s="6"/>
      <c r="E174" s="6"/>
      <c r="F174" s="6"/>
      <c r="G174" s="6"/>
      <c r="H174" s="6"/>
      <c r="I174" s="6"/>
      <c r="J174" s="6"/>
      <c r="K174" s="6"/>
      <c r="L174" s="6"/>
      <c r="M174" s="6"/>
    </row>
    <row r="175" ht="15.75" customHeight="1">
      <c r="A175" s="6"/>
      <c r="B175" s="6"/>
      <c r="C175" s="6"/>
      <c r="D175" s="6"/>
      <c r="E175" s="6"/>
      <c r="F175" s="6"/>
      <c r="G175" s="6"/>
      <c r="H175" s="6"/>
      <c r="I175" s="6"/>
      <c r="J175" s="6"/>
      <c r="K175" s="6"/>
      <c r="L175" s="6"/>
      <c r="M175" s="6"/>
    </row>
    <row r="176" ht="15.75" customHeight="1">
      <c r="A176" s="6"/>
      <c r="B176" s="6"/>
      <c r="C176" s="6"/>
      <c r="D176" s="6"/>
      <c r="E176" s="6"/>
      <c r="F176" s="6"/>
      <c r="G176" s="6"/>
      <c r="H176" s="6"/>
      <c r="I176" s="6"/>
      <c r="J176" s="6"/>
      <c r="K176" s="6"/>
      <c r="L176" s="6"/>
      <c r="M176" s="6"/>
    </row>
    <row r="177" ht="15.75" customHeight="1">
      <c r="A177" s="6"/>
      <c r="B177" s="6"/>
      <c r="C177" s="6"/>
      <c r="D177" s="6"/>
      <c r="E177" s="6"/>
      <c r="F177" s="6"/>
      <c r="G177" s="6"/>
      <c r="H177" s="6"/>
      <c r="I177" s="6"/>
      <c r="J177" s="6"/>
      <c r="K177" s="6"/>
      <c r="L177" s="6"/>
      <c r="M177" s="6"/>
    </row>
    <row r="178" ht="15.75" customHeight="1">
      <c r="A178" s="6"/>
      <c r="B178" s="6"/>
      <c r="C178" s="6"/>
      <c r="D178" s="6"/>
      <c r="E178" s="6"/>
      <c r="F178" s="6"/>
      <c r="G178" s="6"/>
      <c r="H178" s="6"/>
      <c r="I178" s="6"/>
      <c r="J178" s="6"/>
      <c r="K178" s="6"/>
      <c r="L178" s="6"/>
      <c r="M178" s="6"/>
    </row>
    <row r="179" ht="15.75" customHeight="1">
      <c r="A179" s="6"/>
      <c r="B179" s="6"/>
      <c r="C179" s="6"/>
      <c r="D179" s="6"/>
      <c r="E179" s="6"/>
      <c r="F179" s="6"/>
      <c r="G179" s="6"/>
      <c r="H179" s="6"/>
      <c r="I179" s="6"/>
      <c r="J179" s="6"/>
      <c r="K179" s="6"/>
      <c r="L179" s="6"/>
      <c r="M179" s="6"/>
    </row>
    <row r="180" ht="15.75" customHeight="1">
      <c r="A180" s="6"/>
      <c r="B180" s="6"/>
      <c r="C180" s="6"/>
      <c r="D180" s="6"/>
      <c r="E180" s="6"/>
      <c r="F180" s="6"/>
      <c r="G180" s="6"/>
      <c r="H180" s="6"/>
      <c r="I180" s="6"/>
      <c r="J180" s="6"/>
      <c r="K180" s="6"/>
      <c r="L180" s="6"/>
      <c r="M180" s="6"/>
    </row>
    <row r="181" ht="15.75" customHeight="1">
      <c r="A181" s="6"/>
      <c r="B181" s="6"/>
      <c r="C181" s="6"/>
      <c r="D181" s="6"/>
      <c r="E181" s="6"/>
      <c r="F181" s="6"/>
      <c r="G181" s="6"/>
      <c r="H181" s="6"/>
      <c r="I181" s="6"/>
      <c r="J181" s="6"/>
      <c r="K181" s="6"/>
      <c r="L181" s="6"/>
      <c r="M181" s="6"/>
    </row>
    <row r="182" ht="15.75" customHeight="1">
      <c r="A182" s="6"/>
      <c r="B182" s="6"/>
      <c r="C182" s="6"/>
      <c r="D182" s="6"/>
      <c r="E182" s="6"/>
      <c r="F182" s="6"/>
      <c r="G182" s="6"/>
      <c r="H182" s="6"/>
      <c r="I182" s="6"/>
      <c r="J182" s="6"/>
      <c r="K182" s="6"/>
      <c r="L182" s="6"/>
      <c r="M182" s="6"/>
    </row>
    <row r="183" ht="15.75" customHeight="1">
      <c r="A183" s="6"/>
      <c r="B183" s="6"/>
      <c r="C183" s="6"/>
      <c r="D183" s="6"/>
      <c r="E183" s="6"/>
      <c r="F183" s="6"/>
      <c r="G183" s="6"/>
      <c r="H183" s="6"/>
      <c r="I183" s="6"/>
      <c r="J183" s="6"/>
      <c r="K183" s="6"/>
      <c r="L183" s="6"/>
      <c r="M183" s="6"/>
    </row>
    <row r="184" ht="15.75" customHeight="1">
      <c r="A184" s="6"/>
      <c r="B184" s="6"/>
      <c r="C184" s="6"/>
      <c r="D184" s="6"/>
      <c r="E184" s="6"/>
      <c r="F184" s="6"/>
      <c r="G184" s="6"/>
      <c r="H184" s="6"/>
      <c r="I184" s="6"/>
      <c r="J184" s="6"/>
      <c r="K184" s="6"/>
      <c r="L184" s="6"/>
      <c r="M184" s="6"/>
    </row>
    <row r="185" ht="15.75" customHeight="1">
      <c r="A185" s="6"/>
      <c r="B185" s="6"/>
      <c r="C185" s="6"/>
      <c r="D185" s="6"/>
      <c r="E185" s="6"/>
      <c r="F185" s="6"/>
      <c r="G185" s="6"/>
      <c r="H185" s="6"/>
      <c r="I185" s="6"/>
      <c r="J185" s="6"/>
      <c r="K185" s="6"/>
      <c r="L185" s="6"/>
      <c r="M185" s="6"/>
    </row>
    <row r="186" ht="15.75" customHeight="1">
      <c r="A186" s="6"/>
      <c r="B186" s="6"/>
      <c r="C186" s="6"/>
      <c r="D186" s="6"/>
      <c r="E186" s="6"/>
      <c r="F186" s="6"/>
      <c r="G186" s="6"/>
      <c r="H186" s="6"/>
      <c r="I186" s="6"/>
      <c r="J186" s="6"/>
      <c r="K186" s="6"/>
      <c r="L186" s="6"/>
      <c r="M186" s="6"/>
    </row>
    <row r="187" ht="15.75" customHeight="1">
      <c r="A187" s="6"/>
      <c r="B187" s="6"/>
      <c r="C187" s="6"/>
      <c r="D187" s="6"/>
      <c r="E187" s="6"/>
      <c r="F187" s="6"/>
      <c r="G187" s="6"/>
      <c r="H187" s="6"/>
      <c r="I187" s="6"/>
      <c r="J187" s="6"/>
      <c r="K187" s="6"/>
      <c r="L187" s="6"/>
      <c r="M187" s="6"/>
    </row>
    <row r="188" ht="15.75" customHeight="1">
      <c r="A188" s="6"/>
      <c r="B188" s="6"/>
      <c r="C188" s="6"/>
      <c r="D188" s="6"/>
      <c r="E188" s="6"/>
      <c r="F188" s="6"/>
      <c r="G188" s="6"/>
      <c r="H188" s="6"/>
      <c r="I188" s="6"/>
      <c r="J188" s="6"/>
      <c r="K188" s="6"/>
      <c r="L188" s="6"/>
      <c r="M188" s="6"/>
    </row>
    <row r="189" ht="15.75" customHeight="1">
      <c r="A189" s="6"/>
      <c r="B189" s="6"/>
      <c r="C189" s="6"/>
      <c r="D189" s="6"/>
      <c r="E189" s="6"/>
      <c r="F189" s="6"/>
      <c r="G189" s="6"/>
      <c r="H189" s="6"/>
      <c r="I189" s="6"/>
      <c r="J189" s="6"/>
      <c r="K189" s="6"/>
      <c r="L189" s="6"/>
      <c r="M189" s="6"/>
    </row>
    <row r="190" ht="15.75" customHeight="1">
      <c r="A190" s="6"/>
      <c r="B190" s="6"/>
      <c r="C190" s="6"/>
      <c r="D190" s="6"/>
      <c r="E190" s="6"/>
      <c r="F190" s="6"/>
      <c r="G190" s="6"/>
      <c r="H190" s="6"/>
      <c r="I190" s="6"/>
      <c r="J190" s="6"/>
      <c r="K190" s="6"/>
      <c r="L190" s="6"/>
      <c r="M190" s="6"/>
    </row>
    <row r="191" ht="15.75" customHeight="1">
      <c r="A191" s="6"/>
      <c r="B191" s="6"/>
      <c r="C191" s="6"/>
      <c r="D191" s="6"/>
      <c r="E191" s="6"/>
      <c r="F191" s="6"/>
      <c r="G191" s="6"/>
      <c r="H191" s="6"/>
      <c r="I191" s="6"/>
      <c r="J191" s="6"/>
      <c r="K191" s="6"/>
      <c r="L191" s="6"/>
      <c r="M191" s="6"/>
    </row>
    <row r="192" ht="15.75" customHeight="1">
      <c r="A192" s="6"/>
      <c r="B192" s="6"/>
      <c r="C192" s="6"/>
      <c r="D192" s="6"/>
      <c r="E192" s="6"/>
      <c r="F192" s="6"/>
      <c r="G192" s="6"/>
      <c r="H192" s="6"/>
      <c r="I192" s="6"/>
      <c r="J192" s="6"/>
      <c r="K192" s="6"/>
      <c r="L192" s="6"/>
      <c r="M192" s="6"/>
    </row>
    <row r="193" ht="15.75" customHeight="1">
      <c r="A193" s="6"/>
      <c r="B193" s="6"/>
      <c r="C193" s="6"/>
      <c r="D193" s="6"/>
      <c r="E193" s="6"/>
      <c r="F193" s="6"/>
      <c r="G193" s="6"/>
      <c r="H193" s="6"/>
      <c r="I193" s="6"/>
      <c r="J193" s="6"/>
      <c r="K193" s="6"/>
      <c r="L193" s="6"/>
      <c r="M193" s="6"/>
    </row>
    <row r="194" ht="15.75" customHeight="1">
      <c r="A194" s="6"/>
      <c r="B194" s="6"/>
      <c r="C194" s="6"/>
      <c r="D194" s="6"/>
      <c r="E194" s="6"/>
      <c r="F194" s="6"/>
      <c r="G194" s="6"/>
      <c r="H194" s="6"/>
      <c r="I194" s="6"/>
      <c r="J194" s="6"/>
      <c r="K194" s="6"/>
      <c r="L194" s="6"/>
      <c r="M194" s="6"/>
    </row>
    <row r="195" ht="15.75" customHeight="1">
      <c r="A195" s="6"/>
      <c r="B195" s="6"/>
      <c r="C195" s="6"/>
      <c r="D195" s="6"/>
      <c r="E195" s="6"/>
      <c r="F195" s="6"/>
      <c r="G195" s="6"/>
      <c r="H195" s="6"/>
      <c r="I195" s="6"/>
      <c r="J195" s="6"/>
      <c r="K195" s="6"/>
      <c r="L195" s="6"/>
      <c r="M195" s="6"/>
    </row>
    <row r="196" ht="15.75" customHeight="1">
      <c r="A196" s="6"/>
      <c r="B196" s="6"/>
      <c r="C196" s="6"/>
      <c r="D196" s="6"/>
      <c r="E196" s="6"/>
      <c r="F196" s="6"/>
      <c r="G196" s="6"/>
      <c r="H196" s="6"/>
      <c r="I196" s="6"/>
      <c r="J196" s="6"/>
      <c r="K196" s="6"/>
      <c r="L196" s="6"/>
      <c r="M196" s="6"/>
    </row>
    <row r="197" ht="15.75" customHeight="1">
      <c r="A197" s="6"/>
      <c r="B197" s="6"/>
      <c r="C197" s="6"/>
      <c r="D197" s="6"/>
      <c r="E197" s="6"/>
      <c r="F197" s="6"/>
      <c r="G197" s="6"/>
      <c r="H197" s="6"/>
      <c r="I197" s="6"/>
      <c r="J197" s="6"/>
      <c r="K197" s="6"/>
      <c r="L197" s="6"/>
      <c r="M197" s="6"/>
    </row>
    <row r="198" ht="15.75" customHeight="1">
      <c r="A198" s="6"/>
      <c r="B198" s="6"/>
      <c r="C198" s="6"/>
      <c r="D198" s="6"/>
      <c r="E198" s="6"/>
      <c r="F198" s="6"/>
      <c r="G198" s="6"/>
      <c r="H198" s="6"/>
      <c r="I198" s="6"/>
      <c r="J198" s="6"/>
      <c r="K198" s="6"/>
      <c r="L198" s="6"/>
      <c r="M198" s="6"/>
    </row>
    <row r="199" ht="15.75" customHeight="1">
      <c r="A199" s="6"/>
      <c r="B199" s="6"/>
      <c r="C199" s="6"/>
      <c r="D199" s="6"/>
      <c r="E199" s="6"/>
      <c r="F199" s="6"/>
      <c r="G199" s="6"/>
      <c r="H199" s="6"/>
      <c r="I199" s="6"/>
      <c r="J199" s="6"/>
      <c r="K199" s="6"/>
      <c r="L199" s="6"/>
      <c r="M199" s="6"/>
    </row>
    <row r="200" ht="15.75" customHeight="1">
      <c r="A200" s="6"/>
      <c r="B200" s="6"/>
      <c r="C200" s="6"/>
      <c r="D200" s="6"/>
      <c r="E200" s="6"/>
      <c r="F200" s="6"/>
      <c r="G200" s="6"/>
      <c r="H200" s="6"/>
      <c r="I200" s="6"/>
      <c r="J200" s="6"/>
      <c r="K200" s="6"/>
      <c r="L200" s="6"/>
      <c r="M200" s="6"/>
    </row>
    <row r="201" ht="15.75" customHeight="1">
      <c r="A201" s="6"/>
      <c r="B201" s="6"/>
      <c r="C201" s="6"/>
      <c r="D201" s="6"/>
      <c r="E201" s="6"/>
      <c r="F201" s="6"/>
      <c r="G201" s="6"/>
      <c r="H201" s="6"/>
      <c r="I201" s="6"/>
      <c r="J201" s="6"/>
      <c r="K201" s="6"/>
      <c r="L201" s="6"/>
      <c r="M201" s="6"/>
    </row>
    <row r="202" ht="15.75" customHeight="1">
      <c r="A202" s="6"/>
      <c r="B202" s="6"/>
      <c r="C202" s="6"/>
      <c r="D202" s="6"/>
      <c r="E202" s="6"/>
      <c r="F202" s="6"/>
      <c r="G202" s="6"/>
      <c r="H202" s="6"/>
      <c r="I202" s="6"/>
      <c r="J202" s="6"/>
      <c r="K202" s="6"/>
      <c r="L202" s="6"/>
      <c r="M202" s="6"/>
    </row>
    <row r="203" ht="15.75" customHeight="1">
      <c r="A203" s="6"/>
      <c r="B203" s="6"/>
      <c r="C203" s="6"/>
      <c r="D203" s="6"/>
      <c r="E203" s="6"/>
      <c r="F203" s="6"/>
      <c r="G203" s="6"/>
      <c r="H203" s="6"/>
      <c r="I203" s="6"/>
      <c r="J203" s="6"/>
      <c r="K203" s="6"/>
      <c r="L203" s="6"/>
      <c r="M203" s="6"/>
    </row>
    <row r="204" ht="15.75" customHeight="1">
      <c r="A204" s="6"/>
      <c r="B204" s="6"/>
      <c r="C204" s="6"/>
      <c r="D204" s="6"/>
      <c r="E204" s="6"/>
      <c r="F204" s="6"/>
      <c r="G204" s="6"/>
      <c r="H204" s="6"/>
      <c r="I204" s="6"/>
      <c r="J204" s="6"/>
      <c r="K204" s="6"/>
      <c r="L204" s="6"/>
      <c r="M204" s="6"/>
    </row>
    <row r="205" ht="15.75" customHeight="1">
      <c r="A205" s="6"/>
      <c r="B205" s="6"/>
      <c r="C205" s="6"/>
      <c r="D205" s="6"/>
      <c r="E205" s="6"/>
      <c r="F205" s="6"/>
      <c r="G205" s="6"/>
      <c r="H205" s="6"/>
      <c r="I205" s="6"/>
      <c r="J205" s="6"/>
      <c r="K205" s="6"/>
      <c r="L205" s="6"/>
      <c r="M205" s="6"/>
    </row>
    <row r="206" ht="15.75" customHeight="1">
      <c r="A206" s="6"/>
      <c r="B206" s="6"/>
      <c r="C206" s="6"/>
      <c r="D206" s="6"/>
      <c r="E206" s="6"/>
      <c r="F206" s="6"/>
      <c r="G206" s="6"/>
      <c r="H206" s="6"/>
      <c r="I206" s="6"/>
      <c r="J206" s="6"/>
      <c r="K206" s="6"/>
      <c r="L206" s="6"/>
      <c r="M206" s="6"/>
    </row>
    <row r="207" ht="15.75" customHeight="1">
      <c r="A207" s="6"/>
      <c r="B207" s="6"/>
      <c r="C207" s="6"/>
      <c r="D207" s="6"/>
      <c r="E207" s="6"/>
      <c r="F207" s="6"/>
      <c r="G207" s="6"/>
      <c r="H207" s="6"/>
      <c r="I207" s="6"/>
      <c r="J207" s="6"/>
      <c r="K207" s="6"/>
      <c r="L207" s="6"/>
      <c r="M207" s="6"/>
    </row>
    <row r="208" ht="15.75" customHeight="1">
      <c r="A208" s="6"/>
      <c r="B208" s="6"/>
      <c r="C208" s="6"/>
      <c r="D208" s="6"/>
      <c r="E208" s="6"/>
      <c r="F208" s="6"/>
      <c r="G208" s="6"/>
      <c r="H208" s="6"/>
      <c r="I208" s="6"/>
      <c r="J208" s="6"/>
      <c r="K208" s="6"/>
      <c r="L208" s="6"/>
      <c r="M208" s="6"/>
    </row>
    <row r="209" ht="15.75" customHeight="1">
      <c r="A209" s="6"/>
      <c r="B209" s="6"/>
      <c r="C209" s="6"/>
      <c r="D209" s="6"/>
      <c r="E209" s="6"/>
      <c r="F209" s="6"/>
      <c r="G209" s="6"/>
      <c r="H209" s="6"/>
      <c r="I209" s="6"/>
      <c r="J209" s="6"/>
      <c r="K209" s="6"/>
      <c r="L209" s="6"/>
      <c r="M209" s="6"/>
    </row>
    <row r="210" ht="15.75" customHeight="1">
      <c r="A210" s="6"/>
      <c r="B210" s="6"/>
      <c r="C210" s="6"/>
      <c r="D210" s="6"/>
      <c r="E210" s="6"/>
      <c r="F210" s="6"/>
      <c r="G210" s="6"/>
      <c r="H210" s="6"/>
      <c r="I210" s="6"/>
      <c r="J210" s="6"/>
      <c r="K210" s="6"/>
      <c r="L210" s="6"/>
      <c r="M210" s="6"/>
    </row>
    <row r="211" ht="15.75" customHeight="1">
      <c r="A211" s="6"/>
      <c r="B211" s="6"/>
      <c r="C211" s="6"/>
      <c r="D211" s="6"/>
      <c r="E211" s="6"/>
      <c r="F211" s="6"/>
      <c r="G211" s="6"/>
      <c r="H211" s="6"/>
      <c r="I211" s="6"/>
      <c r="J211" s="6"/>
      <c r="K211" s="6"/>
      <c r="L211" s="6"/>
      <c r="M211" s="6"/>
    </row>
    <row r="212" ht="15.75" customHeight="1">
      <c r="A212" s="6"/>
      <c r="B212" s="6"/>
      <c r="C212" s="6"/>
      <c r="D212" s="6"/>
      <c r="E212" s="6"/>
      <c r="F212" s="6"/>
      <c r="G212" s="6"/>
      <c r="H212" s="6"/>
      <c r="I212" s="6"/>
      <c r="J212" s="6"/>
      <c r="K212" s="6"/>
      <c r="L212" s="6"/>
      <c r="M212" s="6"/>
    </row>
    <row r="213" ht="15.75" customHeight="1">
      <c r="A213" s="6"/>
      <c r="B213" s="6"/>
      <c r="C213" s="6"/>
      <c r="D213" s="6"/>
      <c r="E213" s="6"/>
      <c r="F213" s="6"/>
      <c r="G213" s="6"/>
      <c r="H213" s="6"/>
      <c r="I213" s="6"/>
      <c r="J213" s="6"/>
      <c r="K213" s="6"/>
      <c r="L213" s="6"/>
      <c r="M213" s="6"/>
    </row>
    <row r="214" ht="15.75" customHeight="1">
      <c r="A214" s="6"/>
      <c r="B214" s="6"/>
      <c r="C214" s="6"/>
      <c r="D214" s="6"/>
      <c r="E214" s="6"/>
      <c r="F214" s="6"/>
      <c r="G214" s="6"/>
      <c r="H214" s="6"/>
      <c r="I214" s="6"/>
      <c r="J214" s="6"/>
      <c r="K214" s="6"/>
      <c r="L214" s="6"/>
      <c r="M214" s="6"/>
    </row>
    <row r="215" ht="15.75" customHeight="1">
      <c r="A215" s="6"/>
      <c r="B215" s="6"/>
      <c r="C215" s="6"/>
      <c r="D215" s="6"/>
      <c r="E215" s="6"/>
      <c r="F215" s="6"/>
      <c r="G215" s="6"/>
      <c r="H215" s="6"/>
      <c r="I215" s="6"/>
      <c r="J215" s="6"/>
      <c r="K215" s="6"/>
      <c r="L215" s="6"/>
      <c r="M215" s="6"/>
    </row>
    <row r="216" ht="15.75" customHeight="1">
      <c r="A216" s="6"/>
      <c r="B216" s="6"/>
      <c r="C216" s="6"/>
      <c r="D216" s="6"/>
      <c r="E216" s="6"/>
      <c r="F216" s="6"/>
      <c r="G216" s="6"/>
      <c r="H216" s="6"/>
      <c r="I216" s="6"/>
      <c r="J216" s="6"/>
      <c r="K216" s="6"/>
      <c r="L216" s="6"/>
      <c r="M216" s="6"/>
    </row>
    <row r="217" ht="15.75" customHeight="1">
      <c r="A217" s="6"/>
      <c r="B217" s="6"/>
      <c r="C217" s="6"/>
      <c r="D217" s="6"/>
      <c r="E217" s="6"/>
      <c r="F217" s="6"/>
      <c r="G217" s="6"/>
      <c r="H217" s="6"/>
      <c r="I217" s="6"/>
      <c r="J217" s="6"/>
      <c r="K217" s="6"/>
      <c r="L217" s="6"/>
      <c r="M217" s="6"/>
    </row>
    <row r="218" ht="15.75" customHeight="1">
      <c r="A218" s="6"/>
      <c r="B218" s="6"/>
      <c r="C218" s="6"/>
      <c r="D218" s="6"/>
      <c r="E218" s="6"/>
      <c r="F218" s="6"/>
      <c r="G218" s="6"/>
      <c r="H218" s="6"/>
      <c r="I218" s="6"/>
      <c r="J218" s="6"/>
      <c r="K218" s="6"/>
      <c r="L218" s="6"/>
      <c r="M218" s="6"/>
    </row>
    <row r="219" ht="15.75" customHeight="1">
      <c r="A219" s="6"/>
      <c r="B219" s="6"/>
      <c r="C219" s="6"/>
      <c r="D219" s="6"/>
      <c r="E219" s="6"/>
      <c r="F219" s="6"/>
      <c r="G219" s="6"/>
      <c r="H219" s="6"/>
      <c r="I219" s="6"/>
      <c r="J219" s="6"/>
      <c r="K219" s="6"/>
      <c r="L219" s="6"/>
      <c r="M219" s="6"/>
    </row>
    <row r="220" ht="15.75" customHeight="1">
      <c r="A220" s="6"/>
      <c r="B220" s="6"/>
      <c r="C220" s="6"/>
      <c r="D220" s="6"/>
      <c r="E220" s="6"/>
      <c r="F220" s="6"/>
      <c r="G220" s="6"/>
      <c r="H220" s="6"/>
      <c r="I220" s="6"/>
      <c r="J220" s="6"/>
      <c r="K220" s="6"/>
      <c r="L220" s="6"/>
      <c r="M220" s="6"/>
    </row>
    <row r="221" ht="15.75" customHeight="1">
      <c r="A221" s="6"/>
      <c r="B221" s="6"/>
      <c r="C221" s="6"/>
      <c r="D221" s="6"/>
      <c r="E221" s="6"/>
      <c r="F221" s="6"/>
      <c r="G221" s="6"/>
      <c r="H221" s="6"/>
      <c r="I221" s="6"/>
      <c r="J221" s="6"/>
      <c r="K221" s="6"/>
      <c r="L221" s="6"/>
      <c r="M221" s="6"/>
    </row>
    <row r="222" ht="15.75" customHeight="1">
      <c r="A222" s="6"/>
      <c r="B222" s="6"/>
      <c r="C222" s="6"/>
      <c r="D222" s="6"/>
      <c r="E222" s="6"/>
      <c r="F222" s="6"/>
      <c r="G222" s="6"/>
      <c r="H222" s="6"/>
      <c r="I222" s="6"/>
      <c r="J222" s="6"/>
      <c r="K222" s="6"/>
      <c r="L222" s="6"/>
      <c r="M222" s="6"/>
    </row>
    <row r="223" ht="15.75" customHeight="1">
      <c r="A223" s="6"/>
      <c r="B223" s="6"/>
      <c r="C223" s="6"/>
      <c r="D223" s="6"/>
      <c r="E223" s="6"/>
      <c r="F223" s="6"/>
      <c r="G223" s="6"/>
      <c r="H223" s="6"/>
      <c r="I223" s="6"/>
      <c r="J223" s="6"/>
      <c r="K223" s="6"/>
      <c r="L223" s="6"/>
      <c r="M223" s="6"/>
    </row>
    <row r="224" ht="15.75" customHeight="1">
      <c r="A224" s="6"/>
      <c r="B224" s="6"/>
      <c r="C224" s="6"/>
      <c r="D224" s="6"/>
      <c r="E224" s="6"/>
      <c r="F224" s="6"/>
      <c r="G224" s="6"/>
      <c r="H224" s="6"/>
      <c r="I224" s="6"/>
      <c r="J224" s="6"/>
      <c r="K224" s="6"/>
      <c r="L224" s="6"/>
      <c r="M224" s="6"/>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24"/>
  <mergeCells count="2">
    <mergeCell ref="A1:M1"/>
    <mergeCell ref="A2:M2"/>
  </mergeCells>
  <conditionalFormatting sqref="K5:K24">
    <cfRule type="cellIs" dxfId="3" priority="1" operator="greaterThanOrEqual">
      <formula>1</formula>
    </cfRule>
  </conditionalFormatting>
  <conditionalFormatting sqref="L5:L24">
    <cfRule type="cellIs" dxfId="5" priority="2" operator="greaterThanOrEqual">
      <formula>1</formula>
    </cfRule>
  </conditionalFormatting>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22.0"/>
    <col customWidth="1" min="2" max="2" width="10.0"/>
    <col customWidth="1" min="3" max="4" width="12.0"/>
    <col customWidth="1" min="5" max="5" width="8.0"/>
    <col customWidth="1" min="6" max="6" width="17.0"/>
    <col customWidth="1" min="7" max="7" width="10.0"/>
    <col customWidth="1" min="8" max="9" width="12.0"/>
    <col customWidth="1" min="10" max="10" width="34.0"/>
  </cols>
  <sheetData>
    <row r="1">
      <c r="A1" s="23" t="s">
        <v>1240</v>
      </c>
      <c r="B1" s="24"/>
      <c r="C1" s="24"/>
      <c r="D1" s="24"/>
      <c r="E1" s="24"/>
      <c r="F1" s="24"/>
      <c r="G1" s="24"/>
      <c r="H1" s="24"/>
      <c r="I1" s="24"/>
      <c r="J1" s="25"/>
    </row>
    <row r="2">
      <c r="A2" s="26" t="s">
        <v>1241</v>
      </c>
      <c r="B2" s="24"/>
      <c r="C2" s="24"/>
      <c r="D2" s="24"/>
      <c r="E2" s="24"/>
      <c r="F2" s="24"/>
      <c r="G2" s="24"/>
      <c r="H2" s="24"/>
      <c r="I2" s="24"/>
      <c r="J2" s="25"/>
    </row>
    <row r="3">
      <c r="A3" s="6"/>
      <c r="B3" s="6"/>
      <c r="C3" s="6"/>
      <c r="D3" s="6"/>
      <c r="E3" s="6"/>
      <c r="F3" s="6"/>
      <c r="G3" s="6"/>
      <c r="H3" s="6"/>
      <c r="I3" s="6"/>
      <c r="J3" s="6"/>
    </row>
    <row r="4">
      <c r="A4" s="32" t="s">
        <v>3</v>
      </c>
      <c r="B4" s="32" t="s">
        <v>1231</v>
      </c>
      <c r="C4" s="32" t="s">
        <v>1242</v>
      </c>
      <c r="D4" s="32" t="s">
        <v>1236</v>
      </c>
      <c r="E4" s="32" t="s">
        <v>1243</v>
      </c>
      <c r="F4" s="32" t="s">
        <v>1244</v>
      </c>
      <c r="G4" s="32" t="s">
        <v>1238</v>
      </c>
      <c r="H4" s="32" t="s">
        <v>1245</v>
      </c>
      <c r="I4" s="32" t="s">
        <v>1246</v>
      </c>
      <c r="J4" s="32" t="s">
        <v>1247</v>
      </c>
    </row>
    <row r="5">
      <c r="A5" s="14" t="str">
        <f>'Top 20 Board'!B2</f>
        <v>Danone</v>
      </c>
      <c r="B5" s="14" t="str">
        <f>'Top 20 Board'!D2</f>
        <v>Tier 1</v>
      </c>
      <c r="C5" s="88">
        <f>'Top 20 Board'!C2</f>
        <v>95</v>
      </c>
      <c r="D5" s="14">
        <f>COUNTIF('Live Capture'!$E:$E,A5)</f>
        <v>1</v>
      </c>
      <c r="E5" s="14">
        <f>COUNTIFS('Live Capture'!$E:$E,A5,'Live Capture'!$W:$W,"HOT")</f>
        <v>1</v>
      </c>
      <c r="F5" s="14">
        <f>COUNTIFS(Meetings!$B:$B,A5,Meetings!$D:$D,"Booked")+COUNTIFS(Meetings!$B:$B,A5,Meetings!$D:$D,"Completed")</f>
        <v>0</v>
      </c>
      <c r="G5" s="14">
        <f>COUNTIFS('Live Capture'!$E:$E,A5,'Live Capture'!$S:$S,"&lt;="&amp;TODAY(),'Live Capture'!$X:$X,"&lt;&gt;Closed")</f>
        <v>0</v>
      </c>
      <c r="H5" s="14" t="str">
        <f t="array" ref="H5">IF(ISNUMBER(SEARCH("warm",LOWER(IFERROR(INDEX('Top 20 Board'!$H:$H,MATCH(A5,'Top 20 Board'!$B:$B,0)),"")))),"Yes","No")</f>
        <v>No</v>
      </c>
      <c r="I5" s="14" t="str">
        <f>IF(COUNTIF('Graphic Assets'!$A:$A,A5)&gt;0,"Yes","No")</f>
        <v>No</v>
      </c>
      <c r="J5" s="14" t="str">
        <f t="shared" ref="J5:J24" si="1">IF(E5&gt;=1,"Run hot follow-up now",IF(G5&gt;=1,"Clear overdue follow-up",IF(F5&gt;=1,"Advance booked meeting",IF(H5="Yes","Work intro path","Book first conversation"))))</f>
        <v>Run hot follow-up now</v>
      </c>
    </row>
    <row r="6">
      <c r="A6" s="14" t="str">
        <f>'Top 20 Board'!B3</f>
        <v>General Mills</v>
      </c>
      <c r="B6" s="14" t="str">
        <f>'Top 20 Board'!D3</f>
        <v>Tier 1</v>
      </c>
      <c r="C6" s="88">
        <f>'Top 20 Board'!C3</f>
        <v>85</v>
      </c>
      <c r="D6" s="14">
        <f>COUNTIF('Live Capture'!$E:$E,A6)</f>
        <v>0</v>
      </c>
      <c r="E6" s="14">
        <f>COUNTIFS('Live Capture'!$E:$E,A6,'Live Capture'!$W:$W,"HOT")</f>
        <v>0</v>
      </c>
      <c r="F6" s="14">
        <f>COUNTIFS(Meetings!$B:$B,A6,Meetings!$D:$D,"Booked")+COUNTIFS(Meetings!$B:$B,A6,Meetings!$D:$D,"Completed")</f>
        <v>0</v>
      </c>
      <c r="G6" s="14">
        <f>COUNTIFS('Live Capture'!$E:$E,A6,'Live Capture'!$S:$S,"&lt;="&amp;TODAY(),'Live Capture'!$X:$X,"&lt;&gt;Closed")</f>
        <v>0</v>
      </c>
      <c r="H6" s="14" t="str">
        <f t="array" ref="H6">IF(ISNUMBER(SEARCH("warm",LOWER(IFERROR(INDEX('Top 20 Board'!$H:$H,MATCH(A6,'Top 20 Board'!$B:$B,0)),"")))),"Yes","No")</f>
        <v>Yes</v>
      </c>
      <c r="I6" s="14" t="str">
        <f>IF(COUNTIF('Graphic Assets'!$A:$A,A6)&gt;0,"Yes","No")</f>
        <v>No</v>
      </c>
      <c r="J6" s="14" t="str">
        <f t="shared" si="1"/>
        <v>Work intro path</v>
      </c>
    </row>
    <row r="7">
      <c r="A7" s="14" t="str">
        <f>'Top 20 Board'!B4</f>
        <v>Frito-Lay</v>
      </c>
      <c r="B7" s="14" t="str">
        <f>'Top 20 Board'!D4</f>
        <v>Tier 1</v>
      </c>
      <c r="C7" s="88">
        <f>'Top 20 Board'!C4</f>
        <v>85</v>
      </c>
      <c r="D7" s="14">
        <f>COUNTIF('Live Capture'!$E:$E,A7)</f>
        <v>0</v>
      </c>
      <c r="E7" s="14">
        <f>COUNTIFS('Live Capture'!$E:$E,A7,'Live Capture'!$W:$W,"HOT")</f>
        <v>0</v>
      </c>
      <c r="F7" s="14">
        <f>COUNTIFS(Meetings!$B:$B,A7,Meetings!$D:$D,"Booked")+COUNTIFS(Meetings!$B:$B,A7,Meetings!$D:$D,"Completed")</f>
        <v>0</v>
      </c>
      <c r="G7" s="14">
        <f>COUNTIFS('Live Capture'!$E:$E,A7,'Live Capture'!$S:$S,"&lt;="&amp;TODAY(),'Live Capture'!$X:$X,"&lt;&gt;Closed")</f>
        <v>0</v>
      </c>
      <c r="H7" s="14" t="str">
        <f t="array" ref="H7">IF(ISNUMBER(SEARCH("warm",LOWER(IFERROR(INDEX('Top 20 Board'!$H:$H,MATCH(A7,'Top 20 Board'!$B:$B,0)),"")))),"Yes","No")</f>
        <v>No</v>
      </c>
      <c r="I7" s="14" t="str">
        <f>IF(COUNTIF('Graphic Assets'!$A:$A,A7)&gt;0,"Yes","No")</f>
        <v>No</v>
      </c>
      <c r="J7" s="14" t="str">
        <f t="shared" si="1"/>
        <v>Book first conversation</v>
      </c>
    </row>
    <row r="8">
      <c r="A8" s="14" t="str">
        <f>'Top 20 Board'!B5</f>
        <v>Diageo</v>
      </c>
      <c r="B8" s="14" t="str">
        <f>'Top 20 Board'!D5</f>
        <v>Tier 1</v>
      </c>
      <c r="C8" s="88">
        <f>'Top 20 Board'!C5</f>
        <v>85</v>
      </c>
      <c r="D8" s="14">
        <f>COUNTIF('Live Capture'!$E:$E,A8)</f>
        <v>0</v>
      </c>
      <c r="E8" s="14">
        <f>COUNTIFS('Live Capture'!$E:$E,A8,'Live Capture'!$W:$W,"HOT")</f>
        <v>0</v>
      </c>
      <c r="F8" s="14">
        <f>COUNTIFS(Meetings!$B:$B,A8,Meetings!$D:$D,"Booked")+COUNTIFS(Meetings!$B:$B,A8,Meetings!$D:$D,"Completed")</f>
        <v>0</v>
      </c>
      <c r="G8" s="14">
        <f>COUNTIFS('Live Capture'!$E:$E,A8,'Live Capture'!$S:$S,"&lt;="&amp;TODAY(),'Live Capture'!$X:$X,"&lt;&gt;Closed")</f>
        <v>0</v>
      </c>
      <c r="H8" s="14" t="str">
        <f t="array" ref="H8">IF(ISNUMBER(SEARCH("warm",LOWER(IFERROR(INDEX('Top 20 Board'!$H:$H,MATCH(A8,'Top 20 Board'!$B:$B,0)),"")))),"Yes","No")</f>
        <v>No</v>
      </c>
      <c r="I8" s="14" t="str">
        <f>IF(COUNTIF('Graphic Assets'!$A:$A,A8)&gt;0,"Yes","No")</f>
        <v>No</v>
      </c>
      <c r="J8" s="14" t="str">
        <f t="shared" si="1"/>
        <v>Book first conversation</v>
      </c>
    </row>
    <row r="9">
      <c r="A9" s="14" t="str">
        <f>'Top 20 Board'!B6</f>
        <v>Hormel Foods</v>
      </c>
      <c r="B9" s="14" t="str">
        <f>'Top 20 Board'!D6</f>
        <v>Tier 2</v>
      </c>
      <c r="C9" s="88">
        <f>'Top 20 Board'!C6</f>
        <v>83</v>
      </c>
      <c r="D9" s="14">
        <f>COUNTIF('Live Capture'!$E:$E,A9)</f>
        <v>0</v>
      </c>
      <c r="E9" s="14">
        <f>COUNTIFS('Live Capture'!$E:$E,A9,'Live Capture'!$W:$W,"HOT")</f>
        <v>0</v>
      </c>
      <c r="F9" s="14">
        <f>COUNTIFS(Meetings!$B:$B,A9,Meetings!$D:$D,"Booked")+COUNTIFS(Meetings!$B:$B,A9,Meetings!$D:$D,"Completed")</f>
        <v>0</v>
      </c>
      <c r="G9" s="14">
        <f>COUNTIFS('Live Capture'!$E:$E,A9,'Live Capture'!$S:$S,"&lt;="&amp;TODAY(),'Live Capture'!$X:$X,"&lt;&gt;Closed")</f>
        <v>0</v>
      </c>
      <c r="H9" s="14" t="str">
        <f t="array" ref="H9">IF(ISNUMBER(SEARCH("warm",LOWER(IFERROR(INDEX('Top 20 Board'!$H:$H,MATCH(A9,'Top 20 Board'!$B:$B,0)),"")))),"Yes","No")</f>
        <v>No</v>
      </c>
      <c r="I9" s="14" t="str">
        <f>IF(COUNTIF('Graphic Assets'!$A:$A,A9)&gt;0,"Yes","No")</f>
        <v>No</v>
      </c>
      <c r="J9" s="14" t="str">
        <f t="shared" si="1"/>
        <v>Book first conversation</v>
      </c>
    </row>
    <row r="10">
      <c r="A10" s="14" t="str">
        <f>'Top 20 Board'!B7</f>
        <v>JM Smucker</v>
      </c>
      <c r="B10" s="14" t="str">
        <f>'Top 20 Board'!D7</f>
        <v>Tier 2</v>
      </c>
      <c r="C10" s="88">
        <f>'Top 20 Board'!C7</f>
        <v>83</v>
      </c>
      <c r="D10" s="14">
        <f>COUNTIF('Live Capture'!$E:$E,A10)</f>
        <v>0</v>
      </c>
      <c r="E10" s="14">
        <f>COUNTIFS('Live Capture'!$E:$E,A10,'Live Capture'!$W:$W,"HOT")</f>
        <v>0</v>
      </c>
      <c r="F10" s="14">
        <f>COUNTIFS(Meetings!$B:$B,A10,Meetings!$D:$D,"Booked")+COUNTIFS(Meetings!$B:$B,A10,Meetings!$D:$D,"Completed")</f>
        <v>0</v>
      </c>
      <c r="G10" s="14">
        <f>COUNTIFS('Live Capture'!$E:$E,A10,'Live Capture'!$S:$S,"&lt;="&amp;TODAY(),'Live Capture'!$X:$X,"&lt;&gt;Closed")</f>
        <v>0</v>
      </c>
      <c r="H10" s="14" t="str">
        <f t="array" ref="H10">IF(ISNUMBER(SEARCH("warm",LOWER(IFERROR(INDEX('Top 20 Board'!$H:$H,MATCH(A10,'Top 20 Board'!$B:$B,0)),"")))),"Yes","No")</f>
        <v>No</v>
      </c>
      <c r="I10" s="14" t="str">
        <f>IF(COUNTIF('Graphic Assets'!$A:$A,A10)&gt;0,"Yes","No")</f>
        <v>No</v>
      </c>
      <c r="J10" s="14" t="str">
        <f t="shared" si="1"/>
        <v>Book first conversation</v>
      </c>
    </row>
    <row r="11">
      <c r="A11" s="14" t="str">
        <f>'Top 20 Board'!B8</f>
        <v>The Home Depot</v>
      </c>
      <c r="B11" s="14" t="str">
        <f>'Top 20 Board'!D8</f>
        <v>Tier 2</v>
      </c>
      <c r="C11" s="88">
        <f>'Top 20 Board'!C8</f>
        <v>79</v>
      </c>
      <c r="D11" s="14">
        <f>COUNTIF('Live Capture'!$E:$E,A11)</f>
        <v>0</v>
      </c>
      <c r="E11" s="14">
        <f>COUNTIFS('Live Capture'!$E:$E,A11,'Live Capture'!$W:$W,"HOT")</f>
        <v>0</v>
      </c>
      <c r="F11" s="14">
        <f>COUNTIFS(Meetings!$B:$B,A11,Meetings!$D:$D,"Booked")+COUNTIFS(Meetings!$B:$B,A11,Meetings!$D:$D,"Completed")</f>
        <v>0</v>
      </c>
      <c r="G11" s="14">
        <f>COUNTIFS('Live Capture'!$E:$E,A11,'Live Capture'!$S:$S,"&lt;="&amp;TODAY(),'Live Capture'!$X:$X,"&lt;&gt;Closed")</f>
        <v>0</v>
      </c>
      <c r="H11" s="14" t="str">
        <f t="array" ref="H11">IF(ISNUMBER(SEARCH("warm",LOWER(IFERROR(INDEX('Top 20 Board'!$H:$H,MATCH(A11,'Top 20 Board'!$B:$B,0)),"")))),"Yes","No")</f>
        <v>No</v>
      </c>
      <c r="I11" s="14" t="str">
        <f>IF(COUNTIF('Graphic Assets'!$A:$A,A11)&gt;0,"Yes","No")</f>
        <v>No</v>
      </c>
      <c r="J11" s="14" t="str">
        <f t="shared" si="1"/>
        <v>Book first conversation</v>
      </c>
    </row>
    <row r="12">
      <c r="A12" s="14" t="str">
        <f>'Top 20 Board'!B9</f>
        <v>Georgia Pacific</v>
      </c>
      <c r="B12" s="14" t="str">
        <f>'Top 20 Board'!D9</f>
        <v>Tier 2</v>
      </c>
      <c r="C12" s="88">
        <f>'Top 20 Board'!C9</f>
        <v>75</v>
      </c>
      <c r="D12" s="14">
        <f>COUNTIF('Live Capture'!$E:$E,A12)</f>
        <v>0</v>
      </c>
      <c r="E12" s="14">
        <f>COUNTIFS('Live Capture'!$E:$E,A12,'Live Capture'!$W:$W,"HOT")</f>
        <v>0</v>
      </c>
      <c r="F12" s="14">
        <f>COUNTIFS(Meetings!$B:$B,A12,Meetings!$D:$D,"Booked")+COUNTIFS(Meetings!$B:$B,A12,Meetings!$D:$D,"Completed")</f>
        <v>0</v>
      </c>
      <c r="G12" s="14">
        <f>COUNTIFS('Live Capture'!$E:$E,A12,'Live Capture'!$S:$S,"&lt;="&amp;TODAY(),'Live Capture'!$X:$X,"&lt;&gt;Closed")</f>
        <v>0</v>
      </c>
      <c r="H12" s="14" t="str">
        <f t="array" ref="H12">IF(ISNUMBER(SEARCH("warm",LOWER(IFERROR(INDEX('Top 20 Board'!$H:$H,MATCH(A12,'Top 20 Board'!$B:$B,0)),"")))),"Yes","No")</f>
        <v>No</v>
      </c>
      <c r="I12" s="14" t="str">
        <f>IF(COUNTIF('Graphic Assets'!$A:$A,A12)&gt;0,"Yes","No")</f>
        <v>No</v>
      </c>
      <c r="J12" s="14" t="str">
        <f t="shared" si="1"/>
        <v>Book first conversation</v>
      </c>
    </row>
    <row r="13">
      <c r="A13" s="14" t="str">
        <f>'Top 20 Board'!B10</f>
        <v>H-E-B</v>
      </c>
      <c r="B13" s="14" t="str">
        <f>'Top 20 Board'!D10</f>
        <v>Tier 2</v>
      </c>
      <c r="C13" s="88">
        <f>'Top 20 Board'!C10</f>
        <v>73</v>
      </c>
      <c r="D13" s="14">
        <f>COUNTIF('Live Capture'!$E:$E,A13)</f>
        <v>0</v>
      </c>
      <c r="E13" s="14">
        <f>COUNTIFS('Live Capture'!$E:$E,A13,'Live Capture'!$W:$W,"HOT")</f>
        <v>0</v>
      </c>
      <c r="F13" s="14">
        <f>COUNTIFS(Meetings!$B:$B,A13,Meetings!$D:$D,"Booked")+COUNTIFS(Meetings!$B:$B,A13,Meetings!$D:$D,"Completed")</f>
        <v>0</v>
      </c>
      <c r="G13" s="14">
        <f>COUNTIFS('Live Capture'!$E:$E,A13,'Live Capture'!$S:$S,"&lt;="&amp;TODAY(),'Live Capture'!$X:$X,"&lt;&gt;Closed")</f>
        <v>0</v>
      </c>
      <c r="H13" s="14" t="str">
        <f t="array" ref="H13">IF(ISNUMBER(SEARCH("warm",LOWER(IFERROR(INDEX('Top 20 Board'!$H:$H,MATCH(A13,'Top 20 Board'!$B:$B,0)),"")))),"Yes","No")</f>
        <v>No</v>
      </c>
      <c r="I13" s="14" t="str">
        <f>IF(COUNTIF('Graphic Assets'!$A:$A,A13)&gt;0,"Yes","No")</f>
        <v>No</v>
      </c>
      <c r="J13" s="14" t="str">
        <f t="shared" si="1"/>
        <v>Book first conversation</v>
      </c>
    </row>
    <row r="14">
      <c r="A14" s="14" t="str">
        <f>'Top 20 Board'!B11</f>
        <v>Hyundai Motor America</v>
      </c>
      <c r="B14" s="14" t="str">
        <f>'Top 20 Board'!D11</f>
        <v>Tier 3</v>
      </c>
      <c r="C14" s="88">
        <f>'Top 20 Board'!C11</f>
        <v>65</v>
      </c>
      <c r="D14" s="14">
        <f>COUNTIF('Live Capture'!$E:$E,A14)</f>
        <v>0</v>
      </c>
      <c r="E14" s="14">
        <f>COUNTIFS('Live Capture'!$E:$E,A14,'Live Capture'!$W:$W,"HOT")</f>
        <v>0</v>
      </c>
      <c r="F14" s="14">
        <f>COUNTIFS(Meetings!$B:$B,A14,Meetings!$D:$D,"Booked")+COUNTIFS(Meetings!$B:$B,A14,Meetings!$D:$D,"Completed")</f>
        <v>0</v>
      </c>
      <c r="G14" s="14">
        <f>COUNTIFS('Live Capture'!$E:$E,A14,'Live Capture'!$S:$S,"&lt;="&amp;TODAY(),'Live Capture'!$X:$X,"&lt;&gt;Closed")</f>
        <v>0</v>
      </c>
      <c r="H14" s="14" t="str">
        <f t="array" ref="H14">IF(ISNUMBER(SEARCH("warm",LOWER(IFERROR(INDEX('Top 20 Board'!$H:$H,MATCH(A14,'Top 20 Board'!$B:$B,0)),"")))),"Yes","No")</f>
        <v>No</v>
      </c>
      <c r="I14" s="14" t="str">
        <f>IF(COUNTIF('Graphic Assets'!$A:$A,A14)&gt;0,"Yes","No")</f>
        <v>No</v>
      </c>
      <c r="J14" s="14" t="str">
        <f t="shared" si="1"/>
        <v>Book first conversation</v>
      </c>
    </row>
    <row r="15">
      <c r="A15" s="14" t="str">
        <f>'Top 20 Board'!B12</f>
        <v>Honda</v>
      </c>
      <c r="B15" s="14" t="str">
        <f>'Top 20 Board'!D12</f>
        <v>Tier 3</v>
      </c>
      <c r="C15" s="88">
        <f>'Top 20 Board'!C12</f>
        <v>65</v>
      </c>
      <c r="D15" s="14">
        <f>COUNTIF('Live Capture'!$E:$E,A15)</f>
        <v>0</v>
      </c>
      <c r="E15" s="14">
        <f>COUNTIFS('Live Capture'!$E:$E,A15,'Live Capture'!$W:$W,"HOT")</f>
        <v>0</v>
      </c>
      <c r="F15" s="14">
        <f>COUNTIFS(Meetings!$B:$B,A15,Meetings!$D:$D,"Booked")+COUNTIFS(Meetings!$B:$B,A15,Meetings!$D:$D,"Completed")</f>
        <v>0</v>
      </c>
      <c r="G15" s="14">
        <f>COUNTIFS('Live Capture'!$E:$E,A15,'Live Capture'!$S:$S,"&lt;="&amp;TODAY(),'Live Capture'!$X:$X,"&lt;&gt;Closed")</f>
        <v>0</v>
      </c>
      <c r="H15" s="14" t="str">
        <f t="array" ref="H15">IF(ISNUMBER(SEARCH("warm",LOWER(IFERROR(INDEX('Top 20 Board'!$H:$H,MATCH(A15,'Top 20 Board'!$B:$B,0)),"")))),"Yes","No")</f>
        <v>No</v>
      </c>
      <c r="I15" s="14" t="str">
        <f>IF(COUNTIF('Graphic Assets'!$A:$A,A15)&gt;0,"Yes","No")</f>
        <v>No</v>
      </c>
      <c r="J15" s="14" t="str">
        <f t="shared" si="1"/>
        <v>Book first conversation</v>
      </c>
    </row>
    <row r="16">
      <c r="A16" s="14" t="str">
        <f>'Top 20 Board'!B13</f>
        <v>John Deere</v>
      </c>
      <c r="B16" s="14" t="str">
        <f>'Top 20 Board'!D13</f>
        <v>Tier 3</v>
      </c>
      <c r="C16" s="88">
        <f>'Top 20 Board'!C13</f>
        <v>65</v>
      </c>
      <c r="D16" s="14">
        <f>COUNTIF('Live Capture'!$E:$E,A16)</f>
        <v>0</v>
      </c>
      <c r="E16" s="14">
        <f>COUNTIFS('Live Capture'!$E:$E,A16,'Live Capture'!$W:$W,"HOT")</f>
        <v>0</v>
      </c>
      <c r="F16" s="14">
        <f>COUNTIFS(Meetings!$B:$B,A16,Meetings!$D:$D,"Booked")+COUNTIFS(Meetings!$B:$B,A16,Meetings!$D:$D,"Completed")</f>
        <v>0</v>
      </c>
      <c r="G16" s="14">
        <f>COUNTIFS('Live Capture'!$E:$E,A16,'Live Capture'!$S:$S,"&lt;="&amp;TODAY(),'Live Capture'!$X:$X,"&lt;&gt;Closed")</f>
        <v>0</v>
      </c>
      <c r="H16" s="14" t="str">
        <f t="array" ref="H16">IF(ISNUMBER(SEARCH("warm",LOWER(IFERROR(INDEX('Top 20 Board'!$H:$H,MATCH(A16,'Top 20 Board'!$B:$B,0)),"")))),"Yes","No")</f>
        <v>No</v>
      </c>
      <c r="I16" s="14" t="str">
        <f>IF(COUNTIF('Graphic Assets'!$A:$A,A16)&gt;0,"Yes","No")</f>
        <v>No</v>
      </c>
      <c r="J16" s="14" t="str">
        <f t="shared" si="1"/>
        <v>Book first conversation</v>
      </c>
    </row>
    <row r="17">
      <c r="A17" s="14" t="str">
        <f>'Top 20 Board'!B14</f>
        <v>Kenco Logistics Services</v>
      </c>
      <c r="B17" s="14" t="str">
        <f>'Top 20 Board'!D14</f>
        <v>Tier 3</v>
      </c>
      <c r="C17" s="88">
        <f>'Top 20 Board'!C14</f>
        <v>61</v>
      </c>
      <c r="D17" s="14">
        <f>COUNTIF('Live Capture'!$E:$E,A17)</f>
        <v>0</v>
      </c>
      <c r="E17" s="14">
        <f>COUNTIFS('Live Capture'!$E:$E,A17,'Live Capture'!$W:$W,"HOT")</f>
        <v>0</v>
      </c>
      <c r="F17" s="14">
        <f>COUNTIFS(Meetings!$B:$B,A17,Meetings!$D:$D,"Booked")+COUNTIFS(Meetings!$B:$B,A17,Meetings!$D:$D,"Completed")</f>
        <v>0</v>
      </c>
      <c r="G17" s="14">
        <f>COUNTIFS('Live Capture'!$E:$E,A17,'Live Capture'!$S:$S,"&lt;="&amp;TODAY(),'Live Capture'!$X:$X,"&lt;&gt;Closed")</f>
        <v>0</v>
      </c>
      <c r="H17" s="14" t="str">
        <f t="array" ref="H17">IF(ISNUMBER(SEARCH("warm",LOWER(IFERROR(INDEX('Top 20 Board'!$H:$H,MATCH(A17,'Top 20 Board'!$B:$B,0)),"")))),"Yes","No")</f>
        <v>No</v>
      </c>
      <c r="I17" s="14" t="str">
        <f>IF(COUNTIF('Graphic Assets'!$A:$A,A17)&gt;0,"Yes","No")</f>
        <v>No</v>
      </c>
      <c r="J17" s="14" t="str">
        <f t="shared" si="1"/>
        <v>Book first conversation</v>
      </c>
    </row>
    <row r="18">
      <c r="A18" s="14" t="str">
        <f>'Top 20 Board'!B15</f>
        <v>Barnes &amp; Noble</v>
      </c>
      <c r="B18" s="14" t="str">
        <f>'Top 20 Board'!D15</f>
        <v>Tier 3</v>
      </c>
      <c r="C18" s="88">
        <f>'Top 20 Board'!C15</f>
        <v>58</v>
      </c>
      <c r="D18" s="14">
        <f>COUNTIF('Live Capture'!$E:$E,A18)</f>
        <v>0</v>
      </c>
      <c r="E18" s="14">
        <f>COUNTIFS('Live Capture'!$E:$E,A18,'Live Capture'!$W:$W,"HOT")</f>
        <v>0</v>
      </c>
      <c r="F18" s="14">
        <f>COUNTIFS(Meetings!$B:$B,A18,Meetings!$D:$D,"Booked")+COUNTIFS(Meetings!$B:$B,A18,Meetings!$D:$D,"Completed")</f>
        <v>0</v>
      </c>
      <c r="G18" s="14">
        <f>COUNTIFS('Live Capture'!$E:$E,A18,'Live Capture'!$S:$S,"&lt;="&amp;TODAY(),'Live Capture'!$X:$X,"&lt;&gt;Closed")</f>
        <v>0</v>
      </c>
      <c r="H18" s="14" t="str">
        <f t="array" ref="H18">IF(ISNUMBER(SEARCH("warm",LOWER(IFERROR(INDEX('Top 20 Board'!$H:$H,MATCH(A18,'Top 20 Board'!$B:$B,0)),"")))),"Yes","No")</f>
        <v>No</v>
      </c>
      <c r="I18" s="14" t="str">
        <f>IF(COUNTIF('Graphic Assets'!$A:$A,A18)&gt;0,"Yes","No")</f>
        <v>No</v>
      </c>
      <c r="J18" s="14" t="str">
        <f t="shared" si="1"/>
        <v>Book first conversation</v>
      </c>
    </row>
    <row r="19">
      <c r="A19" s="14" t="str">
        <f>'Top 20 Board'!B16</f>
        <v>FedEx</v>
      </c>
      <c r="B19" s="14" t="str">
        <f>'Top 20 Board'!D16</f>
        <v>Tier 3</v>
      </c>
      <c r="C19" s="88">
        <f>'Top 20 Board'!C16</f>
        <v>55</v>
      </c>
      <c r="D19" s="14">
        <f>COUNTIF('Live Capture'!$E:$E,A19)</f>
        <v>0</v>
      </c>
      <c r="E19" s="14">
        <f>COUNTIFS('Live Capture'!$E:$E,A19,'Live Capture'!$W:$W,"HOT")</f>
        <v>0</v>
      </c>
      <c r="F19" s="14">
        <f>COUNTIFS(Meetings!$B:$B,A19,Meetings!$D:$D,"Booked")+COUNTIFS(Meetings!$B:$B,A19,Meetings!$D:$D,"Completed")</f>
        <v>0</v>
      </c>
      <c r="G19" s="14">
        <f>COUNTIFS('Live Capture'!$E:$E,A19,'Live Capture'!$S:$S,"&lt;="&amp;TODAY(),'Live Capture'!$X:$X,"&lt;&gt;Closed")</f>
        <v>0</v>
      </c>
      <c r="H19" s="14" t="str">
        <f t="array" ref="H19">IF(ISNUMBER(SEARCH("warm",LOWER(IFERROR(INDEX('Top 20 Board'!$H:$H,MATCH(A19,'Top 20 Board'!$B:$B,0)),"")))),"Yes","No")</f>
        <v>No</v>
      </c>
      <c r="I19" s="14" t="str">
        <f>IF(COUNTIF('Graphic Assets'!$A:$A,A19)&gt;0,"Yes","No")</f>
        <v>No</v>
      </c>
      <c r="J19" s="14" t="str">
        <f t="shared" si="1"/>
        <v>Book first conversation</v>
      </c>
    </row>
    <row r="20">
      <c r="A20" s="14" t="str">
        <f>'Top 20 Board'!B17</f>
        <v>Dawn Foods</v>
      </c>
      <c r="B20" s="14" t="str">
        <f>'Top 20 Board'!D17</f>
        <v>Tier 2</v>
      </c>
      <c r="C20" s="88">
        <f>'Top 20 Board'!C17</f>
        <v>80</v>
      </c>
      <c r="D20" s="14">
        <f>COUNTIF('Live Capture'!$E:$E,A20)</f>
        <v>0</v>
      </c>
      <c r="E20" s="14">
        <f>COUNTIFS('Live Capture'!$E:$E,A20,'Live Capture'!$W:$W,"HOT")</f>
        <v>0</v>
      </c>
      <c r="F20" s="14">
        <f>COUNTIFS(Meetings!$B:$B,A20,Meetings!$D:$D,"Booked")+COUNTIFS(Meetings!$B:$B,A20,Meetings!$D:$D,"Completed")</f>
        <v>0</v>
      </c>
      <c r="G20" s="14">
        <f>COUNTIFS('Live Capture'!$E:$E,A20,'Live Capture'!$S:$S,"&lt;="&amp;TODAY(),'Live Capture'!$X:$X,"&lt;&gt;Closed")</f>
        <v>0</v>
      </c>
      <c r="H20" s="14" t="str">
        <f t="array" ref="H20">IF(ISNUMBER(SEARCH("warm",LOWER(IFERROR(INDEX('Top 20 Board'!$H:$H,MATCH(A20,'Top 20 Board'!$B:$B,0)),"")))),"Yes","No")</f>
        <v>No</v>
      </c>
      <c r="I20" s="14" t="str">
        <f>IF(COUNTIF('Graphic Assets'!$A:$A,A20)&gt;0,"Yes","No")</f>
        <v>No</v>
      </c>
      <c r="J20" s="14" t="str">
        <f t="shared" si="1"/>
        <v>Book first conversation</v>
      </c>
    </row>
    <row r="21" ht="15.75" customHeight="1">
      <c r="A21" s="14" t="str">
        <f>'Top 20 Board'!B18</f>
        <v>Del Monte Foods</v>
      </c>
      <c r="B21" s="14" t="str">
        <f>'Top 20 Board'!D18</f>
        <v>Tier 2</v>
      </c>
      <c r="C21" s="88">
        <f>'Top 20 Board'!C18</f>
        <v>80</v>
      </c>
      <c r="D21" s="14">
        <f>COUNTIF('Live Capture'!$E:$E,A21)</f>
        <v>0</v>
      </c>
      <c r="E21" s="14">
        <f>COUNTIFS('Live Capture'!$E:$E,A21,'Live Capture'!$W:$W,"HOT")</f>
        <v>0</v>
      </c>
      <c r="F21" s="14">
        <f>COUNTIFS(Meetings!$B:$B,A21,Meetings!$D:$D,"Booked")+COUNTIFS(Meetings!$B:$B,A21,Meetings!$D:$D,"Completed")</f>
        <v>0</v>
      </c>
      <c r="G21" s="14">
        <f>COUNTIFS('Live Capture'!$E:$E,A21,'Live Capture'!$S:$S,"&lt;="&amp;TODAY(),'Live Capture'!$X:$X,"&lt;&gt;Closed")</f>
        <v>0</v>
      </c>
      <c r="H21" s="14" t="str">
        <f t="array" ref="H21">IF(ISNUMBER(SEARCH("warm",LOWER(IFERROR(INDEX('Top 20 Board'!$H:$H,MATCH(A21,'Top 20 Board'!$B:$B,0)),"")))),"Yes","No")</f>
        <v>No</v>
      </c>
      <c r="I21" s="14" t="str">
        <f>IF(COUNTIF('Graphic Assets'!$A:$A,A21)&gt;0,"Yes","No")</f>
        <v>No</v>
      </c>
      <c r="J21" s="14" t="str">
        <f t="shared" si="1"/>
        <v>Book first conversation</v>
      </c>
    </row>
    <row r="22" ht="15.75" customHeight="1">
      <c r="A22" s="14" t="str">
        <f>'Top 20 Board'!B19</f>
        <v>Dollar General</v>
      </c>
      <c r="B22" s="14" t="str">
        <f>'Top 20 Board'!D19</f>
        <v>Tier 3</v>
      </c>
      <c r="C22" s="88">
        <f>'Top 20 Board'!C19</f>
        <v>66</v>
      </c>
      <c r="D22" s="14">
        <f>COUNTIF('Live Capture'!$E:$E,A22)</f>
        <v>0</v>
      </c>
      <c r="E22" s="14">
        <f>COUNTIFS('Live Capture'!$E:$E,A22,'Live Capture'!$W:$W,"HOT")</f>
        <v>0</v>
      </c>
      <c r="F22" s="14">
        <f>COUNTIFS(Meetings!$B:$B,A22,Meetings!$D:$D,"Booked")+COUNTIFS(Meetings!$B:$B,A22,Meetings!$D:$D,"Completed")</f>
        <v>0</v>
      </c>
      <c r="G22" s="14">
        <f>COUNTIFS('Live Capture'!$E:$E,A22,'Live Capture'!$S:$S,"&lt;="&amp;TODAY(),'Live Capture'!$X:$X,"&lt;&gt;Closed")</f>
        <v>0</v>
      </c>
      <c r="H22" s="14" t="str">
        <f t="array" ref="H22">IF(ISNUMBER(SEARCH("warm",LOWER(IFERROR(INDEX('Top 20 Board'!$H:$H,MATCH(A22,'Top 20 Board'!$B:$B,0)),"")))),"Yes","No")</f>
        <v>No</v>
      </c>
      <c r="I22" s="14" t="str">
        <f>IF(COUNTIF('Graphic Assets'!$A:$A,A22)&gt;0,"Yes","No")</f>
        <v>No</v>
      </c>
      <c r="J22" s="14" t="str">
        <f t="shared" si="1"/>
        <v>Book first conversation</v>
      </c>
    </row>
    <row r="23" ht="15.75" customHeight="1">
      <c r="A23" s="14" t="str">
        <f>'Top 20 Board'!B20</f>
        <v>Dollar Tree</v>
      </c>
      <c r="B23" s="14" t="str">
        <f>'Top 20 Board'!D20</f>
        <v>Tier 3</v>
      </c>
      <c r="C23" s="88">
        <f>'Top 20 Board'!C20</f>
        <v>64</v>
      </c>
      <c r="D23" s="14">
        <f>COUNTIF('Live Capture'!$E:$E,A23)</f>
        <v>0</v>
      </c>
      <c r="E23" s="14">
        <f>COUNTIFS('Live Capture'!$E:$E,A23,'Live Capture'!$W:$W,"HOT")</f>
        <v>0</v>
      </c>
      <c r="F23" s="14">
        <f>COUNTIFS(Meetings!$B:$B,A23,Meetings!$D:$D,"Booked")+COUNTIFS(Meetings!$B:$B,A23,Meetings!$D:$D,"Completed")</f>
        <v>0</v>
      </c>
      <c r="G23" s="14">
        <f>COUNTIFS('Live Capture'!$E:$E,A23,'Live Capture'!$S:$S,"&lt;="&amp;TODAY(),'Live Capture'!$X:$X,"&lt;&gt;Closed")</f>
        <v>0</v>
      </c>
      <c r="H23" s="14" t="str">
        <f t="array" ref="H23">IF(ISNUMBER(SEARCH("warm",LOWER(IFERROR(INDEX('Top 20 Board'!$H:$H,MATCH(A23,'Top 20 Board'!$B:$B,0)),"")))),"Yes","No")</f>
        <v>No</v>
      </c>
      <c r="I23" s="14" t="str">
        <f>IF(COUNTIF('Graphic Assets'!$A:$A,A23)&gt;0,"Yes","No")</f>
        <v>No</v>
      </c>
      <c r="J23" s="14" t="str">
        <f t="shared" si="1"/>
        <v>Book first conversation</v>
      </c>
    </row>
    <row r="24" ht="15.75" customHeight="1">
      <c r="A24" s="14" t="str">
        <f>'Top 20 Board'!B21</f>
        <v>IKEA</v>
      </c>
      <c r="B24" s="14" t="str">
        <f>'Top 20 Board'!D21</f>
        <v>Tier 3</v>
      </c>
      <c r="C24" s="88">
        <f>'Top 20 Board'!C21</f>
        <v>53</v>
      </c>
      <c r="D24" s="14">
        <f>COUNTIF('Live Capture'!$E:$E,A24)</f>
        <v>0</v>
      </c>
      <c r="E24" s="14">
        <f>COUNTIFS('Live Capture'!$E:$E,A24,'Live Capture'!$W:$W,"HOT")</f>
        <v>0</v>
      </c>
      <c r="F24" s="14">
        <f>COUNTIFS(Meetings!$B:$B,A24,Meetings!$D:$D,"Booked")+COUNTIFS(Meetings!$B:$B,A24,Meetings!$D:$D,"Completed")</f>
        <v>0</v>
      </c>
      <c r="G24" s="14">
        <f>COUNTIFS('Live Capture'!$E:$E,A24,'Live Capture'!$S:$S,"&lt;="&amp;TODAY(),'Live Capture'!$X:$X,"&lt;&gt;Closed")</f>
        <v>0</v>
      </c>
      <c r="H24" s="14" t="str">
        <f t="array" ref="H24">IF(ISNUMBER(SEARCH("warm",LOWER(IFERROR(INDEX('Top 20 Board'!$H:$H,MATCH(A24,'Top 20 Board'!$B:$B,0)),"")))),"Yes","No")</f>
        <v>No</v>
      </c>
      <c r="I24" s="14" t="str">
        <f>IF(COUNTIF('Graphic Assets'!$A:$A,A24)&gt;0,"Yes","No")</f>
        <v>No</v>
      </c>
      <c r="J24" s="14" t="str">
        <f t="shared" si="1"/>
        <v>Book first conversation</v>
      </c>
    </row>
    <row r="25" ht="15.75" customHeight="1">
      <c r="A25" s="6"/>
      <c r="B25" s="6"/>
      <c r="C25" s="6"/>
      <c r="D25" s="6"/>
      <c r="E25" s="6"/>
      <c r="F25" s="6"/>
      <c r="G25" s="6"/>
      <c r="H25" s="6"/>
      <c r="I25" s="6"/>
      <c r="J25" s="6"/>
    </row>
    <row r="26" ht="15.75" customHeight="1">
      <c r="A26" s="6"/>
      <c r="B26" s="6"/>
      <c r="C26" s="6"/>
      <c r="D26" s="6"/>
      <c r="E26" s="6"/>
      <c r="F26" s="6"/>
      <c r="G26" s="6"/>
      <c r="H26" s="6"/>
      <c r="I26" s="6"/>
      <c r="J26" s="6"/>
    </row>
    <row r="27" ht="15.75" customHeight="1">
      <c r="A27" s="6"/>
      <c r="B27" s="6"/>
      <c r="C27" s="6"/>
      <c r="D27" s="6"/>
      <c r="E27" s="6"/>
      <c r="F27" s="6"/>
      <c r="G27" s="6"/>
      <c r="H27" s="6"/>
      <c r="I27" s="6"/>
      <c r="J27" s="6"/>
    </row>
    <row r="28" ht="15.75" customHeight="1">
      <c r="A28" s="6"/>
      <c r="B28" s="6"/>
      <c r="C28" s="6"/>
      <c r="D28" s="6"/>
      <c r="E28" s="6"/>
      <c r="F28" s="6"/>
      <c r="G28" s="6"/>
      <c r="H28" s="6"/>
      <c r="I28" s="6"/>
      <c r="J28" s="6"/>
    </row>
    <row r="29" ht="15.75" customHeight="1">
      <c r="A29" s="6"/>
      <c r="B29" s="6"/>
      <c r="C29" s="6"/>
      <c r="D29" s="6"/>
      <c r="E29" s="6"/>
      <c r="F29" s="6"/>
      <c r="G29" s="6"/>
      <c r="H29" s="6"/>
      <c r="I29" s="6"/>
      <c r="J29" s="6"/>
    </row>
    <row r="30" ht="15.75" customHeight="1">
      <c r="A30" s="6"/>
      <c r="B30" s="6"/>
      <c r="C30" s="6"/>
      <c r="D30" s="6"/>
      <c r="E30" s="6"/>
      <c r="F30" s="6"/>
      <c r="G30" s="6"/>
      <c r="H30" s="6"/>
      <c r="I30" s="6"/>
      <c r="J30" s="6"/>
    </row>
    <row r="31" ht="15.75" customHeight="1">
      <c r="A31" s="6"/>
      <c r="B31" s="6"/>
      <c r="C31" s="6"/>
      <c r="D31" s="6"/>
      <c r="E31" s="6"/>
      <c r="F31" s="6"/>
      <c r="G31" s="6"/>
      <c r="H31" s="6"/>
      <c r="I31" s="6"/>
      <c r="J31" s="6"/>
    </row>
    <row r="32" ht="15.75" customHeight="1">
      <c r="A32" s="6"/>
      <c r="B32" s="6"/>
      <c r="C32" s="6"/>
      <c r="D32" s="6"/>
      <c r="E32" s="6"/>
      <c r="F32" s="6"/>
      <c r="G32" s="6"/>
      <c r="H32" s="6"/>
      <c r="I32" s="6"/>
      <c r="J32" s="6"/>
    </row>
    <row r="33" ht="15.75" customHeight="1">
      <c r="A33" s="6"/>
      <c r="B33" s="6"/>
      <c r="C33" s="6"/>
      <c r="D33" s="6"/>
      <c r="E33" s="6"/>
      <c r="F33" s="6"/>
      <c r="G33" s="6"/>
      <c r="H33" s="6"/>
      <c r="I33" s="6"/>
      <c r="J33" s="6"/>
    </row>
    <row r="34" ht="15.75" customHeight="1">
      <c r="A34" s="6"/>
      <c r="B34" s="6"/>
      <c r="C34" s="6"/>
      <c r="D34" s="6"/>
      <c r="E34" s="6"/>
      <c r="F34" s="6"/>
      <c r="G34" s="6"/>
      <c r="H34" s="6"/>
      <c r="I34" s="6"/>
      <c r="J34" s="6"/>
    </row>
    <row r="35" ht="15.75" customHeight="1">
      <c r="A35" s="6"/>
      <c r="B35" s="6"/>
      <c r="C35" s="6"/>
      <c r="D35" s="6"/>
      <c r="E35" s="6"/>
      <c r="F35" s="6"/>
      <c r="G35" s="6"/>
      <c r="H35" s="6"/>
      <c r="I35" s="6"/>
      <c r="J35" s="6"/>
    </row>
    <row r="36" ht="15.75" customHeight="1">
      <c r="A36" s="6"/>
      <c r="B36" s="6"/>
      <c r="C36" s="6"/>
      <c r="D36" s="6"/>
      <c r="E36" s="6"/>
      <c r="F36" s="6"/>
      <c r="G36" s="6"/>
      <c r="H36" s="6"/>
      <c r="I36" s="6"/>
      <c r="J36" s="6"/>
    </row>
    <row r="37" ht="15.75" customHeight="1">
      <c r="A37" s="6"/>
      <c r="B37" s="6"/>
      <c r="C37" s="6"/>
      <c r="D37" s="6"/>
      <c r="E37" s="6"/>
      <c r="F37" s="6"/>
      <c r="G37" s="6"/>
      <c r="H37" s="6"/>
      <c r="I37" s="6"/>
      <c r="J37" s="6"/>
    </row>
    <row r="38" ht="15.75" customHeight="1">
      <c r="A38" s="6"/>
      <c r="B38" s="6"/>
      <c r="C38" s="6"/>
      <c r="D38" s="6"/>
      <c r="E38" s="6"/>
      <c r="F38" s="6"/>
      <c r="G38" s="6"/>
      <c r="H38" s="6"/>
      <c r="I38" s="6"/>
      <c r="J38" s="6"/>
    </row>
    <row r="39" ht="15.75" customHeight="1">
      <c r="A39" s="6"/>
      <c r="B39" s="6"/>
      <c r="C39" s="6"/>
      <c r="D39" s="6"/>
      <c r="E39" s="6"/>
      <c r="F39" s="6"/>
      <c r="G39" s="6"/>
      <c r="H39" s="6"/>
      <c r="I39" s="6"/>
      <c r="J39" s="6"/>
    </row>
    <row r="40" ht="15.75" customHeight="1">
      <c r="A40" s="6"/>
      <c r="B40" s="6"/>
      <c r="C40" s="6"/>
      <c r="D40" s="6"/>
      <c r="E40" s="6"/>
      <c r="F40" s="6"/>
      <c r="G40" s="6"/>
      <c r="H40" s="6"/>
      <c r="I40" s="6"/>
      <c r="J40" s="6"/>
    </row>
    <row r="41" ht="15.75" customHeight="1">
      <c r="A41" s="6"/>
      <c r="B41" s="6"/>
      <c r="C41" s="6"/>
      <c r="D41" s="6"/>
      <c r="E41" s="6"/>
      <c r="F41" s="6"/>
      <c r="G41" s="6"/>
      <c r="H41" s="6"/>
      <c r="I41" s="6"/>
      <c r="J41" s="6"/>
    </row>
    <row r="42" ht="15.75" customHeight="1">
      <c r="A42" s="6"/>
      <c r="B42" s="6"/>
      <c r="C42" s="6"/>
      <c r="D42" s="6"/>
      <c r="E42" s="6"/>
      <c r="F42" s="6"/>
      <c r="G42" s="6"/>
      <c r="H42" s="6"/>
      <c r="I42" s="6"/>
      <c r="J42" s="6"/>
    </row>
    <row r="43" ht="15.75" customHeight="1">
      <c r="A43" s="6"/>
      <c r="B43" s="6"/>
      <c r="C43" s="6"/>
      <c r="D43" s="6"/>
      <c r="E43" s="6"/>
      <c r="F43" s="6"/>
      <c r="G43" s="6"/>
      <c r="H43" s="6"/>
      <c r="I43" s="6"/>
      <c r="J43" s="6"/>
    </row>
    <row r="44" ht="15.75" customHeight="1">
      <c r="A44" s="6"/>
      <c r="B44" s="6"/>
      <c r="C44" s="6"/>
      <c r="D44" s="6"/>
      <c r="E44" s="6"/>
      <c r="F44" s="6"/>
      <c r="G44" s="6"/>
      <c r="H44" s="6"/>
      <c r="I44" s="6"/>
      <c r="J44" s="6"/>
    </row>
    <row r="45" ht="15.75" customHeight="1">
      <c r="A45" s="6"/>
      <c r="B45" s="6"/>
      <c r="C45" s="6"/>
      <c r="D45" s="6"/>
      <c r="E45" s="6"/>
      <c r="F45" s="6"/>
      <c r="G45" s="6"/>
      <c r="H45" s="6"/>
      <c r="I45" s="6"/>
      <c r="J45" s="6"/>
    </row>
    <row r="46" ht="15.75" customHeight="1">
      <c r="A46" s="6"/>
      <c r="B46" s="6"/>
      <c r="C46" s="6"/>
      <c r="D46" s="6"/>
      <c r="E46" s="6"/>
      <c r="F46" s="6"/>
      <c r="G46" s="6"/>
      <c r="H46" s="6"/>
      <c r="I46" s="6"/>
      <c r="J46" s="6"/>
    </row>
    <row r="47" ht="15.75" customHeight="1">
      <c r="A47" s="6"/>
      <c r="B47" s="6"/>
      <c r="C47" s="6"/>
      <c r="D47" s="6"/>
      <c r="E47" s="6"/>
      <c r="F47" s="6"/>
      <c r="G47" s="6"/>
      <c r="H47" s="6"/>
      <c r="I47" s="6"/>
      <c r="J47" s="6"/>
    </row>
    <row r="48" ht="15.75" customHeight="1">
      <c r="A48" s="6"/>
      <c r="B48" s="6"/>
      <c r="C48" s="6"/>
      <c r="D48" s="6"/>
      <c r="E48" s="6"/>
      <c r="F48" s="6"/>
      <c r="G48" s="6"/>
      <c r="H48" s="6"/>
      <c r="I48" s="6"/>
      <c r="J48" s="6"/>
    </row>
    <row r="49" ht="15.75" customHeight="1">
      <c r="A49" s="6"/>
      <c r="B49" s="6"/>
      <c r="C49" s="6"/>
      <c r="D49" s="6"/>
      <c r="E49" s="6"/>
      <c r="F49" s="6"/>
      <c r="G49" s="6"/>
      <c r="H49" s="6"/>
      <c r="I49" s="6"/>
      <c r="J49" s="6"/>
    </row>
    <row r="50" ht="15.75" customHeight="1">
      <c r="A50" s="6"/>
      <c r="B50" s="6"/>
      <c r="C50" s="6"/>
      <c r="D50" s="6"/>
      <c r="E50" s="6"/>
      <c r="F50" s="6"/>
      <c r="G50" s="6"/>
      <c r="H50" s="6"/>
      <c r="I50" s="6"/>
      <c r="J50" s="6"/>
    </row>
    <row r="51" ht="15.75" customHeight="1">
      <c r="A51" s="6"/>
      <c r="B51" s="6"/>
      <c r="C51" s="6"/>
      <c r="D51" s="6"/>
      <c r="E51" s="6"/>
      <c r="F51" s="6"/>
      <c r="G51" s="6"/>
      <c r="H51" s="6"/>
      <c r="I51" s="6"/>
      <c r="J51" s="6"/>
    </row>
    <row r="52" ht="15.75" customHeight="1">
      <c r="A52" s="6"/>
      <c r="B52" s="6"/>
      <c r="C52" s="6"/>
      <c r="D52" s="6"/>
      <c r="E52" s="6"/>
      <c r="F52" s="6"/>
      <c r="G52" s="6"/>
      <c r="H52" s="6"/>
      <c r="I52" s="6"/>
      <c r="J52" s="6"/>
    </row>
    <row r="53" ht="15.75" customHeight="1">
      <c r="A53" s="6"/>
      <c r="B53" s="6"/>
      <c r="C53" s="6"/>
      <c r="D53" s="6"/>
      <c r="E53" s="6"/>
      <c r="F53" s="6"/>
      <c r="G53" s="6"/>
      <c r="H53" s="6"/>
      <c r="I53" s="6"/>
      <c r="J53" s="6"/>
    </row>
    <row r="54" ht="15.75" customHeight="1">
      <c r="A54" s="6"/>
      <c r="B54" s="6"/>
      <c r="C54" s="6"/>
      <c r="D54" s="6"/>
      <c r="E54" s="6"/>
      <c r="F54" s="6"/>
      <c r="G54" s="6"/>
      <c r="H54" s="6"/>
      <c r="I54" s="6"/>
      <c r="J54" s="6"/>
    </row>
    <row r="55" ht="15.75" customHeight="1">
      <c r="A55" s="6"/>
      <c r="B55" s="6"/>
      <c r="C55" s="6"/>
      <c r="D55" s="6"/>
      <c r="E55" s="6"/>
      <c r="F55" s="6"/>
      <c r="G55" s="6"/>
      <c r="H55" s="6"/>
      <c r="I55" s="6"/>
      <c r="J55" s="6"/>
    </row>
    <row r="56" ht="15.75" customHeight="1">
      <c r="A56" s="6"/>
      <c r="B56" s="6"/>
      <c r="C56" s="6"/>
      <c r="D56" s="6"/>
      <c r="E56" s="6"/>
      <c r="F56" s="6"/>
      <c r="G56" s="6"/>
      <c r="H56" s="6"/>
      <c r="I56" s="6"/>
      <c r="J56" s="6"/>
    </row>
    <row r="57" ht="15.75" customHeight="1">
      <c r="A57" s="6"/>
      <c r="B57" s="6"/>
      <c r="C57" s="6"/>
      <c r="D57" s="6"/>
      <c r="E57" s="6"/>
      <c r="F57" s="6"/>
      <c r="G57" s="6"/>
      <c r="H57" s="6"/>
      <c r="I57" s="6"/>
      <c r="J57" s="6"/>
    </row>
    <row r="58" ht="15.75" customHeight="1">
      <c r="A58" s="6"/>
      <c r="B58" s="6"/>
      <c r="C58" s="6"/>
      <c r="D58" s="6"/>
      <c r="E58" s="6"/>
      <c r="F58" s="6"/>
      <c r="G58" s="6"/>
      <c r="H58" s="6"/>
      <c r="I58" s="6"/>
      <c r="J58" s="6"/>
    </row>
    <row r="59" ht="15.75" customHeight="1">
      <c r="A59" s="6"/>
      <c r="B59" s="6"/>
      <c r="C59" s="6"/>
      <c r="D59" s="6"/>
      <c r="E59" s="6"/>
      <c r="F59" s="6"/>
      <c r="G59" s="6"/>
      <c r="H59" s="6"/>
      <c r="I59" s="6"/>
      <c r="J59" s="6"/>
    </row>
    <row r="60" ht="15.75" customHeight="1">
      <c r="A60" s="6"/>
      <c r="B60" s="6"/>
      <c r="C60" s="6"/>
      <c r="D60" s="6"/>
      <c r="E60" s="6"/>
      <c r="F60" s="6"/>
      <c r="G60" s="6"/>
      <c r="H60" s="6"/>
      <c r="I60" s="6"/>
      <c r="J60" s="6"/>
    </row>
    <row r="61" ht="15.75" customHeight="1">
      <c r="A61" s="6"/>
      <c r="B61" s="6"/>
      <c r="C61" s="6"/>
      <c r="D61" s="6"/>
      <c r="E61" s="6"/>
      <c r="F61" s="6"/>
      <c r="G61" s="6"/>
      <c r="H61" s="6"/>
      <c r="I61" s="6"/>
      <c r="J61" s="6"/>
    </row>
    <row r="62" ht="15.75" customHeight="1">
      <c r="A62" s="6"/>
      <c r="B62" s="6"/>
      <c r="C62" s="6"/>
      <c r="D62" s="6"/>
      <c r="E62" s="6"/>
      <c r="F62" s="6"/>
      <c r="G62" s="6"/>
      <c r="H62" s="6"/>
      <c r="I62" s="6"/>
      <c r="J62" s="6"/>
    </row>
    <row r="63" ht="15.75" customHeight="1">
      <c r="A63" s="6"/>
      <c r="B63" s="6"/>
      <c r="C63" s="6"/>
      <c r="D63" s="6"/>
      <c r="E63" s="6"/>
      <c r="F63" s="6"/>
      <c r="G63" s="6"/>
      <c r="H63" s="6"/>
      <c r="I63" s="6"/>
      <c r="J63" s="6"/>
    </row>
    <row r="64" ht="15.75" customHeight="1">
      <c r="A64" s="6"/>
      <c r="B64" s="6"/>
      <c r="C64" s="6"/>
      <c r="D64" s="6"/>
      <c r="E64" s="6"/>
      <c r="F64" s="6"/>
      <c r="G64" s="6"/>
      <c r="H64" s="6"/>
      <c r="I64" s="6"/>
      <c r="J64" s="6"/>
    </row>
    <row r="65" ht="15.75" customHeight="1">
      <c r="A65" s="6"/>
      <c r="B65" s="6"/>
      <c r="C65" s="6"/>
      <c r="D65" s="6"/>
      <c r="E65" s="6"/>
      <c r="F65" s="6"/>
      <c r="G65" s="6"/>
      <c r="H65" s="6"/>
      <c r="I65" s="6"/>
      <c r="J65" s="6"/>
    </row>
    <row r="66" ht="15.75" customHeight="1">
      <c r="A66" s="6"/>
      <c r="B66" s="6"/>
      <c r="C66" s="6"/>
      <c r="D66" s="6"/>
      <c r="E66" s="6"/>
      <c r="F66" s="6"/>
      <c r="G66" s="6"/>
      <c r="H66" s="6"/>
      <c r="I66" s="6"/>
      <c r="J66" s="6"/>
    </row>
    <row r="67" ht="15.75" customHeight="1">
      <c r="A67" s="6"/>
      <c r="B67" s="6"/>
      <c r="C67" s="6"/>
      <c r="D67" s="6"/>
      <c r="E67" s="6"/>
      <c r="F67" s="6"/>
      <c r="G67" s="6"/>
      <c r="H67" s="6"/>
      <c r="I67" s="6"/>
      <c r="J67" s="6"/>
    </row>
    <row r="68" ht="15.75" customHeight="1">
      <c r="A68" s="6"/>
      <c r="B68" s="6"/>
      <c r="C68" s="6"/>
      <c r="D68" s="6"/>
      <c r="E68" s="6"/>
      <c r="F68" s="6"/>
      <c r="G68" s="6"/>
      <c r="H68" s="6"/>
      <c r="I68" s="6"/>
      <c r="J68" s="6"/>
    </row>
    <row r="69" ht="15.75" customHeight="1">
      <c r="A69" s="6"/>
      <c r="B69" s="6"/>
      <c r="C69" s="6"/>
      <c r="D69" s="6"/>
      <c r="E69" s="6"/>
      <c r="F69" s="6"/>
      <c r="G69" s="6"/>
      <c r="H69" s="6"/>
      <c r="I69" s="6"/>
      <c r="J69" s="6"/>
    </row>
    <row r="70" ht="15.75" customHeight="1">
      <c r="A70" s="6"/>
      <c r="B70" s="6"/>
      <c r="C70" s="6"/>
      <c r="D70" s="6"/>
      <c r="E70" s="6"/>
      <c r="F70" s="6"/>
      <c r="G70" s="6"/>
      <c r="H70" s="6"/>
      <c r="I70" s="6"/>
      <c r="J70" s="6"/>
    </row>
    <row r="71" ht="15.75" customHeight="1">
      <c r="A71" s="6"/>
      <c r="B71" s="6"/>
      <c r="C71" s="6"/>
      <c r="D71" s="6"/>
      <c r="E71" s="6"/>
      <c r="F71" s="6"/>
      <c r="G71" s="6"/>
      <c r="H71" s="6"/>
      <c r="I71" s="6"/>
      <c r="J71" s="6"/>
    </row>
    <row r="72" ht="15.75" customHeight="1">
      <c r="A72" s="6"/>
      <c r="B72" s="6"/>
      <c r="C72" s="6"/>
      <c r="D72" s="6"/>
      <c r="E72" s="6"/>
      <c r="F72" s="6"/>
      <c r="G72" s="6"/>
      <c r="H72" s="6"/>
      <c r="I72" s="6"/>
      <c r="J72" s="6"/>
    </row>
    <row r="73" ht="15.75" customHeight="1">
      <c r="A73" s="6"/>
      <c r="B73" s="6"/>
      <c r="C73" s="6"/>
      <c r="D73" s="6"/>
      <c r="E73" s="6"/>
      <c r="F73" s="6"/>
      <c r="G73" s="6"/>
      <c r="H73" s="6"/>
      <c r="I73" s="6"/>
      <c r="J73" s="6"/>
    </row>
    <row r="74" ht="15.75" customHeight="1">
      <c r="A74" s="6"/>
      <c r="B74" s="6"/>
      <c r="C74" s="6"/>
      <c r="D74" s="6"/>
      <c r="E74" s="6"/>
      <c r="F74" s="6"/>
      <c r="G74" s="6"/>
      <c r="H74" s="6"/>
      <c r="I74" s="6"/>
      <c r="J74" s="6"/>
    </row>
    <row r="75" ht="15.75" customHeight="1">
      <c r="A75" s="6"/>
      <c r="B75" s="6"/>
      <c r="C75" s="6"/>
      <c r="D75" s="6"/>
      <c r="E75" s="6"/>
      <c r="F75" s="6"/>
      <c r="G75" s="6"/>
      <c r="H75" s="6"/>
      <c r="I75" s="6"/>
      <c r="J75" s="6"/>
    </row>
    <row r="76" ht="15.75" customHeight="1">
      <c r="A76" s="6"/>
      <c r="B76" s="6"/>
      <c r="C76" s="6"/>
      <c r="D76" s="6"/>
      <c r="E76" s="6"/>
      <c r="F76" s="6"/>
      <c r="G76" s="6"/>
      <c r="H76" s="6"/>
      <c r="I76" s="6"/>
      <c r="J76" s="6"/>
    </row>
    <row r="77" ht="15.75" customHeight="1">
      <c r="A77" s="6"/>
      <c r="B77" s="6"/>
      <c r="C77" s="6"/>
      <c r="D77" s="6"/>
      <c r="E77" s="6"/>
      <c r="F77" s="6"/>
      <c r="G77" s="6"/>
      <c r="H77" s="6"/>
      <c r="I77" s="6"/>
      <c r="J77" s="6"/>
    </row>
    <row r="78" ht="15.75" customHeight="1">
      <c r="A78" s="6"/>
      <c r="B78" s="6"/>
      <c r="C78" s="6"/>
      <c r="D78" s="6"/>
      <c r="E78" s="6"/>
      <c r="F78" s="6"/>
      <c r="G78" s="6"/>
      <c r="H78" s="6"/>
      <c r="I78" s="6"/>
      <c r="J78" s="6"/>
    </row>
    <row r="79" ht="15.75" customHeight="1">
      <c r="A79" s="6"/>
      <c r="B79" s="6"/>
      <c r="C79" s="6"/>
      <c r="D79" s="6"/>
      <c r="E79" s="6"/>
      <c r="F79" s="6"/>
      <c r="G79" s="6"/>
      <c r="H79" s="6"/>
      <c r="I79" s="6"/>
      <c r="J79" s="6"/>
    </row>
    <row r="80" ht="15.75" customHeight="1">
      <c r="A80" s="6"/>
      <c r="B80" s="6"/>
      <c r="C80" s="6"/>
      <c r="D80" s="6"/>
      <c r="E80" s="6"/>
      <c r="F80" s="6"/>
      <c r="G80" s="6"/>
      <c r="H80" s="6"/>
      <c r="I80" s="6"/>
      <c r="J80" s="6"/>
    </row>
    <row r="81" ht="15.75" customHeight="1">
      <c r="A81" s="6"/>
      <c r="B81" s="6"/>
      <c r="C81" s="6"/>
      <c r="D81" s="6"/>
      <c r="E81" s="6"/>
      <c r="F81" s="6"/>
      <c r="G81" s="6"/>
      <c r="H81" s="6"/>
      <c r="I81" s="6"/>
      <c r="J81" s="6"/>
    </row>
    <row r="82" ht="15.75" customHeight="1">
      <c r="A82" s="6"/>
      <c r="B82" s="6"/>
      <c r="C82" s="6"/>
      <c r="D82" s="6"/>
      <c r="E82" s="6"/>
      <c r="F82" s="6"/>
      <c r="G82" s="6"/>
      <c r="H82" s="6"/>
      <c r="I82" s="6"/>
      <c r="J82" s="6"/>
    </row>
    <row r="83" ht="15.75" customHeight="1">
      <c r="A83" s="6"/>
      <c r="B83" s="6"/>
      <c r="C83" s="6"/>
      <c r="D83" s="6"/>
      <c r="E83" s="6"/>
      <c r="F83" s="6"/>
      <c r="G83" s="6"/>
      <c r="H83" s="6"/>
      <c r="I83" s="6"/>
      <c r="J83" s="6"/>
    </row>
    <row r="84" ht="15.75" customHeight="1">
      <c r="A84" s="6"/>
      <c r="B84" s="6"/>
      <c r="C84" s="6"/>
      <c r="D84" s="6"/>
      <c r="E84" s="6"/>
      <c r="F84" s="6"/>
      <c r="G84" s="6"/>
      <c r="H84" s="6"/>
      <c r="I84" s="6"/>
      <c r="J84" s="6"/>
    </row>
    <row r="85" ht="15.75" customHeight="1">
      <c r="A85" s="6"/>
      <c r="B85" s="6"/>
      <c r="C85" s="6"/>
      <c r="D85" s="6"/>
      <c r="E85" s="6"/>
      <c r="F85" s="6"/>
      <c r="G85" s="6"/>
      <c r="H85" s="6"/>
      <c r="I85" s="6"/>
      <c r="J85" s="6"/>
    </row>
    <row r="86" ht="15.75" customHeight="1">
      <c r="A86" s="6"/>
      <c r="B86" s="6"/>
      <c r="C86" s="6"/>
      <c r="D86" s="6"/>
      <c r="E86" s="6"/>
      <c r="F86" s="6"/>
      <c r="G86" s="6"/>
      <c r="H86" s="6"/>
      <c r="I86" s="6"/>
      <c r="J86" s="6"/>
    </row>
    <row r="87" ht="15.75" customHeight="1">
      <c r="A87" s="6"/>
      <c r="B87" s="6"/>
      <c r="C87" s="6"/>
      <c r="D87" s="6"/>
      <c r="E87" s="6"/>
      <c r="F87" s="6"/>
      <c r="G87" s="6"/>
      <c r="H87" s="6"/>
      <c r="I87" s="6"/>
      <c r="J87" s="6"/>
    </row>
    <row r="88" ht="15.75" customHeight="1">
      <c r="A88" s="6"/>
      <c r="B88" s="6"/>
      <c r="C88" s="6"/>
      <c r="D88" s="6"/>
      <c r="E88" s="6"/>
      <c r="F88" s="6"/>
      <c r="G88" s="6"/>
      <c r="H88" s="6"/>
      <c r="I88" s="6"/>
      <c r="J88" s="6"/>
    </row>
    <row r="89" ht="15.75" customHeight="1">
      <c r="A89" s="6"/>
      <c r="B89" s="6"/>
      <c r="C89" s="6"/>
      <c r="D89" s="6"/>
      <c r="E89" s="6"/>
      <c r="F89" s="6"/>
      <c r="G89" s="6"/>
      <c r="H89" s="6"/>
      <c r="I89" s="6"/>
      <c r="J89" s="6"/>
    </row>
    <row r="90" ht="15.75" customHeight="1">
      <c r="A90" s="6"/>
      <c r="B90" s="6"/>
      <c r="C90" s="6"/>
      <c r="D90" s="6"/>
      <c r="E90" s="6"/>
      <c r="F90" s="6"/>
      <c r="G90" s="6"/>
      <c r="H90" s="6"/>
      <c r="I90" s="6"/>
      <c r="J90" s="6"/>
    </row>
    <row r="91" ht="15.75" customHeight="1">
      <c r="A91" s="6"/>
      <c r="B91" s="6"/>
      <c r="C91" s="6"/>
      <c r="D91" s="6"/>
      <c r="E91" s="6"/>
      <c r="F91" s="6"/>
      <c r="G91" s="6"/>
      <c r="H91" s="6"/>
      <c r="I91" s="6"/>
      <c r="J91" s="6"/>
    </row>
    <row r="92" ht="15.75" customHeight="1">
      <c r="A92" s="6"/>
      <c r="B92" s="6"/>
      <c r="C92" s="6"/>
      <c r="D92" s="6"/>
      <c r="E92" s="6"/>
      <c r="F92" s="6"/>
      <c r="G92" s="6"/>
      <c r="H92" s="6"/>
      <c r="I92" s="6"/>
      <c r="J92" s="6"/>
    </row>
    <row r="93" ht="15.75" customHeight="1">
      <c r="A93" s="6"/>
      <c r="B93" s="6"/>
      <c r="C93" s="6"/>
      <c r="D93" s="6"/>
      <c r="E93" s="6"/>
      <c r="F93" s="6"/>
      <c r="G93" s="6"/>
      <c r="H93" s="6"/>
      <c r="I93" s="6"/>
      <c r="J93" s="6"/>
    </row>
    <row r="94" ht="15.75" customHeight="1">
      <c r="A94" s="6"/>
      <c r="B94" s="6"/>
      <c r="C94" s="6"/>
      <c r="D94" s="6"/>
      <c r="E94" s="6"/>
      <c r="F94" s="6"/>
      <c r="G94" s="6"/>
      <c r="H94" s="6"/>
      <c r="I94" s="6"/>
      <c r="J94" s="6"/>
    </row>
    <row r="95" ht="15.75" customHeight="1">
      <c r="A95" s="6"/>
      <c r="B95" s="6"/>
      <c r="C95" s="6"/>
      <c r="D95" s="6"/>
      <c r="E95" s="6"/>
      <c r="F95" s="6"/>
      <c r="G95" s="6"/>
      <c r="H95" s="6"/>
      <c r="I95" s="6"/>
      <c r="J95" s="6"/>
    </row>
    <row r="96" ht="15.75" customHeight="1">
      <c r="A96" s="6"/>
      <c r="B96" s="6"/>
      <c r="C96" s="6"/>
      <c r="D96" s="6"/>
      <c r="E96" s="6"/>
      <c r="F96" s="6"/>
      <c r="G96" s="6"/>
      <c r="H96" s="6"/>
      <c r="I96" s="6"/>
      <c r="J96" s="6"/>
    </row>
    <row r="97" ht="15.75" customHeight="1">
      <c r="A97" s="6"/>
      <c r="B97" s="6"/>
      <c r="C97" s="6"/>
      <c r="D97" s="6"/>
      <c r="E97" s="6"/>
      <c r="F97" s="6"/>
      <c r="G97" s="6"/>
      <c r="H97" s="6"/>
      <c r="I97" s="6"/>
      <c r="J97" s="6"/>
    </row>
    <row r="98" ht="15.75" customHeight="1">
      <c r="A98" s="6"/>
      <c r="B98" s="6"/>
      <c r="C98" s="6"/>
      <c r="D98" s="6"/>
      <c r="E98" s="6"/>
      <c r="F98" s="6"/>
      <c r="G98" s="6"/>
      <c r="H98" s="6"/>
      <c r="I98" s="6"/>
      <c r="J98" s="6"/>
    </row>
    <row r="99" ht="15.75" customHeight="1">
      <c r="A99" s="6"/>
      <c r="B99" s="6"/>
      <c r="C99" s="6"/>
      <c r="D99" s="6"/>
      <c r="E99" s="6"/>
      <c r="F99" s="6"/>
      <c r="G99" s="6"/>
      <c r="H99" s="6"/>
      <c r="I99" s="6"/>
      <c r="J99" s="6"/>
    </row>
    <row r="100" ht="15.75" customHeight="1">
      <c r="A100" s="6"/>
      <c r="B100" s="6"/>
      <c r="C100" s="6"/>
      <c r="D100" s="6"/>
      <c r="E100" s="6"/>
      <c r="F100" s="6"/>
      <c r="G100" s="6"/>
      <c r="H100" s="6"/>
      <c r="I100" s="6"/>
      <c r="J100" s="6"/>
    </row>
    <row r="101" ht="15.75" customHeight="1">
      <c r="A101" s="6"/>
      <c r="B101" s="6"/>
      <c r="C101" s="6"/>
      <c r="D101" s="6"/>
      <c r="E101" s="6"/>
      <c r="F101" s="6"/>
      <c r="G101" s="6"/>
      <c r="H101" s="6"/>
      <c r="I101" s="6"/>
      <c r="J101" s="6"/>
    </row>
    <row r="102" ht="15.75" customHeight="1">
      <c r="A102" s="6"/>
      <c r="B102" s="6"/>
      <c r="C102" s="6"/>
      <c r="D102" s="6"/>
      <c r="E102" s="6"/>
      <c r="F102" s="6"/>
      <c r="G102" s="6"/>
      <c r="H102" s="6"/>
      <c r="I102" s="6"/>
      <c r="J102" s="6"/>
    </row>
    <row r="103" ht="15.75" customHeight="1">
      <c r="A103" s="6"/>
      <c r="B103" s="6"/>
      <c r="C103" s="6"/>
      <c r="D103" s="6"/>
      <c r="E103" s="6"/>
      <c r="F103" s="6"/>
      <c r="G103" s="6"/>
      <c r="H103" s="6"/>
      <c r="I103" s="6"/>
      <c r="J103" s="6"/>
    </row>
    <row r="104" ht="15.75" customHeight="1">
      <c r="A104" s="6"/>
      <c r="B104" s="6"/>
      <c r="C104" s="6"/>
      <c r="D104" s="6"/>
      <c r="E104" s="6"/>
      <c r="F104" s="6"/>
      <c r="G104" s="6"/>
      <c r="H104" s="6"/>
      <c r="I104" s="6"/>
      <c r="J104" s="6"/>
    </row>
    <row r="105" ht="15.75" customHeight="1">
      <c r="A105" s="6"/>
      <c r="B105" s="6"/>
      <c r="C105" s="6"/>
      <c r="D105" s="6"/>
      <c r="E105" s="6"/>
      <c r="F105" s="6"/>
      <c r="G105" s="6"/>
      <c r="H105" s="6"/>
      <c r="I105" s="6"/>
      <c r="J105" s="6"/>
    </row>
    <row r="106" ht="15.75" customHeight="1">
      <c r="A106" s="6"/>
      <c r="B106" s="6"/>
      <c r="C106" s="6"/>
      <c r="D106" s="6"/>
      <c r="E106" s="6"/>
      <c r="F106" s="6"/>
      <c r="G106" s="6"/>
      <c r="H106" s="6"/>
      <c r="I106" s="6"/>
      <c r="J106" s="6"/>
    </row>
    <row r="107" ht="15.75" customHeight="1">
      <c r="A107" s="6"/>
      <c r="B107" s="6"/>
      <c r="C107" s="6"/>
      <c r="D107" s="6"/>
      <c r="E107" s="6"/>
      <c r="F107" s="6"/>
      <c r="G107" s="6"/>
      <c r="H107" s="6"/>
      <c r="I107" s="6"/>
      <c r="J107" s="6"/>
    </row>
    <row r="108" ht="15.75" customHeight="1">
      <c r="A108" s="6"/>
      <c r="B108" s="6"/>
      <c r="C108" s="6"/>
      <c r="D108" s="6"/>
      <c r="E108" s="6"/>
      <c r="F108" s="6"/>
      <c r="G108" s="6"/>
      <c r="H108" s="6"/>
      <c r="I108" s="6"/>
      <c r="J108" s="6"/>
    </row>
    <row r="109" ht="15.75" customHeight="1">
      <c r="A109" s="6"/>
      <c r="B109" s="6"/>
      <c r="C109" s="6"/>
      <c r="D109" s="6"/>
      <c r="E109" s="6"/>
      <c r="F109" s="6"/>
      <c r="G109" s="6"/>
      <c r="H109" s="6"/>
      <c r="I109" s="6"/>
      <c r="J109" s="6"/>
    </row>
    <row r="110" ht="15.75" customHeight="1">
      <c r="A110" s="6"/>
      <c r="B110" s="6"/>
      <c r="C110" s="6"/>
      <c r="D110" s="6"/>
      <c r="E110" s="6"/>
      <c r="F110" s="6"/>
      <c r="G110" s="6"/>
      <c r="H110" s="6"/>
      <c r="I110" s="6"/>
      <c r="J110" s="6"/>
    </row>
    <row r="111" ht="15.75" customHeight="1">
      <c r="A111" s="6"/>
      <c r="B111" s="6"/>
      <c r="C111" s="6"/>
      <c r="D111" s="6"/>
      <c r="E111" s="6"/>
      <c r="F111" s="6"/>
      <c r="G111" s="6"/>
      <c r="H111" s="6"/>
      <c r="I111" s="6"/>
      <c r="J111" s="6"/>
    </row>
    <row r="112" ht="15.75" customHeight="1">
      <c r="A112" s="6"/>
      <c r="B112" s="6"/>
      <c r="C112" s="6"/>
      <c r="D112" s="6"/>
      <c r="E112" s="6"/>
      <c r="F112" s="6"/>
      <c r="G112" s="6"/>
      <c r="H112" s="6"/>
      <c r="I112" s="6"/>
      <c r="J112" s="6"/>
    </row>
    <row r="113" ht="15.75" customHeight="1">
      <c r="A113" s="6"/>
      <c r="B113" s="6"/>
      <c r="C113" s="6"/>
      <c r="D113" s="6"/>
      <c r="E113" s="6"/>
      <c r="F113" s="6"/>
      <c r="G113" s="6"/>
      <c r="H113" s="6"/>
      <c r="I113" s="6"/>
      <c r="J113" s="6"/>
    </row>
    <row r="114" ht="15.75" customHeight="1">
      <c r="A114" s="6"/>
      <c r="B114" s="6"/>
      <c r="C114" s="6"/>
      <c r="D114" s="6"/>
      <c r="E114" s="6"/>
      <c r="F114" s="6"/>
      <c r="G114" s="6"/>
      <c r="H114" s="6"/>
      <c r="I114" s="6"/>
      <c r="J114" s="6"/>
    </row>
    <row r="115" ht="15.75" customHeight="1">
      <c r="A115" s="6"/>
      <c r="B115" s="6"/>
      <c r="C115" s="6"/>
      <c r="D115" s="6"/>
      <c r="E115" s="6"/>
      <c r="F115" s="6"/>
      <c r="G115" s="6"/>
      <c r="H115" s="6"/>
      <c r="I115" s="6"/>
      <c r="J115" s="6"/>
    </row>
    <row r="116" ht="15.75" customHeight="1">
      <c r="A116" s="6"/>
      <c r="B116" s="6"/>
      <c r="C116" s="6"/>
      <c r="D116" s="6"/>
      <c r="E116" s="6"/>
      <c r="F116" s="6"/>
      <c r="G116" s="6"/>
      <c r="H116" s="6"/>
      <c r="I116" s="6"/>
      <c r="J116" s="6"/>
    </row>
    <row r="117" ht="15.75" customHeight="1">
      <c r="A117" s="6"/>
      <c r="B117" s="6"/>
      <c r="C117" s="6"/>
      <c r="D117" s="6"/>
      <c r="E117" s="6"/>
      <c r="F117" s="6"/>
      <c r="G117" s="6"/>
      <c r="H117" s="6"/>
      <c r="I117" s="6"/>
      <c r="J117" s="6"/>
    </row>
    <row r="118" ht="15.75" customHeight="1">
      <c r="A118" s="6"/>
      <c r="B118" s="6"/>
      <c r="C118" s="6"/>
      <c r="D118" s="6"/>
      <c r="E118" s="6"/>
      <c r="F118" s="6"/>
      <c r="G118" s="6"/>
      <c r="H118" s="6"/>
      <c r="I118" s="6"/>
      <c r="J118" s="6"/>
    </row>
    <row r="119" ht="15.75" customHeight="1">
      <c r="A119" s="6"/>
      <c r="B119" s="6"/>
      <c r="C119" s="6"/>
      <c r="D119" s="6"/>
      <c r="E119" s="6"/>
      <c r="F119" s="6"/>
      <c r="G119" s="6"/>
      <c r="H119" s="6"/>
      <c r="I119" s="6"/>
      <c r="J119" s="6"/>
    </row>
    <row r="120" ht="15.75" customHeight="1">
      <c r="A120" s="6"/>
      <c r="B120" s="6"/>
      <c r="C120" s="6"/>
      <c r="D120" s="6"/>
      <c r="E120" s="6"/>
      <c r="F120" s="6"/>
      <c r="G120" s="6"/>
      <c r="H120" s="6"/>
      <c r="I120" s="6"/>
      <c r="J120" s="6"/>
    </row>
    <row r="121" ht="15.75" customHeight="1">
      <c r="A121" s="6"/>
      <c r="B121" s="6"/>
      <c r="C121" s="6"/>
      <c r="D121" s="6"/>
      <c r="E121" s="6"/>
      <c r="F121" s="6"/>
      <c r="G121" s="6"/>
      <c r="H121" s="6"/>
      <c r="I121" s="6"/>
      <c r="J121" s="6"/>
    </row>
    <row r="122" ht="15.75" customHeight="1">
      <c r="A122" s="6"/>
      <c r="B122" s="6"/>
      <c r="C122" s="6"/>
      <c r="D122" s="6"/>
      <c r="E122" s="6"/>
      <c r="F122" s="6"/>
      <c r="G122" s="6"/>
      <c r="H122" s="6"/>
      <c r="I122" s="6"/>
      <c r="J122" s="6"/>
    </row>
    <row r="123" ht="15.75" customHeight="1">
      <c r="A123" s="6"/>
      <c r="B123" s="6"/>
      <c r="C123" s="6"/>
      <c r="D123" s="6"/>
      <c r="E123" s="6"/>
      <c r="F123" s="6"/>
      <c r="G123" s="6"/>
      <c r="H123" s="6"/>
      <c r="I123" s="6"/>
      <c r="J123" s="6"/>
    </row>
    <row r="124" ht="15.75" customHeight="1">
      <c r="A124" s="6"/>
      <c r="B124" s="6"/>
      <c r="C124" s="6"/>
      <c r="D124" s="6"/>
      <c r="E124" s="6"/>
      <c r="F124" s="6"/>
      <c r="G124" s="6"/>
      <c r="H124" s="6"/>
      <c r="I124" s="6"/>
      <c r="J124" s="6"/>
    </row>
    <row r="125" ht="15.75" customHeight="1">
      <c r="A125" s="6"/>
      <c r="B125" s="6"/>
      <c r="C125" s="6"/>
      <c r="D125" s="6"/>
      <c r="E125" s="6"/>
      <c r="F125" s="6"/>
      <c r="G125" s="6"/>
      <c r="H125" s="6"/>
      <c r="I125" s="6"/>
      <c r="J125" s="6"/>
    </row>
    <row r="126" ht="15.75" customHeight="1">
      <c r="A126" s="6"/>
      <c r="B126" s="6"/>
      <c r="C126" s="6"/>
      <c r="D126" s="6"/>
      <c r="E126" s="6"/>
      <c r="F126" s="6"/>
      <c r="G126" s="6"/>
      <c r="H126" s="6"/>
      <c r="I126" s="6"/>
      <c r="J126" s="6"/>
    </row>
    <row r="127" ht="15.75" customHeight="1">
      <c r="A127" s="6"/>
      <c r="B127" s="6"/>
      <c r="C127" s="6"/>
      <c r="D127" s="6"/>
      <c r="E127" s="6"/>
      <c r="F127" s="6"/>
      <c r="G127" s="6"/>
      <c r="H127" s="6"/>
      <c r="I127" s="6"/>
      <c r="J127" s="6"/>
    </row>
    <row r="128" ht="15.75" customHeight="1">
      <c r="A128" s="6"/>
      <c r="B128" s="6"/>
      <c r="C128" s="6"/>
      <c r="D128" s="6"/>
      <c r="E128" s="6"/>
      <c r="F128" s="6"/>
      <c r="G128" s="6"/>
      <c r="H128" s="6"/>
      <c r="I128" s="6"/>
      <c r="J128" s="6"/>
    </row>
    <row r="129" ht="15.75" customHeight="1">
      <c r="A129" s="6"/>
      <c r="B129" s="6"/>
      <c r="C129" s="6"/>
      <c r="D129" s="6"/>
      <c r="E129" s="6"/>
      <c r="F129" s="6"/>
      <c r="G129" s="6"/>
      <c r="H129" s="6"/>
      <c r="I129" s="6"/>
      <c r="J129" s="6"/>
    </row>
    <row r="130" ht="15.75" customHeight="1">
      <c r="A130" s="6"/>
      <c r="B130" s="6"/>
      <c r="C130" s="6"/>
      <c r="D130" s="6"/>
      <c r="E130" s="6"/>
      <c r="F130" s="6"/>
      <c r="G130" s="6"/>
      <c r="H130" s="6"/>
      <c r="I130" s="6"/>
      <c r="J130" s="6"/>
    </row>
    <row r="131" ht="15.75" customHeight="1">
      <c r="A131" s="6"/>
      <c r="B131" s="6"/>
      <c r="C131" s="6"/>
      <c r="D131" s="6"/>
      <c r="E131" s="6"/>
      <c r="F131" s="6"/>
      <c r="G131" s="6"/>
      <c r="H131" s="6"/>
      <c r="I131" s="6"/>
      <c r="J131" s="6"/>
    </row>
    <row r="132" ht="15.75" customHeight="1">
      <c r="A132" s="6"/>
      <c r="B132" s="6"/>
      <c r="C132" s="6"/>
      <c r="D132" s="6"/>
      <c r="E132" s="6"/>
      <c r="F132" s="6"/>
      <c r="G132" s="6"/>
      <c r="H132" s="6"/>
      <c r="I132" s="6"/>
      <c r="J132" s="6"/>
    </row>
    <row r="133" ht="15.75" customHeight="1">
      <c r="A133" s="6"/>
      <c r="B133" s="6"/>
      <c r="C133" s="6"/>
      <c r="D133" s="6"/>
      <c r="E133" s="6"/>
      <c r="F133" s="6"/>
      <c r="G133" s="6"/>
      <c r="H133" s="6"/>
      <c r="I133" s="6"/>
      <c r="J133" s="6"/>
    </row>
    <row r="134" ht="15.75" customHeight="1">
      <c r="A134" s="6"/>
      <c r="B134" s="6"/>
      <c r="C134" s="6"/>
      <c r="D134" s="6"/>
      <c r="E134" s="6"/>
      <c r="F134" s="6"/>
      <c r="G134" s="6"/>
      <c r="H134" s="6"/>
      <c r="I134" s="6"/>
      <c r="J134" s="6"/>
    </row>
    <row r="135" ht="15.75" customHeight="1">
      <c r="A135" s="6"/>
      <c r="B135" s="6"/>
      <c r="C135" s="6"/>
      <c r="D135" s="6"/>
      <c r="E135" s="6"/>
      <c r="F135" s="6"/>
      <c r="G135" s="6"/>
      <c r="H135" s="6"/>
      <c r="I135" s="6"/>
      <c r="J135" s="6"/>
    </row>
    <row r="136" ht="15.75" customHeight="1">
      <c r="A136" s="6"/>
      <c r="B136" s="6"/>
      <c r="C136" s="6"/>
      <c r="D136" s="6"/>
      <c r="E136" s="6"/>
      <c r="F136" s="6"/>
      <c r="G136" s="6"/>
      <c r="H136" s="6"/>
      <c r="I136" s="6"/>
      <c r="J136" s="6"/>
    </row>
    <row r="137" ht="15.75" customHeight="1">
      <c r="A137" s="6"/>
      <c r="B137" s="6"/>
      <c r="C137" s="6"/>
      <c r="D137" s="6"/>
      <c r="E137" s="6"/>
      <c r="F137" s="6"/>
      <c r="G137" s="6"/>
      <c r="H137" s="6"/>
      <c r="I137" s="6"/>
      <c r="J137" s="6"/>
    </row>
    <row r="138" ht="15.75" customHeight="1">
      <c r="A138" s="6"/>
      <c r="B138" s="6"/>
      <c r="C138" s="6"/>
      <c r="D138" s="6"/>
      <c r="E138" s="6"/>
      <c r="F138" s="6"/>
      <c r="G138" s="6"/>
      <c r="H138" s="6"/>
      <c r="I138" s="6"/>
      <c r="J138" s="6"/>
    </row>
    <row r="139" ht="15.75" customHeight="1">
      <c r="A139" s="6"/>
      <c r="B139" s="6"/>
      <c r="C139" s="6"/>
      <c r="D139" s="6"/>
      <c r="E139" s="6"/>
      <c r="F139" s="6"/>
      <c r="G139" s="6"/>
      <c r="H139" s="6"/>
      <c r="I139" s="6"/>
      <c r="J139" s="6"/>
    </row>
    <row r="140" ht="15.75" customHeight="1">
      <c r="A140" s="6"/>
      <c r="B140" s="6"/>
      <c r="C140" s="6"/>
      <c r="D140" s="6"/>
      <c r="E140" s="6"/>
      <c r="F140" s="6"/>
      <c r="G140" s="6"/>
      <c r="H140" s="6"/>
      <c r="I140" s="6"/>
      <c r="J140" s="6"/>
    </row>
    <row r="141" ht="15.75" customHeight="1">
      <c r="A141" s="6"/>
      <c r="B141" s="6"/>
      <c r="C141" s="6"/>
      <c r="D141" s="6"/>
      <c r="E141" s="6"/>
      <c r="F141" s="6"/>
      <c r="G141" s="6"/>
      <c r="H141" s="6"/>
      <c r="I141" s="6"/>
      <c r="J141" s="6"/>
    </row>
    <row r="142" ht="15.75" customHeight="1">
      <c r="A142" s="6"/>
      <c r="B142" s="6"/>
      <c r="C142" s="6"/>
      <c r="D142" s="6"/>
      <c r="E142" s="6"/>
      <c r="F142" s="6"/>
      <c r="G142" s="6"/>
      <c r="H142" s="6"/>
      <c r="I142" s="6"/>
      <c r="J142" s="6"/>
    </row>
    <row r="143" ht="15.75" customHeight="1">
      <c r="A143" s="6"/>
      <c r="B143" s="6"/>
      <c r="C143" s="6"/>
      <c r="D143" s="6"/>
      <c r="E143" s="6"/>
      <c r="F143" s="6"/>
      <c r="G143" s="6"/>
      <c r="H143" s="6"/>
      <c r="I143" s="6"/>
      <c r="J143" s="6"/>
    </row>
    <row r="144" ht="15.75" customHeight="1">
      <c r="A144" s="6"/>
      <c r="B144" s="6"/>
      <c r="C144" s="6"/>
      <c r="D144" s="6"/>
      <c r="E144" s="6"/>
      <c r="F144" s="6"/>
      <c r="G144" s="6"/>
      <c r="H144" s="6"/>
      <c r="I144" s="6"/>
      <c r="J144" s="6"/>
    </row>
    <row r="145" ht="15.75" customHeight="1">
      <c r="A145" s="6"/>
      <c r="B145" s="6"/>
      <c r="C145" s="6"/>
      <c r="D145" s="6"/>
      <c r="E145" s="6"/>
      <c r="F145" s="6"/>
      <c r="G145" s="6"/>
      <c r="H145" s="6"/>
      <c r="I145" s="6"/>
      <c r="J145" s="6"/>
    </row>
    <row r="146" ht="15.75" customHeight="1">
      <c r="A146" s="6"/>
      <c r="B146" s="6"/>
      <c r="C146" s="6"/>
      <c r="D146" s="6"/>
      <c r="E146" s="6"/>
      <c r="F146" s="6"/>
      <c r="G146" s="6"/>
      <c r="H146" s="6"/>
      <c r="I146" s="6"/>
      <c r="J146" s="6"/>
    </row>
    <row r="147" ht="15.75" customHeight="1">
      <c r="A147" s="6"/>
      <c r="B147" s="6"/>
      <c r="C147" s="6"/>
      <c r="D147" s="6"/>
      <c r="E147" s="6"/>
      <c r="F147" s="6"/>
      <c r="G147" s="6"/>
      <c r="H147" s="6"/>
      <c r="I147" s="6"/>
      <c r="J147" s="6"/>
    </row>
    <row r="148" ht="15.75" customHeight="1">
      <c r="A148" s="6"/>
      <c r="B148" s="6"/>
      <c r="C148" s="6"/>
      <c r="D148" s="6"/>
      <c r="E148" s="6"/>
      <c r="F148" s="6"/>
      <c r="G148" s="6"/>
      <c r="H148" s="6"/>
      <c r="I148" s="6"/>
      <c r="J148" s="6"/>
    </row>
    <row r="149" ht="15.75" customHeight="1">
      <c r="A149" s="6"/>
      <c r="B149" s="6"/>
      <c r="C149" s="6"/>
      <c r="D149" s="6"/>
      <c r="E149" s="6"/>
      <c r="F149" s="6"/>
      <c r="G149" s="6"/>
      <c r="H149" s="6"/>
      <c r="I149" s="6"/>
      <c r="J149" s="6"/>
    </row>
    <row r="150" ht="15.75" customHeight="1">
      <c r="A150" s="6"/>
      <c r="B150" s="6"/>
      <c r="C150" s="6"/>
      <c r="D150" s="6"/>
      <c r="E150" s="6"/>
      <c r="F150" s="6"/>
      <c r="G150" s="6"/>
      <c r="H150" s="6"/>
      <c r="I150" s="6"/>
      <c r="J150" s="6"/>
    </row>
    <row r="151" ht="15.75" customHeight="1">
      <c r="A151" s="6"/>
      <c r="B151" s="6"/>
      <c r="C151" s="6"/>
      <c r="D151" s="6"/>
      <c r="E151" s="6"/>
      <c r="F151" s="6"/>
      <c r="G151" s="6"/>
      <c r="H151" s="6"/>
      <c r="I151" s="6"/>
      <c r="J151" s="6"/>
    </row>
    <row r="152" ht="15.75" customHeight="1">
      <c r="A152" s="6"/>
      <c r="B152" s="6"/>
      <c r="C152" s="6"/>
      <c r="D152" s="6"/>
      <c r="E152" s="6"/>
      <c r="F152" s="6"/>
      <c r="G152" s="6"/>
      <c r="H152" s="6"/>
      <c r="I152" s="6"/>
      <c r="J152" s="6"/>
    </row>
    <row r="153" ht="15.75" customHeight="1">
      <c r="A153" s="6"/>
      <c r="B153" s="6"/>
      <c r="C153" s="6"/>
      <c r="D153" s="6"/>
      <c r="E153" s="6"/>
      <c r="F153" s="6"/>
      <c r="G153" s="6"/>
      <c r="H153" s="6"/>
      <c r="I153" s="6"/>
      <c r="J153" s="6"/>
    </row>
    <row r="154" ht="15.75" customHeight="1">
      <c r="A154" s="6"/>
      <c r="B154" s="6"/>
      <c r="C154" s="6"/>
      <c r="D154" s="6"/>
      <c r="E154" s="6"/>
      <c r="F154" s="6"/>
      <c r="G154" s="6"/>
      <c r="H154" s="6"/>
      <c r="I154" s="6"/>
      <c r="J154" s="6"/>
    </row>
    <row r="155" ht="15.75" customHeight="1">
      <c r="A155" s="6"/>
      <c r="B155" s="6"/>
      <c r="C155" s="6"/>
      <c r="D155" s="6"/>
      <c r="E155" s="6"/>
      <c r="F155" s="6"/>
      <c r="G155" s="6"/>
      <c r="H155" s="6"/>
      <c r="I155" s="6"/>
      <c r="J155" s="6"/>
    </row>
    <row r="156" ht="15.75" customHeight="1">
      <c r="A156" s="6"/>
      <c r="B156" s="6"/>
      <c r="C156" s="6"/>
      <c r="D156" s="6"/>
      <c r="E156" s="6"/>
      <c r="F156" s="6"/>
      <c r="G156" s="6"/>
      <c r="H156" s="6"/>
      <c r="I156" s="6"/>
      <c r="J156" s="6"/>
    </row>
    <row r="157" ht="15.75" customHeight="1">
      <c r="A157" s="6"/>
      <c r="B157" s="6"/>
      <c r="C157" s="6"/>
      <c r="D157" s="6"/>
      <c r="E157" s="6"/>
      <c r="F157" s="6"/>
      <c r="G157" s="6"/>
      <c r="H157" s="6"/>
      <c r="I157" s="6"/>
      <c r="J157" s="6"/>
    </row>
    <row r="158" ht="15.75" customHeight="1">
      <c r="A158" s="6"/>
      <c r="B158" s="6"/>
      <c r="C158" s="6"/>
      <c r="D158" s="6"/>
      <c r="E158" s="6"/>
      <c r="F158" s="6"/>
      <c r="G158" s="6"/>
      <c r="H158" s="6"/>
      <c r="I158" s="6"/>
      <c r="J158" s="6"/>
    </row>
    <row r="159" ht="15.75" customHeight="1">
      <c r="A159" s="6"/>
      <c r="B159" s="6"/>
      <c r="C159" s="6"/>
      <c r="D159" s="6"/>
      <c r="E159" s="6"/>
      <c r="F159" s="6"/>
      <c r="G159" s="6"/>
      <c r="H159" s="6"/>
      <c r="I159" s="6"/>
      <c r="J159" s="6"/>
    </row>
    <row r="160" ht="15.75" customHeight="1">
      <c r="A160" s="6"/>
      <c r="B160" s="6"/>
      <c r="C160" s="6"/>
      <c r="D160" s="6"/>
      <c r="E160" s="6"/>
      <c r="F160" s="6"/>
      <c r="G160" s="6"/>
      <c r="H160" s="6"/>
      <c r="I160" s="6"/>
      <c r="J160" s="6"/>
    </row>
    <row r="161" ht="15.75" customHeight="1">
      <c r="A161" s="6"/>
      <c r="B161" s="6"/>
      <c r="C161" s="6"/>
      <c r="D161" s="6"/>
      <c r="E161" s="6"/>
      <c r="F161" s="6"/>
      <c r="G161" s="6"/>
      <c r="H161" s="6"/>
      <c r="I161" s="6"/>
      <c r="J161" s="6"/>
    </row>
    <row r="162" ht="15.75" customHeight="1">
      <c r="A162" s="6"/>
      <c r="B162" s="6"/>
      <c r="C162" s="6"/>
      <c r="D162" s="6"/>
      <c r="E162" s="6"/>
      <c r="F162" s="6"/>
      <c r="G162" s="6"/>
      <c r="H162" s="6"/>
      <c r="I162" s="6"/>
      <c r="J162" s="6"/>
    </row>
    <row r="163" ht="15.75" customHeight="1">
      <c r="A163" s="6"/>
      <c r="B163" s="6"/>
      <c r="C163" s="6"/>
      <c r="D163" s="6"/>
      <c r="E163" s="6"/>
      <c r="F163" s="6"/>
      <c r="G163" s="6"/>
      <c r="H163" s="6"/>
      <c r="I163" s="6"/>
      <c r="J163" s="6"/>
    </row>
    <row r="164" ht="15.75" customHeight="1">
      <c r="A164" s="6"/>
      <c r="B164" s="6"/>
      <c r="C164" s="6"/>
      <c r="D164" s="6"/>
      <c r="E164" s="6"/>
      <c r="F164" s="6"/>
      <c r="G164" s="6"/>
      <c r="H164" s="6"/>
      <c r="I164" s="6"/>
      <c r="J164" s="6"/>
    </row>
    <row r="165" ht="15.75" customHeight="1">
      <c r="A165" s="6"/>
      <c r="B165" s="6"/>
      <c r="C165" s="6"/>
      <c r="D165" s="6"/>
      <c r="E165" s="6"/>
      <c r="F165" s="6"/>
      <c r="G165" s="6"/>
      <c r="H165" s="6"/>
      <c r="I165" s="6"/>
      <c r="J165" s="6"/>
    </row>
    <row r="166" ht="15.75" customHeight="1">
      <c r="A166" s="6"/>
      <c r="B166" s="6"/>
      <c r="C166" s="6"/>
      <c r="D166" s="6"/>
      <c r="E166" s="6"/>
      <c r="F166" s="6"/>
      <c r="G166" s="6"/>
      <c r="H166" s="6"/>
      <c r="I166" s="6"/>
      <c r="J166" s="6"/>
    </row>
    <row r="167" ht="15.75" customHeight="1">
      <c r="A167" s="6"/>
      <c r="B167" s="6"/>
      <c r="C167" s="6"/>
      <c r="D167" s="6"/>
      <c r="E167" s="6"/>
      <c r="F167" s="6"/>
      <c r="G167" s="6"/>
      <c r="H167" s="6"/>
      <c r="I167" s="6"/>
      <c r="J167" s="6"/>
    </row>
    <row r="168" ht="15.75" customHeight="1">
      <c r="A168" s="6"/>
      <c r="B168" s="6"/>
      <c r="C168" s="6"/>
      <c r="D168" s="6"/>
      <c r="E168" s="6"/>
      <c r="F168" s="6"/>
      <c r="G168" s="6"/>
      <c r="H168" s="6"/>
      <c r="I168" s="6"/>
      <c r="J168" s="6"/>
    </row>
    <row r="169" ht="15.75" customHeight="1">
      <c r="A169" s="6"/>
      <c r="B169" s="6"/>
      <c r="C169" s="6"/>
      <c r="D169" s="6"/>
      <c r="E169" s="6"/>
      <c r="F169" s="6"/>
      <c r="G169" s="6"/>
      <c r="H169" s="6"/>
      <c r="I169" s="6"/>
      <c r="J169" s="6"/>
    </row>
    <row r="170" ht="15.75" customHeight="1">
      <c r="A170" s="6"/>
      <c r="B170" s="6"/>
      <c r="C170" s="6"/>
      <c r="D170" s="6"/>
      <c r="E170" s="6"/>
      <c r="F170" s="6"/>
      <c r="G170" s="6"/>
      <c r="H170" s="6"/>
      <c r="I170" s="6"/>
      <c r="J170" s="6"/>
    </row>
    <row r="171" ht="15.75" customHeight="1">
      <c r="A171" s="6"/>
      <c r="B171" s="6"/>
      <c r="C171" s="6"/>
      <c r="D171" s="6"/>
      <c r="E171" s="6"/>
      <c r="F171" s="6"/>
      <c r="G171" s="6"/>
      <c r="H171" s="6"/>
      <c r="I171" s="6"/>
      <c r="J171" s="6"/>
    </row>
    <row r="172" ht="15.75" customHeight="1">
      <c r="A172" s="6"/>
      <c r="B172" s="6"/>
      <c r="C172" s="6"/>
      <c r="D172" s="6"/>
      <c r="E172" s="6"/>
      <c r="F172" s="6"/>
      <c r="G172" s="6"/>
      <c r="H172" s="6"/>
      <c r="I172" s="6"/>
      <c r="J172" s="6"/>
    </row>
    <row r="173" ht="15.75" customHeight="1">
      <c r="A173" s="6"/>
      <c r="B173" s="6"/>
      <c r="C173" s="6"/>
      <c r="D173" s="6"/>
      <c r="E173" s="6"/>
      <c r="F173" s="6"/>
      <c r="G173" s="6"/>
      <c r="H173" s="6"/>
      <c r="I173" s="6"/>
      <c r="J173" s="6"/>
    </row>
    <row r="174" ht="15.75" customHeight="1">
      <c r="A174" s="6"/>
      <c r="B174" s="6"/>
      <c r="C174" s="6"/>
      <c r="D174" s="6"/>
      <c r="E174" s="6"/>
      <c r="F174" s="6"/>
      <c r="G174" s="6"/>
      <c r="H174" s="6"/>
      <c r="I174" s="6"/>
      <c r="J174" s="6"/>
    </row>
    <row r="175" ht="15.75" customHeight="1">
      <c r="A175" s="6"/>
      <c r="B175" s="6"/>
      <c r="C175" s="6"/>
      <c r="D175" s="6"/>
      <c r="E175" s="6"/>
      <c r="F175" s="6"/>
      <c r="G175" s="6"/>
      <c r="H175" s="6"/>
      <c r="I175" s="6"/>
      <c r="J175" s="6"/>
    </row>
    <row r="176" ht="15.75" customHeight="1">
      <c r="A176" s="6"/>
      <c r="B176" s="6"/>
      <c r="C176" s="6"/>
      <c r="D176" s="6"/>
      <c r="E176" s="6"/>
      <c r="F176" s="6"/>
      <c r="G176" s="6"/>
      <c r="H176" s="6"/>
      <c r="I176" s="6"/>
      <c r="J176" s="6"/>
    </row>
    <row r="177" ht="15.75" customHeight="1">
      <c r="A177" s="6"/>
      <c r="B177" s="6"/>
      <c r="C177" s="6"/>
      <c r="D177" s="6"/>
      <c r="E177" s="6"/>
      <c r="F177" s="6"/>
      <c r="G177" s="6"/>
      <c r="H177" s="6"/>
      <c r="I177" s="6"/>
      <c r="J177" s="6"/>
    </row>
    <row r="178" ht="15.75" customHeight="1">
      <c r="A178" s="6"/>
      <c r="B178" s="6"/>
      <c r="C178" s="6"/>
      <c r="D178" s="6"/>
      <c r="E178" s="6"/>
      <c r="F178" s="6"/>
      <c r="G178" s="6"/>
      <c r="H178" s="6"/>
      <c r="I178" s="6"/>
      <c r="J178" s="6"/>
    </row>
    <row r="179" ht="15.75" customHeight="1">
      <c r="A179" s="6"/>
      <c r="B179" s="6"/>
      <c r="C179" s="6"/>
      <c r="D179" s="6"/>
      <c r="E179" s="6"/>
      <c r="F179" s="6"/>
      <c r="G179" s="6"/>
      <c r="H179" s="6"/>
      <c r="I179" s="6"/>
      <c r="J179" s="6"/>
    </row>
    <row r="180" ht="15.75" customHeight="1">
      <c r="A180" s="6"/>
      <c r="B180" s="6"/>
      <c r="C180" s="6"/>
      <c r="D180" s="6"/>
      <c r="E180" s="6"/>
      <c r="F180" s="6"/>
      <c r="G180" s="6"/>
      <c r="H180" s="6"/>
      <c r="I180" s="6"/>
      <c r="J180" s="6"/>
    </row>
    <row r="181" ht="15.75" customHeight="1">
      <c r="A181" s="6"/>
      <c r="B181" s="6"/>
      <c r="C181" s="6"/>
      <c r="D181" s="6"/>
      <c r="E181" s="6"/>
      <c r="F181" s="6"/>
      <c r="G181" s="6"/>
      <c r="H181" s="6"/>
      <c r="I181" s="6"/>
      <c r="J181" s="6"/>
    </row>
    <row r="182" ht="15.75" customHeight="1">
      <c r="A182" s="6"/>
      <c r="B182" s="6"/>
      <c r="C182" s="6"/>
      <c r="D182" s="6"/>
      <c r="E182" s="6"/>
      <c r="F182" s="6"/>
      <c r="G182" s="6"/>
      <c r="H182" s="6"/>
      <c r="I182" s="6"/>
      <c r="J182" s="6"/>
    </row>
    <row r="183" ht="15.75" customHeight="1">
      <c r="A183" s="6"/>
      <c r="B183" s="6"/>
      <c r="C183" s="6"/>
      <c r="D183" s="6"/>
      <c r="E183" s="6"/>
      <c r="F183" s="6"/>
      <c r="G183" s="6"/>
      <c r="H183" s="6"/>
      <c r="I183" s="6"/>
      <c r="J183" s="6"/>
    </row>
    <row r="184" ht="15.75" customHeight="1">
      <c r="A184" s="6"/>
      <c r="B184" s="6"/>
      <c r="C184" s="6"/>
      <c r="D184" s="6"/>
      <c r="E184" s="6"/>
      <c r="F184" s="6"/>
      <c r="G184" s="6"/>
      <c r="H184" s="6"/>
      <c r="I184" s="6"/>
      <c r="J184" s="6"/>
    </row>
    <row r="185" ht="15.75" customHeight="1">
      <c r="A185" s="6"/>
      <c r="B185" s="6"/>
      <c r="C185" s="6"/>
      <c r="D185" s="6"/>
      <c r="E185" s="6"/>
      <c r="F185" s="6"/>
      <c r="G185" s="6"/>
      <c r="H185" s="6"/>
      <c r="I185" s="6"/>
      <c r="J185" s="6"/>
    </row>
    <row r="186" ht="15.75" customHeight="1">
      <c r="A186" s="6"/>
      <c r="B186" s="6"/>
      <c r="C186" s="6"/>
      <c r="D186" s="6"/>
      <c r="E186" s="6"/>
      <c r="F186" s="6"/>
      <c r="G186" s="6"/>
      <c r="H186" s="6"/>
      <c r="I186" s="6"/>
      <c r="J186" s="6"/>
    </row>
    <row r="187" ht="15.75" customHeight="1">
      <c r="A187" s="6"/>
      <c r="B187" s="6"/>
      <c r="C187" s="6"/>
      <c r="D187" s="6"/>
      <c r="E187" s="6"/>
      <c r="F187" s="6"/>
      <c r="G187" s="6"/>
      <c r="H187" s="6"/>
      <c r="I187" s="6"/>
      <c r="J187" s="6"/>
    </row>
    <row r="188" ht="15.75" customHeight="1">
      <c r="A188" s="6"/>
      <c r="B188" s="6"/>
      <c r="C188" s="6"/>
      <c r="D188" s="6"/>
      <c r="E188" s="6"/>
      <c r="F188" s="6"/>
      <c r="G188" s="6"/>
      <c r="H188" s="6"/>
      <c r="I188" s="6"/>
      <c r="J188" s="6"/>
    </row>
    <row r="189" ht="15.75" customHeight="1">
      <c r="A189" s="6"/>
      <c r="B189" s="6"/>
      <c r="C189" s="6"/>
      <c r="D189" s="6"/>
      <c r="E189" s="6"/>
      <c r="F189" s="6"/>
      <c r="G189" s="6"/>
      <c r="H189" s="6"/>
      <c r="I189" s="6"/>
      <c r="J189" s="6"/>
    </row>
    <row r="190" ht="15.75" customHeight="1">
      <c r="A190" s="6"/>
      <c r="B190" s="6"/>
      <c r="C190" s="6"/>
      <c r="D190" s="6"/>
      <c r="E190" s="6"/>
      <c r="F190" s="6"/>
      <c r="G190" s="6"/>
      <c r="H190" s="6"/>
      <c r="I190" s="6"/>
      <c r="J190" s="6"/>
    </row>
    <row r="191" ht="15.75" customHeight="1">
      <c r="A191" s="6"/>
      <c r="B191" s="6"/>
      <c r="C191" s="6"/>
      <c r="D191" s="6"/>
      <c r="E191" s="6"/>
      <c r="F191" s="6"/>
      <c r="G191" s="6"/>
      <c r="H191" s="6"/>
      <c r="I191" s="6"/>
      <c r="J191" s="6"/>
    </row>
    <row r="192" ht="15.75" customHeight="1">
      <c r="A192" s="6"/>
      <c r="B192" s="6"/>
      <c r="C192" s="6"/>
      <c r="D192" s="6"/>
      <c r="E192" s="6"/>
      <c r="F192" s="6"/>
      <c r="G192" s="6"/>
      <c r="H192" s="6"/>
      <c r="I192" s="6"/>
      <c r="J192" s="6"/>
    </row>
    <row r="193" ht="15.75" customHeight="1">
      <c r="A193" s="6"/>
      <c r="B193" s="6"/>
      <c r="C193" s="6"/>
      <c r="D193" s="6"/>
      <c r="E193" s="6"/>
      <c r="F193" s="6"/>
      <c r="G193" s="6"/>
      <c r="H193" s="6"/>
      <c r="I193" s="6"/>
      <c r="J193" s="6"/>
    </row>
    <row r="194" ht="15.75" customHeight="1">
      <c r="A194" s="6"/>
      <c r="B194" s="6"/>
      <c r="C194" s="6"/>
      <c r="D194" s="6"/>
      <c r="E194" s="6"/>
      <c r="F194" s="6"/>
      <c r="G194" s="6"/>
      <c r="H194" s="6"/>
      <c r="I194" s="6"/>
      <c r="J194" s="6"/>
    </row>
    <row r="195" ht="15.75" customHeight="1">
      <c r="A195" s="6"/>
      <c r="B195" s="6"/>
      <c r="C195" s="6"/>
      <c r="D195" s="6"/>
      <c r="E195" s="6"/>
      <c r="F195" s="6"/>
      <c r="G195" s="6"/>
      <c r="H195" s="6"/>
      <c r="I195" s="6"/>
      <c r="J195" s="6"/>
    </row>
    <row r="196" ht="15.75" customHeight="1">
      <c r="A196" s="6"/>
      <c r="B196" s="6"/>
      <c r="C196" s="6"/>
      <c r="D196" s="6"/>
      <c r="E196" s="6"/>
      <c r="F196" s="6"/>
      <c r="G196" s="6"/>
      <c r="H196" s="6"/>
      <c r="I196" s="6"/>
      <c r="J196" s="6"/>
    </row>
    <row r="197" ht="15.75" customHeight="1">
      <c r="A197" s="6"/>
      <c r="B197" s="6"/>
      <c r="C197" s="6"/>
      <c r="D197" s="6"/>
      <c r="E197" s="6"/>
      <c r="F197" s="6"/>
      <c r="G197" s="6"/>
      <c r="H197" s="6"/>
      <c r="I197" s="6"/>
      <c r="J197" s="6"/>
    </row>
    <row r="198" ht="15.75" customHeight="1">
      <c r="A198" s="6"/>
      <c r="B198" s="6"/>
      <c r="C198" s="6"/>
      <c r="D198" s="6"/>
      <c r="E198" s="6"/>
      <c r="F198" s="6"/>
      <c r="G198" s="6"/>
      <c r="H198" s="6"/>
      <c r="I198" s="6"/>
      <c r="J198" s="6"/>
    </row>
    <row r="199" ht="15.75" customHeight="1">
      <c r="A199" s="6"/>
      <c r="B199" s="6"/>
      <c r="C199" s="6"/>
      <c r="D199" s="6"/>
      <c r="E199" s="6"/>
      <c r="F199" s="6"/>
      <c r="G199" s="6"/>
      <c r="H199" s="6"/>
      <c r="I199" s="6"/>
      <c r="J199" s="6"/>
    </row>
    <row r="200" ht="15.75" customHeight="1">
      <c r="A200" s="6"/>
      <c r="B200" s="6"/>
      <c r="C200" s="6"/>
      <c r="D200" s="6"/>
      <c r="E200" s="6"/>
      <c r="F200" s="6"/>
      <c r="G200" s="6"/>
      <c r="H200" s="6"/>
      <c r="I200" s="6"/>
      <c r="J200" s="6"/>
    </row>
    <row r="201" ht="15.75" customHeight="1">
      <c r="A201" s="6"/>
      <c r="B201" s="6"/>
      <c r="C201" s="6"/>
      <c r="D201" s="6"/>
      <c r="E201" s="6"/>
      <c r="F201" s="6"/>
      <c r="G201" s="6"/>
      <c r="H201" s="6"/>
      <c r="I201" s="6"/>
      <c r="J201" s="6"/>
    </row>
    <row r="202" ht="15.75" customHeight="1">
      <c r="A202" s="6"/>
      <c r="B202" s="6"/>
      <c r="C202" s="6"/>
      <c r="D202" s="6"/>
      <c r="E202" s="6"/>
      <c r="F202" s="6"/>
      <c r="G202" s="6"/>
      <c r="H202" s="6"/>
      <c r="I202" s="6"/>
      <c r="J202" s="6"/>
    </row>
    <row r="203" ht="15.75" customHeight="1">
      <c r="A203" s="6"/>
      <c r="B203" s="6"/>
      <c r="C203" s="6"/>
      <c r="D203" s="6"/>
      <c r="E203" s="6"/>
      <c r="F203" s="6"/>
      <c r="G203" s="6"/>
      <c r="H203" s="6"/>
      <c r="I203" s="6"/>
      <c r="J203" s="6"/>
    </row>
    <row r="204" ht="15.75" customHeight="1">
      <c r="A204" s="6"/>
      <c r="B204" s="6"/>
      <c r="C204" s="6"/>
      <c r="D204" s="6"/>
      <c r="E204" s="6"/>
      <c r="F204" s="6"/>
      <c r="G204" s="6"/>
      <c r="H204" s="6"/>
      <c r="I204" s="6"/>
      <c r="J204" s="6"/>
    </row>
    <row r="205" ht="15.75" customHeight="1">
      <c r="A205" s="6"/>
      <c r="B205" s="6"/>
      <c r="C205" s="6"/>
      <c r="D205" s="6"/>
      <c r="E205" s="6"/>
      <c r="F205" s="6"/>
      <c r="G205" s="6"/>
      <c r="H205" s="6"/>
      <c r="I205" s="6"/>
      <c r="J205" s="6"/>
    </row>
    <row r="206" ht="15.75" customHeight="1">
      <c r="A206" s="6"/>
      <c r="B206" s="6"/>
      <c r="C206" s="6"/>
      <c r="D206" s="6"/>
      <c r="E206" s="6"/>
      <c r="F206" s="6"/>
      <c r="G206" s="6"/>
      <c r="H206" s="6"/>
      <c r="I206" s="6"/>
      <c r="J206" s="6"/>
    </row>
    <row r="207" ht="15.75" customHeight="1">
      <c r="A207" s="6"/>
      <c r="B207" s="6"/>
      <c r="C207" s="6"/>
      <c r="D207" s="6"/>
      <c r="E207" s="6"/>
      <c r="F207" s="6"/>
      <c r="G207" s="6"/>
      <c r="H207" s="6"/>
      <c r="I207" s="6"/>
      <c r="J207" s="6"/>
    </row>
    <row r="208" ht="15.75" customHeight="1">
      <c r="A208" s="6"/>
      <c r="B208" s="6"/>
      <c r="C208" s="6"/>
      <c r="D208" s="6"/>
      <c r="E208" s="6"/>
      <c r="F208" s="6"/>
      <c r="G208" s="6"/>
      <c r="H208" s="6"/>
      <c r="I208" s="6"/>
      <c r="J208" s="6"/>
    </row>
    <row r="209" ht="15.75" customHeight="1">
      <c r="A209" s="6"/>
      <c r="B209" s="6"/>
      <c r="C209" s="6"/>
      <c r="D209" s="6"/>
      <c r="E209" s="6"/>
      <c r="F209" s="6"/>
      <c r="G209" s="6"/>
      <c r="H209" s="6"/>
      <c r="I209" s="6"/>
      <c r="J209" s="6"/>
    </row>
    <row r="210" ht="15.75" customHeight="1">
      <c r="A210" s="6"/>
      <c r="B210" s="6"/>
      <c r="C210" s="6"/>
      <c r="D210" s="6"/>
      <c r="E210" s="6"/>
      <c r="F210" s="6"/>
      <c r="G210" s="6"/>
      <c r="H210" s="6"/>
      <c r="I210" s="6"/>
      <c r="J210" s="6"/>
    </row>
    <row r="211" ht="15.75" customHeight="1">
      <c r="A211" s="6"/>
      <c r="B211" s="6"/>
      <c r="C211" s="6"/>
      <c r="D211" s="6"/>
      <c r="E211" s="6"/>
      <c r="F211" s="6"/>
      <c r="G211" s="6"/>
      <c r="H211" s="6"/>
      <c r="I211" s="6"/>
      <c r="J211" s="6"/>
    </row>
    <row r="212" ht="15.75" customHeight="1">
      <c r="A212" s="6"/>
      <c r="B212" s="6"/>
      <c r="C212" s="6"/>
      <c r="D212" s="6"/>
      <c r="E212" s="6"/>
      <c r="F212" s="6"/>
      <c r="G212" s="6"/>
      <c r="H212" s="6"/>
      <c r="I212" s="6"/>
      <c r="J212" s="6"/>
    </row>
    <row r="213" ht="15.75" customHeight="1">
      <c r="A213" s="6"/>
      <c r="B213" s="6"/>
      <c r="C213" s="6"/>
      <c r="D213" s="6"/>
      <c r="E213" s="6"/>
      <c r="F213" s="6"/>
      <c r="G213" s="6"/>
      <c r="H213" s="6"/>
      <c r="I213" s="6"/>
      <c r="J213" s="6"/>
    </row>
    <row r="214" ht="15.75" customHeight="1">
      <c r="A214" s="6"/>
      <c r="B214" s="6"/>
      <c r="C214" s="6"/>
      <c r="D214" s="6"/>
      <c r="E214" s="6"/>
      <c r="F214" s="6"/>
      <c r="G214" s="6"/>
      <c r="H214" s="6"/>
      <c r="I214" s="6"/>
      <c r="J214" s="6"/>
    </row>
    <row r="215" ht="15.75" customHeight="1">
      <c r="A215" s="6"/>
      <c r="B215" s="6"/>
      <c r="C215" s="6"/>
      <c r="D215" s="6"/>
      <c r="E215" s="6"/>
      <c r="F215" s="6"/>
      <c r="G215" s="6"/>
      <c r="H215" s="6"/>
      <c r="I215" s="6"/>
      <c r="J215" s="6"/>
    </row>
    <row r="216" ht="15.75" customHeight="1">
      <c r="A216" s="6"/>
      <c r="B216" s="6"/>
      <c r="C216" s="6"/>
      <c r="D216" s="6"/>
      <c r="E216" s="6"/>
      <c r="F216" s="6"/>
      <c r="G216" s="6"/>
      <c r="H216" s="6"/>
      <c r="I216" s="6"/>
      <c r="J216" s="6"/>
    </row>
    <row r="217" ht="15.75" customHeight="1">
      <c r="A217" s="6"/>
      <c r="B217" s="6"/>
      <c r="C217" s="6"/>
      <c r="D217" s="6"/>
      <c r="E217" s="6"/>
      <c r="F217" s="6"/>
      <c r="G217" s="6"/>
      <c r="H217" s="6"/>
      <c r="I217" s="6"/>
      <c r="J217" s="6"/>
    </row>
    <row r="218" ht="15.75" customHeight="1">
      <c r="A218" s="6"/>
      <c r="B218" s="6"/>
      <c r="C218" s="6"/>
      <c r="D218" s="6"/>
      <c r="E218" s="6"/>
      <c r="F218" s="6"/>
      <c r="G218" s="6"/>
      <c r="H218" s="6"/>
      <c r="I218" s="6"/>
      <c r="J218" s="6"/>
    </row>
    <row r="219" ht="15.75" customHeight="1">
      <c r="A219" s="6"/>
      <c r="B219" s="6"/>
      <c r="C219" s="6"/>
      <c r="D219" s="6"/>
      <c r="E219" s="6"/>
      <c r="F219" s="6"/>
      <c r="G219" s="6"/>
      <c r="H219" s="6"/>
      <c r="I219" s="6"/>
      <c r="J219" s="6"/>
    </row>
    <row r="220" ht="15.75" customHeight="1">
      <c r="A220" s="6"/>
      <c r="B220" s="6"/>
      <c r="C220" s="6"/>
      <c r="D220" s="6"/>
      <c r="E220" s="6"/>
      <c r="F220" s="6"/>
      <c r="G220" s="6"/>
      <c r="H220" s="6"/>
      <c r="I220" s="6"/>
      <c r="J220" s="6"/>
    </row>
    <row r="221" ht="15.75" customHeight="1">
      <c r="A221" s="6"/>
      <c r="B221" s="6"/>
      <c r="C221" s="6"/>
      <c r="D221" s="6"/>
      <c r="E221" s="6"/>
      <c r="F221" s="6"/>
      <c r="G221" s="6"/>
      <c r="H221" s="6"/>
      <c r="I221" s="6"/>
      <c r="J221" s="6"/>
    </row>
    <row r="222" ht="15.75" customHeight="1">
      <c r="A222" s="6"/>
      <c r="B222" s="6"/>
      <c r="C222" s="6"/>
      <c r="D222" s="6"/>
      <c r="E222" s="6"/>
      <c r="F222" s="6"/>
      <c r="G222" s="6"/>
      <c r="H222" s="6"/>
      <c r="I222" s="6"/>
      <c r="J222" s="6"/>
    </row>
    <row r="223" ht="15.75" customHeight="1">
      <c r="A223" s="6"/>
      <c r="B223" s="6"/>
      <c r="C223" s="6"/>
      <c r="D223" s="6"/>
      <c r="E223" s="6"/>
      <c r="F223" s="6"/>
      <c r="G223" s="6"/>
      <c r="H223" s="6"/>
      <c r="I223" s="6"/>
      <c r="J223" s="6"/>
    </row>
    <row r="224" ht="15.75" customHeight="1">
      <c r="A224" s="6"/>
      <c r="B224" s="6"/>
      <c r="C224" s="6"/>
      <c r="D224" s="6"/>
      <c r="E224" s="6"/>
      <c r="F224" s="6"/>
      <c r="G224" s="6"/>
      <c r="H224" s="6"/>
      <c r="I224" s="6"/>
      <c r="J224" s="6"/>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24"/>
  <mergeCells count="2">
    <mergeCell ref="A1:J1"/>
    <mergeCell ref="A2:J2"/>
  </mergeCells>
  <conditionalFormatting sqref="C5:C24">
    <cfRule type="colorScale" priority="1">
      <colorScale>
        <cfvo type="formula" val="0"/>
        <cfvo type="formula" val="50"/>
        <cfvo type="formula" val="100"/>
        <color rgb="FFF8696B"/>
        <color rgb="FFFFEB84"/>
        <color rgb="FF63BE7B"/>
      </colorScale>
    </cfRule>
  </conditionalFormatting>
  <conditionalFormatting sqref="E5:E24">
    <cfRule type="cellIs" dxfId="3" priority="2" operator="greaterThanOrEqual">
      <formula>1</formula>
    </cfRule>
  </conditionalFormatting>
  <conditionalFormatting sqref="G5:G24">
    <cfRule type="cellIs" dxfId="5" priority="3" operator="greaterThanOrEqual">
      <formula>1</formula>
    </cfRule>
  </conditionalFormatting>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22.0"/>
    <col customWidth="1" min="3" max="3" width="14.0"/>
    <col customWidth="1" min="4" max="4" width="12.0"/>
    <col customWidth="1" min="5" max="5" width="32.0"/>
    <col customWidth="1" min="6" max="6" width="28.0"/>
    <col customWidth="1" min="7" max="7" width="44.0"/>
    <col customWidth="1" min="8" max="8" width="28.0"/>
    <col customWidth="1" min="9" max="9" width="46.0"/>
    <col customWidth="1" min="10" max="10" width="24.0"/>
    <col customWidth="1" min="11" max="11" width="28.0"/>
    <col customWidth="1" min="12" max="13" width="14.0"/>
    <col customWidth="1" min="14" max="14" width="12.0"/>
  </cols>
  <sheetData>
    <row r="1">
      <c r="A1" s="89" t="s">
        <v>267</v>
      </c>
      <c r="B1" s="89" t="s">
        <v>3</v>
      </c>
      <c r="C1" s="89" t="s">
        <v>1242</v>
      </c>
      <c r="D1" s="89" t="s">
        <v>1231</v>
      </c>
      <c r="E1" s="89" t="s">
        <v>269</v>
      </c>
      <c r="F1" s="89" t="s">
        <v>270</v>
      </c>
      <c r="G1" s="89" t="s">
        <v>872</v>
      </c>
      <c r="H1" s="89" t="s">
        <v>945</v>
      </c>
      <c r="I1" s="89" t="s">
        <v>1248</v>
      </c>
      <c r="J1" s="89" t="s">
        <v>1249</v>
      </c>
      <c r="K1" s="89" t="s">
        <v>583</v>
      </c>
      <c r="L1" s="90" t="s">
        <v>29</v>
      </c>
      <c r="M1" s="6"/>
      <c r="N1" s="91" t="s">
        <v>1250</v>
      </c>
    </row>
    <row r="2">
      <c r="A2" s="92">
        <f>Accounts!A2</f>
        <v>1</v>
      </c>
      <c r="B2" s="92" t="str">
        <f>Accounts!B2</f>
        <v>Danone</v>
      </c>
      <c r="C2" s="93">
        <f>Accounts!R2</f>
        <v>95</v>
      </c>
      <c r="D2" s="92" t="str">
        <f>Accounts!T2</f>
        <v>Tier 1</v>
      </c>
      <c r="E2" s="92" t="str">
        <f t="array" ref="E2">IFERROR(INDEX('Account Dossiers'!$F:$F,MATCH(B2,'Account Dossiers'!$B:$B,0)),"")</f>
        <v>Heiko Gerling | Chief Operations Officer, North America</v>
      </c>
      <c r="F2" s="92" t="str">
        <f t="array" ref="F2">IFERROR(INDEX('Account Dossiers'!$G:$G,MATCH(B2,'Account Dossiers'!$B:$B,0)),"")</f>
        <v>Whitney Klemm | Supply Chain Leader</v>
      </c>
      <c r="G2" s="92" t="str">
        <f t="array" ref="G2">IFERROR(INDEX('Meeting Briefs'!$E:$E,MATCH(B2,'Meeting Briefs'!$A:$A,0)),"")</f>
        <v>Active Shaughnessy intro path and likely MODEX attendance signal.</v>
      </c>
      <c r="H2" s="92" t="str">
        <f t="array" ref="H2">IFERROR(INDEX('Hunt Plan'!$I:$I,MATCH(B2,'Hunt Plan'!$B:$B,0)),"")</f>
        <v>Mark Shaughnessy -&gt; Danone CSCO intro</v>
      </c>
      <c r="I2" s="92" t="str">
        <f t="array" ref="I2">IFERROR(INDEX('Account Dossiers'!$I:$I,MATCH(B2,'Account Dossiers'!$B:$B,0)),"")</f>
        <v>Show how Primo used yard/process standardization to lift throughput without adding yard labor.</v>
      </c>
      <c r="J2" s="92" t="str">
        <f t="array" ref="J2">IFERROR(INDEX('Account Dossiers'!$J:$J,MATCH(B2,'Account Dossiers'!$B:$B,0)),"")</f>
        <v>Danone-specific infographic + Primo proof + offer for Primo customer reference join-in.</v>
      </c>
      <c r="K2" s="94" t="str">
        <f>Accounts!J2</f>
        <v>https://www.modexshow.com/downloads/mx26_attendeeListInsert.pdf</v>
      </c>
      <c r="L2" s="95" t="s">
        <v>363</v>
      </c>
      <c r="M2" s="6"/>
      <c r="N2" s="96" t="s">
        <v>1251</v>
      </c>
    </row>
    <row r="3">
      <c r="A3" s="92">
        <f>Accounts!A3</f>
        <v>2</v>
      </c>
      <c r="B3" s="92" t="str">
        <f>Accounts!B3</f>
        <v>General Mills</v>
      </c>
      <c r="C3" s="93">
        <f>Accounts!R3</f>
        <v>85</v>
      </c>
      <c r="D3" s="92" t="str">
        <f>Accounts!T3</f>
        <v>Tier 1</v>
      </c>
      <c r="E3" s="92" t="str">
        <f t="array" ref="E3">IFERROR(INDEX('Account Dossiers'!$F:$F,MATCH(B3,'Account Dossiers'!$B:$B,0)),"")</f>
        <v>Jonathan Ness | Chief Supply Chain Officer</v>
      </c>
      <c r="F3" s="92" t="str">
        <f t="array" ref="F3">IFERROR(INDEX('Account Dossiers'!$G:$G,MATCH(B3,'Account Dossiers'!$B:$B,0)),"")</f>
        <v>Nisar Ahsanullah | General Mills supply chain leader</v>
      </c>
      <c r="G3" s="92" t="str">
        <f t="array" ref="G3">IFERROR(INDEX('Meeting Briefs'!$E:$E,MATCH(B3,'Meeting Briefs'!$A:$A,0)),"")</f>
        <v>New CSCO in March 2026.</v>
      </c>
      <c r="H3" s="92" t="str">
        <f t="array" ref="H3">IFERROR(INDEX('Hunt Plan'!$I:$I,MATCH(B3,'Hunt Plan'!$B:$B,0)),"")</f>
        <v>No warm intro yet</v>
      </c>
      <c r="I3" s="92" t="str">
        <f t="array" ref="I3">IFERROR(INDEX('Account Dossiers'!$I:$I,MATCH(B3,'Account Dossiers'!$B:$B,0)),"")</f>
        <v>Anchor on multi-site consistency and how standardized yard execution supports sourcing, planning, manufacturing, logistics, and customer operations.</v>
      </c>
      <c r="J3" s="92" t="str">
        <f t="array" ref="J3">IFERROR(INDEX('Account Dossiers'!$J:$J,MATCH(B3,'Account Dossiers'!$B:$B,0)),"")</f>
        <v>Primo proof + short ROI angle around reduced variance and higher throughput.</v>
      </c>
      <c r="K3" s="94" t="str">
        <f>Accounts!J3</f>
        <v>https://www.modexshow.com/downloads/mx26_attendeeListInsert.pdf</v>
      </c>
      <c r="L3" s="95" t="s">
        <v>363</v>
      </c>
      <c r="M3" s="6"/>
      <c r="N3" s="96" t="s">
        <v>1251</v>
      </c>
    </row>
    <row r="4">
      <c r="A4" s="92">
        <f>Accounts!A4</f>
        <v>2</v>
      </c>
      <c r="B4" s="92" t="str">
        <f>Accounts!B4</f>
        <v>Frito-Lay</v>
      </c>
      <c r="C4" s="93">
        <f>Accounts!R4</f>
        <v>85</v>
      </c>
      <c r="D4" s="92" t="str">
        <f>Accounts!T4</f>
        <v>Tier 1</v>
      </c>
      <c r="E4" s="92" t="str">
        <f t="array" ref="E4">IFERROR(INDEX('Account Dossiers'!$F:$F,MATCH(B4,'Account Dossiers'!$B:$B,0)),"")</f>
        <v>Beth Mars | Transportation Director</v>
      </c>
      <c r="F4" s="92" t="str">
        <f t="array" ref="F4">IFERROR(INDEX('Account Dossiers'!$G:$G,MATCH(B4,'Account Dossiers'!$B:$B,0)),"")</f>
        <v>Brian Watson | Vice President of Supply Chain</v>
      </c>
      <c r="G4" s="92" t="str">
        <f t="array" ref="G4">IFERROR(INDEX('Meeting Briefs'!$E:$E,MATCH(B4,'Meeting Briefs'!$A:$A,0)),"")</f>
        <v>Public MODEX signal plus likely fit for multi-site execution standardization.</v>
      </c>
      <c r="H4" s="92" t="str">
        <f t="array" ref="H4">IFERROR(INDEX('Hunt Plan'!$I:$I,MATCH(B4,'Hunt Plan'!$B:$B,0)),"")</f>
        <v>PepsiCo network / LinkedIn path</v>
      </c>
      <c r="I4" s="92" t="str">
        <f t="array" ref="I4">IFERROR(INDEX('Account Dossiers'!$I:$I,MATCH(B4,'Account Dossiers'!$B:$B,0)),"")</f>
        <v>Position YardFlow as the layer that reduces execution variance when network design is shifting under the business.</v>
      </c>
      <c r="J4" s="92" t="str">
        <f t="array" ref="J4">IFERROR(INDEX('Account Dossiers'!$J:$J,MATCH(B4,'Account Dossiers'!$B:$B,0)),"")</f>
        <v>Primo proof + variance-tax framing.</v>
      </c>
      <c r="K4" s="94" t="str">
        <f>Accounts!J4</f>
        <v>https://www.modexshow.com/downloads/mx26_attendeeListInsert.pdf</v>
      </c>
      <c r="L4" s="95" t="s">
        <v>363</v>
      </c>
      <c r="M4" s="97" t="s">
        <v>1252</v>
      </c>
      <c r="N4" s="96" t="s">
        <v>1251</v>
      </c>
    </row>
    <row r="5">
      <c r="A5" s="92">
        <f>Accounts!A5</f>
        <v>2</v>
      </c>
      <c r="B5" s="92" t="str">
        <f>Accounts!B5</f>
        <v>Diageo</v>
      </c>
      <c r="C5" s="93">
        <f>Accounts!R5</f>
        <v>85</v>
      </c>
      <c r="D5" s="92" t="str">
        <f>Accounts!T5</f>
        <v>Tier 1</v>
      </c>
      <c r="E5" s="92" t="str">
        <f t="array" ref="E5">IFERROR(INDEX('Account Dossiers'!$F:$F,MATCH(B5,'Account Dossiers'!$B:$B,0)),"")</f>
        <v>Raymond Reddrick | SVP North America Supply - Manufacturing and Distillation</v>
      </c>
      <c r="F5" s="92" t="str">
        <f t="array" ref="F5">IFERROR(INDEX('Account Dossiers'!$G:$G,MATCH(B5,'Account Dossiers'!$B:$B,0)),"")</f>
        <v>Marsha McIntosh-Hamilton | President of North America Supply</v>
      </c>
      <c r="G5" s="92" t="str">
        <f t="array" ref="G5">IFERROR(INDEX('Meeting Briefs'!$E:$E,MATCH(B5,'Meeting Briefs'!$A:$A,0)),"")</f>
        <v>Public MODEX signal plus likely fit for multi-site execution standardization.</v>
      </c>
      <c r="H5" s="92" t="str">
        <f t="array" ref="H5">IFERROR(INDEX('Hunt Plan'!$I:$I,MATCH(B5,'Hunt Plan'!$B:$B,0)),"")</f>
        <v>Board / advisor network research</v>
      </c>
      <c r="I5" s="92" t="str">
        <f t="array" ref="I5">IFERROR(INDEX('Account Dossiers'!$I:$I,MATCH(B5,'Account Dossiers'!$B:$B,0)),"")</f>
        <v>Use Primo to prove YardFlow is not theory; it is a way to make new network capacity behave better, faster.</v>
      </c>
      <c r="J5" s="92" t="str">
        <f t="array" ref="J5">IFERROR(INDEX('Account Dossiers'!$J:$J,MATCH(B5,'Account Dossiers'!$B:$B,0)),"")</f>
        <v>Primo proof + manufacturing / warehousing site-flow angle.</v>
      </c>
      <c r="K5" s="94" t="str">
        <f>Accounts!J5</f>
        <v>https://www.modexshow.com/downloads/mx26_attendeeListInsert.pdf</v>
      </c>
      <c r="L5" s="95" t="s">
        <v>363</v>
      </c>
      <c r="M5" s="46" t="s">
        <v>1253</v>
      </c>
      <c r="N5" s="96" t="s">
        <v>1251</v>
      </c>
    </row>
    <row r="6">
      <c r="A6" s="92">
        <f>Accounts!A6</f>
        <v>5</v>
      </c>
      <c r="B6" s="92" t="str">
        <f>Accounts!B6</f>
        <v>Hormel Foods</v>
      </c>
      <c r="C6" s="93">
        <f>Accounts!R6</f>
        <v>83</v>
      </c>
      <c r="D6" s="92" t="str">
        <f>Accounts!T6</f>
        <v>Tier 2</v>
      </c>
      <c r="E6" s="92" t="str">
        <f t="array" ref="E6">IFERROR(INDEX('Account Dossiers'!$F:$F,MATCH(B6,'Account Dossiers'!$B:$B,0)),"")</f>
        <v>Will Bonifant | Group Vice President and Chief Supply Chain Officer</v>
      </c>
      <c r="F6" s="92" t="str">
        <f t="array" ref="F6">IFERROR(INDEX('Account Dossiers'!$G:$G,MATCH(B6,'Account Dossiers'!$B:$B,0)),"")</f>
        <v>Nicholas Schwartz | Supply Chain Planning COE &amp; Strategy Lead</v>
      </c>
      <c r="G6" s="92" t="str">
        <f t="array" ref="G6">IFERROR(INDEX('Meeting Briefs'!$E:$E,MATCH(B6,'Meeting Briefs'!$A:$A,0)),"")</f>
        <v>New CSCO in March 2026.</v>
      </c>
      <c r="H6" s="92" t="str">
        <f t="array" ref="H6">IFERROR(INDEX('Hunt Plan'!$I:$I,MATCH(B6,'Hunt Plan'!$B:$B,0)),"")</f>
        <v>Board / network research</v>
      </c>
      <c r="I6" s="92" t="str">
        <f t="array" ref="I6">IFERROR(INDEX('Account Dossiers'!$I:$I,MATCH(B6,'Account Dossiers'!$B:$B,0)),"")</f>
        <v>Use Primo to show that standard work in the yard can compound with broader supply-chain transformation.</v>
      </c>
      <c r="J6" s="92" t="str">
        <f t="array" ref="J6">IFERROR(INDEX('Account Dossiers'!$J:$J,MATCH(B6,'Account Dossiers'!$B:$B,0)),"")</f>
        <v>Primo proof + transformation angle.</v>
      </c>
      <c r="K6" s="94" t="str">
        <f>Accounts!J6</f>
        <v>https://www.modexshow.com/downloads/mx26_attendeeListInsert.pdf</v>
      </c>
      <c r="L6" s="95" t="s">
        <v>363</v>
      </c>
      <c r="M6" s="46" t="s">
        <v>1253</v>
      </c>
      <c r="N6" s="96" t="s">
        <v>1251</v>
      </c>
    </row>
    <row r="7">
      <c r="A7" s="92">
        <f>Accounts!A7</f>
        <v>5</v>
      </c>
      <c r="B7" s="92" t="str">
        <f>Accounts!B7</f>
        <v>JM Smucker</v>
      </c>
      <c r="C7" s="93">
        <f>Accounts!R7</f>
        <v>83</v>
      </c>
      <c r="D7" s="92" t="str">
        <f>Accounts!T7</f>
        <v>Tier 2</v>
      </c>
      <c r="E7" s="92" t="str">
        <f t="array" ref="E7">IFERROR(INDEX('Account Dossiers'!$F:$F,MATCH(B7,'Account Dossiers'!$B:$B,0)),"")</f>
        <v>Rob Ferguson | Chief Product Supply Officer | Executive Vice President, Coffee, Pet, and Away From Home</v>
      </c>
      <c r="F7" s="92" t="str">
        <f t="array" ref="F7">IFERROR(INDEX('Account Dossiers'!$G:$G,MATCH(B7,'Account Dossiers'!$B:$B,0)),"")</f>
        <v>Anbu Kuppusamy | Transportation Function Leader</v>
      </c>
      <c r="G7" s="92" t="str">
        <f t="array" ref="G7">IFERROR(INDEX('Meeting Briefs'!$E:$E,MATCH(B7,'Meeting Briefs'!$A:$A,0)),"")</f>
        <v>New Chief Product Supply Officer role in February 2026.</v>
      </c>
      <c r="H7" s="92" t="str">
        <f t="array" ref="H7">IFERROR(INDEX('Hunt Plan'!$I:$I,MATCH(B7,'Hunt Plan'!$B:$B,0)),"")</f>
        <v>Board / network research</v>
      </c>
      <c r="I7" s="92" t="str">
        <f t="array" ref="I7">IFERROR(INDEX('Account Dossiers'!$I:$I,MATCH(B7,'Account Dossiers'!$B:$B,0)),"")</f>
        <v>Frame YardFlow as a way to reduce site-by-site operational variance across distribution and manufacturing flows.</v>
      </c>
      <c r="J7" s="92" t="str">
        <f t="array" ref="J7">IFERROR(INDEX('Account Dossiers'!$J:$J,MATCH(B7,'Account Dossiers'!$B:$B,0)),"")</f>
        <v>Primo proof + variance-tax framing.</v>
      </c>
      <c r="K7" s="94" t="str">
        <f>Accounts!J7</f>
        <v>https://www.modexshow.com/downloads/mx26_attendeeListInsert.pdf</v>
      </c>
      <c r="L7" s="95" t="s">
        <v>363</v>
      </c>
      <c r="M7" s="46" t="s">
        <v>1253</v>
      </c>
      <c r="N7" s="96" t="s">
        <v>1251</v>
      </c>
    </row>
    <row r="8">
      <c r="A8" s="92">
        <f>Accounts!A8</f>
        <v>9</v>
      </c>
      <c r="B8" s="92" t="str">
        <f>Accounts!B8</f>
        <v>The Home Depot</v>
      </c>
      <c r="C8" s="93">
        <f>Accounts!R8</f>
        <v>79</v>
      </c>
      <c r="D8" s="92" t="str">
        <f>Accounts!T8</f>
        <v>Tier 2</v>
      </c>
      <c r="E8" s="92" t="str">
        <f t="array" ref="E8">IFERROR(INDEX('Account Dossiers'!$F:$F,MATCH(B8,'Account Dossiers'!$B:$B,0)),"")</f>
        <v>John Deaton | Executive Vice President – Supply Chain &amp; Product Development</v>
      </c>
      <c r="F8" s="92" t="str">
        <f t="array" ref="F8">IFERROR(INDEX('Account Dossiers'!$G:$G,MATCH(B8,'Account Dossiers'!$B:$B,0)),"")</f>
        <v>Amit Kalra | Senior Vice President – Supply Chain</v>
      </c>
      <c r="G8" s="92" t="str">
        <f t="array" ref="G8">IFERROR(INDEX('Meeting Briefs'!$E:$E,MATCH(B8,'Meeting Briefs'!$A:$A,0)),"")</f>
        <v>Official keynote tie gives unusually strong event signal.</v>
      </c>
      <c r="H8" s="92" t="str">
        <f t="array" ref="H8">IFERROR(INDEX('Hunt Plan'!$I:$I,MATCH(B8,'Hunt Plan'!$B:$B,0)),"")</f>
        <v>MODEX keynote proximity + ecosystem intros</v>
      </c>
      <c r="I8" s="92" t="str">
        <f t="array" ref="I8">IFERROR(INDEX('Account Dossiers'!$I:$I,MATCH(B8,'Account Dossiers'!$B:$B,0)),"")</f>
        <v>Position YardFlow as site-level flow standardization for high-volume campuses where transport handoffs and trailer orchestration matter.</v>
      </c>
      <c r="J8" s="92" t="str">
        <f t="array" ref="J8">IFERROR(INDEX('Account Dossiers'!$J:$J,MATCH(B8,'Account Dossiers'!$B:$B,0)),"")</f>
        <v>Primo proof + one-pager focused on standardization, traffic flow, and execution consistency.</v>
      </c>
      <c r="K8" s="94" t="str">
        <f>Accounts!J8</f>
        <v>https://www.modexshow.com/downloads/mx26_attendeeListInsert.pdf</v>
      </c>
      <c r="L8" s="95" t="s">
        <v>363</v>
      </c>
      <c r="M8" s="46" t="s">
        <v>1253</v>
      </c>
      <c r="N8" s="96" t="s">
        <v>1251</v>
      </c>
    </row>
    <row r="9">
      <c r="A9" s="92">
        <f>Accounts!A9</f>
        <v>10</v>
      </c>
      <c r="B9" s="92" t="str">
        <f>Accounts!B9</f>
        <v>Georgia Pacific</v>
      </c>
      <c r="C9" s="93">
        <f>Accounts!R9</f>
        <v>75</v>
      </c>
      <c r="D9" s="92" t="str">
        <f>Accounts!T9</f>
        <v>Tier 2</v>
      </c>
      <c r="E9" s="92" t="str">
        <f t="array" ref="E9">IFERROR(INDEX('Account Dossiers'!$F:$F,MATCH(B9,'Account Dossiers'!$B:$B,0)),"")</f>
        <v>Jeremy Finley | Vice President, Supply Chain</v>
      </c>
      <c r="F9" s="92" t="str">
        <f t="array" ref="F9">IFERROR(INDEX('Account Dossiers'!$G:$G,MATCH(B9,'Account Dossiers'!$B:$B,0)),"")</f>
        <v>Ryan Hutcherson | Senior Vice President, Supply Chain</v>
      </c>
      <c r="G9" s="92" t="str">
        <f t="array" ref="G9">IFERROR(INDEX('Meeting Briefs'!$E:$E,MATCH(B9,'Meeting Briefs'!$A:$A,0)),"")</f>
        <v>Public MODEX signal plus likely fit for multi-site execution standardization.</v>
      </c>
      <c r="H9" s="92" t="str">
        <f t="array" ref="H9">IFERROR(INDEX('Hunt Plan'!$I:$I,MATCH(B9,'Hunt Plan'!$B:$B,0)),"")</f>
        <v>LinkedIn + website research</v>
      </c>
      <c r="I9" s="92" t="str">
        <f t="array" ref="I9">IFERROR(INDEX('Account Dossiers'!$I:$I,MATCH(B9,'Account Dossiers'!$B:$B,0)),"")</f>
        <v>Lead with yard, gate, trailer visibility, and dock-flow standardization.</v>
      </c>
      <c r="J9" s="92" t="str">
        <f t="array" ref="J9">IFERROR(INDEX('Account Dossiers'!$J:$J,MATCH(B9,'Account Dossiers'!$B:$B,0)),"")</f>
        <v>Primo proof + operator-first demo angle.</v>
      </c>
      <c r="K9" s="94" t="str">
        <f>Accounts!J9</f>
        <v>https://www.modexshow.com/downloads/mx26_attendeeListInsert.pdf</v>
      </c>
      <c r="L9" s="95" t="s">
        <v>363</v>
      </c>
      <c r="M9" s="46" t="s">
        <v>1253</v>
      </c>
      <c r="N9" s="96" t="s">
        <v>1251</v>
      </c>
    </row>
    <row r="10">
      <c r="A10" s="92">
        <f>Accounts!A10</f>
        <v>11</v>
      </c>
      <c r="B10" s="92" t="str">
        <f>Accounts!B10</f>
        <v>H-E-B</v>
      </c>
      <c r="C10" s="93">
        <f>Accounts!R10</f>
        <v>73</v>
      </c>
      <c r="D10" s="92" t="str">
        <f>Accounts!T10</f>
        <v>Tier 2</v>
      </c>
      <c r="E10" s="92" t="str">
        <f t="array" ref="E10">IFERROR(INDEX('Account Dossiers'!$F:$F,MATCH(B10,'Account Dossiers'!$B:$B,0)),"")</f>
        <v>Dakota Socha | Transportation &amp; Reverse Logistics</v>
      </c>
      <c r="F10" s="92" t="str">
        <f t="array" ref="F10">IFERROR(INDEX('Account Dossiers'!$G:$G,MATCH(B10,'Account Dossiers'!$B:$B,0)),"")</f>
        <v>Craig Stucker | Director, Parkway Transport at H-E-B</v>
      </c>
      <c r="G10" s="92" t="str">
        <f t="array" ref="G10">IFERROR(INDEX('Meeting Briefs'!$E:$E,MATCH(B10,'Meeting Briefs'!$A:$A,0)),"")</f>
        <v>Public MODEX signal plus likely fit for multi-site execution standardization.</v>
      </c>
      <c r="H10" s="92" t="str">
        <f t="array" ref="H10">IFERROR(INDEX('Hunt Plan'!$I:$I,MATCH(B10,'Hunt Plan'!$B:$B,0)),"")</f>
        <v>LinkedIn + grocery ops network</v>
      </c>
      <c r="I10" s="92" t="str">
        <f t="array" ref="I10">IFERROR(INDEX('Account Dossiers'!$I:$I,MATCH(B10,'Account Dossiers'!$B:$B,0)),"")</f>
        <v>Use Primo to position YardFlow as the connective tissue between network growth and site-level execution.</v>
      </c>
      <c r="J10" s="92" t="str">
        <f t="array" ref="J10">IFERROR(INDEX('Account Dossiers'!$J:$J,MATCH(B10,'Account Dossiers'!$B:$B,0)),"")</f>
        <v>Primo proof + retail distribution growth angle.</v>
      </c>
      <c r="K10" s="94" t="str">
        <f>Accounts!J10</f>
        <v>https://www.modexshow.com/downloads/mx26_attendeeListInsert.pdf</v>
      </c>
      <c r="L10" s="95" t="s">
        <v>363</v>
      </c>
      <c r="M10" s="46" t="s">
        <v>1253</v>
      </c>
      <c r="N10" s="96" t="s">
        <v>1251</v>
      </c>
    </row>
    <row r="11">
      <c r="A11" s="92">
        <f>Accounts!A11</f>
        <v>13</v>
      </c>
      <c r="B11" s="92" t="str">
        <f>Accounts!B11</f>
        <v>Hyundai Motor America</v>
      </c>
      <c r="C11" s="93">
        <f>Accounts!R11</f>
        <v>65</v>
      </c>
      <c r="D11" s="92" t="str">
        <f>Accounts!T11</f>
        <v>Tier 3</v>
      </c>
      <c r="E11" s="92" t="str">
        <f t="array" ref="E11">IFERROR(INDEX('Account Dossiers'!$F:$F,MATCH(B11,'Account Dossiers'!$B:$B,0)),"")</f>
        <v>Carey Gammon | Director, Vehicle Operations (HMA)</v>
      </c>
      <c r="F11" s="92" t="str">
        <f t="array" ref="F11">IFERROR(INDEX('Account Dossiers'!$G:$G,MATCH(B11,'Account Dossiers'!$B:$B,0)),"")</f>
        <v>Yongchul Chung | Senior Manager, Global Logistics &amp; Supply Chain</v>
      </c>
      <c r="G11" s="92" t="str">
        <f t="array" ref="G11">IFERROR(INDEX('Meeting Briefs'!$E:$E,MATCH(B11,'Meeting Briefs'!$A:$A,0)),"")</f>
        <v>Public MODEX signal plus likely fit for multi-site execution standardization.</v>
      </c>
      <c r="H11" s="92" t="str">
        <f t="array" ref="H11">IFERROR(INDEX('Hunt Plan'!$I:$I,MATCH(B11,'Hunt Plan'!$B:$B,0)),"")</f>
        <v>Automotive logistics network research</v>
      </c>
      <c r="I11" s="92" t="str">
        <f t="array" ref="I11">IFERROR(INDEX('Account Dossiers'!$I:$I,MATCH(B11,'Account Dossiers'!$B:$B,0)),"")</f>
        <v>Position YardFlow as a practical site execution layer that complements bigger network-localization moves.</v>
      </c>
      <c r="J11" s="92" t="str">
        <f t="array" ref="J11">IFERROR(INDEX('Account Dossiers'!$J:$J,MATCH(B11,'Account Dossiers'!$B:$B,0)),"")</f>
        <v>Primo proof + manufacturing/localization angle.</v>
      </c>
      <c r="K11" s="94" t="str">
        <f>Accounts!J11</f>
        <v>https://www.modexshow.com/downloads/mx26_attendeeListInsert.pdf</v>
      </c>
      <c r="L11" s="95" t="s">
        <v>363</v>
      </c>
      <c r="M11" s="46" t="s">
        <v>1253</v>
      </c>
      <c r="N11" s="96" t="s">
        <v>1251</v>
      </c>
    </row>
    <row r="12">
      <c r="A12" s="92">
        <f>Accounts!A12</f>
        <v>13</v>
      </c>
      <c r="B12" s="92" t="str">
        <f>Accounts!B12</f>
        <v>Honda</v>
      </c>
      <c r="C12" s="93">
        <f>Accounts!R12</f>
        <v>65</v>
      </c>
      <c r="D12" s="92" t="str">
        <f>Accounts!T12</f>
        <v>Tier 3</v>
      </c>
      <c r="E12" s="92" t="str">
        <f t="array" ref="E12">IFERROR(INDEX('Account Dossiers'!$F:$F,MATCH(B12,'Account Dossiers'!$B:$B,0)),"")</f>
        <v>Jim Small | Executive Vice President, Manufacturing</v>
      </c>
      <c r="F12" s="92" t="str">
        <f t="array" ref="F12">IFERROR(INDEX('Account Dossiers'!$G:$G,MATCH(B12,'Account Dossiers'!$B:$B,0)),"")</f>
        <v>Nicole Miller | Logistics leader</v>
      </c>
      <c r="G12" s="92" t="str">
        <f t="array" ref="G12">IFERROR(INDEX('Meeting Briefs'!$E:$E,MATCH(B12,'Meeting Briefs'!$A:$A,0)),"")</f>
        <v>Public MODEX signal plus likely fit for multi-site execution standardization.</v>
      </c>
      <c r="H12" s="92" t="str">
        <f t="array" ref="H12">IFERROR(INDEX('Hunt Plan'!$I:$I,MATCH(B12,'Hunt Plan'!$B:$B,0)),"")</f>
        <v>Automotive logistics network research</v>
      </c>
      <c r="I12" s="92" t="str">
        <f t="array" ref="I12">IFERROR(INDEX('Account Dossiers'!$I:$I,MATCH(B12,'Account Dossiers'!$B:$B,0)),"")</f>
        <v>Talk standard-driver-journey, trailer orchestration, and site-to-site discipline.</v>
      </c>
      <c r="J12" s="92" t="str">
        <f t="array" ref="J12">IFERROR(INDEX('Account Dossiers'!$J:$J,MATCH(B12,'Account Dossiers'!$B:$B,0)),"")</f>
        <v>Primo proof + plant throughput frame</v>
      </c>
      <c r="K12" s="94" t="str">
        <f>Accounts!J12</f>
        <v>https://www.modexshow.com/downloads/mx26_attendeeListInsert.pdf</v>
      </c>
      <c r="L12" s="95" t="s">
        <v>363</v>
      </c>
      <c r="M12" s="46" t="s">
        <v>1253</v>
      </c>
      <c r="N12" s="96" t="s">
        <v>1251</v>
      </c>
    </row>
    <row r="13">
      <c r="A13" s="92">
        <f>Accounts!A13</f>
        <v>13</v>
      </c>
      <c r="B13" s="92" t="str">
        <f>Accounts!B13</f>
        <v>John Deere</v>
      </c>
      <c r="C13" s="93">
        <f>Accounts!R13</f>
        <v>65</v>
      </c>
      <c r="D13" s="92" t="str">
        <f>Accounts!T13</f>
        <v>Tier 3</v>
      </c>
      <c r="E13" s="92" t="str">
        <f t="array" ref="E13">IFERROR(INDEX('Account Dossiers'!$F:$F,MATCH(B13,'Account Dossiers'!$B:$B,0)),"")</f>
        <v>Cory Reed | President, Worldwide Agriculture &amp; Turf, Production &amp; Precision Ag, Customer Success</v>
      </c>
      <c r="F13" s="92" t="str">
        <f t="array" ref="F13">IFERROR(INDEX('Account Dossiers'!$G:$G,MATCH(B13,'Account Dossiers'!$B:$B,0)),"")</f>
        <v>Steve Wilhelmi | Vice President, Logistics</v>
      </c>
      <c r="G13" s="92" t="str">
        <f t="array" ref="G13">IFERROR(INDEX('Meeting Briefs'!$E:$E,MATCH(B13,'Meeting Briefs'!$A:$A,0)),"")</f>
        <v>Public MODEX signal plus likely fit for multi-site execution standardization.</v>
      </c>
      <c r="H13" s="92" t="str">
        <f t="array" ref="H13">IFERROR(INDEX('Hunt Plan'!$I:$I,MATCH(B13,'Hunt Plan'!$B:$B,0)),"")</f>
        <v>Ag / industrial ops network research</v>
      </c>
      <c r="I13" s="92" t="str">
        <f t="array" ref="I13">IFERROR(INDEX('Account Dossiers'!$I:$I,MATCH(B13,'Account Dossiers'!$B:$B,0)),"")</f>
        <v>Frame around industrial-campus standardization and throughput visibility.</v>
      </c>
      <c r="J13" s="92" t="str">
        <f t="array" ref="J13">IFERROR(INDEX('Account Dossiers'!$J:$J,MATCH(B13,'Account Dossiers'!$B:$B,0)),"")</f>
        <v>Primo proof + industrial campus frame</v>
      </c>
      <c r="K13" s="94" t="str">
        <f>Accounts!J13</f>
        <v>https://www.modexshow.com/downloads/mx26_attendeeListInsert.pdf</v>
      </c>
      <c r="L13" s="95" t="s">
        <v>363</v>
      </c>
      <c r="M13" s="46" t="s">
        <v>1253</v>
      </c>
      <c r="N13" s="96" t="s">
        <v>1251</v>
      </c>
    </row>
    <row r="14">
      <c r="A14" s="92">
        <f>Accounts!A14</f>
        <v>17</v>
      </c>
      <c r="B14" s="92" t="str">
        <f>Accounts!B14</f>
        <v>Kenco Logistics Services</v>
      </c>
      <c r="C14" s="93">
        <f>Accounts!R14</f>
        <v>61</v>
      </c>
      <c r="D14" s="92" t="str">
        <f>Accounts!T14</f>
        <v>Tier 3</v>
      </c>
      <c r="E14" s="92" t="str">
        <f t="array" ref="E14">IFERROR(INDEX('Account Dossiers'!$F:$F,MATCH(B14,'Account Dossiers'!$B:$B,0)),"")</f>
        <v>Kristi Montgomery | VP Innovation, Research &amp; Development</v>
      </c>
      <c r="F14" s="92" t="str">
        <f t="array" ref="F14">IFERROR(INDEX('Account Dossiers'!$G:$G,MATCH(B14,'Account Dossiers'!$B:$B,0)),"")</f>
        <v>Denis Reilly | Chief Commercial Officer</v>
      </c>
      <c r="G14" s="92" t="str">
        <f t="array" ref="G14">IFERROR(INDEX('Meeting Briefs'!$E:$E,MATCH(B14,'Meeting Briefs'!$A:$A,0)),"")</f>
        <v>Named session speaker indicates event involvement.</v>
      </c>
      <c r="H14" s="92" t="str">
        <f t="array" ref="H14">IFERROR(INDEX('Hunt Plan'!$I:$I,MATCH(B14,'Hunt Plan'!$B:$B,0)),"")</f>
        <v>Kristi Montgomery public session presence</v>
      </c>
      <c r="I14" s="92" t="str">
        <f t="array" ref="I14">IFERROR(INDEX('Account Dossiers'!$I:$I,MATCH(B14,'Account Dossiers'!$B:$B,0)),"")</f>
        <v>Position around co-selling, referrals, and where YardFlow helps shared customers.</v>
      </c>
      <c r="J14" s="92" t="str">
        <f t="array" ref="J14">IFERROR(INDEX('Account Dossiers'!$J:$J,MATCH(B14,'Account Dossiers'!$B:$B,0)),"")</f>
        <v>Primo proof + partner narrative</v>
      </c>
      <c r="K14" s="94" t="str">
        <f>Accounts!J14</f>
        <v>https://mx2026.mapyourshow.com/8_0/sessions/session-details.cfm?scheduleid=218</v>
      </c>
      <c r="L14" s="95" t="s">
        <v>363</v>
      </c>
      <c r="M14" s="46" t="s">
        <v>1253</v>
      </c>
      <c r="N14" s="96" t="s">
        <v>1251</v>
      </c>
    </row>
    <row r="15">
      <c r="A15" s="92">
        <f>Accounts!A15</f>
        <v>18</v>
      </c>
      <c r="B15" s="92" t="str">
        <f>Accounts!B15</f>
        <v>Barnes &amp; Noble</v>
      </c>
      <c r="C15" s="93">
        <f>Accounts!R15</f>
        <v>58</v>
      </c>
      <c r="D15" s="92" t="str">
        <f>Accounts!T15</f>
        <v>Tier 3</v>
      </c>
      <c r="E15" s="92" t="str">
        <f t="array" ref="E15">IFERROR(INDEX('Account Dossiers'!$F:$F,MATCH(B15,'Account Dossiers'!$B:$B,0)),"")</f>
        <v>Annette Danek-Akey | Chief Supply Chain Officer</v>
      </c>
      <c r="F15" s="92" t="str">
        <f t="array" ref="F15">IFERROR(INDEX('Account Dossiers'!$G:$G,MATCH(B15,'Account Dossiers'!$B:$B,0)),"")</f>
        <v>Lance Dippold | VP supply chain / distribution leader</v>
      </c>
      <c r="G15" s="92" t="str">
        <f t="array" ref="G15">IFERROR(INDEX('Meeting Briefs'!$E:$E,MATCH(B15,'Meeting Briefs'!$A:$A,0)),"")</f>
        <v>Named session speaker indicates event involvement.</v>
      </c>
      <c r="H15" s="92" t="str">
        <f t="array" ref="H15">IFERROR(INDEX('Hunt Plan'!$I:$I,MATCH(B15,'Hunt Plan'!$B:$B,0)),"")</f>
        <v>Annette Danek-Akey public session presence</v>
      </c>
      <c r="I15" s="92" t="str">
        <f t="array" ref="I15">IFERROR(INDEX('Account Dossiers'!$I:$I,MATCH(B15,'Account Dossiers'!$B:$B,0)),"")</f>
        <v>Use retail replenishment and DC throughput as the hook.</v>
      </c>
      <c r="J15" s="92" t="str">
        <f t="array" ref="J15">IFERROR(INDEX('Account Dossiers'!$J:$J,MATCH(B15,'Account Dossiers'!$B:$B,0)),"")</f>
        <v>Primo proof + retail replenishment frame</v>
      </c>
      <c r="K15" s="94" t="str">
        <f>Accounts!J15</f>
        <v>https://mx2026.mapyourshow.com/8_0/sessions/session-details.cfm?scheduleid=218</v>
      </c>
      <c r="L15" s="95" t="s">
        <v>363</v>
      </c>
      <c r="M15" s="46" t="s">
        <v>1253</v>
      </c>
      <c r="N15" s="96" t="s">
        <v>1251</v>
      </c>
    </row>
    <row r="16">
      <c r="A16" s="92">
        <f>Accounts!A16</f>
        <v>19</v>
      </c>
      <c r="B16" s="92" t="str">
        <f>Accounts!B16</f>
        <v>FedEx</v>
      </c>
      <c r="C16" s="93">
        <f>Accounts!R16</f>
        <v>55</v>
      </c>
      <c r="D16" s="92" t="str">
        <f>Accounts!T16</f>
        <v>Tier 3</v>
      </c>
      <c r="E16" s="92" t="str">
        <f t="array" ref="E16">IFERROR(INDEX('Account Dossiers'!$F:$F,MATCH(B16,'Account Dossiers'!$B:$B,0)),"")</f>
        <v>Richard Smith | COO, Airline and International</v>
      </c>
      <c r="F16" s="92" t="str">
        <f t="array" ref="F16">IFERROR(INDEX('Account Dossiers'!$G:$G,MATCH(B16,'Account Dossiers'!$B:$B,0)),"")</f>
        <v>Moe Wasiuddin | network planning / hub ops leader</v>
      </c>
      <c r="G16" s="92" t="str">
        <f t="array" ref="G16">IFERROR(INDEX('Meeting Briefs'!$E:$E,MATCH(B16,'Meeting Briefs'!$A:$A,0)),"")</f>
        <v>Public MODEX signal plus likely fit for multi-site execution standardization.</v>
      </c>
      <c r="H16" s="92" t="str">
        <f t="array" ref="H16">IFERROR(INDEX('Hunt Plan'!$I:$I,MATCH(B16,'Hunt Plan'!$B:$B,0)),"")</f>
        <v>Broad network research</v>
      </c>
      <c r="I16" s="92" t="str">
        <f t="array" ref="I16">IFERROR(INDEX('Account Dossiers'!$I:$I,MATCH(B16,'Account Dossiers'!$B:$B,0)),"")</f>
        <v>Treat as strategic / opportunistic conversation.</v>
      </c>
      <c r="J16" s="92" t="str">
        <f t="array" ref="J16">IFERROR(INDEX('Account Dossiers'!$J:$J,MATCH(B16,'Account Dossiers'!$B:$B,0)),"")</f>
        <v>Primo proof + network-ops analogy</v>
      </c>
      <c r="K16" s="94" t="str">
        <f>Accounts!J16</f>
        <v>https://www.modexshow.com/downloads/mx26_attendeeListInsert.pdf</v>
      </c>
      <c r="L16" s="95" t="s">
        <v>363</v>
      </c>
      <c r="M16" s="46" t="s">
        <v>1253</v>
      </c>
      <c r="N16" s="96" t="s">
        <v>1251</v>
      </c>
    </row>
    <row r="17">
      <c r="A17" s="92">
        <f>Accounts!A17</f>
        <v>7</v>
      </c>
      <c r="B17" s="92" t="str">
        <f>Accounts!B17</f>
        <v>Dawn Foods</v>
      </c>
      <c r="C17" s="93">
        <f>Accounts!R17</f>
        <v>80</v>
      </c>
      <c r="D17" s="92" t="str">
        <f>Accounts!T17</f>
        <v>Tier 2</v>
      </c>
      <c r="E17" s="92" t="str">
        <f t="array" ref="E17">IFERROR(INDEX('Account Dossiers'!$F:$F,MATCH(B17,'Account Dossiers'!$B:$B,0)),"")</f>
        <v>John Schmitz | Chief Operating Officer, Americas</v>
      </c>
      <c r="F17" s="92" t="str">
        <f t="array" ref="F17">IFERROR(INDEX('Account Dossiers'!$G:$G,MATCH(B17,'Account Dossiers'!$B:$B,0)),"")</f>
        <v>Ahmet Hepdogan | SVP Supply Chain &amp; Procurement, North America</v>
      </c>
      <c r="G17" s="92" t="str">
        <f t="array" ref="G17">IFERROR(INDEX('Meeting Briefs'!$E:$E,MATCH(B17,'Meeting Briefs'!$A:$A,0)),"")</f>
        <v>Dawn created a new COO Americas role in 2024, promoted Ahmet Hepdogan to SVP Supply Chain &amp; Procurement for North America, and continues to emphasize its distribution network and manufacturing operations.</v>
      </c>
      <c r="H17" s="92" t="str">
        <f t="array" ref="H17">IFERROR(INDEX('Hunt Plan'!$I:$I,MATCH(B17,'Hunt Plan'!$B:$B,0)),"")</f>
        <v>John Schmitz / Ahmet Hepdogan / Kristi Kangas path; bakery manufacturing + supply chain route</v>
      </c>
      <c r="I17" s="92" t="str">
        <f t="array" ref="I17">IFERROR(INDEX('Account Dossiers'!$I:$I,MATCH(B17,'Account Dossiers'!$B:$B,0)),"")</f>
        <v>Show how Primo used site standardization to improve throughput without adding yard labor, then frame Dawn as a bakery-network version of the same variance tax problem.</v>
      </c>
      <c r="J17" s="92" t="str">
        <f t="array" ref="J17">IFERROR(INDEX('Account Dossiers'!$J:$J,MATCH(B17,'Account Dossiers'!$B:$B,0)),"")</f>
        <v>Primo proof + Dawn-specific one-pager</v>
      </c>
      <c r="K17" s="94" t="str">
        <f>Accounts!J17</f>
        <v>https://www.modexshow.com/downloads/mx26_attendeeListInsert.pdf</v>
      </c>
      <c r="L17" s="95" t="s">
        <v>363</v>
      </c>
      <c r="M17" s="46" t="s">
        <v>1253</v>
      </c>
      <c r="N17" s="96" t="s">
        <v>1251</v>
      </c>
    </row>
    <row r="18">
      <c r="A18" s="92">
        <f>Accounts!A18</f>
        <v>7</v>
      </c>
      <c r="B18" s="92" t="str">
        <f>Accounts!B18</f>
        <v>Del Monte Foods</v>
      </c>
      <c r="C18" s="93">
        <f>Accounts!R18</f>
        <v>80</v>
      </c>
      <c r="D18" s="92" t="str">
        <f>Accounts!T18</f>
        <v>Tier 2</v>
      </c>
      <c r="E18" s="92" t="str">
        <f t="array" ref="E18">IFERROR(INDEX('Account Dossiers'!$F:$F,MATCH(B18,'Account Dossiers'!$B:$B,0)),"")</f>
        <v>Daniela Vonghia | Chief Supply Chain Officer</v>
      </c>
      <c r="F18" s="92" t="str">
        <f t="array" ref="F18">IFERROR(INDEX('Account Dossiers'!$G:$G,MATCH(B18,'Account Dossiers'!$B:$B,0)),"")</f>
        <v>Sarah Conroy | Director, Customer Supply Chain Solutions</v>
      </c>
      <c r="G18" s="92" t="str">
        <f t="array" ref="G18">IFERROR(INDEX('Meeting Briefs'!$E:$E,MATCH(B18,'Meeting Briefs'!$A:$A,0)),"")</f>
        <v>Del Monte elevated Daniela Vonghia into the CSCO role in 2023 to lead supply chain and operations and publicly emphasized modernization of its production network.</v>
      </c>
      <c r="H18" s="92" t="str">
        <f t="array" ref="H18">IFERROR(INDEX('Hunt Plan'!$I:$I,MATCH(B18,'Hunt Plan'!$B:$B,0)),"")</f>
        <v>Daniela Vonghia route; customer supply chain / strategic supply path</v>
      </c>
      <c r="I18" s="92" t="str">
        <f t="array" ref="I18">IFERROR(INDEX('Account Dossiers'!$I:$I,MATCH(B18,'Account Dossiers'!$B:$B,0)),"")</f>
        <v>Lead with throughput + standardization across plants and DCs, then pivot to customer service impact and network resiliency.</v>
      </c>
      <c r="J18" s="92" t="str">
        <f t="array" ref="J18">IFERROR(INDEX('Account Dossiers'!$J:$J,MATCH(B18,'Account Dossiers'!$B:$B,0)),"")</f>
        <v>Primo proof + food-network standardization story</v>
      </c>
      <c r="K18" s="94" t="str">
        <f>Accounts!J18</f>
        <v>https://www.modexshow.com/downloads/mx26_attendeeListInsert.pdf</v>
      </c>
      <c r="L18" s="95" t="s">
        <v>363</v>
      </c>
      <c r="M18" s="46" t="s">
        <v>1253</v>
      </c>
      <c r="N18" s="96" t="s">
        <v>1251</v>
      </c>
    </row>
    <row r="19">
      <c r="A19" s="92">
        <f>Accounts!A19</f>
        <v>12</v>
      </c>
      <c r="B19" s="92" t="str">
        <f>Accounts!B19</f>
        <v>Dollar General</v>
      </c>
      <c r="C19" s="93">
        <f>Accounts!R19</f>
        <v>66</v>
      </c>
      <c r="D19" s="92" t="str">
        <f>Accounts!T19</f>
        <v>Tier 3</v>
      </c>
      <c r="E19" s="92" t="str">
        <f t="array" ref="E19">IFERROR(INDEX('Account Dossiers'!$F:$F,MATCH(B19,'Account Dossiers'!$B:$B,0)),"")</f>
        <v>Rod West | EVP, Global Supply Chain</v>
      </c>
      <c r="F19" s="92" t="str">
        <f t="array" ref="F19">IFERROR(INDEX('Account Dossiers'!$G:$G,MATCH(B19,'Account Dossiers'!$B:$B,0)),"")</f>
        <v>Rebecca Powers | VP Distribution Centers</v>
      </c>
      <c r="G19" s="92" t="str">
        <f t="array" ref="G19">IFERROR(INDEX('Meeting Briefs'!$E:$E,MATCH(B19,'Meeting Briefs'!$A:$A,0)),"")</f>
        <v>Dollar General’s public supply-chain leaders are talking about the scale of its network in 2026, and the company has continued investing in distribution capacity and private fleet execution.</v>
      </c>
      <c r="H19" s="92" t="str">
        <f t="array" ref="H19">IFERROR(INDEX('Hunt Plan'!$I:$I,MATCH(B19,'Hunt Plan'!$B:$B,0)),"")</f>
        <v>Rod West / Rebecca Powers / Mark Taylor path through distribution and transportation leaders</v>
      </c>
      <c r="I19" s="92" t="str">
        <f t="array" ref="I19">IFERROR(INDEX('Account Dossiers'!$I:$I,MATCH(B19,'Account Dossiers'!$B:$B,0)),"")</f>
        <v>Frame the conversation around reducing execution variance across distribution nodes and tightening the handoff between transportation and facility operations.</v>
      </c>
      <c r="J19" s="92" t="str">
        <f t="array" ref="J19">IFERROR(INDEX('Account Dossiers'!$J:$J,MATCH(B19,'Account Dossiers'!$B:$B,0)),"")</f>
        <v>Primo proof + retail DC variance-tax framing</v>
      </c>
      <c r="K19" s="94" t="str">
        <f>Accounts!J19</f>
        <v>https://www.modexshow.com/downloads/mx26_attendeeListInsert.pdf</v>
      </c>
      <c r="L19" s="95" t="s">
        <v>363</v>
      </c>
      <c r="M19" s="46" t="s">
        <v>1253</v>
      </c>
      <c r="N19" s="96" t="s">
        <v>1251</v>
      </c>
    </row>
    <row r="20">
      <c r="A20" s="92">
        <f>Accounts!A20</f>
        <v>16</v>
      </c>
      <c r="B20" s="92" t="str">
        <f>Accounts!B20</f>
        <v>Dollar Tree</v>
      </c>
      <c r="C20" s="93">
        <f>Accounts!R20</f>
        <v>64</v>
      </c>
      <c r="D20" s="92" t="str">
        <f>Accounts!T20</f>
        <v>Tier 3</v>
      </c>
      <c r="E20" s="92" t="str">
        <f t="array" ref="E20">IFERROR(INDEX('Account Dossiers'!$F:$F,MATCH(B20,'Account Dossiers'!$B:$B,0)),"")</f>
        <v>Roxanne Weng | Chief Supply Chain Officer</v>
      </c>
      <c r="F20" s="92" t="str">
        <f t="array" ref="F20">IFERROR(INDEX('Account Dossiers'!$G:$G,MATCH(B20,'Account Dossiers'!$B:$B,0)),"")</f>
        <v>Adam Janatsch | VP Distribution Operations</v>
      </c>
      <c r="G20" s="92" t="str">
        <f t="array" ref="G20">IFERROR(INDEX('Meeting Briefs'!$E:$E,MATCH(B20,'Meeting Briefs'!$A:$A,0)),"")</f>
        <v>Dollar Tree appointed Roxanne Weng as CSCO in 2025 and announced both a new Arizona distribution center and a rebuild of its Marietta distribution center.</v>
      </c>
      <c r="H20" s="92" t="str">
        <f t="array" ref="H20">IFERROR(INDEX('Hunt Plan'!$I:$I,MATCH(B20,'Hunt Plan'!$B:$B,0)),"")</f>
        <v>Roxanne Weng path; distribution + transportation leaders via Family Dollar / Dollar Tree network</v>
      </c>
      <c r="I20" s="92" t="str">
        <f t="array" ref="I20">IFERROR(INDEX('Account Dossiers'!$I:$I,MATCH(B20,'Account Dossiers'!$B:$B,0)),"")</f>
        <v>Use the new-DC/rebuild context to talk about standardizing flow before local habits calcify into permanent variance.</v>
      </c>
      <c r="J20" s="92" t="str">
        <f t="array" ref="J20">IFERROR(INDEX('Account Dossiers'!$J:$J,MATCH(B20,'Account Dossiers'!$B:$B,0)),"")</f>
        <v>Primo proof + DC ramp / rebuild execution frame</v>
      </c>
      <c r="K20" s="94" t="str">
        <f>Accounts!J20</f>
        <v>https://www.modexshow.com/downloads/mx26_attendeeListInsert.pdf</v>
      </c>
      <c r="L20" s="95" t="s">
        <v>363</v>
      </c>
      <c r="M20" s="46" t="s">
        <v>1253</v>
      </c>
      <c r="N20" s="96" t="s">
        <v>1251</v>
      </c>
    </row>
    <row r="21" ht="15.75" customHeight="1">
      <c r="A21" s="92">
        <f>Accounts!A21</f>
        <v>20</v>
      </c>
      <c r="B21" s="92" t="str">
        <f>Accounts!B21</f>
        <v>IKEA</v>
      </c>
      <c r="C21" s="93">
        <f>Accounts!R21</f>
        <v>53</v>
      </c>
      <c r="D21" s="92" t="str">
        <f>Accounts!T21</f>
        <v>Tier 3</v>
      </c>
      <c r="E21" s="92" t="str">
        <f t="array" ref="E21">IFERROR(INDEX('Account Dossiers'!$F:$F,MATCH(B21,'Account Dossiers'!$B:$B,0)),"")</f>
        <v>Rob Olson | Chief Operating Officer, IKEA U.S.</v>
      </c>
      <c r="F21" s="92" t="str">
        <f t="array" ref="F21">IFERROR(INDEX('Account Dossiers'!$G:$G,MATCH(B21,'Account Dossiers'!$B:$B,0)),"")</f>
        <v>Pam Andrews | Vice President of Logistics</v>
      </c>
      <c r="G21" s="92" t="str">
        <f t="array" ref="G21">IFERROR(INDEX('Meeting Briefs'!$E:$E,MATCH(B21,'Meeting Briefs'!$A:$A,0)),"")</f>
        <v>IKEA U.S. continues expanding smaller-format locations and has publicly highlighted logistics units and growing zero-emission delivery operations, while Henrik Elm oversees supply and operations across the total IKEA value chain.</v>
      </c>
      <c r="H21" s="92" t="str">
        <f t="array" ref="H21">IFERROR(INDEX('Hunt Plan'!$I:$I,MATCH(B21,'Hunt Plan'!$B:$B,0)),"")</f>
        <v>Pam Andrews / Rob Olson / IKEA logistics-unit path</v>
      </c>
      <c r="I21" s="92" t="str">
        <f t="array" ref="I21">IFERROR(INDEX('Account Dossiers'!$I:$I,MATCH(B21,'Account Dossiers'!$B:$B,0)),"")</f>
        <v>Position YardFlow as a way to eliminate local execution variance at physical fulfillment sites rather than as a traditional yard-management replacement.</v>
      </c>
      <c r="J21" s="92" t="str">
        <f t="array" ref="J21">IFERROR(INDEX('Account Dossiers'!$J:$J,MATCH(B21,'Account Dossiers'!$B:$B,0)),"")</f>
        <v>Primo proof + fulfillment-node execution frame</v>
      </c>
      <c r="K21" s="94" t="str">
        <f>Accounts!J21</f>
        <v>https://www.modexshow.com/downloads/mx26_attendeeListInsert.pdf</v>
      </c>
      <c r="L21" s="95" t="s">
        <v>363</v>
      </c>
      <c r="M21" s="46" t="s">
        <v>1253</v>
      </c>
      <c r="N21" s="96" t="s">
        <v>1251</v>
      </c>
    </row>
    <row r="22" ht="15.75" customHeight="1">
      <c r="A22" s="6"/>
      <c r="B22" s="6"/>
      <c r="C22" s="6"/>
      <c r="D22" s="6"/>
      <c r="E22" s="6"/>
      <c r="F22" s="6"/>
      <c r="G22" s="6"/>
      <c r="H22" s="6"/>
      <c r="I22" s="6"/>
      <c r="J22" s="6"/>
      <c r="K22" s="6"/>
      <c r="L22" s="6"/>
      <c r="M22" s="6"/>
      <c r="N22" s="6"/>
    </row>
    <row r="23" ht="15.75" customHeight="1">
      <c r="A23" s="6"/>
      <c r="B23" s="6"/>
      <c r="C23" s="6"/>
      <c r="D23" s="6"/>
      <c r="E23" s="6"/>
      <c r="F23" s="6"/>
      <c r="G23" s="6"/>
      <c r="H23" s="6"/>
      <c r="I23" s="6"/>
      <c r="J23" s="6"/>
      <c r="K23" s="6"/>
      <c r="L23" s="6"/>
      <c r="M23" s="6"/>
      <c r="N23" s="6"/>
    </row>
    <row r="24" ht="15.75" customHeight="1">
      <c r="A24" s="6"/>
      <c r="B24" s="6"/>
      <c r="C24" s="6"/>
      <c r="D24" s="6"/>
      <c r="E24" s="6"/>
      <c r="F24" s="6"/>
      <c r="G24" s="6"/>
      <c r="H24" s="6"/>
      <c r="I24" s="6"/>
      <c r="J24" s="6"/>
      <c r="K24" s="6"/>
      <c r="L24" s="6"/>
      <c r="M24" s="6"/>
      <c r="N24" s="6"/>
    </row>
    <row r="25" ht="15.75" customHeight="1">
      <c r="A25" s="6"/>
      <c r="B25" s="6"/>
      <c r="C25" s="6"/>
      <c r="D25" s="6"/>
      <c r="E25" s="6"/>
      <c r="F25" s="6"/>
      <c r="G25" s="6"/>
      <c r="H25" s="6"/>
      <c r="I25" s="6"/>
      <c r="J25" s="6"/>
      <c r="K25" s="6"/>
      <c r="L25" s="6"/>
      <c r="M25" s="6"/>
      <c r="N25" s="6"/>
    </row>
    <row r="26" ht="15.75" customHeight="1">
      <c r="A26" s="6"/>
      <c r="B26" s="6"/>
      <c r="C26" s="6"/>
      <c r="D26" s="6"/>
      <c r="E26" s="6"/>
      <c r="F26" s="6"/>
      <c r="G26" s="6"/>
      <c r="H26" s="6"/>
      <c r="I26" s="6"/>
      <c r="J26" s="6"/>
      <c r="K26" s="6"/>
      <c r="L26" s="6"/>
      <c r="M26" s="6"/>
      <c r="N26" s="6"/>
    </row>
    <row r="27" ht="15.75" customHeight="1">
      <c r="A27" s="6"/>
      <c r="B27" s="6"/>
      <c r="C27" s="6"/>
      <c r="D27" s="6"/>
      <c r="E27" s="6"/>
      <c r="F27" s="6"/>
      <c r="G27" s="6"/>
      <c r="H27" s="6"/>
      <c r="I27" s="6"/>
      <c r="J27" s="6"/>
      <c r="K27" s="6"/>
      <c r="L27" s="6"/>
      <c r="M27" s="6"/>
      <c r="N27" s="6"/>
    </row>
    <row r="28" ht="15.75" customHeight="1">
      <c r="A28" s="6"/>
      <c r="B28" s="6"/>
      <c r="C28" s="6"/>
      <c r="D28" s="6"/>
      <c r="E28" s="6"/>
      <c r="F28" s="6"/>
      <c r="G28" s="6"/>
      <c r="H28" s="6"/>
      <c r="I28" s="6"/>
      <c r="J28" s="6"/>
      <c r="K28" s="6"/>
      <c r="L28" s="6"/>
      <c r="M28" s="6"/>
      <c r="N28" s="6"/>
    </row>
    <row r="29" ht="15.75" customHeight="1">
      <c r="A29" s="6"/>
      <c r="B29" s="6"/>
      <c r="C29" s="6"/>
      <c r="D29" s="6"/>
      <c r="E29" s="6"/>
      <c r="F29" s="6"/>
      <c r="G29" s="6"/>
      <c r="H29" s="6"/>
      <c r="I29" s="6"/>
      <c r="J29" s="6"/>
      <c r="K29" s="6"/>
      <c r="L29" s="6"/>
      <c r="M29" s="6"/>
      <c r="N29" s="6"/>
    </row>
    <row r="30" ht="15.75" customHeight="1">
      <c r="A30" s="6"/>
      <c r="B30" s="6"/>
      <c r="C30" s="6"/>
      <c r="D30" s="6"/>
      <c r="E30" s="6"/>
      <c r="F30" s="6"/>
      <c r="G30" s="6"/>
      <c r="H30" s="6"/>
      <c r="I30" s="6"/>
      <c r="J30" s="6"/>
      <c r="K30" s="6"/>
      <c r="L30" s="6"/>
      <c r="M30" s="6"/>
      <c r="N30" s="6"/>
    </row>
    <row r="31" ht="15.75" customHeight="1">
      <c r="A31" s="6"/>
      <c r="B31" s="6"/>
      <c r="C31" s="6"/>
      <c r="D31" s="6"/>
      <c r="E31" s="6"/>
      <c r="F31" s="6"/>
      <c r="G31" s="6"/>
      <c r="H31" s="6"/>
      <c r="I31" s="6"/>
      <c r="J31" s="6"/>
      <c r="K31" s="6"/>
      <c r="L31" s="6"/>
      <c r="M31" s="6"/>
      <c r="N31" s="6"/>
    </row>
    <row r="32" ht="15.75" customHeight="1">
      <c r="A32" s="6"/>
      <c r="B32" s="6"/>
      <c r="C32" s="6"/>
      <c r="D32" s="6"/>
      <c r="E32" s="6"/>
      <c r="F32" s="6"/>
      <c r="G32" s="6"/>
      <c r="H32" s="6"/>
      <c r="I32" s="6"/>
      <c r="J32" s="6"/>
      <c r="K32" s="6"/>
      <c r="L32" s="6"/>
      <c r="M32" s="6"/>
      <c r="N32" s="6"/>
    </row>
    <row r="33" ht="15.75" customHeight="1">
      <c r="A33" s="6"/>
      <c r="B33" s="6"/>
      <c r="C33" s="6"/>
      <c r="D33" s="6"/>
      <c r="E33" s="6"/>
      <c r="F33" s="6"/>
      <c r="G33" s="6"/>
      <c r="H33" s="6"/>
      <c r="I33" s="6"/>
      <c r="J33" s="6"/>
      <c r="K33" s="6"/>
      <c r="L33" s="6"/>
      <c r="M33" s="6"/>
      <c r="N33" s="6"/>
    </row>
    <row r="34" ht="15.75" customHeight="1">
      <c r="A34" s="6"/>
      <c r="B34" s="6"/>
      <c r="C34" s="6"/>
      <c r="D34" s="6"/>
      <c r="E34" s="6"/>
      <c r="F34" s="6"/>
      <c r="G34" s="6"/>
      <c r="H34" s="6"/>
      <c r="I34" s="6"/>
      <c r="J34" s="6"/>
      <c r="K34" s="6"/>
      <c r="L34" s="6"/>
      <c r="M34" s="6"/>
      <c r="N34" s="6"/>
    </row>
    <row r="35" ht="15.75" customHeight="1">
      <c r="A35" s="6"/>
      <c r="B35" s="6"/>
      <c r="C35" s="6"/>
      <c r="D35" s="6"/>
      <c r="E35" s="6"/>
      <c r="F35" s="6"/>
      <c r="G35" s="6"/>
      <c r="H35" s="6"/>
      <c r="I35" s="6"/>
      <c r="J35" s="6"/>
      <c r="K35" s="6"/>
      <c r="L35" s="6"/>
      <c r="M35" s="6"/>
      <c r="N35" s="6"/>
    </row>
    <row r="36" ht="15.75" customHeight="1">
      <c r="A36" s="6"/>
      <c r="B36" s="6"/>
      <c r="C36" s="6"/>
      <c r="D36" s="6"/>
      <c r="E36" s="6"/>
      <c r="F36" s="6"/>
      <c r="G36" s="6"/>
      <c r="H36" s="6"/>
      <c r="I36" s="6"/>
      <c r="J36" s="6"/>
      <c r="K36" s="6"/>
      <c r="L36" s="6"/>
      <c r="M36" s="6"/>
      <c r="N36" s="6"/>
    </row>
    <row r="37" ht="15.75" customHeight="1">
      <c r="A37" s="6"/>
      <c r="B37" s="6"/>
      <c r="C37" s="6"/>
      <c r="D37" s="6"/>
      <c r="E37" s="6"/>
      <c r="F37" s="6"/>
      <c r="G37" s="6"/>
      <c r="H37" s="6"/>
      <c r="I37" s="6"/>
      <c r="J37" s="6"/>
      <c r="K37" s="6"/>
      <c r="L37" s="6"/>
      <c r="M37" s="6"/>
      <c r="N37" s="6"/>
    </row>
    <row r="38" ht="15.75" customHeight="1">
      <c r="A38" s="6"/>
      <c r="B38" s="6"/>
      <c r="C38" s="6"/>
      <c r="D38" s="6"/>
      <c r="E38" s="6"/>
      <c r="F38" s="6"/>
      <c r="G38" s="6"/>
      <c r="H38" s="6"/>
      <c r="I38" s="6"/>
      <c r="J38" s="6"/>
      <c r="K38" s="6"/>
      <c r="L38" s="6"/>
      <c r="M38" s="6"/>
      <c r="N38" s="6"/>
    </row>
    <row r="39" ht="15.75" customHeight="1">
      <c r="A39" s="6"/>
      <c r="B39" s="6"/>
      <c r="C39" s="6"/>
      <c r="D39" s="6"/>
      <c r="E39" s="6"/>
      <c r="F39" s="6"/>
      <c r="G39" s="6"/>
      <c r="H39" s="6"/>
      <c r="I39" s="6"/>
      <c r="J39" s="6"/>
      <c r="K39" s="6"/>
      <c r="L39" s="6"/>
      <c r="M39" s="6"/>
      <c r="N39" s="6"/>
    </row>
    <row r="40" ht="15.75" customHeight="1">
      <c r="A40" s="6"/>
      <c r="B40" s="6"/>
      <c r="C40" s="6"/>
      <c r="D40" s="6"/>
      <c r="E40" s="6"/>
      <c r="F40" s="6"/>
      <c r="G40" s="6"/>
      <c r="H40" s="6"/>
      <c r="I40" s="6"/>
      <c r="J40" s="6"/>
      <c r="K40" s="6"/>
      <c r="L40" s="6"/>
      <c r="M40" s="6"/>
      <c r="N40" s="6"/>
    </row>
    <row r="41" ht="15.75" customHeight="1">
      <c r="A41" s="6"/>
      <c r="B41" s="6"/>
      <c r="C41" s="6"/>
      <c r="D41" s="6"/>
      <c r="E41" s="6"/>
      <c r="F41" s="6"/>
      <c r="G41" s="6"/>
      <c r="H41" s="6"/>
      <c r="I41" s="6"/>
      <c r="J41" s="6"/>
      <c r="K41" s="6"/>
      <c r="L41" s="6"/>
      <c r="M41" s="6"/>
      <c r="N41" s="6"/>
    </row>
    <row r="42" ht="15.75" customHeight="1">
      <c r="A42" s="6"/>
      <c r="B42" s="6"/>
      <c r="C42" s="6"/>
      <c r="D42" s="6"/>
      <c r="E42" s="6"/>
      <c r="F42" s="6"/>
      <c r="G42" s="6"/>
      <c r="H42" s="6"/>
      <c r="I42" s="6"/>
      <c r="J42" s="6"/>
      <c r="K42" s="6"/>
      <c r="L42" s="6"/>
      <c r="M42" s="6"/>
      <c r="N42" s="6"/>
    </row>
    <row r="43" ht="15.75" customHeight="1">
      <c r="A43" s="6"/>
      <c r="B43" s="6"/>
      <c r="C43" s="6"/>
      <c r="D43" s="6"/>
      <c r="E43" s="6"/>
      <c r="F43" s="6"/>
      <c r="G43" s="6"/>
      <c r="H43" s="6"/>
      <c r="I43" s="6"/>
      <c r="J43" s="6"/>
      <c r="K43" s="6"/>
      <c r="L43" s="6"/>
      <c r="M43" s="6"/>
      <c r="N43" s="6"/>
    </row>
    <row r="44" ht="15.75" customHeight="1">
      <c r="A44" s="6"/>
      <c r="B44" s="6"/>
      <c r="C44" s="6"/>
      <c r="D44" s="6"/>
      <c r="E44" s="6"/>
      <c r="F44" s="6"/>
      <c r="G44" s="6"/>
      <c r="H44" s="6"/>
      <c r="I44" s="6"/>
      <c r="J44" s="6"/>
      <c r="K44" s="6"/>
      <c r="L44" s="6"/>
      <c r="M44" s="6"/>
      <c r="N44" s="6"/>
    </row>
    <row r="45" ht="15.75" customHeight="1">
      <c r="A45" s="6"/>
      <c r="B45" s="6"/>
      <c r="C45" s="6"/>
      <c r="D45" s="6"/>
      <c r="E45" s="6"/>
      <c r="F45" s="6"/>
      <c r="G45" s="6"/>
      <c r="H45" s="6"/>
      <c r="I45" s="6"/>
      <c r="J45" s="6"/>
      <c r="K45" s="6"/>
      <c r="L45" s="6"/>
      <c r="M45" s="6"/>
      <c r="N45" s="6"/>
    </row>
    <row r="46" ht="15.75" customHeight="1">
      <c r="A46" s="6"/>
      <c r="B46" s="6"/>
      <c r="C46" s="6"/>
      <c r="D46" s="6"/>
      <c r="E46" s="6"/>
      <c r="F46" s="6"/>
      <c r="G46" s="6"/>
      <c r="H46" s="6"/>
      <c r="I46" s="6"/>
      <c r="J46" s="6"/>
      <c r="K46" s="6"/>
      <c r="L46" s="6"/>
      <c r="M46" s="6"/>
      <c r="N46" s="6"/>
    </row>
    <row r="47" ht="15.75" customHeight="1">
      <c r="A47" s="6"/>
      <c r="B47" s="6"/>
      <c r="C47" s="6"/>
      <c r="D47" s="6"/>
      <c r="E47" s="6"/>
      <c r="F47" s="6"/>
      <c r="G47" s="6"/>
      <c r="H47" s="6"/>
      <c r="I47" s="6"/>
      <c r="J47" s="6"/>
      <c r="K47" s="6"/>
      <c r="L47" s="6"/>
      <c r="M47" s="6"/>
      <c r="N47" s="6"/>
    </row>
    <row r="48" ht="15.75" customHeight="1">
      <c r="A48" s="6"/>
      <c r="B48" s="6"/>
      <c r="C48" s="6"/>
      <c r="D48" s="6"/>
      <c r="E48" s="6"/>
      <c r="F48" s="6"/>
      <c r="G48" s="6"/>
      <c r="H48" s="6"/>
      <c r="I48" s="6"/>
      <c r="J48" s="6"/>
      <c r="K48" s="6"/>
      <c r="L48" s="6"/>
      <c r="M48" s="6"/>
      <c r="N48" s="6"/>
    </row>
    <row r="49" ht="15.75" customHeight="1">
      <c r="A49" s="6"/>
      <c r="B49" s="6"/>
      <c r="C49" s="6"/>
      <c r="D49" s="6"/>
      <c r="E49" s="6"/>
      <c r="F49" s="6"/>
      <c r="G49" s="6"/>
      <c r="H49" s="6"/>
      <c r="I49" s="6"/>
      <c r="J49" s="6"/>
      <c r="K49" s="6"/>
      <c r="L49" s="6"/>
      <c r="M49" s="6"/>
      <c r="N49" s="6"/>
    </row>
    <row r="50" ht="15.75" customHeight="1">
      <c r="A50" s="6"/>
      <c r="B50" s="6"/>
      <c r="C50" s="6"/>
      <c r="D50" s="6"/>
      <c r="E50" s="6"/>
      <c r="F50" s="6"/>
      <c r="G50" s="6"/>
      <c r="H50" s="6"/>
      <c r="I50" s="6"/>
      <c r="J50" s="6"/>
      <c r="K50" s="6"/>
      <c r="L50" s="6"/>
      <c r="M50" s="6"/>
      <c r="N50" s="6"/>
    </row>
    <row r="51" ht="15.75" customHeight="1">
      <c r="A51" s="6"/>
      <c r="B51" s="6"/>
      <c r="C51" s="6"/>
      <c r="D51" s="6"/>
      <c r="E51" s="6"/>
      <c r="F51" s="6"/>
      <c r="G51" s="6"/>
      <c r="H51" s="6"/>
      <c r="I51" s="6"/>
      <c r="J51" s="6"/>
      <c r="K51" s="6"/>
      <c r="L51" s="6"/>
      <c r="M51" s="6"/>
      <c r="N51" s="6"/>
    </row>
    <row r="52" ht="15.75" customHeight="1">
      <c r="A52" s="6"/>
      <c r="B52" s="6"/>
      <c r="C52" s="6"/>
      <c r="D52" s="6"/>
      <c r="E52" s="6"/>
      <c r="F52" s="6"/>
      <c r="G52" s="6"/>
      <c r="H52" s="6"/>
      <c r="I52" s="6"/>
      <c r="J52" s="6"/>
      <c r="K52" s="6"/>
      <c r="L52" s="6"/>
      <c r="M52" s="6"/>
      <c r="N52" s="6"/>
    </row>
    <row r="53" ht="15.75" customHeight="1">
      <c r="A53" s="6"/>
      <c r="B53" s="6"/>
      <c r="C53" s="6"/>
      <c r="D53" s="6"/>
      <c r="E53" s="6"/>
      <c r="F53" s="6"/>
      <c r="G53" s="6"/>
      <c r="H53" s="6"/>
      <c r="I53" s="6"/>
      <c r="J53" s="6"/>
      <c r="K53" s="6"/>
      <c r="L53" s="6"/>
      <c r="M53" s="6"/>
      <c r="N53" s="6"/>
    </row>
    <row r="54" ht="15.75" customHeight="1">
      <c r="A54" s="6"/>
      <c r="B54" s="6"/>
      <c r="C54" s="6"/>
      <c r="D54" s="6"/>
      <c r="E54" s="6"/>
      <c r="F54" s="6"/>
      <c r="G54" s="6"/>
      <c r="H54" s="6"/>
      <c r="I54" s="6"/>
      <c r="J54" s="6"/>
      <c r="K54" s="6"/>
      <c r="L54" s="6"/>
      <c r="M54" s="6"/>
      <c r="N54" s="6"/>
    </row>
    <row r="55" ht="15.75" customHeight="1">
      <c r="A55" s="6"/>
      <c r="B55" s="6"/>
      <c r="C55" s="6"/>
      <c r="D55" s="6"/>
      <c r="E55" s="6"/>
      <c r="F55" s="6"/>
      <c r="G55" s="6"/>
      <c r="H55" s="6"/>
      <c r="I55" s="6"/>
      <c r="J55" s="6"/>
      <c r="K55" s="6"/>
      <c r="L55" s="6"/>
      <c r="M55" s="6"/>
      <c r="N55" s="6"/>
    </row>
    <row r="56" ht="15.75" customHeight="1">
      <c r="A56" s="6"/>
      <c r="B56" s="6"/>
      <c r="C56" s="6"/>
      <c r="D56" s="6"/>
      <c r="E56" s="6"/>
      <c r="F56" s="6"/>
      <c r="G56" s="6"/>
      <c r="H56" s="6"/>
      <c r="I56" s="6"/>
      <c r="J56" s="6"/>
      <c r="K56" s="6"/>
      <c r="L56" s="6"/>
      <c r="M56" s="6"/>
      <c r="N56" s="6"/>
    </row>
    <row r="57" ht="15.75" customHeight="1">
      <c r="A57" s="6"/>
      <c r="B57" s="6"/>
      <c r="C57" s="6"/>
      <c r="D57" s="6"/>
      <c r="E57" s="6"/>
      <c r="F57" s="6"/>
      <c r="G57" s="6"/>
      <c r="H57" s="6"/>
      <c r="I57" s="6"/>
      <c r="J57" s="6"/>
      <c r="K57" s="6"/>
      <c r="L57" s="6"/>
      <c r="M57" s="6"/>
      <c r="N57" s="6"/>
    </row>
    <row r="58" ht="15.75" customHeight="1">
      <c r="A58" s="6"/>
      <c r="B58" s="6"/>
      <c r="C58" s="6"/>
      <c r="D58" s="6"/>
      <c r="E58" s="6"/>
      <c r="F58" s="6"/>
      <c r="G58" s="6"/>
      <c r="H58" s="6"/>
      <c r="I58" s="6"/>
      <c r="J58" s="6"/>
      <c r="K58" s="6"/>
      <c r="L58" s="6"/>
      <c r="M58" s="6"/>
      <c r="N58" s="6"/>
    </row>
    <row r="59" ht="15.75" customHeight="1">
      <c r="A59" s="6"/>
      <c r="B59" s="6"/>
      <c r="C59" s="6"/>
      <c r="D59" s="6"/>
      <c r="E59" s="6"/>
      <c r="F59" s="6"/>
      <c r="G59" s="6"/>
      <c r="H59" s="6"/>
      <c r="I59" s="6"/>
      <c r="J59" s="6"/>
      <c r="K59" s="6"/>
      <c r="L59" s="6"/>
      <c r="M59" s="6"/>
      <c r="N59" s="6"/>
    </row>
    <row r="60" ht="15.75" customHeight="1">
      <c r="A60" s="6"/>
      <c r="B60" s="6"/>
      <c r="C60" s="6"/>
      <c r="D60" s="6"/>
      <c r="E60" s="6"/>
      <c r="F60" s="6"/>
      <c r="G60" s="6"/>
      <c r="H60" s="6"/>
      <c r="I60" s="6"/>
      <c r="J60" s="6"/>
      <c r="K60" s="6"/>
      <c r="L60" s="6"/>
      <c r="M60" s="6"/>
      <c r="N60" s="6"/>
    </row>
    <row r="61" ht="15.75" customHeight="1">
      <c r="A61" s="6"/>
      <c r="B61" s="6"/>
      <c r="C61" s="6"/>
      <c r="D61" s="6"/>
      <c r="E61" s="6"/>
      <c r="F61" s="6"/>
      <c r="G61" s="6"/>
      <c r="H61" s="6"/>
      <c r="I61" s="6"/>
      <c r="J61" s="6"/>
      <c r="K61" s="6"/>
      <c r="L61" s="6"/>
      <c r="M61" s="6"/>
      <c r="N61" s="6"/>
    </row>
    <row r="62" ht="15.75" customHeight="1">
      <c r="A62" s="6"/>
      <c r="B62" s="6"/>
      <c r="C62" s="6"/>
      <c r="D62" s="6"/>
      <c r="E62" s="6"/>
      <c r="F62" s="6"/>
      <c r="G62" s="6"/>
      <c r="H62" s="6"/>
      <c r="I62" s="6"/>
      <c r="J62" s="6"/>
      <c r="K62" s="6"/>
      <c r="L62" s="6"/>
      <c r="M62" s="6"/>
      <c r="N62" s="6"/>
    </row>
    <row r="63" ht="15.75" customHeight="1">
      <c r="A63" s="6"/>
      <c r="B63" s="6"/>
      <c r="C63" s="6"/>
      <c r="D63" s="6"/>
      <c r="E63" s="6"/>
      <c r="F63" s="6"/>
      <c r="G63" s="6"/>
      <c r="H63" s="6"/>
      <c r="I63" s="6"/>
      <c r="J63" s="6"/>
      <c r="K63" s="6"/>
      <c r="L63" s="6"/>
      <c r="M63" s="6"/>
      <c r="N63" s="6"/>
    </row>
    <row r="64" ht="15.75" customHeight="1">
      <c r="A64" s="6"/>
      <c r="B64" s="6"/>
      <c r="C64" s="6"/>
      <c r="D64" s="6"/>
      <c r="E64" s="6"/>
      <c r="F64" s="6"/>
      <c r="G64" s="6"/>
      <c r="H64" s="6"/>
      <c r="I64" s="6"/>
      <c r="J64" s="6"/>
      <c r="K64" s="6"/>
      <c r="L64" s="6"/>
      <c r="M64" s="6"/>
      <c r="N64" s="6"/>
    </row>
    <row r="65" ht="15.75" customHeight="1">
      <c r="A65" s="6"/>
      <c r="B65" s="6"/>
      <c r="C65" s="6"/>
      <c r="D65" s="6"/>
      <c r="E65" s="6"/>
      <c r="F65" s="6"/>
      <c r="G65" s="6"/>
      <c r="H65" s="6"/>
      <c r="I65" s="6"/>
      <c r="J65" s="6"/>
      <c r="K65" s="6"/>
      <c r="L65" s="6"/>
      <c r="M65" s="6"/>
      <c r="N65" s="6"/>
    </row>
    <row r="66" ht="15.75" customHeight="1">
      <c r="A66" s="6"/>
      <c r="B66" s="6"/>
      <c r="C66" s="6"/>
      <c r="D66" s="6"/>
      <c r="E66" s="6"/>
      <c r="F66" s="6"/>
      <c r="G66" s="6"/>
      <c r="H66" s="6"/>
      <c r="I66" s="6"/>
      <c r="J66" s="6"/>
      <c r="K66" s="6"/>
      <c r="L66" s="6"/>
      <c r="M66" s="6"/>
      <c r="N66" s="6"/>
    </row>
    <row r="67" ht="15.75" customHeight="1">
      <c r="A67" s="6"/>
      <c r="B67" s="6"/>
      <c r="C67" s="6"/>
      <c r="D67" s="6"/>
      <c r="E67" s="6"/>
      <c r="F67" s="6"/>
      <c r="G67" s="6"/>
      <c r="H67" s="6"/>
      <c r="I67" s="6"/>
      <c r="J67" s="6"/>
      <c r="K67" s="6"/>
      <c r="L67" s="6"/>
      <c r="M67" s="6"/>
      <c r="N67" s="6"/>
    </row>
    <row r="68" ht="15.75" customHeight="1">
      <c r="A68" s="6"/>
      <c r="B68" s="6"/>
      <c r="C68" s="6"/>
      <c r="D68" s="6"/>
      <c r="E68" s="6"/>
      <c r="F68" s="6"/>
      <c r="G68" s="6"/>
      <c r="H68" s="6"/>
      <c r="I68" s="6"/>
      <c r="J68" s="6"/>
      <c r="K68" s="6"/>
      <c r="L68" s="6"/>
      <c r="M68" s="6"/>
      <c r="N68" s="6"/>
    </row>
    <row r="69" ht="15.75" customHeight="1">
      <c r="A69" s="6"/>
      <c r="B69" s="6"/>
      <c r="C69" s="6"/>
      <c r="D69" s="6"/>
      <c r="E69" s="6"/>
      <c r="F69" s="6"/>
      <c r="G69" s="6"/>
      <c r="H69" s="6"/>
      <c r="I69" s="6"/>
      <c r="J69" s="6"/>
      <c r="K69" s="6"/>
      <c r="L69" s="6"/>
      <c r="M69" s="6"/>
      <c r="N69" s="6"/>
    </row>
    <row r="70" ht="15.75" customHeight="1">
      <c r="A70" s="6"/>
      <c r="B70" s="6"/>
      <c r="C70" s="6"/>
      <c r="D70" s="6"/>
      <c r="E70" s="6"/>
      <c r="F70" s="6"/>
      <c r="G70" s="6"/>
      <c r="H70" s="6"/>
      <c r="I70" s="6"/>
      <c r="J70" s="6"/>
      <c r="K70" s="6"/>
      <c r="L70" s="6"/>
      <c r="M70" s="6"/>
      <c r="N70" s="6"/>
    </row>
    <row r="71" ht="15.75" customHeight="1">
      <c r="A71" s="6"/>
      <c r="B71" s="6"/>
      <c r="C71" s="6"/>
      <c r="D71" s="6"/>
      <c r="E71" s="6"/>
      <c r="F71" s="6"/>
      <c r="G71" s="6"/>
      <c r="H71" s="6"/>
      <c r="I71" s="6"/>
      <c r="J71" s="6"/>
      <c r="K71" s="6"/>
      <c r="L71" s="6"/>
      <c r="M71" s="6"/>
      <c r="N71" s="6"/>
    </row>
    <row r="72" ht="15.75" customHeight="1">
      <c r="A72" s="6"/>
      <c r="B72" s="6"/>
      <c r="C72" s="6"/>
      <c r="D72" s="6"/>
      <c r="E72" s="6"/>
      <c r="F72" s="6"/>
      <c r="G72" s="6"/>
      <c r="H72" s="6"/>
      <c r="I72" s="6"/>
      <c r="J72" s="6"/>
      <c r="K72" s="6"/>
      <c r="L72" s="6"/>
      <c r="M72" s="6"/>
      <c r="N72" s="6"/>
    </row>
    <row r="73" ht="15.75" customHeight="1">
      <c r="A73" s="6"/>
      <c r="B73" s="6"/>
      <c r="C73" s="6"/>
      <c r="D73" s="6"/>
      <c r="E73" s="6"/>
      <c r="F73" s="6"/>
      <c r="G73" s="6"/>
      <c r="H73" s="6"/>
      <c r="I73" s="6"/>
      <c r="J73" s="6"/>
      <c r="K73" s="6"/>
      <c r="L73" s="6"/>
      <c r="M73" s="6"/>
      <c r="N73" s="6"/>
    </row>
    <row r="74" ht="15.75" customHeight="1">
      <c r="A74" s="6"/>
      <c r="B74" s="6"/>
      <c r="C74" s="6"/>
      <c r="D74" s="6"/>
      <c r="E74" s="6"/>
      <c r="F74" s="6"/>
      <c r="G74" s="6"/>
      <c r="H74" s="6"/>
      <c r="I74" s="6"/>
      <c r="J74" s="6"/>
      <c r="K74" s="6"/>
      <c r="L74" s="6"/>
      <c r="M74" s="6"/>
      <c r="N74" s="6"/>
    </row>
    <row r="75" ht="15.75" customHeight="1">
      <c r="A75" s="6"/>
      <c r="B75" s="6"/>
      <c r="C75" s="6"/>
      <c r="D75" s="6"/>
      <c r="E75" s="6"/>
      <c r="F75" s="6"/>
      <c r="G75" s="6"/>
      <c r="H75" s="6"/>
      <c r="I75" s="6"/>
      <c r="J75" s="6"/>
      <c r="K75" s="6"/>
      <c r="L75" s="6"/>
      <c r="M75" s="6"/>
      <c r="N75" s="6"/>
    </row>
    <row r="76" ht="15.75" customHeight="1">
      <c r="A76" s="6"/>
      <c r="B76" s="6"/>
      <c r="C76" s="6"/>
      <c r="D76" s="6"/>
      <c r="E76" s="6"/>
      <c r="F76" s="6"/>
      <c r="G76" s="6"/>
      <c r="H76" s="6"/>
      <c r="I76" s="6"/>
      <c r="J76" s="6"/>
      <c r="K76" s="6"/>
      <c r="L76" s="6"/>
      <c r="M76" s="6"/>
      <c r="N76" s="6"/>
    </row>
    <row r="77" ht="15.75" customHeight="1">
      <c r="A77" s="6"/>
      <c r="B77" s="6"/>
      <c r="C77" s="6"/>
      <c r="D77" s="6"/>
      <c r="E77" s="6"/>
      <c r="F77" s="6"/>
      <c r="G77" s="6"/>
      <c r="H77" s="6"/>
      <c r="I77" s="6"/>
      <c r="J77" s="6"/>
      <c r="K77" s="6"/>
      <c r="L77" s="6"/>
      <c r="M77" s="6"/>
      <c r="N77" s="6"/>
    </row>
    <row r="78" ht="15.75" customHeight="1">
      <c r="A78" s="6"/>
      <c r="B78" s="6"/>
      <c r="C78" s="6"/>
      <c r="D78" s="6"/>
      <c r="E78" s="6"/>
      <c r="F78" s="6"/>
      <c r="G78" s="6"/>
      <c r="H78" s="6"/>
      <c r="I78" s="6"/>
      <c r="J78" s="6"/>
      <c r="K78" s="6"/>
      <c r="L78" s="6"/>
      <c r="M78" s="6"/>
      <c r="N78" s="6"/>
    </row>
    <row r="79" ht="15.75" customHeight="1">
      <c r="A79" s="6"/>
      <c r="B79" s="6"/>
      <c r="C79" s="6"/>
      <c r="D79" s="6"/>
      <c r="E79" s="6"/>
      <c r="F79" s="6"/>
      <c r="G79" s="6"/>
      <c r="H79" s="6"/>
      <c r="I79" s="6"/>
      <c r="J79" s="6"/>
      <c r="K79" s="6"/>
      <c r="L79" s="6"/>
      <c r="M79" s="6"/>
      <c r="N79" s="6"/>
    </row>
    <row r="80" ht="15.75" customHeight="1">
      <c r="A80" s="6"/>
      <c r="B80" s="6"/>
      <c r="C80" s="6"/>
      <c r="D80" s="6"/>
      <c r="E80" s="6"/>
      <c r="F80" s="6"/>
      <c r="G80" s="6"/>
      <c r="H80" s="6"/>
      <c r="I80" s="6"/>
      <c r="J80" s="6"/>
      <c r="K80" s="6"/>
      <c r="L80" s="6"/>
      <c r="M80" s="6"/>
      <c r="N80" s="6"/>
    </row>
    <row r="81" ht="15.75" customHeight="1">
      <c r="A81" s="6"/>
      <c r="B81" s="6"/>
      <c r="C81" s="6"/>
      <c r="D81" s="6"/>
      <c r="E81" s="6"/>
      <c r="F81" s="6"/>
      <c r="G81" s="6"/>
      <c r="H81" s="6"/>
      <c r="I81" s="6"/>
      <c r="J81" s="6"/>
      <c r="K81" s="6"/>
      <c r="L81" s="6"/>
      <c r="M81" s="6"/>
      <c r="N81" s="6"/>
    </row>
    <row r="82" ht="15.75" customHeight="1">
      <c r="A82" s="6"/>
      <c r="B82" s="6"/>
      <c r="C82" s="6"/>
      <c r="D82" s="6"/>
      <c r="E82" s="6"/>
      <c r="F82" s="6"/>
      <c r="G82" s="6"/>
      <c r="H82" s="6"/>
      <c r="I82" s="6"/>
      <c r="J82" s="6"/>
      <c r="K82" s="6"/>
      <c r="L82" s="6"/>
      <c r="M82" s="6"/>
      <c r="N82" s="6"/>
    </row>
    <row r="83" ht="15.75" customHeight="1">
      <c r="A83" s="6"/>
      <c r="B83" s="6"/>
      <c r="C83" s="6"/>
      <c r="D83" s="6"/>
      <c r="E83" s="6"/>
      <c r="F83" s="6"/>
      <c r="G83" s="6"/>
      <c r="H83" s="6"/>
      <c r="I83" s="6"/>
      <c r="J83" s="6"/>
      <c r="K83" s="6"/>
      <c r="L83" s="6"/>
      <c r="M83" s="6"/>
      <c r="N83" s="6"/>
    </row>
    <row r="84" ht="15.75" customHeight="1">
      <c r="A84" s="6"/>
      <c r="B84" s="6"/>
      <c r="C84" s="6"/>
      <c r="D84" s="6"/>
      <c r="E84" s="6"/>
      <c r="F84" s="6"/>
      <c r="G84" s="6"/>
      <c r="H84" s="6"/>
      <c r="I84" s="6"/>
      <c r="J84" s="6"/>
      <c r="K84" s="6"/>
      <c r="L84" s="6"/>
      <c r="M84" s="6"/>
      <c r="N84" s="6"/>
    </row>
    <row r="85" ht="15.75" customHeight="1">
      <c r="A85" s="6"/>
      <c r="B85" s="6"/>
      <c r="C85" s="6"/>
      <c r="D85" s="6"/>
      <c r="E85" s="6"/>
      <c r="F85" s="6"/>
      <c r="G85" s="6"/>
      <c r="H85" s="6"/>
      <c r="I85" s="6"/>
      <c r="J85" s="6"/>
      <c r="K85" s="6"/>
      <c r="L85" s="6"/>
      <c r="M85" s="6"/>
      <c r="N85" s="6"/>
    </row>
    <row r="86" ht="15.75" customHeight="1">
      <c r="A86" s="6"/>
      <c r="B86" s="6"/>
      <c r="C86" s="6"/>
      <c r="D86" s="6"/>
      <c r="E86" s="6"/>
      <c r="F86" s="6"/>
      <c r="G86" s="6"/>
      <c r="H86" s="6"/>
      <c r="I86" s="6"/>
      <c r="J86" s="6"/>
      <c r="K86" s="6"/>
      <c r="L86" s="6"/>
      <c r="M86" s="6"/>
      <c r="N86" s="6"/>
    </row>
    <row r="87" ht="15.75" customHeight="1">
      <c r="A87" s="6"/>
      <c r="B87" s="6"/>
      <c r="C87" s="6"/>
      <c r="D87" s="6"/>
      <c r="E87" s="6"/>
      <c r="F87" s="6"/>
      <c r="G87" s="6"/>
      <c r="H87" s="6"/>
      <c r="I87" s="6"/>
      <c r="J87" s="6"/>
      <c r="K87" s="6"/>
      <c r="L87" s="6"/>
      <c r="M87" s="6"/>
      <c r="N87" s="6"/>
    </row>
    <row r="88" ht="15.75" customHeight="1">
      <c r="A88" s="6"/>
      <c r="B88" s="6"/>
      <c r="C88" s="6"/>
      <c r="D88" s="6"/>
      <c r="E88" s="6"/>
      <c r="F88" s="6"/>
      <c r="G88" s="6"/>
      <c r="H88" s="6"/>
      <c r="I88" s="6"/>
      <c r="J88" s="6"/>
      <c r="K88" s="6"/>
      <c r="L88" s="6"/>
      <c r="M88" s="6"/>
      <c r="N88" s="6"/>
    </row>
    <row r="89" ht="15.75" customHeight="1">
      <c r="A89" s="6"/>
      <c r="B89" s="6"/>
      <c r="C89" s="6"/>
      <c r="D89" s="6"/>
      <c r="E89" s="6"/>
      <c r="F89" s="6"/>
      <c r="G89" s="6"/>
      <c r="H89" s="6"/>
      <c r="I89" s="6"/>
      <c r="J89" s="6"/>
      <c r="K89" s="6"/>
      <c r="L89" s="6"/>
      <c r="M89" s="6"/>
      <c r="N89" s="6"/>
    </row>
    <row r="90" ht="15.75" customHeight="1">
      <c r="A90" s="6"/>
      <c r="B90" s="6"/>
      <c r="C90" s="6"/>
      <c r="D90" s="6"/>
      <c r="E90" s="6"/>
      <c r="F90" s="6"/>
      <c r="G90" s="6"/>
      <c r="H90" s="6"/>
      <c r="I90" s="6"/>
      <c r="J90" s="6"/>
      <c r="K90" s="6"/>
      <c r="L90" s="6"/>
      <c r="M90" s="6"/>
      <c r="N90" s="6"/>
    </row>
    <row r="91" ht="15.75" customHeight="1">
      <c r="A91" s="6"/>
      <c r="B91" s="6"/>
      <c r="C91" s="6"/>
      <c r="D91" s="6"/>
      <c r="E91" s="6"/>
      <c r="F91" s="6"/>
      <c r="G91" s="6"/>
      <c r="H91" s="6"/>
      <c r="I91" s="6"/>
      <c r="J91" s="6"/>
      <c r="K91" s="6"/>
      <c r="L91" s="6"/>
      <c r="M91" s="6"/>
      <c r="N91" s="6"/>
    </row>
    <row r="92" ht="15.75" customHeight="1">
      <c r="A92" s="6"/>
      <c r="B92" s="6"/>
      <c r="C92" s="6"/>
      <c r="D92" s="6"/>
      <c r="E92" s="6"/>
      <c r="F92" s="6"/>
      <c r="G92" s="6"/>
      <c r="H92" s="6"/>
      <c r="I92" s="6"/>
      <c r="J92" s="6"/>
      <c r="K92" s="6"/>
      <c r="L92" s="6"/>
      <c r="M92" s="6"/>
      <c r="N92" s="6"/>
    </row>
    <row r="93" ht="15.75" customHeight="1">
      <c r="A93" s="6"/>
      <c r="B93" s="6"/>
      <c r="C93" s="6"/>
      <c r="D93" s="6"/>
      <c r="E93" s="6"/>
      <c r="F93" s="6"/>
      <c r="G93" s="6"/>
      <c r="H93" s="6"/>
      <c r="I93" s="6"/>
      <c r="J93" s="6"/>
      <c r="K93" s="6"/>
      <c r="L93" s="6"/>
      <c r="M93" s="6"/>
      <c r="N93" s="6"/>
    </row>
    <row r="94" ht="15.75" customHeight="1">
      <c r="A94" s="6"/>
      <c r="B94" s="6"/>
      <c r="C94" s="6"/>
      <c r="D94" s="6"/>
      <c r="E94" s="6"/>
      <c r="F94" s="6"/>
      <c r="G94" s="6"/>
      <c r="H94" s="6"/>
      <c r="I94" s="6"/>
      <c r="J94" s="6"/>
      <c r="K94" s="6"/>
      <c r="L94" s="6"/>
      <c r="M94" s="6"/>
      <c r="N94" s="6"/>
    </row>
    <row r="95" ht="15.75" customHeight="1">
      <c r="A95" s="6"/>
      <c r="B95" s="6"/>
      <c r="C95" s="6"/>
      <c r="D95" s="6"/>
      <c r="E95" s="6"/>
      <c r="F95" s="6"/>
      <c r="G95" s="6"/>
      <c r="H95" s="6"/>
      <c r="I95" s="6"/>
      <c r="J95" s="6"/>
      <c r="K95" s="6"/>
      <c r="L95" s="6"/>
      <c r="M95" s="6"/>
      <c r="N95" s="6"/>
    </row>
    <row r="96" ht="15.75" customHeight="1">
      <c r="A96" s="6"/>
      <c r="B96" s="6"/>
      <c r="C96" s="6"/>
      <c r="D96" s="6"/>
      <c r="E96" s="6"/>
      <c r="F96" s="6"/>
      <c r="G96" s="6"/>
      <c r="H96" s="6"/>
      <c r="I96" s="6"/>
      <c r="J96" s="6"/>
      <c r="K96" s="6"/>
      <c r="L96" s="6"/>
      <c r="M96" s="6"/>
      <c r="N96" s="6"/>
    </row>
    <row r="97" ht="15.75" customHeight="1">
      <c r="A97" s="6"/>
      <c r="B97" s="6"/>
      <c r="C97" s="6"/>
      <c r="D97" s="6"/>
      <c r="E97" s="6"/>
      <c r="F97" s="6"/>
      <c r="G97" s="6"/>
      <c r="H97" s="6"/>
      <c r="I97" s="6"/>
      <c r="J97" s="6"/>
      <c r="K97" s="6"/>
      <c r="L97" s="6"/>
      <c r="M97" s="6"/>
      <c r="N97" s="6"/>
    </row>
    <row r="98" ht="15.75" customHeight="1">
      <c r="A98" s="6"/>
      <c r="B98" s="6"/>
      <c r="C98" s="6"/>
      <c r="D98" s="6"/>
      <c r="E98" s="6"/>
      <c r="F98" s="6"/>
      <c r="G98" s="6"/>
      <c r="H98" s="6"/>
      <c r="I98" s="6"/>
      <c r="J98" s="6"/>
      <c r="K98" s="6"/>
      <c r="L98" s="6"/>
      <c r="M98" s="6"/>
      <c r="N98" s="6"/>
    </row>
    <row r="99" ht="15.75" customHeight="1">
      <c r="A99" s="6"/>
      <c r="B99" s="6"/>
      <c r="C99" s="6"/>
      <c r="D99" s="6"/>
      <c r="E99" s="6"/>
      <c r="F99" s="6"/>
      <c r="G99" s="6"/>
      <c r="H99" s="6"/>
      <c r="I99" s="6"/>
      <c r="J99" s="6"/>
      <c r="K99" s="6"/>
      <c r="L99" s="6"/>
      <c r="M99" s="6"/>
      <c r="N99" s="6"/>
    </row>
    <row r="100" ht="15.75" customHeight="1">
      <c r="A100" s="6"/>
      <c r="B100" s="6"/>
      <c r="C100" s="6"/>
      <c r="D100" s="6"/>
      <c r="E100" s="6"/>
      <c r="F100" s="6"/>
      <c r="G100" s="6"/>
      <c r="H100" s="6"/>
      <c r="I100" s="6"/>
      <c r="J100" s="6"/>
      <c r="K100" s="6"/>
      <c r="L100" s="6"/>
      <c r="M100" s="6"/>
      <c r="N100" s="6"/>
    </row>
    <row r="101" ht="15.75" customHeight="1">
      <c r="A101" s="6"/>
      <c r="B101" s="6"/>
      <c r="C101" s="6"/>
      <c r="D101" s="6"/>
      <c r="E101" s="6"/>
      <c r="F101" s="6"/>
      <c r="G101" s="6"/>
      <c r="H101" s="6"/>
      <c r="I101" s="6"/>
      <c r="J101" s="6"/>
      <c r="K101" s="6"/>
      <c r="L101" s="6"/>
      <c r="M101" s="6"/>
      <c r="N101" s="6"/>
    </row>
    <row r="102" ht="15.75" customHeight="1">
      <c r="A102" s="6"/>
      <c r="B102" s="6"/>
      <c r="C102" s="6"/>
      <c r="D102" s="6"/>
      <c r="E102" s="6"/>
      <c r="F102" s="6"/>
      <c r="G102" s="6"/>
      <c r="H102" s="6"/>
      <c r="I102" s="6"/>
      <c r="J102" s="6"/>
      <c r="K102" s="6"/>
      <c r="L102" s="6"/>
      <c r="M102" s="6"/>
      <c r="N102" s="6"/>
    </row>
    <row r="103" ht="15.75" customHeight="1">
      <c r="A103" s="6"/>
      <c r="B103" s="6"/>
      <c r="C103" s="6"/>
      <c r="D103" s="6"/>
      <c r="E103" s="6"/>
      <c r="F103" s="6"/>
      <c r="G103" s="6"/>
      <c r="H103" s="6"/>
      <c r="I103" s="6"/>
      <c r="J103" s="6"/>
      <c r="K103" s="6"/>
      <c r="L103" s="6"/>
      <c r="M103" s="6"/>
      <c r="N103" s="6"/>
    </row>
    <row r="104" ht="15.75" customHeight="1">
      <c r="A104" s="6"/>
      <c r="B104" s="6"/>
      <c r="C104" s="6"/>
      <c r="D104" s="6"/>
      <c r="E104" s="6"/>
      <c r="F104" s="6"/>
      <c r="G104" s="6"/>
      <c r="H104" s="6"/>
      <c r="I104" s="6"/>
      <c r="J104" s="6"/>
      <c r="K104" s="6"/>
      <c r="L104" s="6"/>
      <c r="M104" s="6"/>
      <c r="N104" s="6"/>
    </row>
    <row r="105" ht="15.75" customHeight="1">
      <c r="A105" s="6"/>
      <c r="B105" s="6"/>
      <c r="C105" s="6"/>
      <c r="D105" s="6"/>
      <c r="E105" s="6"/>
      <c r="F105" s="6"/>
      <c r="G105" s="6"/>
      <c r="H105" s="6"/>
      <c r="I105" s="6"/>
      <c r="J105" s="6"/>
      <c r="K105" s="6"/>
      <c r="L105" s="6"/>
      <c r="M105" s="6"/>
      <c r="N105" s="6"/>
    </row>
    <row r="106" ht="15.75" customHeight="1">
      <c r="A106" s="6"/>
      <c r="B106" s="6"/>
      <c r="C106" s="6"/>
      <c r="D106" s="6"/>
      <c r="E106" s="6"/>
      <c r="F106" s="6"/>
      <c r="G106" s="6"/>
      <c r="H106" s="6"/>
      <c r="I106" s="6"/>
      <c r="J106" s="6"/>
      <c r="K106" s="6"/>
      <c r="L106" s="6"/>
      <c r="M106" s="6"/>
      <c r="N106" s="6"/>
    </row>
    <row r="107" ht="15.75" customHeight="1">
      <c r="A107" s="6"/>
      <c r="B107" s="6"/>
      <c r="C107" s="6"/>
      <c r="D107" s="6"/>
      <c r="E107" s="6"/>
      <c r="F107" s="6"/>
      <c r="G107" s="6"/>
      <c r="H107" s="6"/>
      <c r="I107" s="6"/>
      <c r="J107" s="6"/>
      <c r="K107" s="6"/>
      <c r="L107" s="6"/>
      <c r="M107" s="6"/>
      <c r="N107" s="6"/>
    </row>
    <row r="108" ht="15.75" customHeight="1">
      <c r="A108" s="6"/>
      <c r="B108" s="6"/>
      <c r="C108" s="6"/>
      <c r="D108" s="6"/>
      <c r="E108" s="6"/>
      <c r="F108" s="6"/>
      <c r="G108" s="6"/>
      <c r="H108" s="6"/>
      <c r="I108" s="6"/>
      <c r="J108" s="6"/>
      <c r="K108" s="6"/>
      <c r="L108" s="6"/>
      <c r="M108" s="6"/>
      <c r="N108" s="6"/>
    </row>
    <row r="109" ht="15.75" customHeight="1">
      <c r="A109" s="6"/>
      <c r="B109" s="6"/>
      <c r="C109" s="6"/>
      <c r="D109" s="6"/>
      <c r="E109" s="6"/>
      <c r="F109" s="6"/>
      <c r="G109" s="6"/>
      <c r="H109" s="6"/>
      <c r="I109" s="6"/>
      <c r="J109" s="6"/>
      <c r="K109" s="6"/>
      <c r="L109" s="6"/>
      <c r="M109" s="6"/>
      <c r="N109" s="6"/>
    </row>
    <row r="110" ht="15.75" customHeight="1">
      <c r="A110" s="6"/>
      <c r="B110" s="6"/>
      <c r="C110" s="6"/>
      <c r="D110" s="6"/>
      <c r="E110" s="6"/>
      <c r="F110" s="6"/>
      <c r="G110" s="6"/>
      <c r="H110" s="6"/>
      <c r="I110" s="6"/>
      <c r="J110" s="6"/>
      <c r="K110" s="6"/>
      <c r="L110" s="6"/>
      <c r="M110" s="6"/>
      <c r="N110" s="6"/>
    </row>
    <row r="111" ht="15.75" customHeight="1">
      <c r="A111" s="6"/>
      <c r="B111" s="6"/>
      <c r="C111" s="6"/>
      <c r="D111" s="6"/>
      <c r="E111" s="6"/>
      <c r="F111" s="6"/>
      <c r="G111" s="6"/>
      <c r="H111" s="6"/>
      <c r="I111" s="6"/>
      <c r="J111" s="6"/>
      <c r="K111" s="6"/>
      <c r="L111" s="6"/>
      <c r="M111" s="6"/>
      <c r="N111" s="6"/>
    </row>
    <row r="112" ht="15.75" customHeight="1">
      <c r="A112" s="6"/>
      <c r="B112" s="6"/>
      <c r="C112" s="6"/>
      <c r="D112" s="6"/>
      <c r="E112" s="6"/>
      <c r="F112" s="6"/>
      <c r="G112" s="6"/>
      <c r="H112" s="6"/>
      <c r="I112" s="6"/>
      <c r="J112" s="6"/>
      <c r="K112" s="6"/>
      <c r="L112" s="6"/>
      <c r="M112" s="6"/>
      <c r="N112" s="6"/>
    </row>
    <row r="113" ht="15.75" customHeight="1">
      <c r="A113" s="6"/>
      <c r="B113" s="6"/>
      <c r="C113" s="6"/>
      <c r="D113" s="6"/>
      <c r="E113" s="6"/>
      <c r="F113" s="6"/>
      <c r="G113" s="6"/>
      <c r="H113" s="6"/>
      <c r="I113" s="6"/>
      <c r="J113" s="6"/>
      <c r="K113" s="6"/>
      <c r="L113" s="6"/>
      <c r="M113" s="6"/>
      <c r="N113" s="6"/>
    </row>
    <row r="114" ht="15.75" customHeight="1">
      <c r="A114" s="6"/>
      <c r="B114" s="6"/>
      <c r="C114" s="6"/>
      <c r="D114" s="6"/>
      <c r="E114" s="6"/>
      <c r="F114" s="6"/>
      <c r="G114" s="6"/>
      <c r="H114" s="6"/>
      <c r="I114" s="6"/>
      <c r="J114" s="6"/>
      <c r="K114" s="6"/>
      <c r="L114" s="6"/>
      <c r="M114" s="6"/>
      <c r="N114" s="6"/>
    </row>
    <row r="115" ht="15.75" customHeight="1">
      <c r="A115" s="6"/>
      <c r="B115" s="6"/>
      <c r="C115" s="6"/>
      <c r="D115" s="6"/>
      <c r="E115" s="6"/>
      <c r="F115" s="6"/>
      <c r="G115" s="6"/>
      <c r="H115" s="6"/>
      <c r="I115" s="6"/>
      <c r="J115" s="6"/>
      <c r="K115" s="6"/>
      <c r="L115" s="6"/>
      <c r="M115" s="6"/>
      <c r="N115" s="6"/>
    </row>
    <row r="116" ht="15.75" customHeight="1">
      <c r="A116" s="6"/>
      <c r="B116" s="6"/>
      <c r="C116" s="6"/>
      <c r="D116" s="6"/>
      <c r="E116" s="6"/>
      <c r="F116" s="6"/>
      <c r="G116" s="6"/>
      <c r="H116" s="6"/>
      <c r="I116" s="6"/>
      <c r="J116" s="6"/>
      <c r="K116" s="6"/>
      <c r="L116" s="6"/>
      <c r="M116" s="6"/>
      <c r="N116" s="6"/>
    </row>
    <row r="117" ht="15.75" customHeight="1">
      <c r="A117" s="6"/>
      <c r="B117" s="6"/>
      <c r="C117" s="6"/>
      <c r="D117" s="6"/>
      <c r="E117" s="6"/>
      <c r="F117" s="6"/>
      <c r="G117" s="6"/>
      <c r="H117" s="6"/>
      <c r="I117" s="6"/>
      <c r="J117" s="6"/>
      <c r="K117" s="6"/>
      <c r="L117" s="6"/>
      <c r="M117" s="6"/>
      <c r="N117" s="6"/>
    </row>
    <row r="118" ht="15.75" customHeight="1">
      <c r="A118" s="6"/>
      <c r="B118" s="6"/>
      <c r="C118" s="6"/>
      <c r="D118" s="6"/>
      <c r="E118" s="6"/>
      <c r="F118" s="6"/>
      <c r="G118" s="6"/>
      <c r="H118" s="6"/>
      <c r="I118" s="6"/>
      <c r="J118" s="6"/>
      <c r="K118" s="6"/>
      <c r="L118" s="6"/>
      <c r="M118" s="6"/>
      <c r="N118" s="6"/>
    </row>
    <row r="119" ht="15.75" customHeight="1">
      <c r="A119" s="6"/>
      <c r="B119" s="6"/>
      <c r="C119" s="6"/>
      <c r="D119" s="6"/>
      <c r="E119" s="6"/>
      <c r="F119" s="6"/>
      <c r="G119" s="6"/>
      <c r="H119" s="6"/>
      <c r="I119" s="6"/>
      <c r="J119" s="6"/>
      <c r="K119" s="6"/>
      <c r="L119" s="6"/>
      <c r="M119" s="6"/>
      <c r="N119" s="6"/>
    </row>
    <row r="120" ht="15.75" customHeight="1">
      <c r="A120" s="6"/>
      <c r="B120" s="6"/>
      <c r="C120" s="6"/>
      <c r="D120" s="6"/>
      <c r="E120" s="6"/>
      <c r="F120" s="6"/>
      <c r="G120" s="6"/>
      <c r="H120" s="6"/>
      <c r="I120" s="6"/>
      <c r="J120" s="6"/>
      <c r="K120" s="6"/>
      <c r="L120" s="6"/>
      <c r="M120" s="6"/>
      <c r="N120" s="6"/>
    </row>
    <row r="121" ht="15.75" customHeight="1">
      <c r="A121" s="6"/>
      <c r="B121" s="6"/>
      <c r="C121" s="6"/>
      <c r="D121" s="6"/>
      <c r="E121" s="6"/>
      <c r="F121" s="6"/>
      <c r="G121" s="6"/>
      <c r="H121" s="6"/>
      <c r="I121" s="6"/>
      <c r="J121" s="6"/>
      <c r="K121" s="6"/>
      <c r="L121" s="6"/>
      <c r="M121" s="6"/>
      <c r="N121" s="6"/>
    </row>
    <row r="122" ht="15.75" customHeight="1">
      <c r="A122" s="6"/>
      <c r="B122" s="6"/>
      <c r="C122" s="6"/>
      <c r="D122" s="6"/>
      <c r="E122" s="6"/>
      <c r="F122" s="6"/>
      <c r="G122" s="6"/>
      <c r="H122" s="6"/>
      <c r="I122" s="6"/>
      <c r="J122" s="6"/>
      <c r="K122" s="6"/>
      <c r="L122" s="6"/>
      <c r="M122" s="6"/>
      <c r="N122" s="6"/>
    </row>
    <row r="123" ht="15.75" customHeight="1">
      <c r="A123" s="6"/>
      <c r="B123" s="6"/>
      <c r="C123" s="6"/>
      <c r="D123" s="6"/>
      <c r="E123" s="6"/>
      <c r="F123" s="6"/>
      <c r="G123" s="6"/>
      <c r="H123" s="6"/>
      <c r="I123" s="6"/>
      <c r="J123" s="6"/>
      <c r="K123" s="6"/>
      <c r="L123" s="6"/>
      <c r="M123" s="6"/>
      <c r="N123" s="6"/>
    </row>
    <row r="124" ht="15.75" customHeight="1">
      <c r="A124" s="6"/>
      <c r="B124" s="6"/>
      <c r="C124" s="6"/>
      <c r="D124" s="6"/>
      <c r="E124" s="6"/>
      <c r="F124" s="6"/>
      <c r="G124" s="6"/>
      <c r="H124" s="6"/>
      <c r="I124" s="6"/>
      <c r="J124" s="6"/>
      <c r="K124" s="6"/>
      <c r="L124" s="6"/>
      <c r="M124" s="6"/>
      <c r="N124" s="6"/>
    </row>
    <row r="125" ht="15.75" customHeight="1">
      <c r="A125" s="6"/>
      <c r="B125" s="6"/>
      <c r="C125" s="6"/>
      <c r="D125" s="6"/>
      <c r="E125" s="6"/>
      <c r="F125" s="6"/>
      <c r="G125" s="6"/>
      <c r="H125" s="6"/>
      <c r="I125" s="6"/>
      <c r="J125" s="6"/>
      <c r="K125" s="6"/>
      <c r="L125" s="6"/>
      <c r="M125" s="6"/>
      <c r="N125" s="6"/>
    </row>
    <row r="126" ht="15.75" customHeight="1">
      <c r="A126" s="6"/>
      <c r="B126" s="6"/>
      <c r="C126" s="6"/>
      <c r="D126" s="6"/>
      <c r="E126" s="6"/>
      <c r="F126" s="6"/>
      <c r="G126" s="6"/>
      <c r="H126" s="6"/>
      <c r="I126" s="6"/>
      <c r="J126" s="6"/>
      <c r="K126" s="6"/>
      <c r="L126" s="6"/>
      <c r="M126" s="6"/>
      <c r="N126" s="6"/>
    </row>
    <row r="127" ht="15.75" customHeight="1">
      <c r="A127" s="6"/>
      <c r="B127" s="6"/>
      <c r="C127" s="6"/>
      <c r="D127" s="6"/>
      <c r="E127" s="6"/>
      <c r="F127" s="6"/>
      <c r="G127" s="6"/>
      <c r="H127" s="6"/>
      <c r="I127" s="6"/>
      <c r="J127" s="6"/>
      <c r="K127" s="6"/>
      <c r="L127" s="6"/>
      <c r="M127" s="6"/>
      <c r="N127" s="6"/>
    </row>
    <row r="128" ht="15.75" customHeight="1">
      <c r="A128" s="6"/>
      <c r="B128" s="6"/>
      <c r="C128" s="6"/>
      <c r="D128" s="6"/>
      <c r="E128" s="6"/>
      <c r="F128" s="6"/>
      <c r="G128" s="6"/>
      <c r="H128" s="6"/>
      <c r="I128" s="6"/>
      <c r="J128" s="6"/>
      <c r="K128" s="6"/>
      <c r="L128" s="6"/>
      <c r="M128" s="6"/>
      <c r="N128" s="6"/>
    </row>
    <row r="129" ht="15.75" customHeight="1">
      <c r="A129" s="6"/>
      <c r="B129" s="6"/>
      <c r="C129" s="6"/>
      <c r="D129" s="6"/>
      <c r="E129" s="6"/>
      <c r="F129" s="6"/>
      <c r="G129" s="6"/>
      <c r="H129" s="6"/>
      <c r="I129" s="6"/>
      <c r="J129" s="6"/>
      <c r="K129" s="6"/>
      <c r="L129" s="6"/>
      <c r="M129" s="6"/>
      <c r="N129" s="6"/>
    </row>
    <row r="130" ht="15.75" customHeight="1">
      <c r="A130" s="6"/>
      <c r="B130" s="6"/>
      <c r="C130" s="6"/>
      <c r="D130" s="6"/>
      <c r="E130" s="6"/>
      <c r="F130" s="6"/>
      <c r="G130" s="6"/>
      <c r="H130" s="6"/>
      <c r="I130" s="6"/>
      <c r="J130" s="6"/>
      <c r="K130" s="6"/>
      <c r="L130" s="6"/>
      <c r="M130" s="6"/>
      <c r="N130" s="6"/>
    </row>
    <row r="131" ht="15.75" customHeight="1">
      <c r="A131" s="6"/>
      <c r="B131" s="6"/>
      <c r="C131" s="6"/>
      <c r="D131" s="6"/>
      <c r="E131" s="6"/>
      <c r="F131" s="6"/>
      <c r="G131" s="6"/>
      <c r="H131" s="6"/>
      <c r="I131" s="6"/>
      <c r="J131" s="6"/>
      <c r="K131" s="6"/>
      <c r="L131" s="6"/>
      <c r="M131" s="6"/>
      <c r="N131" s="6"/>
    </row>
    <row r="132" ht="15.75" customHeight="1">
      <c r="A132" s="6"/>
      <c r="B132" s="6"/>
      <c r="C132" s="6"/>
      <c r="D132" s="6"/>
      <c r="E132" s="6"/>
      <c r="F132" s="6"/>
      <c r="G132" s="6"/>
      <c r="H132" s="6"/>
      <c r="I132" s="6"/>
      <c r="J132" s="6"/>
      <c r="K132" s="6"/>
      <c r="L132" s="6"/>
      <c r="M132" s="6"/>
      <c r="N132" s="6"/>
    </row>
    <row r="133" ht="15.75" customHeight="1">
      <c r="A133" s="6"/>
      <c r="B133" s="6"/>
      <c r="C133" s="6"/>
      <c r="D133" s="6"/>
      <c r="E133" s="6"/>
      <c r="F133" s="6"/>
      <c r="G133" s="6"/>
      <c r="H133" s="6"/>
      <c r="I133" s="6"/>
      <c r="J133" s="6"/>
      <c r="K133" s="6"/>
      <c r="L133" s="6"/>
      <c r="M133" s="6"/>
      <c r="N133" s="6"/>
    </row>
    <row r="134" ht="15.75" customHeight="1">
      <c r="A134" s="6"/>
      <c r="B134" s="6"/>
      <c r="C134" s="6"/>
      <c r="D134" s="6"/>
      <c r="E134" s="6"/>
      <c r="F134" s="6"/>
      <c r="G134" s="6"/>
      <c r="H134" s="6"/>
      <c r="I134" s="6"/>
      <c r="J134" s="6"/>
      <c r="K134" s="6"/>
      <c r="L134" s="6"/>
      <c r="M134" s="6"/>
      <c r="N134" s="6"/>
    </row>
    <row r="135" ht="15.75" customHeight="1">
      <c r="A135" s="6"/>
      <c r="B135" s="6"/>
      <c r="C135" s="6"/>
      <c r="D135" s="6"/>
      <c r="E135" s="6"/>
      <c r="F135" s="6"/>
      <c r="G135" s="6"/>
      <c r="H135" s="6"/>
      <c r="I135" s="6"/>
      <c r="J135" s="6"/>
      <c r="K135" s="6"/>
      <c r="L135" s="6"/>
      <c r="M135" s="6"/>
      <c r="N135" s="6"/>
    </row>
    <row r="136" ht="15.75" customHeight="1">
      <c r="A136" s="6"/>
      <c r="B136" s="6"/>
      <c r="C136" s="6"/>
      <c r="D136" s="6"/>
      <c r="E136" s="6"/>
      <c r="F136" s="6"/>
      <c r="G136" s="6"/>
      <c r="H136" s="6"/>
      <c r="I136" s="6"/>
      <c r="J136" s="6"/>
      <c r="K136" s="6"/>
      <c r="L136" s="6"/>
      <c r="M136" s="6"/>
      <c r="N136" s="6"/>
    </row>
    <row r="137" ht="15.75" customHeight="1">
      <c r="A137" s="6"/>
      <c r="B137" s="6"/>
      <c r="C137" s="6"/>
      <c r="D137" s="6"/>
      <c r="E137" s="6"/>
      <c r="F137" s="6"/>
      <c r="G137" s="6"/>
      <c r="H137" s="6"/>
      <c r="I137" s="6"/>
      <c r="J137" s="6"/>
      <c r="K137" s="6"/>
      <c r="L137" s="6"/>
      <c r="M137" s="6"/>
      <c r="N137" s="6"/>
    </row>
    <row r="138" ht="15.75" customHeight="1">
      <c r="A138" s="6"/>
      <c r="B138" s="6"/>
      <c r="C138" s="6"/>
      <c r="D138" s="6"/>
      <c r="E138" s="6"/>
      <c r="F138" s="6"/>
      <c r="G138" s="6"/>
      <c r="H138" s="6"/>
      <c r="I138" s="6"/>
      <c r="J138" s="6"/>
      <c r="K138" s="6"/>
      <c r="L138" s="6"/>
      <c r="M138" s="6"/>
      <c r="N138" s="6"/>
    </row>
    <row r="139" ht="15.75" customHeight="1">
      <c r="A139" s="6"/>
      <c r="B139" s="6"/>
      <c r="C139" s="6"/>
      <c r="D139" s="6"/>
      <c r="E139" s="6"/>
      <c r="F139" s="6"/>
      <c r="G139" s="6"/>
      <c r="H139" s="6"/>
      <c r="I139" s="6"/>
      <c r="J139" s="6"/>
      <c r="K139" s="6"/>
      <c r="L139" s="6"/>
      <c r="M139" s="6"/>
      <c r="N139" s="6"/>
    </row>
    <row r="140" ht="15.75" customHeight="1">
      <c r="A140" s="6"/>
      <c r="B140" s="6"/>
      <c r="C140" s="6"/>
      <c r="D140" s="6"/>
      <c r="E140" s="6"/>
      <c r="F140" s="6"/>
      <c r="G140" s="6"/>
      <c r="H140" s="6"/>
      <c r="I140" s="6"/>
      <c r="J140" s="6"/>
      <c r="K140" s="6"/>
      <c r="L140" s="6"/>
      <c r="M140" s="6"/>
      <c r="N140" s="6"/>
    </row>
    <row r="141" ht="15.75" customHeight="1">
      <c r="A141" s="6"/>
      <c r="B141" s="6"/>
      <c r="C141" s="6"/>
      <c r="D141" s="6"/>
      <c r="E141" s="6"/>
      <c r="F141" s="6"/>
      <c r="G141" s="6"/>
      <c r="H141" s="6"/>
      <c r="I141" s="6"/>
      <c r="J141" s="6"/>
      <c r="K141" s="6"/>
      <c r="L141" s="6"/>
      <c r="M141" s="6"/>
      <c r="N141" s="6"/>
    </row>
    <row r="142" ht="15.75" customHeight="1">
      <c r="A142" s="6"/>
      <c r="B142" s="6"/>
      <c r="C142" s="6"/>
      <c r="D142" s="6"/>
      <c r="E142" s="6"/>
      <c r="F142" s="6"/>
      <c r="G142" s="6"/>
      <c r="H142" s="6"/>
      <c r="I142" s="6"/>
      <c r="J142" s="6"/>
      <c r="K142" s="6"/>
      <c r="L142" s="6"/>
      <c r="M142" s="6"/>
      <c r="N142" s="6"/>
    </row>
    <row r="143" ht="15.75" customHeight="1">
      <c r="A143" s="6"/>
      <c r="B143" s="6"/>
      <c r="C143" s="6"/>
      <c r="D143" s="6"/>
      <c r="E143" s="6"/>
      <c r="F143" s="6"/>
      <c r="G143" s="6"/>
      <c r="H143" s="6"/>
      <c r="I143" s="6"/>
      <c r="J143" s="6"/>
      <c r="K143" s="6"/>
      <c r="L143" s="6"/>
      <c r="M143" s="6"/>
      <c r="N143" s="6"/>
    </row>
    <row r="144" ht="15.75" customHeight="1">
      <c r="A144" s="6"/>
      <c r="B144" s="6"/>
      <c r="C144" s="6"/>
      <c r="D144" s="6"/>
      <c r="E144" s="6"/>
      <c r="F144" s="6"/>
      <c r="G144" s="6"/>
      <c r="H144" s="6"/>
      <c r="I144" s="6"/>
      <c r="J144" s="6"/>
      <c r="K144" s="6"/>
      <c r="L144" s="6"/>
      <c r="M144" s="6"/>
      <c r="N144" s="6"/>
    </row>
    <row r="145" ht="15.75" customHeight="1">
      <c r="A145" s="6"/>
      <c r="B145" s="6"/>
      <c r="C145" s="6"/>
      <c r="D145" s="6"/>
      <c r="E145" s="6"/>
      <c r="F145" s="6"/>
      <c r="G145" s="6"/>
      <c r="H145" s="6"/>
      <c r="I145" s="6"/>
      <c r="J145" s="6"/>
      <c r="K145" s="6"/>
      <c r="L145" s="6"/>
      <c r="M145" s="6"/>
      <c r="N145" s="6"/>
    </row>
    <row r="146" ht="15.75" customHeight="1">
      <c r="A146" s="6"/>
      <c r="B146" s="6"/>
      <c r="C146" s="6"/>
      <c r="D146" s="6"/>
      <c r="E146" s="6"/>
      <c r="F146" s="6"/>
      <c r="G146" s="6"/>
      <c r="H146" s="6"/>
      <c r="I146" s="6"/>
      <c r="J146" s="6"/>
      <c r="K146" s="6"/>
      <c r="L146" s="6"/>
      <c r="M146" s="6"/>
      <c r="N146" s="6"/>
    </row>
    <row r="147" ht="15.75" customHeight="1">
      <c r="A147" s="6"/>
      <c r="B147" s="6"/>
      <c r="C147" s="6"/>
      <c r="D147" s="6"/>
      <c r="E147" s="6"/>
      <c r="F147" s="6"/>
      <c r="G147" s="6"/>
      <c r="H147" s="6"/>
      <c r="I147" s="6"/>
      <c r="J147" s="6"/>
      <c r="K147" s="6"/>
      <c r="L147" s="6"/>
      <c r="M147" s="6"/>
      <c r="N147" s="6"/>
    </row>
    <row r="148" ht="15.75" customHeight="1">
      <c r="A148" s="6"/>
      <c r="B148" s="6"/>
      <c r="C148" s="6"/>
      <c r="D148" s="6"/>
      <c r="E148" s="6"/>
      <c r="F148" s="6"/>
      <c r="G148" s="6"/>
      <c r="H148" s="6"/>
      <c r="I148" s="6"/>
      <c r="J148" s="6"/>
      <c r="K148" s="6"/>
      <c r="L148" s="6"/>
      <c r="M148" s="6"/>
      <c r="N148" s="6"/>
    </row>
    <row r="149" ht="15.75" customHeight="1">
      <c r="A149" s="6"/>
      <c r="B149" s="6"/>
      <c r="C149" s="6"/>
      <c r="D149" s="6"/>
      <c r="E149" s="6"/>
      <c r="F149" s="6"/>
      <c r="G149" s="6"/>
      <c r="H149" s="6"/>
      <c r="I149" s="6"/>
      <c r="J149" s="6"/>
      <c r="K149" s="6"/>
      <c r="L149" s="6"/>
      <c r="M149" s="6"/>
      <c r="N149" s="6"/>
    </row>
    <row r="150" ht="15.75" customHeight="1">
      <c r="A150" s="6"/>
      <c r="B150" s="6"/>
      <c r="C150" s="6"/>
      <c r="D150" s="6"/>
      <c r="E150" s="6"/>
      <c r="F150" s="6"/>
      <c r="G150" s="6"/>
      <c r="H150" s="6"/>
      <c r="I150" s="6"/>
      <c r="J150" s="6"/>
      <c r="K150" s="6"/>
      <c r="L150" s="6"/>
      <c r="M150" s="6"/>
      <c r="N150" s="6"/>
    </row>
    <row r="151" ht="15.75" customHeight="1">
      <c r="A151" s="6"/>
      <c r="B151" s="6"/>
      <c r="C151" s="6"/>
      <c r="D151" s="6"/>
      <c r="E151" s="6"/>
      <c r="F151" s="6"/>
      <c r="G151" s="6"/>
      <c r="H151" s="6"/>
      <c r="I151" s="6"/>
      <c r="J151" s="6"/>
      <c r="K151" s="6"/>
      <c r="L151" s="6"/>
      <c r="M151" s="6"/>
      <c r="N151" s="6"/>
    </row>
    <row r="152" ht="15.75" customHeight="1">
      <c r="A152" s="6"/>
      <c r="B152" s="6"/>
      <c r="C152" s="6"/>
      <c r="D152" s="6"/>
      <c r="E152" s="6"/>
      <c r="F152" s="6"/>
      <c r="G152" s="6"/>
      <c r="H152" s="6"/>
      <c r="I152" s="6"/>
      <c r="J152" s="6"/>
      <c r="K152" s="6"/>
      <c r="L152" s="6"/>
      <c r="M152" s="6"/>
      <c r="N152" s="6"/>
    </row>
    <row r="153" ht="15.75" customHeight="1">
      <c r="A153" s="6"/>
      <c r="B153" s="6"/>
      <c r="C153" s="6"/>
      <c r="D153" s="6"/>
      <c r="E153" s="6"/>
      <c r="F153" s="6"/>
      <c r="G153" s="6"/>
      <c r="H153" s="6"/>
      <c r="I153" s="6"/>
      <c r="J153" s="6"/>
      <c r="K153" s="6"/>
      <c r="L153" s="6"/>
      <c r="M153" s="6"/>
      <c r="N153" s="6"/>
    </row>
    <row r="154" ht="15.75" customHeight="1">
      <c r="A154" s="6"/>
      <c r="B154" s="6"/>
      <c r="C154" s="6"/>
      <c r="D154" s="6"/>
      <c r="E154" s="6"/>
      <c r="F154" s="6"/>
      <c r="G154" s="6"/>
      <c r="H154" s="6"/>
      <c r="I154" s="6"/>
      <c r="J154" s="6"/>
      <c r="K154" s="6"/>
      <c r="L154" s="6"/>
      <c r="M154" s="6"/>
      <c r="N154" s="6"/>
    </row>
    <row r="155" ht="15.75" customHeight="1">
      <c r="A155" s="6"/>
      <c r="B155" s="6"/>
      <c r="C155" s="6"/>
      <c r="D155" s="6"/>
      <c r="E155" s="6"/>
      <c r="F155" s="6"/>
      <c r="G155" s="6"/>
      <c r="H155" s="6"/>
      <c r="I155" s="6"/>
      <c r="J155" s="6"/>
      <c r="K155" s="6"/>
      <c r="L155" s="6"/>
      <c r="M155" s="6"/>
      <c r="N155" s="6"/>
    </row>
    <row r="156" ht="15.75" customHeight="1">
      <c r="A156" s="6"/>
      <c r="B156" s="6"/>
      <c r="C156" s="6"/>
      <c r="D156" s="6"/>
      <c r="E156" s="6"/>
      <c r="F156" s="6"/>
      <c r="G156" s="6"/>
      <c r="H156" s="6"/>
      <c r="I156" s="6"/>
      <c r="J156" s="6"/>
      <c r="K156" s="6"/>
      <c r="L156" s="6"/>
      <c r="M156" s="6"/>
      <c r="N156" s="6"/>
    </row>
    <row r="157" ht="15.75" customHeight="1">
      <c r="A157" s="6"/>
      <c r="B157" s="6"/>
      <c r="C157" s="6"/>
      <c r="D157" s="6"/>
      <c r="E157" s="6"/>
      <c r="F157" s="6"/>
      <c r="G157" s="6"/>
      <c r="H157" s="6"/>
      <c r="I157" s="6"/>
      <c r="J157" s="6"/>
      <c r="K157" s="6"/>
      <c r="L157" s="6"/>
      <c r="M157" s="6"/>
      <c r="N157" s="6"/>
    </row>
    <row r="158" ht="15.75" customHeight="1">
      <c r="A158" s="6"/>
      <c r="B158" s="6"/>
      <c r="C158" s="6"/>
      <c r="D158" s="6"/>
      <c r="E158" s="6"/>
      <c r="F158" s="6"/>
      <c r="G158" s="6"/>
      <c r="H158" s="6"/>
      <c r="I158" s="6"/>
      <c r="J158" s="6"/>
      <c r="K158" s="6"/>
      <c r="L158" s="6"/>
      <c r="M158" s="6"/>
      <c r="N158" s="6"/>
    </row>
    <row r="159" ht="15.75" customHeight="1">
      <c r="A159" s="6"/>
      <c r="B159" s="6"/>
      <c r="C159" s="6"/>
      <c r="D159" s="6"/>
      <c r="E159" s="6"/>
      <c r="F159" s="6"/>
      <c r="G159" s="6"/>
      <c r="H159" s="6"/>
      <c r="I159" s="6"/>
      <c r="J159" s="6"/>
      <c r="K159" s="6"/>
      <c r="L159" s="6"/>
      <c r="M159" s="6"/>
      <c r="N159" s="6"/>
    </row>
    <row r="160" ht="15.75" customHeight="1">
      <c r="A160" s="6"/>
      <c r="B160" s="6"/>
      <c r="C160" s="6"/>
      <c r="D160" s="6"/>
      <c r="E160" s="6"/>
      <c r="F160" s="6"/>
      <c r="G160" s="6"/>
      <c r="H160" s="6"/>
      <c r="I160" s="6"/>
      <c r="J160" s="6"/>
      <c r="K160" s="6"/>
      <c r="L160" s="6"/>
      <c r="M160" s="6"/>
      <c r="N160" s="6"/>
    </row>
    <row r="161" ht="15.75" customHeight="1">
      <c r="A161" s="6"/>
      <c r="B161" s="6"/>
      <c r="C161" s="6"/>
      <c r="D161" s="6"/>
      <c r="E161" s="6"/>
      <c r="F161" s="6"/>
      <c r="G161" s="6"/>
      <c r="H161" s="6"/>
      <c r="I161" s="6"/>
      <c r="J161" s="6"/>
      <c r="K161" s="6"/>
      <c r="L161" s="6"/>
      <c r="M161" s="6"/>
      <c r="N161" s="6"/>
    </row>
    <row r="162" ht="15.75" customHeight="1">
      <c r="A162" s="6"/>
      <c r="B162" s="6"/>
      <c r="C162" s="6"/>
      <c r="D162" s="6"/>
      <c r="E162" s="6"/>
      <c r="F162" s="6"/>
      <c r="G162" s="6"/>
      <c r="H162" s="6"/>
      <c r="I162" s="6"/>
      <c r="J162" s="6"/>
      <c r="K162" s="6"/>
      <c r="L162" s="6"/>
      <c r="M162" s="6"/>
      <c r="N162" s="6"/>
    </row>
    <row r="163" ht="15.75" customHeight="1">
      <c r="A163" s="6"/>
      <c r="B163" s="6"/>
      <c r="C163" s="6"/>
      <c r="D163" s="6"/>
      <c r="E163" s="6"/>
      <c r="F163" s="6"/>
      <c r="G163" s="6"/>
      <c r="H163" s="6"/>
      <c r="I163" s="6"/>
      <c r="J163" s="6"/>
      <c r="K163" s="6"/>
      <c r="L163" s="6"/>
      <c r="M163" s="6"/>
      <c r="N163" s="6"/>
    </row>
    <row r="164" ht="15.75" customHeight="1">
      <c r="A164" s="6"/>
      <c r="B164" s="6"/>
      <c r="C164" s="6"/>
      <c r="D164" s="6"/>
      <c r="E164" s="6"/>
      <c r="F164" s="6"/>
      <c r="G164" s="6"/>
      <c r="H164" s="6"/>
      <c r="I164" s="6"/>
      <c r="J164" s="6"/>
      <c r="K164" s="6"/>
      <c r="L164" s="6"/>
      <c r="M164" s="6"/>
      <c r="N164" s="6"/>
    </row>
    <row r="165" ht="15.75" customHeight="1">
      <c r="A165" s="6"/>
      <c r="B165" s="6"/>
      <c r="C165" s="6"/>
      <c r="D165" s="6"/>
      <c r="E165" s="6"/>
      <c r="F165" s="6"/>
      <c r="G165" s="6"/>
      <c r="H165" s="6"/>
      <c r="I165" s="6"/>
      <c r="J165" s="6"/>
      <c r="K165" s="6"/>
      <c r="L165" s="6"/>
      <c r="M165" s="6"/>
      <c r="N165" s="6"/>
    </row>
    <row r="166" ht="15.75" customHeight="1">
      <c r="A166" s="6"/>
      <c r="B166" s="6"/>
      <c r="C166" s="6"/>
      <c r="D166" s="6"/>
      <c r="E166" s="6"/>
      <c r="F166" s="6"/>
      <c r="G166" s="6"/>
      <c r="H166" s="6"/>
      <c r="I166" s="6"/>
      <c r="J166" s="6"/>
      <c r="K166" s="6"/>
      <c r="L166" s="6"/>
      <c r="M166" s="6"/>
      <c r="N166" s="6"/>
    </row>
    <row r="167" ht="15.75" customHeight="1">
      <c r="A167" s="6"/>
      <c r="B167" s="6"/>
      <c r="C167" s="6"/>
      <c r="D167" s="6"/>
      <c r="E167" s="6"/>
      <c r="F167" s="6"/>
      <c r="G167" s="6"/>
      <c r="H167" s="6"/>
      <c r="I167" s="6"/>
      <c r="J167" s="6"/>
      <c r="K167" s="6"/>
      <c r="L167" s="6"/>
      <c r="M167" s="6"/>
      <c r="N167" s="6"/>
    </row>
    <row r="168" ht="15.75" customHeight="1">
      <c r="A168" s="6"/>
      <c r="B168" s="6"/>
      <c r="C168" s="6"/>
      <c r="D168" s="6"/>
      <c r="E168" s="6"/>
      <c r="F168" s="6"/>
      <c r="G168" s="6"/>
      <c r="H168" s="6"/>
      <c r="I168" s="6"/>
      <c r="J168" s="6"/>
      <c r="K168" s="6"/>
      <c r="L168" s="6"/>
      <c r="M168" s="6"/>
      <c r="N168" s="6"/>
    </row>
    <row r="169" ht="15.75" customHeight="1">
      <c r="A169" s="6"/>
      <c r="B169" s="6"/>
      <c r="C169" s="6"/>
      <c r="D169" s="6"/>
      <c r="E169" s="6"/>
      <c r="F169" s="6"/>
      <c r="G169" s="6"/>
      <c r="H169" s="6"/>
      <c r="I169" s="6"/>
      <c r="J169" s="6"/>
      <c r="K169" s="6"/>
      <c r="L169" s="6"/>
      <c r="M169" s="6"/>
      <c r="N169" s="6"/>
    </row>
    <row r="170" ht="15.75" customHeight="1">
      <c r="A170" s="6"/>
      <c r="B170" s="6"/>
      <c r="C170" s="6"/>
      <c r="D170" s="6"/>
      <c r="E170" s="6"/>
      <c r="F170" s="6"/>
      <c r="G170" s="6"/>
      <c r="H170" s="6"/>
      <c r="I170" s="6"/>
      <c r="J170" s="6"/>
      <c r="K170" s="6"/>
      <c r="L170" s="6"/>
      <c r="M170" s="6"/>
      <c r="N170" s="6"/>
    </row>
    <row r="171" ht="15.75" customHeight="1">
      <c r="A171" s="6"/>
      <c r="B171" s="6"/>
      <c r="C171" s="6"/>
      <c r="D171" s="6"/>
      <c r="E171" s="6"/>
      <c r="F171" s="6"/>
      <c r="G171" s="6"/>
      <c r="H171" s="6"/>
      <c r="I171" s="6"/>
      <c r="J171" s="6"/>
      <c r="K171" s="6"/>
      <c r="L171" s="6"/>
      <c r="M171" s="6"/>
      <c r="N171" s="6"/>
    </row>
    <row r="172" ht="15.75" customHeight="1">
      <c r="A172" s="6"/>
      <c r="B172" s="6"/>
      <c r="C172" s="6"/>
      <c r="D172" s="6"/>
      <c r="E172" s="6"/>
      <c r="F172" s="6"/>
      <c r="G172" s="6"/>
      <c r="H172" s="6"/>
      <c r="I172" s="6"/>
      <c r="J172" s="6"/>
      <c r="K172" s="6"/>
      <c r="L172" s="6"/>
      <c r="M172" s="6"/>
      <c r="N172" s="6"/>
    </row>
    <row r="173" ht="15.75" customHeight="1">
      <c r="A173" s="6"/>
      <c r="B173" s="6"/>
      <c r="C173" s="6"/>
      <c r="D173" s="6"/>
      <c r="E173" s="6"/>
      <c r="F173" s="6"/>
      <c r="G173" s="6"/>
      <c r="H173" s="6"/>
      <c r="I173" s="6"/>
      <c r="J173" s="6"/>
      <c r="K173" s="6"/>
      <c r="L173" s="6"/>
      <c r="M173" s="6"/>
      <c r="N173" s="6"/>
    </row>
    <row r="174" ht="15.75" customHeight="1">
      <c r="A174" s="6"/>
      <c r="B174" s="6"/>
      <c r="C174" s="6"/>
      <c r="D174" s="6"/>
      <c r="E174" s="6"/>
      <c r="F174" s="6"/>
      <c r="G174" s="6"/>
      <c r="H174" s="6"/>
      <c r="I174" s="6"/>
      <c r="J174" s="6"/>
      <c r="K174" s="6"/>
      <c r="L174" s="6"/>
      <c r="M174" s="6"/>
      <c r="N174" s="6"/>
    </row>
    <row r="175" ht="15.75" customHeight="1">
      <c r="A175" s="6"/>
      <c r="B175" s="6"/>
      <c r="C175" s="6"/>
      <c r="D175" s="6"/>
      <c r="E175" s="6"/>
      <c r="F175" s="6"/>
      <c r="G175" s="6"/>
      <c r="H175" s="6"/>
      <c r="I175" s="6"/>
      <c r="J175" s="6"/>
      <c r="K175" s="6"/>
      <c r="L175" s="6"/>
      <c r="M175" s="6"/>
      <c r="N175" s="6"/>
    </row>
    <row r="176" ht="15.75" customHeight="1">
      <c r="A176" s="6"/>
      <c r="B176" s="6"/>
      <c r="C176" s="6"/>
      <c r="D176" s="6"/>
      <c r="E176" s="6"/>
      <c r="F176" s="6"/>
      <c r="G176" s="6"/>
      <c r="H176" s="6"/>
      <c r="I176" s="6"/>
      <c r="J176" s="6"/>
      <c r="K176" s="6"/>
      <c r="L176" s="6"/>
      <c r="M176" s="6"/>
      <c r="N176" s="6"/>
    </row>
    <row r="177" ht="15.75" customHeight="1">
      <c r="A177" s="6"/>
      <c r="B177" s="6"/>
      <c r="C177" s="6"/>
      <c r="D177" s="6"/>
      <c r="E177" s="6"/>
      <c r="F177" s="6"/>
      <c r="G177" s="6"/>
      <c r="H177" s="6"/>
      <c r="I177" s="6"/>
      <c r="J177" s="6"/>
      <c r="K177" s="6"/>
      <c r="L177" s="6"/>
      <c r="M177" s="6"/>
      <c r="N177" s="6"/>
    </row>
    <row r="178" ht="15.75" customHeight="1">
      <c r="A178" s="6"/>
      <c r="B178" s="6"/>
      <c r="C178" s="6"/>
      <c r="D178" s="6"/>
      <c r="E178" s="6"/>
      <c r="F178" s="6"/>
      <c r="G178" s="6"/>
      <c r="H178" s="6"/>
      <c r="I178" s="6"/>
      <c r="J178" s="6"/>
      <c r="K178" s="6"/>
      <c r="L178" s="6"/>
      <c r="M178" s="6"/>
      <c r="N178" s="6"/>
    </row>
    <row r="179" ht="15.75" customHeight="1">
      <c r="A179" s="6"/>
      <c r="B179" s="6"/>
      <c r="C179" s="6"/>
      <c r="D179" s="6"/>
      <c r="E179" s="6"/>
      <c r="F179" s="6"/>
      <c r="G179" s="6"/>
      <c r="H179" s="6"/>
      <c r="I179" s="6"/>
      <c r="J179" s="6"/>
      <c r="K179" s="6"/>
      <c r="L179" s="6"/>
      <c r="M179" s="6"/>
      <c r="N179" s="6"/>
    </row>
    <row r="180" ht="15.75" customHeight="1">
      <c r="A180" s="6"/>
      <c r="B180" s="6"/>
      <c r="C180" s="6"/>
      <c r="D180" s="6"/>
      <c r="E180" s="6"/>
      <c r="F180" s="6"/>
      <c r="G180" s="6"/>
      <c r="H180" s="6"/>
      <c r="I180" s="6"/>
      <c r="J180" s="6"/>
      <c r="K180" s="6"/>
      <c r="L180" s="6"/>
      <c r="M180" s="6"/>
      <c r="N180" s="6"/>
    </row>
    <row r="181" ht="15.75" customHeight="1">
      <c r="A181" s="6"/>
      <c r="B181" s="6"/>
      <c r="C181" s="6"/>
      <c r="D181" s="6"/>
      <c r="E181" s="6"/>
      <c r="F181" s="6"/>
      <c r="G181" s="6"/>
      <c r="H181" s="6"/>
      <c r="I181" s="6"/>
      <c r="J181" s="6"/>
      <c r="K181" s="6"/>
      <c r="L181" s="6"/>
      <c r="M181" s="6"/>
      <c r="N181" s="6"/>
    </row>
    <row r="182" ht="15.75" customHeight="1">
      <c r="A182" s="6"/>
      <c r="B182" s="6"/>
      <c r="C182" s="6"/>
      <c r="D182" s="6"/>
      <c r="E182" s="6"/>
      <c r="F182" s="6"/>
      <c r="G182" s="6"/>
      <c r="H182" s="6"/>
      <c r="I182" s="6"/>
      <c r="J182" s="6"/>
      <c r="K182" s="6"/>
      <c r="L182" s="6"/>
      <c r="M182" s="6"/>
      <c r="N182" s="6"/>
    </row>
    <row r="183" ht="15.75" customHeight="1">
      <c r="A183" s="6"/>
      <c r="B183" s="6"/>
      <c r="C183" s="6"/>
      <c r="D183" s="6"/>
      <c r="E183" s="6"/>
      <c r="F183" s="6"/>
      <c r="G183" s="6"/>
      <c r="H183" s="6"/>
      <c r="I183" s="6"/>
      <c r="J183" s="6"/>
      <c r="K183" s="6"/>
      <c r="L183" s="6"/>
      <c r="M183" s="6"/>
      <c r="N183" s="6"/>
    </row>
    <row r="184" ht="15.75" customHeight="1">
      <c r="A184" s="6"/>
      <c r="B184" s="6"/>
      <c r="C184" s="6"/>
      <c r="D184" s="6"/>
      <c r="E184" s="6"/>
      <c r="F184" s="6"/>
      <c r="G184" s="6"/>
      <c r="H184" s="6"/>
      <c r="I184" s="6"/>
      <c r="J184" s="6"/>
      <c r="K184" s="6"/>
      <c r="L184" s="6"/>
      <c r="M184" s="6"/>
      <c r="N184" s="6"/>
    </row>
    <row r="185" ht="15.75" customHeight="1">
      <c r="A185" s="6"/>
      <c r="B185" s="6"/>
      <c r="C185" s="6"/>
      <c r="D185" s="6"/>
      <c r="E185" s="6"/>
      <c r="F185" s="6"/>
      <c r="G185" s="6"/>
      <c r="H185" s="6"/>
      <c r="I185" s="6"/>
      <c r="J185" s="6"/>
      <c r="K185" s="6"/>
      <c r="L185" s="6"/>
      <c r="M185" s="6"/>
      <c r="N185" s="6"/>
    </row>
    <row r="186" ht="15.75" customHeight="1">
      <c r="A186" s="6"/>
      <c r="B186" s="6"/>
      <c r="C186" s="6"/>
      <c r="D186" s="6"/>
      <c r="E186" s="6"/>
      <c r="F186" s="6"/>
      <c r="G186" s="6"/>
      <c r="H186" s="6"/>
      <c r="I186" s="6"/>
      <c r="J186" s="6"/>
      <c r="K186" s="6"/>
      <c r="L186" s="6"/>
      <c r="M186" s="6"/>
      <c r="N186" s="6"/>
    </row>
    <row r="187" ht="15.75" customHeight="1">
      <c r="A187" s="6"/>
      <c r="B187" s="6"/>
      <c r="C187" s="6"/>
      <c r="D187" s="6"/>
      <c r="E187" s="6"/>
      <c r="F187" s="6"/>
      <c r="G187" s="6"/>
      <c r="H187" s="6"/>
      <c r="I187" s="6"/>
      <c r="J187" s="6"/>
      <c r="K187" s="6"/>
      <c r="L187" s="6"/>
      <c r="M187" s="6"/>
      <c r="N187" s="6"/>
    </row>
    <row r="188" ht="15.75" customHeight="1">
      <c r="A188" s="6"/>
      <c r="B188" s="6"/>
      <c r="C188" s="6"/>
      <c r="D188" s="6"/>
      <c r="E188" s="6"/>
      <c r="F188" s="6"/>
      <c r="G188" s="6"/>
      <c r="H188" s="6"/>
      <c r="I188" s="6"/>
      <c r="J188" s="6"/>
      <c r="K188" s="6"/>
      <c r="L188" s="6"/>
      <c r="M188" s="6"/>
      <c r="N188" s="6"/>
    </row>
    <row r="189" ht="15.75" customHeight="1">
      <c r="A189" s="6"/>
      <c r="B189" s="6"/>
      <c r="C189" s="6"/>
      <c r="D189" s="6"/>
      <c r="E189" s="6"/>
      <c r="F189" s="6"/>
      <c r="G189" s="6"/>
      <c r="H189" s="6"/>
      <c r="I189" s="6"/>
      <c r="J189" s="6"/>
      <c r="K189" s="6"/>
      <c r="L189" s="6"/>
      <c r="M189" s="6"/>
      <c r="N189" s="6"/>
    </row>
    <row r="190" ht="15.75" customHeight="1">
      <c r="A190" s="6"/>
      <c r="B190" s="6"/>
      <c r="C190" s="6"/>
      <c r="D190" s="6"/>
      <c r="E190" s="6"/>
      <c r="F190" s="6"/>
      <c r="G190" s="6"/>
      <c r="H190" s="6"/>
      <c r="I190" s="6"/>
      <c r="J190" s="6"/>
      <c r="K190" s="6"/>
      <c r="L190" s="6"/>
      <c r="M190" s="6"/>
      <c r="N190" s="6"/>
    </row>
    <row r="191" ht="15.75" customHeight="1">
      <c r="A191" s="6"/>
      <c r="B191" s="6"/>
      <c r="C191" s="6"/>
      <c r="D191" s="6"/>
      <c r="E191" s="6"/>
      <c r="F191" s="6"/>
      <c r="G191" s="6"/>
      <c r="H191" s="6"/>
      <c r="I191" s="6"/>
      <c r="J191" s="6"/>
      <c r="K191" s="6"/>
      <c r="L191" s="6"/>
      <c r="M191" s="6"/>
      <c r="N191" s="6"/>
    </row>
    <row r="192" ht="15.75" customHeight="1">
      <c r="A192" s="6"/>
      <c r="B192" s="6"/>
      <c r="C192" s="6"/>
      <c r="D192" s="6"/>
      <c r="E192" s="6"/>
      <c r="F192" s="6"/>
      <c r="G192" s="6"/>
      <c r="H192" s="6"/>
      <c r="I192" s="6"/>
      <c r="J192" s="6"/>
      <c r="K192" s="6"/>
      <c r="L192" s="6"/>
      <c r="M192" s="6"/>
      <c r="N192" s="6"/>
    </row>
    <row r="193" ht="15.75" customHeight="1">
      <c r="A193" s="6"/>
      <c r="B193" s="6"/>
      <c r="C193" s="6"/>
      <c r="D193" s="6"/>
      <c r="E193" s="6"/>
      <c r="F193" s="6"/>
      <c r="G193" s="6"/>
      <c r="H193" s="6"/>
      <c r="I193" s="6"/>
      <c r="J193" s="6"/>
      <c r="K193" s="6"/>
      <c r="L193" s="6"/>
      <c r="M193" s="6"/>
      <c r="N193" s="6"/>
    </row>
    <row r="194" ht="15.75" customHeight="1">
      <c r="A194" s="6"/>
      <c r="B194" s="6"/>
      <c r="C194" s="6"/>
      <c r="D194" s="6"/>
      <c r="E194" s="6"/>
      <c r="F194" s="6"/>
      <c r="G194" s="6"/>
      <c r="H194" s="6"/>
      <c r="I194" s="6"/>
      <c r="J194" s="6"/>
      <c r="K194" s="6"/>
      <c r="L194" s="6"/>
      <c r="M194" s="6"/>
      <c r="N194" s="6"/>
    </row>
    <row r="195" ht="15.75" customHeight="1">
      <c r="A195" s="6"/>
      <c r="B195" s="6"/>
      <c r="C195" s="6"/>
      <c r="D195" s="6"/>
      <c r="E195" s="6"/>
      <c r="F195" s="6"/>
      <c r="G195" s="6"/>
      <c r="H195" s="6"/>
      <c r="I195" s="6"/>
      <c r="J195" s="6"/>
      <c r="K195" s="6"/>
      <c r="L195" s="6"/>
      <c r="M195" s="6"/>
      <c r="N195" s="6"/>
    </row>
    <row r="196" ht="15.75" customHeight="1">
      <c r="A196" s="6"/>
      <c r="B196" s="6"/>
      <c r="C196" s="6"/>
      <c r="D196" s="6"/>
      <c r="E196" s="6"/>
      <c r="F196" s="6"/>
      <c r="G196" s="6"/>
      <c r="H196" s="6"/>
      <c r="I196" s="6"/>
      <c r="J196" s="6"/>
      <c r="K196" s="6"/>
      <c r="L196" s="6"/>
      <c r="M196" s="6"/>
      <c r="N196" s="6"/>
    </row>
    <row r="197" ht="15.75" customHeight="1">
      <c r="A197" s="6"/>
      <c r="B197" s="6"/>
      <c r="C197" s="6"/>
      <c r="D197" s="6"/>
      <c r="E197" s="6"/>
      <c r="F197" s="6"/>
      <c r="G197" s="6"/>
      <c r="H197" s="6"/>
      <c r="I197" s="6"/>
      <c r="J197" s="6"/>
      <c r="K197" s="6"/>
      <c r="L197" s="6"/>
      <c r="M197" s="6"/>
      <c r="N197" s="6"/>
    </row>
    <row r="198" ht="15.75" customHeight="1">
      <c r="A198" s="6"/>
      <c r="B198" s="6"/>
      <c r="C198" s="6"/>
      <c r="D198" s="6"/>
      <c r="E198" s="6"/>
      <c r="F198" s="6"/>
      <c r="G198" s="6"/>
      <c r="H198" s="6"/>
      <c r="I198" s="6"/>
      <c r="J198" s="6"/>
      <c r="K198" s="6"/>
      <c r="L198" s="6"/>
      <c r="M198" s="6"/>
      <c r="N198" s="6"/>
    </row>
    <row r="199" ht="15.75" customHeight="1">
      <c r="A199" s="6"/>
      <c r="B199" s="6"/>
      <c r="C199" s="6"/>
      <c r="D199" s="6"/>
      <c r="E199" s="6"/>
      <c r="F199" s="6"/>
      <c r="G199" s="6"/>
      <c r="H199" s="6"/>
      <c r="I199" s="6"/>
      <c r="J199" s="6"/>
      <c r="K199" s="6"/>
      <c r="L199" s="6"/>
      <c r="M199" s="6"/>
      <c r="N199" s="6"/>
    </row>
    <row r="200" ht="15.75" customHeight="1">
      <c r="A200" s="6"/>
      <c r="B200" s="6"/>
      <c r="C200" s="6"/>
      <c r="D200" s="6"/>
      <c r="E200" s="6"/>
      <c r="F200" s="6"/>
      <c r="G200" s="6"/>
      <c r="H200" s="6"/>
      <c r="I200" s="6"/>
      <c r="J200" s="6"/>
      <c r="K200" s="6"/>
      <c r="L200" s="6"/>
      <c r="M200" s="6"/>
      <c r="N200" s="6"/>
    </row>
    <row r="201" ht="15.75" customHeight="1">
      <c r="A201" s="6"/>
      <c r="B201" s="6"/>
      <c r="C201" s="6"/>
      <c r="D201" s="6"/>
      <c r="E201" s="6"/>
      <c r="F201" s="6"/>
      <c r="G201" s="6"/>
      <c r="H201" s="6"/>
      <c r="I201" s="6"/>
      <c r="J201" s="6"/>
      <c r="K201" s="6"/>
      <c r="L201" s="6"/>
      <c r="M201" s="6"/>
      <c r="N201" s="6"/>
    </row>
    <row r="202" ht="15.75" customHeight="1">
      <c r="A202" s="6"/>
      <c r="B202" s="6"/>
      <c r="C202" s="6"/>
      <c r="D202" s="6"/>
      <c r="E202" s="6"/>
      <c r="F202" s="6"/>
      <c r="G202" s="6"/>
      <c r="H202" s="6"/>
      <c r="I202" s="6"/>
      <c r="J202" s="6"/>
      <c r="K202" s="6"/>
      <c r="L202" s="6"/>
      <c r="M202" s="6"/>
      <c r="N202" s="6"/>
    </row>
    <row r="203" ht="15.75" customHeight="1">
      <c r="A203" s="6"/>
      <c r="B203" s="6"/>
      <c r="C203" s="6"/>
      <c r="D203" s="6"/>
      <c r="E203" s="6"/>
      <c r="F203" s="6"/>
      <c r="G203" s="6"/>
      <c r="H203" s="6"/>
      <c r="I203" s="6"/>
      <c r="J203" s="6"/>
      <c r="K203" s="6"/>
      <c r="L203" s="6"/>
      <c r="M203" s="6"/>
      <c r="N203" s="6"/>
    </row>
    <row r="204" ht="15.75" customHeight="1">
      <c r="A204" s="6"/>
      <c r="B204" s="6"/>
      <c r="C204" s="6"/>
      <c r="D204" s="6"/>
      <c r="E204" s="6"/>
      <c r="F204" s="6"/>
      <c r="G204" s="6"/>
      <c r="H204" s="6"/>
      <c r="I204" s="6"/>
      <c r="J204" s="6"/>
      <c r="K204" s="6"/>
      <c r="L204" s="6"/>
      <c r="M204" s="6"/>
      <c r="N204" s="6"/>
    </row>
    <row r="205" ht="15.75" customHeight="1">
      <c r="A205" s="6"/>
      <c r="B205" s="6"/>
      <c r="C205" s="6"/>
      <c r="D205" s="6"/>
      <c r="E205" s="6"/>
      <c r="F205" s="6"/>
      <c r="G205" s="6"/>
      <c r="H205" s="6"/>
      <c r="I205" s="6"/>
      <c r="J205" s="6"/>
      <c r="K205" s="6"/>
      <c r="L205" s="6"/>
      <c r="M205" s="6"/>
      <c r="N205" s="6"/>
    </row>
    <row r="206" ht="15.75" customHeight="1">
      <c r="A206" s="6"/>
      <c r="B206" s="6"/>
      <c r="C206" s="6"/>
      <c r="D206" s="6"/>
      <c r="E206" s="6"/>
      <c r="F206" s="6"/>
      <c r="G206" s="6"/>
      <c r="H206" s="6"/>
      <c r="I206" s="6"/>
      <c r="J206" s="6"/>
      <c r="K206" s="6"/>
      <c r="L206" s="6"/>
      <c r="M206" s="6"/>
      <c r="N206" s="6"/>
    </row>
    <row r="207" ht="15.75" customHeight="1">
      <c r="A207" s="6"/>
      <c r="B207" s="6"/>
      <c r="C207" s="6"/>
      <c r="D207" s="6"/>
      <c r="E207" s="6"/>
      <c r="F207" s="6"/>
      <c r="G207" s="6"/>
      <c r="H207" s="6"/>
      <c r="I207" s="6"/>
      <c r="J207" s="6"/>
      <c r="K207" s="6"/>
      <c r="L207" s="6"/>
      <c r="M207" s="6"/>
      <c r="N207" s="6"/>
    </row>
    <row r="208" ht="15.75" customHeight="1">
      <c r="A208" s="6"/>
      <c r="B208" s="6"/>
      <c r="C208" s="6"/>
      <c r="D208" s="6"/>
      <c r="E208" s="6"/>
      <c r="F208" s="6"/>
      <c r="G208" s="6"/>
      <c r="H208" s="6"/>
      <c r="I208" s="6"/>
      <c r="J208" s="6"/>
      <c r="K208" s="6"/>
      <c r="L208" s="6"/>
      <c r="M208" s="6"/>
      <c r="N208" s="6"/>
    </row>
    <row r="209" ht="15.75" customHeight="1">
      <c r="A209" s="6"/>
      <c r="B209" s="6"/>
      <c r="C209" s="6"/>
      <c r="D209" s="6"/>
      <c r="E209" s="6"/>
      <c r="F209" s="6"/>
      <c r="G209" s="6"/>
      <c r="H209" s="6"/>
      <c r="I209" s="6"/>
      <c r="J209" s="6"/>
      <c r="K209" s="6"/>
      <c r="L209" s="6"/>
      <c r="M209" s="6"/>
      <c r="N209" s="6"/>
    </row>
    <row r="210" ht="15.75" customHeight="1">
      <c r="A210" s="6"/>
      <c r="B210" s="6"/>
      <c r="C210" s="6"/>
      <c r="D210" s="6"/>
      <c r="E210" s="6"/>
      <c r="F210" s="6"/>
      <c r="G210" s="6"/>
      <c r="H210" s="6"/>
      <c r="I210" s="6"/>
      <c r="J210" s="6"/>
      <c r="K210" s="6"/>
      <c r="L210" s="6"/>
      <c r="M210" s="6"/>
      <c r="N210" s="6"/>
    </row>
    <row r="211" ht="15.75" customHeight="1">
      <c r="A211" s="6"/>
      <c r="B211" s="6"/>
      <c r="C211" s="6"/>
      <c r="D211" s="6"/>
      <c r="E211" s="6"/>
      <c r="F211" s="6"/>
      <c r="G211" s="6"/>
      <c r="H211" s="6"/>
      <c r="I211" s="6"/>
      <c r="J211" s="6"/>
      <c r="K211" s="6"/>
      <c r="L211" s="6"/>
      <c r="M211" s="6"/>
      <c r="N211" s="6"/>
    </row>
    <row r="212" ht="15.75" customHeight="1">
      <c r="A212" s="6"/>
      <c r="B212" s="6"/>
      <c r="C212" s="6"/>
      <c r="D212" s="6"/>
      <c r="E212" s="6"/>
      <c r="F212" s="6"/>
      <c r="G212" s="6"/>
      <c r="H212" s="6"/>
      <c r="I212" s="6"/>
      <c r="J212" s="6"/>
      <c r="K212" s="6"/>
      <c r="L212" s="6"/>
      <c r="M212" s="6"/>
      <c r="N212" s="6"/>
    </row>
    <row r="213" ht="15.75" customHeight="1">
      <c r="A213" s="6"/>
      <c r="B213" s="6"/>
      <c r="C213" s="6"/>
      <c r="D213" s="6"/>
      <c r="E213" s="6"/>
      <c r="F213" s="6"/>
      <c r="G213" s="6"/>
      <c r="H213" s="6"/>
      <c r="I213" s="6"/>
      <c r="J213" s="6"/>
      <c r="K213" s="6"/>
      <c r="L213" s="6"/>
      <c r="M213" s="6"/>
      <c r="N213" s="6"/>
    </row>
    <row r="214" ht="15.75" customHeight="1">
      <c r="A214" s="6"/>
      <c r="B214" s="6"/>
      <c r="C214" s="6"/>
      <c r="D214" s="6"/>
      <c r="E214" s="6"/>
      <c r="F214" s="6"/>
      <c r="G214" s="6"/>
      <c r="H214" s="6"/>
      <c r="I214" s="6"/>
      <c r="J214" s="6"/>
      <c r="K214" s="6"/>
      <c r="L214" s="6"/>
      <c r="M214" s="6"/>
      <c r="N214" s="6"/>
    </row>
    <row r="215" ht="15.75" customHeight="1">
      <c r="A215" s="6"/>
      <c r="B215" s="6"/>
      <c r="C215" s="6"/>
      <c r="D215" s="6"/>
      <c r="E215" s="6"/>
      <c r="F215" s="6"/>
      <c r="G215" s="6"/>
      <c r="H215" s="6"/>
      <c r="I215" s="6"/>
      <c r="J215" s="6"/>
      <c r="K215" s="6"/>
      <c r="L215" s="6"/>
      <c r="M215" s="6"/>
      <c r="N215" s="6"/>
    </row>
    <row r="216" ht="15.75" customHeight="1">
      <c r="A216" s="6"/>
      <c r="B216" s="6"/>
      <c r="C216" s="6"/>
      <c r="D216" s="6"/>
      <c r="E216" s="6"/>
      <c r="F216" s="6"/>
      <c r="G216" s="6"/>
      <c r="H216" s="6"/>
      <c r="I216" s="6"/>
      <c r="J216" s="6"/>
      <c r="K216" s="6"/>
      <c r="L216" s="6"/>
      <c r="M216" s="6"/>
      <c r="N216" s="6"/>
    </row>
    <row r="217" ht="15.75" customHeight="1">
      <c r="A217" s="6"/>
      <c r="B217" s="6"/>
      <c r="C217" s="6"/>
      <c r="D217" s="6"/>
      <c r="E217" s="6"/>
      <c r="F217" s="6"/>
      <c r="G217" s="6"/>
      <c r="H217" s="6"/>
      <c r="I217" s="6"/>
      <c r="J217" s="6"/>
      <c r="K217" s="6"/>
      <c r="L217" s="6"/>
      <c r="M217" s="6"/>
      <c r="N217" s="6"/>
    </row>
    <row r="218" ht="15.75" customHeight="1">
      <c r="A218" s="6"/>
      <c r="B218" s="6"/>
      <c r="C218" s="6"/>
      <c r="D218" s="6"/>
      <c r="E218" s="6"/>
      <c r="F218" s="6"/>
      <c r="G218" s="6"/>
      <c r="H218" s="6"/>
      <c r="I218" s="6"/>
      <c r="J218" s="6"/>
      <c r="K218" s="6"/>
      <c r="L218" s="6"/>
      <c r="M218" s="6"/>
      <c r="N218" s="6"/>
    </row>
    <row r="219" ht="15.75" customHeight="1">
      <c r="A219" s="6"/>
      <c r="B219" s="6"/>
      <c r="C219" s="6"/>
      <c r="D219" s="6"/>
      <c r="E219" s="6"/>
      <c r="F219" s="6"/>
      <c r="G219" s="6"/>
      <c r="H219" s="6"/>
      <c r="I219" s="6"/>
      <c r="J219" s="6"/>
      <c r="K219" s="6"/>
      <c r="L219" s="6"/>
      <c r="M219" s="6"/>
      <c r="N219" s="6"/>
    </row>
    <row r="220" ht="15.75" customHeight="1">
      <c r="A220" s="6"/>
      <c r="B220" s="6"/>
      <c r="C220" s="6"/>
      <c r="D220" s="6"/>
      <c r="E220" s="6"/>
      <c r="F220" s="6"/>
      <c r="G220" s="6"/>
      <c r="H220" s="6"/>
      <c r="I220" s="6"/>
      <c r="J220" s="6"/>
      <c r="K220" s="6"/>
      <c r="L220" s="6"/>
      <c r="M220" s="6"/>
      <c r="N220" s="6"/>
    </row>
    <row r="221" ht="15.75" customHeight="1">
      <c r="A221" s="6"/>
      <c r="B221" s="6"/>
      <c r="C221" s="6"/>
      <c r="D221" s="6"/>
      <c r="E221" s="6"/>
      <c r="F221" s="6"/>
      <c r="G221" s="6"/>
      <c r="H221" s="6"/>
      <c r="I221" s="6"/>
      <c r="J221" s="6"/>
      <c r="K221" s="6"/>
      <c r="L221" s="6"/>
      <c r="M221" s="6"/>
      <c r="N221" s="6"/>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0"/>
    <col customWidth="1" min="2" max="2" width="20.0"/>
    <col customWidth="1" hidden="1" min="3" max="3" width="16.0"/>
    <col customWidth="1" min="4" max="4" width="14.0"/>
    <col customWidth="1" hidden="1" min="5" max="5" width="18.0"/>
    <col customWidth="1" min="6" max="7" width="24.0"/>
    <col customWidth="1" min="8" max="8" width="20.0"/>
    <col customWidth="1" hidden="1" min="9" max="9" width="14.0"/>
    <col customWidth="1" hidden="1" min="10" max="11" width="18.0"/>
    <col customWidth="1" hidden="1" min="12" max="17" width="10.0"/>
    <col customWidth="1" min="18" max="18" width="10.0"/>
    <col customWidth="1" hidden="1" min="19" max="19" width="8.0"/>
    <col customWidth="1" min="20" max="20" width="10.0"/>
    <col customWidth="1" hidden="1" min="21" max="21" width="10.0"/>
    <col customWidth="1" hidden="1" min="22" max="23" width="12.0"/>
    <col customWidth="1" hidden="1" min="24" max="25" width="24.0"/>
    <col customWidth="1" hidden="1" min="26" max="26" width="18.0"/>
    <col customWidth="1" hidden="1" min="27" max="27" width="10.0"/>
    <col customWidth="1" hidden="1" min="28" max="28" width="11.0"/>
    <col customWidth="1" hidden="1" min="29" max="29" width="14.0"/>
    <col customWidth="1" hidden="1" min="30" max="30" width="10.0"/>
    <col customWidth="1" hidden="1" min="31" max="31" width="14.0"/>
    <col customWidth="1" hidden="1" min="32" max="32" width="10.0"/>
    <col customWidth="1" hidden="1" min="33" max="33" width="13.0"/>
  </cols>
  <sheetData>
    <row r="1" ht="24.0" customHeight="1">
      <c r="A1" s="92" t="s">
        <v>267</v>
      </c>
      <c r="B1" s="92" t="s">
        <v>3</v>
      </c>
      <c r="C1" s="92" t="s">
        <v>1254</v>
      </c>
      <c r="D1" s="92" t="s">
        <v>337</v>
      </c>
      <c r="E1" s="92" t="s">
        <v>1255</v>
      </c>
      <c r="F1" s="92" t="s">
        <v>1256</v>
      </c>
      <c r="G1" s="92" t="s">
        <v>1257</v>
      </c>
      <c r="H1" s="92" t="s">
        <v>1258</v>
      </c>
      <c r="I1" s="92" t="s">
        <v>960</v>
      </c>
      <c r="J1" s="92" t="s">
        <v>350</v>
      </c>
      <c r="K1" s="92" t="s">
        <v>351</v>
      </c>
      <c r="L1" s="92" t="s">
        <v>1259</v>
      </c>
      <c r="M1" s="92" t="s">
        <v>1260</v>
      </c>
      <c r="N1" s="92" t="s">
        <v>1261</v>
      </c>
      <c r="O1" s="92" t="s">
        <v>1262</v>
      </c>
      <c r="P1" s="92" t="s">
        <v>1263</v>
      </c>
      <c r="Q1" s="92" t="s">
        <v>1264</v>
      </c>
      <c r="R1" s="92" t="s">
        <v>1242</v>
      </c>
      <c r="S1" s="92" t="s">
        <v>1265</v>
      </c>
      <c r="T1" s="92" t="s">
        <v>1231</v>
      </c>
      <c r="U1" s="92" t="s">
        <v>16</v>
      </c>
      <c r="V1" s="92" t="s">
        <v>1266</v>
      </c>
      <c r="W1" s="92" t="s">
        <v>1267</v>
      </c>
      <c r="X1" s="92" t="s">
        <v>1235</v>
      </c>
      <c r="Y1" s="92" t="s">
        <v>1268</v>
      </c>
      <c r="Z1" s="92" t="s">
        <v>1269</v>
      </c>
      <c r="AA1" s="92" t="s">
        <v>17</v>
      </c>
      <c r="AB1" s="92" t="s">
        <v>1270</v>
      </c>
      <c r="AC1" s="92" t="s">
        <v>1271</v>
      </c>
      <c r="AD1" s="92" t="s">
        <v>1272</v>
      </c>
      <c r="AE1" s="92" t="s">
        <v>932</v>
      </c>
      <c r="AF1" s="92" t="s">
        <v>1273</v>
      </c>
      <c r="AG1" s="92" t="s">
        <v>20</v>
      </c>
    </row>
    <row r="2" ht="42.0" customHeight="1">
      <c r="A2" s="14">
        <f t="shared" ref="A2:A21" si="1">_xlfn.rank.eq(R2,$R$2:$R$21,0)</f>
        <v>1</v>
      </c>
      <c r="B2" s="13" t="s">
        <v>23</v>
      </c>
      <c r="C2" s="13" t="s">
        <v>23</v>
      </c>
      <c r="D2" s="13" t="s">
        <v>352</v>
      </c>
      <c r="E2" s="13" t="s">
        <v>1274</v>
      </c>
      <c r="F2" s="98" t="str">
        <f t="array" ref="F2">IFERROR(INDEX('Meeting Briefs'!$E:$E,MATCH(B2,'Meeting Briefs'!$A:$A,0)),"")</f>
        <v>Active Shaughnessy intro path and likely MODEX attendance signal.</v>
      </c>
      <c r="G2" s="98" t="str">
        <f t="array" ref="G2">IFERROR(INDEX('Meeting Briefs'!$G:$G,MATCH(B2,'Meeting Briefs'!$A:$A,0)),"")</f>
        <v>Primo proof should land hardest here because both are high-volume food / beverage-style networks with plant throughput pressure.</v>
      </c>
      <c r="H2" s="98" t="str">
        <f t="array" ref="H2">IFERROR(INDEX('Hunt Plan'!$I:$I,MATCH(B2,'Hunt Plan'!$B:$B,0)),"")</f>
        <v>Mark Shaughnessy -&gt; Danone CSCO intro</v>
      </c>
      <c r="I2" s="98" t="str">
        <f t="shared" ref="I2:I41" si="2">IF(E2="Named speaker","2 sources",IF(F2&lt;&gt;"","Brief + hunt","Official list"))</f>
        <v>Brief + hunt</v>
      </c>
      <c r="J2" s="13" t="s">
        <v>1275</v>
      </c>
      <c r="K2" s="13"/>
      <c r="L2" s="98">
        <v>5.0</v>
      </c>
      <c r="M2" s="98">
        <v>4.0</v>
      </c>
      <c r="N2" s="98">
        <v>5.0</v>
      </c>
      <c r="O2" s="98">
        <v>5.0</v>
      </c>
      <c r="P2" s="98">
        <v>5.0</v>
      </c>
      <c r="Q2" s="98">
        <v>4.0</v>
      </c>
      <c r="R2" s="88">
        <f>ROUND((L2*Lists!$B$16+M2*Lists!$B$17+N2*Lists!$B$18+O2*Lists!$B$19+P2*Lists!$B$20+Q2*Lists!$B$21)/(5*SUM(Lists!$B$16:$B$21))*100,0)</f>
        <v>95</v>
      </c>
      <c r="S2" s="14" t="str">
        <f>IF(B2="","",IF(R2&gt;=Lists!$B$22,"A",IF(R2&gt;=Lists!$B$23,"B","C")))</f>
        <v>A</v>
      </c>
      <c r="T2" s="14" t="str">
        <f>IF(B2="","",IF(R2&gt;=Lists!$B$22,"Tier 1",IF(R2&gt;=Lists!$B$23,"Tier 2","Tier 3")))</f>
        <v>Tier 1</v>
      </c>
      <c r="U2" s="98" t="s">
        <v>858</v>
      </c>
      <c r="V2" s="98" t="s">
        <v>1276</v>
      </c>
      <c r="W2" s="98" t="s">
        <v>1277</v>
      </c>
      <c r="X2" s="98" t="s">
        <v>1278</v>
      </c>
      <c r="Y2" s="98" t="s">
        <v>1279</v>
      </c>
      <c r="Z2" s="98" t="s">
        <v>951</v>
      </c>
      <c r="AA2" s="99"/>
      <c r="AB2" s="99"/>
      <c r="AC2" s="14">
        <f>COUNTIF(Personas!$B$2:$B$200,B2)</f>
        <v>5</v>
      </c>
      <c r="AD2" s="98">
        <f>COUNTIFS(Personas!$B:$B,B2,Personas!$C:$C,"P1")</f>
        <v>2</v>
      </c>
      <c r="AE2" s="98">
        <f>COUNTIF(Personas!$B:$B,B2)</f>
        <v>5</v>
      </c>
      <c r="AF2" s="14">
        <f>COUNTIF(Activities!$B$2:$B$500,B2)</f>
        <v>2</v>
      </c>
      <c r="AG2" s="13" t="s">
        <v>1280</v>
      </c>
    </row>
    <row r="3" ht="42.0" customHeight="1">
      <c r="A3" s="14">
        <f t="shared" si="1"/>
        <v>2</v>
      </c>
      <c r="B3" s="13" t="s">
        <v>280</v>
      </c>
      <c r="C3" s="13" t="s">
        <v>280</v>
      </c>
      <c r="D3" s="13" t="s">
        <v>352</v>
      </c>
      <c r="E3" s="13" t="s">
        <v>1274</v>
      </c>
      <c r="F3" s="98" t="str">
        <f t="array" ref="F3">IFERROR(INDEX('Meeting Briefs'!$E:$E,MATCH(B3,'Meeting Briefs'!$A:$A,0)),"")</f>
        <v>New CSCO in March 2026.</v>
      </c>
      <c r="G3" s="98" t="str">
        <f t="array" ref="G3">IFERROR(INDEX('Meeting Briefs'!$G:$G,MATCH(B3,'Meeting Briefs'!$A:$A,0)),"")</f>
        <v>Fresh supply chain leadership creates a window to discuss standardization and throughput across plants and DCs.</v>
      </c>
      <c r="H3" s="98" t="str">
        <f t="array" ref="H3">IFERROR(INDEX('Hunt Plan'!$I:$I,MATCH(B3,'Hunt Plan'!$B:$B,0)),"")</f>
        <v>No warm intro yet</v>
      </c>
      <c r="I3" s="98" t="str">
        <f t="shared" si="2"/>
        <v>Brief + hunt</v>
      </c>
      <c r="J3" s="13" t="s">
        <v>1275</v>
      </c>
      <c r="K3" s="13"/>
      <c r="L3" s="98">
        <v>5.0</v>
      </c>
      <c r="M3" s="98">
        <v>4.0</v>
      </c>
      <c r="N3" s="98">
        <v>5.0</v>
      </c>
      <c r="O3" s="98">
        <v>2.0</v>
      </c>
      <c r="P3" s="98">
        <v>5.0</v>
      </c>
      <c r="Q3" s="98">
        <v>3.0</v>
      </c>
      <c r="R3" s="88">
        <f>ROUND((L3*Lists!$B$16+M3*Lists!$B$17+N3*Lists!$B$18+O3*Lists!$B$19+P3*Lists!$B$20+Q3*Lists!$B$21)/(5*SUM(Lists!$B$16:$B$21))*100,0)</f>
        <v>85</v>
      </c>
      <c r="S3" s="14" t="str">
        <f>IF(B3="","",IF(R3&gt;=Lists!$B$22,"A",IF(R3&gt;=Lists!$B$23,"B","C")))</f>
        <v>A</v>
      </c>
      <c r="T3" s="14" t="str">
        <f>IF(B3="","",IF(R3&gt;=Lists!$B$22,"Tier 1",IF(R3&gt;=Lists!$B$23,"Tier 2","Tier 3")))</f>
        <v>Tier 1</v>
      </c>
      <c r="U3" s="98" t="s">
        <v>858</v>
      </c>
      <c r="V3" s="98" t="s">
        <v>1276</v>
      </c>
      <c r="W3" s="98" t="s">
        <v>1277</v>
      </c>
      <c r="X3" s="98" t="s">
        <v>1278</v>
      </c>
      <c r="Y3" s="98" t="s">
        <v>1279</v>
      </c>
      <c r="Z3" s="98" t="s">
        <v>954</v>
      </c>
      <c r="AA3" s="99"/>
      <c r="AB3" s="99"/>
      <c r="AC3" s="14">
        <f>COUNTIF(Personas!$B$2:$B$200,B3)</f>
        <v>5</v>
      </c>
      <c r="AD3" s="98">
        <f>COUNTIFS(Personas!$B:$B,B3,Personas!$C:$C,"P1")</f>
        <v>2</v>
      </c>
      <c r="AE3" s="98">
        <f>COUNTIF(Personas!$B:$B,B3)</f>
        <v>5</v>
      </c>
      <c r="AF3" s="14">
        <f>COUNTIF(Activities!$B$2:$B$500,B3)</f>
        <v>0</v>
      </c>
      <c r="AG3" s="13" t="s">
        <v>1281</v>
      </c>
    </row>
    <row r="4" ht="42.0" customHeight="1">
      <c r="A4" s="14">
        <f t="shared" si="1"/>
        <v>2</v>
      </c>
      <c r="B4" s="13" t="s">
        <v>287</v>
      </c>
      <c r="C4" s="13" t="s">
        <v>1282</v>
      </c>
      <c r="D4" s="13" t="s">
        <v>352</v>
      </c>
      <c r="E4" s="13" t="s">
        <v>1274</v>
      </c>
      <c r="F4" s="98" t="str">
        <f t="array" ref="F4">IFERROR(INDEX('Meeting Briefs'!$E:$E,MATCH(B4,'Meeting Briefs'!$A:$A,0)),"")</f>
        <v>Public MODEX signal plus likely fit for multi-site execution standardization.</v>
      </c>
      <c r="G4" s="98" t="str">
        <f t="array" ref="G4">IFERROR(INDEX('Meeting Briefs'!$G:$G,MATCH(B4,'Meeting Briefs'!$A:$A,0)),"")</f>
        <v>High-velocity snack network should respond to reduced gate friction, dock congestion, and more consistent trailer flow.</v>
      </c>
      <c r="H4" s="98" t="str">
        <f t="array" ref="H4">IFERROR(INDEX('Hunt Plan'!$I:$I,MATCH(B4,'Hunt Plan'!$B:$B,0)),"")</f>
        <v>PepsiCo network / LinkedIn path</v>
      </c>
      <c r="I4" s="98" t="str">
        <f t="shared" si="2"/>
        <v>Brief + hunt</v>
      </c>
      <c r="J4" s="13" t="s">
        <v>1275</v>
      </c>
      <c r="K4" s="13"/>
      <c r="L4" s="98">
        <v>5.0</v>
      </c>
      <c r="M4" s="98">
        <v>4.0</v>
      </c>
      <c r="N4" s="98">
        <v>5.0</v>
      </c>
      <c r="O4" s="98">
        <v>2.0</v>
      </c>
      <c r="P4" s="98">
        <v>5.0</v>
      </c>
      <c r="Q4" s="98">
        <v>3.0</v>
      </c>
      <c r="R4" s="88">
        <f>ROUND((L4*Lists!$B$16+M4*Lists!$B$17+N4*Lists!$B$18+O4*Lists!$B$19+P4*Lists!$B$20+Q4*Lists!$B$21)/(5*SUM(Lists!$B$16:$B$21))*100,0)</f>
        <v>85</v>
      </c>
      <c r="S4" s="14" t="str">
        <f>IF(B4="","",IF(R4&gt;=Lists!$B$22,"A",IF(R4&gt;=Lists!$B$23,"B","C")))</f>
        <v>A</v>
      </c>
      <c r="T4" s="14" t="str">
        <f>IF(B4="","",IF(R4&gt;=Lists!$B$22,"Tier 1",IF(R4&gt;=Lists!$B$23,"Tier 2","Tier 3")))</f>
        <v>Tier 1</v>
      </c>
      <c r="U4" s="98" t="s">
        <v>858</v>
      </c>
      <c r="V4" s="98" t="s">
        <v>1276</v>
      </c>
      <c r="W4" s="98" t="s">
        <v>1277</v>
      </c>
      <c r="X4" s="98" t="s">
        <v>1278</v>
      </c>
      <c r="Y4" s="98" t="s">
        <v>1279</v>
      </c>
      <c r="Z4" s="98" t="s">
        <v>954</v>
      </c>
      <c r="AA4" s="99"/>
      <c r="AB4" s="99"/>
      <c r="AC4" s="14">
        <f>COUNTIF(Personas!$B$2:$B$200,B4)</f>
        <v>5</v>
      </c>
      <c r="AD4" s="98">
        <f>COUNTIFS(Personas!$B:$B,B4,Personas!$C:$C,"P1")</f>
        <v>2</v>
      </c>
      <c r="AE4" s="98">
        <f>COUNTIF(Personas!$B:$B,B4)</f>
        <v>5</v>
      </c>
      <c r="AF4" s="14">
        <f>COUNTIF(Activities!$B$2:$B$500,B4)</f>
        <v>0</v>
      </c>
      <c r="AG4" s="13" t="s">
        <v>1283</v>
      </c>
    </row>
    <row r="5" ht="42.0" customHeight="1">
      <c r="A5" s="14">
        <f t="shared" si="1"/>
        <v>2</v>
      </c>
      <c r="B5" s="13" t="s">
        <v>293</v>
      </c>
      <c r="C5" s="13" t="s">
        <v>293</v>
      </c>
      <c r="D5" s="13" t="s">
        <v>352</v>
      </c>
      <c r="E5" s="13" t="s">
        <v>1274</v>
      </c>
      <c r="F5" s="98" t="str">
        <f t="array" ref="F5">IFERROR(INDEX('Meeting Briefs'!$E:$E,MATCH(B5,'Meeting Briefs'!$A:$A,0)),"")</f>
        <v>Public MODEX signal plus likely fit for multi-site execution standardization.</v>
      </c>
      <c r="G5" s="98" t="str">
        <f t="array" ref="G5">IFERROR(INDEX('Meeting Briefs'!$G:$G,MATCH(B5,'Meeting Briefs'!$A:$A,0)),"")</f>
        <v>Beverage flow is time-sensitive and network-heavy; YardFlow story should translate well from Primo.</v>
      </c>
      <c r="H5" s="98" t="str">
        <f t="array" ref="H5">IFERROR(INDEX('Hunt Plan'!$I:$I,MATCH(B5,'Hunt Plan'!$B:$B,0)),"")</f>
        <v>Board / advisor network research</v>
      </c>
      <c r="I5" s="98" t="str">
        <f t="shared" si="2"/>
        <v>Brief + hunt</v>
      </c>
      <c r="J5" s="13" t="s">
        <v>1275</v>
      </c>
      <c r="K5" s="13"/>
      <c r="L5" s="98">
        <v>5.0</v>
      </c>
      <c r="M5" s="98">
        <v>4.0</v>
      </c>
      <c r="N5" s="98">
        <v>5.0</v>
      </c>
      <c r="O5" s="98">
        <v>2.0</v>
      </c>
      <c r="P5" s="98">
        <v>5.0</v>
      </c>
      <c r="Q5" s="98">
        <v>3.0</v>
      </c>
      <c r="R5" s="88">
        <f>ROUND((L5*Lists!$B$16+M5*Lists!$B$17+N5*Lists!$B$18+O5*Lists!$B$19+P5*Lists!$B$20+Q5*Lists!$B$21)/(5*SUM(Lists!$B$16:$B$21))*100,0)</f>
        <v>85</v>
      </c>
      <c r="S5" s="14" t="str">
        <f>IF(B5="","",IF(R5&gt;=Lists!$B$22,"A",IF(R5&gt;=Lists!$B$23,"B","C")))</f>
        <v>A</v>
      </c>
      <c r="T5" s="14" t="str">
        <f>IF(B5="","",IF(R5&gt;=Lists!$B$22,"Tier 1",IF(R5&gt;=Lists!$B$23,"Tier 2","Tier 3")))</f>
        <v>Tier 1</v>
      </c>
      <c r="U5" s="98" t="s">
        <v>858</v>
      </c>
      <c r="V5" s="98" t="s">
        <v>1276</v>
      </c>
      <c r="W5" s="98" t="s">
        <v>1277</v>
      </c>
      <c r="X5" s="98" t="s">
        <v>1278</v>
      </c>
      <c r="Y5" s="98" t="s">
        <v>1279</v>
      </c>
      <c r="Z5" s="98" t="s">
        <v>954</v>
      </c>
      <c r="AA5" s="99"/>
      <c r="AB5" s="99"/>
      <c r="AC5" s="14">
        <f>COUNTIF(Personas!$B$2:$B$200,B5)</f>
        <v>5</v>
      </c>
      <c r="AD5" s="98">
        <f>COUNTIFS(Personas!$B:$B,B5,Personas!$C:$C,"P1")</f>
        <v>2</v>
      </c>
      <c r="AE5" s="98">
        <f>COUNTIF(Personas!$B:$B,B5)</f>
        <v>5</v>
      </c>
      <c r="AF5" s="14">
        <f>COUNTIF(Activities!$B$2:$B$500,B5)</f>
        <v>0</v>
      </c>
      <c r="AG5" s="13" t="s">
        <v>1284</v>
      </c>
    </row>
    <row r="6" ht="42.0" customHeight="1">
      <c r="A6" s="14">
        <f t="shared" si="1"/>
        <v>5</v>
      </c>
      <c r="B6" s="13" t="s">
        <v>299</v>
      </c>
      <c r="C6" s="13" t="s">
        <v>1285</v>
      </c>
      <c r="D6" s="13" t="s">
        <v>352</v>
      </c>
      <c r="E6" s="13" t="s">
        <v>1274</v>
      </c>
      <c r="F6" s="98" t="str">
        <f t="array" ref="F6">IFERROR(INDEX('Meeting Briefs'!$E:$E,MATCH(B6,'Meeting Briefs'!$A:$A,0)),"")</f>
        <v>New CSCO in March 2026.</v>
      </c>
      <c r="G6" s="98" t="str">
        <f t="array" ref="G6">IFERROR(INDEX('Meeting Briefs'!$G:$G,MATCH(B6,'Meeting Briefs'!$A:$A,0)),"")</f>
        <v>Food manufacturing plus leadership change makes this a strong “why now” account.</v>
      </c>
      <c r="H6" s="98" t="str">
        <f t="array" ref="H6">IFERROR(INDEX('Hunt Plan'!$I:$I,MATCH(B6,'Hunt Plan'!$B:$B,0)),"")</f>
        <v>Board / network research</v>
      </c>
      <c r="I6" s="98" t="str">
        <f t="shared" si="2"/>
        <v>Brief + hunt</v>
      </c>
      <c r="J6" s="13" t="s">
        <v>1275</v>
      </c>
      <c r="K6" s="13"/>
      <c r="L6" s="98">
        <v>5.0</v>
      </c>
      <c r="M6" s="98">
        <v>4.0</v>
      </c>
      <c r="N6" s="98">
        <v>5.0</v>
      </c>
      <c r="O6" s="98">
        <v>2.0</v>
      </c>
      <c r="P6" s="98">
        <v>4.0</v>
      </c>
      <c r="Q6" s="98">
        <v>3.0</v>
      </c>
      <c r="R6" s="88">
        <f>ROUND((L6*Lists!$B$16+M6*Lists!$B$17+N6*Lists!$B$18+O6*Lists!$B$19+P6*Lists!$B$20+Q6*Lists!$B$21)/(5*SUM(Lists!$B$16:$B$21))*100,0)</f>
        <v>83</v>
      </c>
      <c r="S6" s="14" t="str">
        <f>IF(B6="","",IF(R6&gt;=Lists!$B$22,"A",IF(R6&gt;=Lists!$B$23,"B","C")))</f>
        <v>B</v>
      </c>
      <c r="T6" s="14" t="str">
        <f>IF(B6="","",IF(R6&gt;=Lists!$B$22,"Tier 1",IF(R6&gt;=Lists!$B$23,"Tier 2","Tier 3")))</f>
        <v>Tier 2</v>
      </c>
      <c r="U6" s="98" t="s">
        <v>858</v>
      </c>
      <c r="V6" s="98" t="s">
        <v>1277</v>
      </c>
      <c r="W6" s="98" t="s">
        <v>1277</v>
      </c>
      <c r="X6" s="98" t="s">
        <v>1278</v>
      </c>
      <c r="Y6" s="98" t="s">
        <v>1279</v>
      </c>
      <c r="Z6" s="98" t="s">
        <v>954</v>
      </c>
      <c r="AA6" s="99"/>
      <c r="AB6" s="99"/>
      <c r="AC6" s="14">
        <f>COUNTIF(Personas!$B$2:$B$200,B6)</f>
        <v>5</v>
      </c>
      <c r="AD6" s="98">
        <f>COUNTIFS(Personas!$B:$B,B6,Personas!$C:$C,"P1")</f>
        <v>2</v>
      </c>
      <c r="AE6" s="98">
        <f>COUNTIF(Personas!$B:$B,B6)</f>
        <v>5</v>
      </c>
      <c r="AF6" s="14">
        <f>COUNTIF(Activities!$B$2:$B$500,B6)</f>
        <v>0</v>
      </c>
      <c r="AG6" s="13" t="s">
        <v>1286</v>
      </c>
    </row>
    <row r="7" ht="42.0" customHeight="1">
      <c r="A7" s="14">
        <f t="shared" si="1"/>
        <v>5</v>
      </c>
      <c r="B7" s="13" t="s">
        <v>305</v>
      </c>
      <c r="C7" s="13" t="s">
        <v>1287</v>
      </c>
      <c r="D7" s="13" t="s">
        <v>352</v>
      </c>
      <c r="E7" s="13" t="s">
        <v>1274</v>
      </c>
      <c r="F7" s="98" t="str">
        <f t="array" ref="F7">IFERROR(INDEX('Meeting Briefs'!$E:$E,MATCH(B7,'Meeting Briefs'!$A:$A,0)),"")</f>
        <v>New Chief Product Supply Officer role in February 2026.</v>
      </c>
      <c r="G7" s="98" t="str">
        <f t="array" ref="G7">IFERROR(INDEX('Meeting Briefs'!$G:$G,MATCH(B7,'Meeting Briefs'!$A:$A,0)),"")</f>
        <v>New product supply leadership is a clean trigger for a network standardization conversation.</v>
      </c>
      <c r="H7" s="98" t="str">
        <f t="array" ref="H7">IFERROR(INDEX('Hunt Plan'!$I:$I,MATCH(B7,'Hunt Plan'!$B:$B,0)),"")</f>
        <v>Board / network research</v>
      </c>
      <c r="I7" s="98" t="str">
        <f t="shared" si="2"/>
        <v>Brief + hunt</v>
      </c>
      <c r="J7" s="13" t="s">
        <v>1275</v>
      </c>
      <c r="K7" s="13"/>
      <c r="L7" s="98">
        <v>5.0</v>
      </c>
      <c r="M7" s="98">
        <v>4.0</v>
      </c>
      <c r="N7" s="98">
        <v>5.0</v>
      </c>
      <c r="O7" s="98">
        <v>2.0</v>
      </c>
      <c r="P7" s="98">
        <v>4.0</v>
      </c>
      <c r="Q7" s="98">
        <v>3.0</v>
      </c>
      <c r="R7" s="88">
        <f>ROUND((L7*Lists!$B$16+M7*Lists!$B$17+N7*Lists!$B$18+O7*Lists!$B$19+P7*Lists!$B$20+Q7*Lists!$B$21)/(5*SUM(Lists!$B$16:$B$21))*100,0)</f>
        <v>83</v>
      </c>
      <c r="S7" s="14" t="str">
        <f>IF(B7="","",IF(R7&gt;=Lists!$B$22,"A",IF(R7&gt;=Lists!$B$23,"B","C")))</f>
        <v>B</v>
      </c>
      <c r="T7" s="14" t="str">
        <f>IF(B7="","",IF(R7&gt;=Lists!$B$22,"Tier 1",IF(R7&gt;=Lists!$B$23,"Tier 2","Tier 3")))</f>
        <v>Tier 2</v>
      </c>
      <c r="U7" s="98" t="s">
        <v>858</v>
      </c>
      <c r="V7" s="98" t="s">
        <v>1277</v>
      </c>
      <c r="W7" s="98" t="s">
        <v>1277</v>
      </c>
      <c r="X7" s="98" t="s">
        <v>1278</v>
      </c>
      <c r="Y7" s="98" t="s">
        <v>1279</v>
      </c>
      <c r="Z7" s="98" t="s">
        <v>954</v>
      </c>
      <c r="AA7" s="99"/>
      <c r="AB7" s="99"/>
      <c r="AC7" s="14">
        <f>COUNTIF(Personas!$B$2:$B$200,B7)</f>
        <v>5</v>
      </c>
      <c r="AD7" s="98">
        <f>COUNTIFS(Personas!$B:$B,B7,Personas!$C:$C,"P1")</f>
        <v>2</v>
      </c>
      <c r="AE7" s="98">
        <f>COUNTIF(Personas!$B:$B,B7)</f>
        <v>5</v>
      </c>
      <c r="AF7" s="14">
        <f>COUNTIF(Activities!$B$2:$B$500,B7)</f>
        <v>0</v>
      </c>
      <c r="AG7" s="13" t="s">
        <v>1288</v>
      </c>
    </row>
    <row r="8" ht="42.0" customHeight="1">
      <c r="A8" s="14">
        <f t="shared" si="1"/>
        <v>9</v>
      </c>
      <c r="B8" s="13" t="s">
        <v>123</v>
      </c>
      <c r="C8" s="13" t="s">
        <v>123</v>
      </c>
      <c r="D8" s="13" t="s">
        <v>406</v>
      </c>
      <c r="E8" s="13" t="s">
        <v>1289</v>
      </c>
      <c r="F8" s="98" t="str">
        <f t="array" ref="F8">IFERROR(INDEX('Meeting Briefs'!$E:$E,MATCH(B8,'Meeting Briefs'!$A:$A,0)),"")</f>
        <v>Official keynote tie gives unusually strong event signal.</v>
      </c>
      <c r="G8" s="98" t="str">
        <f t="array" ref="G8">IFERROR(INDEX('Meeting Briefs'!$G:$G,MATCH(B8,'Meeting Briefs'!$A:$A,0)),"")</f>
        <v>Strongest public MODEX signal. Massive retail network makes execution variance expensive.</v>
      </c>
      <c r="H8" s="98" t="str">
        <f t="array" ref="H8">IFERROR(INDEX('Hunt Plan'!$I:$I,MATCH(B8,'Hunt Plan'!$B:$B,0)),"")</f>
        <v>MODEX keynote proximity + ecosystem intros</v>
      </c>
      <c r="I8" s="98" t="str">
        <f t="shared" si="2"/>
        <v>Brief + hunt</v>
      </c>
      <c r="J8" s="13" t="s">
        <v>1275</v>
      </c>
      <c r="K8" s="13" t="s">
        <v>1290</v>
      </c>
      <c r="L8" s="98">
        <v>4.0</v>
      </c>
      <c r="M8" s="98">
        <v>5.0</v>
      </c>
      <c r="N8" s="98">
        <v>4.0</v>
      </c>
      <c r="O8" s="98">
        <v>2.0</v>
      </c>
      <c r="P8" s="98">
        <v>5.0</v>
      </c>
      <c r="Q8" s="98">
        <v>3.0</v>
      </c>
      <c r="R8" s="88">
        <f>ROUND((L8*Lists!$B$16+M8*Lists!$B$17+N8*Lists!$B$18+O8*Lists!$B$19+P8*Lists!$B$20+Q8*Lists!$B$21)/(5*SUM(Lists!$B$16:$B$21))*100,0)</f>
        <v>79</v>
      </c>
      <c r="S8" s="14" t="str">
        <f>IF(B8="","",IF(R8&gt;=Lists!$B$22,"A",IF(R8&gt;=Lists!$B$23,"B","C")))</f>
        <v>B</v>
      </c>
      <c r="T8" s="14" t="str">
        <f>IF(B8="","",IF(R8&gt;=Lists!$B$22,"Tier 1",IF(R8&gt;=Lists!$B$23,"Tier 2","Tier 3")))</f>
        <v>Tier 2</v>
      </c>
      <c r="U8" s="98" t="s">
        <v>858</v>
      </c>
      <c r="V8" s="98" t="s">
        <v>1276</v>
      </c>
      <c r="W8" s="98" t="s">
        <v>1277</v>
      </c>
      <c r="X8" s="98" t="s">
        <v>1278</v>
      </c>
      <c r="Y8" s="98" t="s">
        <v>1279</v>
      </c>
      <c r="Z8" s="98" t="s">
        <v>954</v>
      </c>
      <c r="AA8" s="99"/>
      <c r="AB8" s="99"/>
      <c r="AC8" s="14">
        <f>COUNTIF(Personas!$B$2:$B$200,B8)</f>
        <v>5</v>
      </c>
      <c r="AD8" s="98">
        <f>COUNTIFS(Personas!$B:$B,B8,Personas!$C:$C,"P1")</f>
        <v>3</v>
      </c>
      <c r="AE8" s="98">
        <f>COUNTIF(Personas!$B:$B,B8)</f>
        <v>5</v>
      </c>
      <c r="AF8" s="14">
        <f>COUNTIF(Activities!$B$2:$B$500,B8)</f>
        <v>0</v>
      </c>
      <c r="AG8" s="13" t="s">
        <v>1291</v>
      </c>
    </row>
    <row r="9" ht="42.0" customHeight="1">
      <c r="A9" s="14">
        <f t="shared" si="1"/>
        <v>10</v>
      </c>
      <c r="B9" s="13" t="s">
        <v>317</v>
      </c>
      <c r="C9" s="13" t="s">
        <v>1292</v>
      </c>
      <c r="D9" s="13" t="s">
        <v>416</v>
      </c>
      <c r="E9" s="13" t="s">
        <v>1274</v>
      </c>
      <c r="F9" s="98" t="str">
        <f t="array" ref="F9">IFERROR(INDEX('Meeting Briefs'!$E:$E,MATCH(B9,'Meeting Briefs'!$A:$A,0)),"")</f>
        <v>Public MODEX signal plus likely fit for multi-site execution standardization.</v>
      </c>
      <c r="G9" s="98" t="str">
        <f t="array" ref="G9">IFERROR(INDEX('Meeting Briefs'!$G:$G,MATCH(B9,'Meeting Briefs'!$A:$A,0)),"")</f>
        <v>Industrial plant flow and trailer variability create real throughput drag across sites.</v>
      </c>
      <c r="H9" s="98" t="str">
        <f t="array" ref="H9">IFERROR(INDEX('Hunt Plan'!$I:$I,MATCH(B9,'Hunt Plan'!$B:$B,0)),"")</f>
        <v>LinkedIn + website research</v>
      </c>
      <c r="I9" s="98" t="str">
        <f t="shared" si="2"/>
        <v>Brief + hunt</v>
      </c>
      <c r="J9" s="13" t="s">
        <v>1275</v>
      </c>
      <c r="K9" s="13"/>
      <c r="L9" s="98">
        <v>4.0</v>
      </c>
      <c r="M9" s="98">
        <v>4.0</v>
      </c>
      <c r="N9" s="98">
        <v>4.0</v>
      </c>
      <c r="O9" s="98">
        <v>2.0</v>
      </c>
      <c r="P9" s="98">
        <v>5.0</v>
      </c>
      <c r="Q9" s="98">
        <v>3.0</v>
      </c>
      <c r="R9" s="88">
        <f>ROUND((L9*Lists!$B$16+M9*Lists!$B$17+N9*Lists!$B$18+O9*Lists!$B$19+P9*Lists!$B$20+Q9*Lists!$B$21)/(5*SUM(Lists!$B$16:$B$21))*100,0)</f>
        <v>75</v>
      </c>
      <c r="S9" s="14" t="str">
        <f>IF(B9="","",IF(R9&gt;=Lists!$B$22,"A",IF(R9&gt;=Lists!$B$23,"B","C")))</f>
        <v>B</v>
      </c>
      <c r="T9" s="14" t="str">
        <f>IF(B9="","",IF(R9&gt;=Lists!$B$22,"Tier 1",IF(R9&gt;=Lists!$B$23,"Tier 2","Tier 3")))</f>
        <v>Tier 2</v>
      </c>
      <c r="U9" s="98" t="s">
        <v>858</v>
      </c>
      <c r="V9" s="98" t="s">
        <v>1277</v>
      </c>
      <c r="W9" s="98" t="s">
        <v>1277</v>
      </c>
      <c r="X9" s="98" t="s">
        <v>1278</v>
      </c>
      <c r="Y9" s="98" t="s">
        <v>1279</v>
      </c>
      <c r="Z9" s="98" t="s">
        <v>954</v>
      </c>
      <c r="AA9" s="99"/>
      <c r="AB9" s="99"/>
      <c r="AC9" s="14">
        <f>COUNTIF(Personas!$B$2:$B$200,B9)</f>
        <v>5</v>
      </c>
      <c r="AD9" s="98">
        <f>COUNTIFS(Personas!$B:$B,B9,Personas!$C:$C,"P1")</f>
        <v>2</v>
      </c>
      <c r="AE9" s="98">
        <f>COUNTIF(Personas!$B:$B,B9)</f>
        <v>5</v>
      </c>
      <c r="AF9" s="14">
        <f>COUNTIF(Activities!$B$2:$B$500,B9)</f>
        <v>0</v>
      </c>
      <c r="AG9" s="13" t="s">
        <v>1293</v>
      </c>
    </row>
    <row r="10" ht="42.0" customHeight="1">
      <c r="A10" s="14">
        <f t="shared" si="1"/>
        <v>11</v>
      </c>
      <c r="B10" s="13" t="s">
        <v>323</v>
      </c>
      <c r="C10" s="13" t="s">
        <v>323</v>
      </c>
      <c r="D10" s="13" t="s">
        <v>406</v>
      </c>
      <c r="E10" s="13" t="s">
        <v>1274</v>
      </c>
      <c r="F10" s="98" t="str">
        <f t="array" ref="F10">IFERROR(INDEX('Meeting Briefs'!$E:$E,MATCH(B10,'Meeting Briefs'!$A:$A,0)),"")</f>
        <v>Public MODEX signal plus likely fit for multi-site execution standardization.</v>
      </c>
      <c r="G10" s="98" t="str">
        <f t="array" ref="G10">IFERROR(INDEX('Meeting Briefs'!$G:$G,MATCH(B10,'Meeting Briefs'!$A:$A,0)),"")</f>
        <v>Grocery distribution is brutally unforgiving; standardized site flow has obvious value.</v>
      </c>
      <c r="H10" s="98" t="str">
        <f t="array" ref="H10">IFERROR(INDEX('Hunt Plan'!$I:$I,MATCH(B10,'Hunt Plan'!$B:$B,0)),"")</f>
        <v>LinkedIn + grocery ops network</v>
      </c>
      <c r="I10" s="98" t="str">
        <f t="shared" si="2"/>
        <v>Brief + hunt</v>
      </c>
      <c r="J10" s="13" t="s">
        <v>1275</v>
      </c>
      <c r="K10" s="13"/>
      <c r="L10" s="98">
        <v>4.0</v>
      </c>
      <c r="M10" s="98">
        <v>4.0</v>
      </c>
      <c r="N10" s="98">
        <v>4.0</v>
      </c>
      <c r="O10" s="98">
        <v>2.0</v>
      </c>
      <c r="P10" s="98">
        <v>4.0</v>
      </c>
      <c r="Q10" s="98">
        <v>3.0</v>
      </c>
      <c r="R10" s="88">
        <f>ROUND((L10*Lists!$B$16+M10*Lists!$B$17+N10*Lists!$B$18+O10*Lists!$B$19+P10*Lists!$B$20+Q10*Lists!$B$21)/(5*SUM(Lists!$B$16:$B$21))*100,0)</f>
        <v>73</v>
      </c>
      <c r="S10" s="14" t="str">
        <f>IF(B10="","",IF(R10&gt;=Lists!$B$22,"A",IF(R10&gt;=Lists!$B$23,"B","C")))</f>
        <v>B</v>
      </c>
      <c r="T10" s="14" t="str">
        <f>IF(B10="","",IF(R10&gt;=Lists!$B$22,"Tier 1",IF(R10&gt;=Lists!$B$23,"Tier 2","Tier 3")))</f>
        <v>Tier 2</v>
      </c>
      <c r="U10" s="98" t="s">
        <v>858</v>
      </c>
      <c r="V10" s="98" t="s">
        <v>1277</v>
      </c>
      <c r="W10" s="98" t="s">
        <v>1277</v>
      </c>
      <c r="X10" s="98" t="s">
        <v>1278</v>
      </c>
      <c r="Y10" s="98" t="s">
        <v>1279</v>
      </c>
      <c r="Z10" s="98" t="s">
        <v>954</v>
      </c>
      <c r="AA10" s="99"/>
      <c r="AB10" s="99"/>
      <c r="AC10" s="14">
        <f>COUNTIF(Personas!$B$2:$B$200,B10)</f>
        <v>5</v>
      </c>
      <c r="AD10" s="98">
        <f>COUNTIFS(Personas!$B:$B,B10,Personas!$C:$C,"P1")</f>
        <v>3</v>
      </c>
      <c r="AE10" s="98">
        <f>COUNTIF(Personas!$B:$B,B10)</f>
        <v>5</v>
      </c>
      <c r="AF10" s="14">
        <f>COUNTIF(Activities!$B$2:$B$500,B10)</f>
        <v>0</v>
      </c>
      <c r="AG10" s="13" t="s">
        <v>1294</v>
      </c>
    </row>
    <row r="11" ht="42.0" customHeight="1">
      <c r="A11" s="14">
        <f t="shared" si="1"/>
        <v>13</v>
      </c>
      <c r="B11" s="13" t="s">
        <v>329</v>
      </c>
      <c r="C11" s="13" t="s">
        <v>1295</v>
      </c>
      <c r="D11" s="13" t="s">
        <v>433</v>
      </c>
      <c r="E11" s="13" t="s">
        <v>1274</v>
      </c>
      <c r="F11" s="98" t="str">
        <f t="array" ref="F11">IFERROR(INDEX('Meeting Briefs'!$E:$E,MATCH(B11,'Meeting Briefs'!$A:$A,0)),"")</f>
        <v>Public MODEX signal plus likely fit for multi-site execution standardization.</v>
      </c>
      <c r="G11" s="98" t="str">
        <f t="array" ref="G11">IFERROR(INDEX('Meeting Briefs'!$G:$G,MATCH(B11,'Meeting Briefs'!$A:$A,0)),"")</f>
        <v>Automotive has different physics than CPG, but flow variability still kills utilization and visibility.</v>
      </c>
      <c r="H11" s="98" t="str">
        <f t="array" ref="H11">IFERROR(INDEX('Hunt Plan'!$I:$I,MATCH(B11,'Hunt Plan'!$B:$B,0)),"")</f>
        <v>Automotive logistics network research</v>
      </c>
      <c r="I11" s="98" t="str">
        <f t="shared" si="2"/>
        <v>Brief + hunt</v>
      </c>
      <c r="J11" s="13" t="s">
        <v>1275</v>
      </c>
      <c r="K11" s="13"/>
      <c r="L11" s="98">
        <v>4.0</v>
      </c>
      <c r="M11" s="98">
        <v>4.0</v>
      </c>
      <c r="N11" s="98">
        <v>3.0</v>
      </c>
      <c r="O11" s="98">
        <v>1.0</v>
      </c>
      <c r="P11" s="98">
        <v>4.0</v>
      </c>
      <c r="Q11" s="98">
        <v>2.0</v>
      </c>
      <c r="R11" s="88">
        <f>ROUND((L11*Lists!$B$16+M11*Lists!$B$17+N11*Lists!$B$18+O11*Lists!$B$19+P11*Lists!$B$20+Q11*Lists!$B$21)/(5*SUM(Lists!$B$16:$B$21))*100,0)</f>
        <v>65</v>
      </c>
      <c r="S11" s="14" t="str">
        <f>IF(B11="","",IF(R11&gt;=Lists!$B$22,"A",IF(R11&gt;=Lists!$B$23,"B","C")))</f>
        <v>C</v>
      </c>
      <c r="T11" s="14" t="str">
        <f>IF(B11="","",IF(R11&gt;=Lists!$B$22,"Tier 1",IF(R11&gt;=Lists!$B$23,"Tier 2","Tier 3")))</f>
        <v>Tier 3</v>
      </c>
      <c r="U11" s="98" t="s">
        <v>858</v>
      </c>
      <c r="V11" s="98" t="s">
        <v>1277</v>
      </c>
      <c r="W11" s="98" t="s">
        <v>1277</v>
      </c>
      <c r="X11" s="98" t="s">
        <v>1278</v>
      </c>
      <c r="Y11" s="98" t="s">
        <v>1279</v>
      </c>
      <c r="Z11" s="98" t="s">
        <v>954</v>
      </c>
      <c r="AA11" s="99"/>
      <c r="AB11" s="99"/>
      <c r="AC11" s="14">
        <f>COUNTIF(Personas!$B$2:$B$200,B11)</f>
        <v>5</v>
      </c>
      <c r="AD11" s="98">
        <f>COUNTIFS(Personas!$B:$B,B11,Personas!$C:$C,"P1")</f>
        <v>2</v>
      </c>
      <c r="AE11" s="98">
        <f>COUNTIF(Personas!$B:$B,B11)</f>
        <v>5</v>
      </c>
      <c r="AF11" s="14">
        <f>COUNTIF(Activities!$B$2:$B$500,B11)</f>
        <v>0</v>
      </c>
      <c r="AG11" s="13" t="s">
        <v>1296</v>
      </c>
    </row>
    <row r="12" ht="42.0" customHeight="1">
      <c r="A12" s="14">
        <f t="shared" si="1"/>
        <v>13</v>
      </c>
      <c r="B12" s="13" t="s">
        <v>443</v>
      </c>
      <c r="C12" s="13" t="s">
        <v>443</v>
      </c>
      <c r="D12" s="13" t="s">
        <v>433</v>
      </c>
      <c r="E12" s="13" t="s">
        <v>1274</v>
      </c>
      <c r="F12" s="98" t="str">
        <f t="array" ref="F12">IFERROR(INDEX('Meeting Briefs'!$E:$E,MATCH(B12,'Meeting Briefs'!$A:$A,0)),"")</f>
        <v>Public MODEX signal plus likely fit for multi-site execution standardization.</v>
      </c>
      <c r="G12" s="98" t="str">
        <f t="array" ref="G12">IFERROR(INDEX('Meeting Briefs'!$G:$G,MATCH(B12,'Meeting Briefs'!$A:$A,0)),"")</f>
        <v>Large manufacturing campuses and logistics complexity make yard execution a real operational lever.</v>
      </c>
      <c r="H12" s="98" t="str">
        <f t="array" ref="H12">IFERROR(INDEX('Hunt Plan'!$I:$I,MATCH(B12,'Hunt Plan'!$B:$B,0)),"")</f>
        <v>Automotive logistics network research</v>
      </c>
      <c r="I12" s="98" t="str">
        <f t="shared" si="2"/>
        <v>Brief + hunt</v>
      </c>
      <c r="J12" s="13" t="s">
        <v>1275</v>
      </c>
      <c r="K12" s="13"/>
      <c r="L12" s="98">
        <v>4.0</v>
      </c>
      <c r="M12" s="98">
        <v>4.0</v>
      </c>
      <c r="N12" s="98">
        <v>3.0</v>
      </c>
      <c r="O12" s="98">
        <v>1.0</v>
      </c>
      <c r="P12" s="98">
        <v>4.0</v>
      </c>
      <c r="Q12" s="98">
        <v>2.0</v>
      </c>
      <c r="R12" s="88">
        <f>ROUND((L12*Lists!$B$16+M12*Lists!$B$17+N12*Lists!$B$18+O12*Lists!$B$19+P12*Lists!$B$20+Q12*Lists!$B$21)/(5*SUM(Lists!$B$16:$B$21))*100,0)</f>
        <v>65</v>
      </c>
      <c r="S12" s="14" t="str">
        <f>IF(B12="","",IF(R12&gt;=Lists!$B$22,"A",IF(R12&gt;=Lists!$B$23,"B","C")))</f>
        <v>C</v>
      </c>
      <c r="T12" s="14" t="str">
        <f>IF(B12="","",IF(R12&gt;=Lists!$B$22,"Tier 1",IF(R12&gt;=Lists!$B$23,"Tier 2","Tier 3")))</f>
        <v>Tier 3</v>
      </c>
      <c r="U12" s="98" t="s">
        <v>858</v>
      </c>
      <c r="V12" s="98" t="s">
        <v>1277</v>
      </c>
      <c r="W12" s="98" t="s">
        <v>1277</v>
      </c>
      <c r="X12" s="98" t="s">
        <v>1278</v>
      </c>
      <c r="Y12" s="98" t="s">
        <v>1279</v>
      </c>
      <c r="Z12" s="98" t="s">
        <v>954</v>
      </c>
      <c r="AA12" s="99"/>
      <c r="AB12" s="99"/>
      <c r="AC12" s="14">
        <f>COUNTIF(Personas!$B$2:$B$200,B12)</f>
        <v>5</v>
      </c>
      <c r="AD12" s="98">
        <f>COUNTIFS(Personas!$B:$B,B12,Personas!$C:$C,"P1")</f>
        <v>3</v>
      </c>
      <c r="AE12" s="98">
        <f>COUNTIF(Personas!$B:$B,B12)</f>
        <v>5</v>
      </c>
      <c r="AF12" s="14">
        <f>COUNTIF(Activities!$B$2:$B$500,B12)</f>
        <v>0</v>
      </c>
      <c r="AG12" s="13" t="s">
        <v>1297</v>
      </c>
    </row>
    <row r="13" ht="42.0" customHeight="1">
      <c r="A13" s="14">
        <f t="shared" si="1"/>
        <v>13</v>
      </c>
      <c r="B13" s="13" t="s">
        <v>456</v>
      </c>
      <c r="C13" s="13" t="s">
        <v>456</v>
      </c>
      <c r="D13" s="13" t="s">
        <v>433</v>
      </c>
      <c r="E13" s="13" t="s">
        <v>1274</v>
      </c>
      <c r="F13" s="98" t="str">
        <f t="array" ref="F13">IFERROR(INDEX('Meeting Briefs'!$E:$E,MATCH(B13,'Meeting Briefs'!$A:$A,0)),"")</f>
        <v>Public MODEX signal plus likely fit for multi-site execution standardization.</v>
      </c>
      <c r="G13" s="98" t="str">
        <f t="array" ref="G13">IFERROR(INDEX('Meeting Briefs'!$G:$G,MATCH(B13,'Meeting Briefs'!$A:$A,0)),"")</f>
        <v>Complex industrial campuses and dealer/service expectations make standardization relevant.</v>
      </c>
      <c r="H13" s="98" t="str">
        <f t="array" ref="H13">IFERROR(INDEX('Hunt Plan'!$I:$I,MATCH(B13,'Hunt Plan'!$B:$B,0)),"")</f>
        <v>Ag / industrial ops network research</v>
      </c>
      <c r="I13" s="98" t="str">
        <f t="shared" si="2"/>
        <v>Brief + hunt</v>
      </c>
      <c r="J13" s="13" t="s">
        <v>1275</v>
      </c>
      <c r="K13" s="13"/>
      <c r="L13" s="98">
        <v>4.0</v>
      </c>
      <c r="M13" s="98">
        <v>4.0</v>
      </c>
      <c r="N13" s="98">
        <v>3.0</v>
      </c>
      <c r="O13" s="98">
        <v>1.0</v>
      </c>
      <c r="P13" s="98">
        <v>4.0</v>
      </c>
      <c r="Q13" s="98">
        <v>2.0</v>
      </c>
      <c r="R13" s="88">
        <f>ROUND((L13*Lists!$B$16+M13*Lists!$B$17+N13*Lists!$B$18+O13*Lists!$B$19+P13*Lists!$B$20+Q13*Lists!$B$21)/(5*SUM(Lists!$B$16:$B$21))*100,0)</f>
        <v>65</v>
      </c>
      <c r="S13" s="14" t="str">
        <f>IF(B13="","",IF(R13&gt;=Lists!$B$22,"A",IF(R13&gt;=Lists!$B$23,"B","C")))</f>
        <v>C</v>
      </c>
      <c r="T13" s="14" t="str">
        <f>IF(B13="","",IF(R13&gt;=Lists!$B$22,"Tier 1",IF(R13&gt;=Lists!$B$23,"Tier 2","Tier 3")))</f>
        <v>Tier 3</v>
      </c>
      <c r="U13" s="98" t="s">
        <v>858</v>
      </c>
      <c r="V13" s="98" t="s">
        <v>1277</v>
      </c>
      <c r="W13" s="98" t="s">
        <v>1277</v>
      </c>
      <c r="X13" s="98" t="s">
        <v>1278</v>
      </c>
      <c r="Y13" s="98" t="s">
        <v>1279</v>
      </c>
      <c r="Z13" s="98" t="s">
        <v>954</v>
      </c>
      <c r="AA13" s="99"/>
      <c r="AB13" s="99"/>
      <c r="AC13" s="14">
        <f>COUNTIF(Personas!$B$2:$B$200,B13)</f>
        <v>5</v>
      </c>
      <c r="AD13" s="98">
        <f>COUNTIFS(Personas!$B:$B,B13,Personas!$C:$C,"P1")</f>
        <v>2</v>
      </c>
      <c r="AE13" s="98">
        <f>COUNTIF(Personas!$B:$B,B13)</f>
        <v>5</v>
      </c>
      <c r="AF13" s="14">
        <f>COUNTIF(Activities!$B$2:$B$500,B13)</f>
        <v>0</v>
      </c>
      <c r="AG13" s="13" t="s">
        <v>1298</v>
      </c>
    </row>
    <row r="14" ht="42.0" customHeight="1">
      <c r="A14" s="14">
        <f t="shared" si="1"/>
        <v>17</v>
      </c>
      <c r="B14" s="13" t="s">
        <v>469</v>
      </c>
      <c r="C14" s="13" t="s">
        <v>1299</v>
      </c>
      <c r="D14" s="13" t="s">
        <v>470</v>
      </c>
      <c r="E14" s="13" t="s">
        <v>1300</v>
      </c>
      <c r="F14" s="98" t="str">
        <f t="array" ref="F14">IFERROR(INDEX('Meeting Briefs'!$E:$E,MATCH(B14,'Meeting Briefs'!$A:$A,0)),"")</f>
        <v>Named session speaker indicates event involvement.</v>
      </c>
      <c r="G14" s="98" t="str">
        <f t="array" ref="G14">IFERROR(INDEX('Meeting Briefs'!$G:$G,MATCH(B14,'Meeting Briefs'!$A:$A,0)),"")</f>
        <v>Less direct logo hunt, more partnership / ecosystem / referral opportunity.</v>
      </c>
      <c r="H14" s="98" t="str">
        <f t="array" ref="H14">IFERROR(INDEX('Hunt Plan'!$I:$I,MATCH(B14,'Hunt Plan'!$B:$B,0)),"")</f>
        <v>Kristi Montgomery public session presence</v>
      </c>
      <c r="I14" s="98" t="str">
        <f t="shared" si="2"/>
        <v>2 sources</v>
      </c>
      <c r="J14" s="13" t="s">
        <v>1301</v>
      </c>
      <c r="K14" s="13" t="s">
        <v>1302</v>
      </c>
      <c r="L14" s="98">
        <v>3.0</v>
      </c>
      <c r="M14" s="98">
        <v>5.0</v>
      </c>
      <c r="N14" s="98">
        <v>2.0</v>
      </c>
      <c r="O14" s="98">
        <v>1.0</v>
      </c>
      <c r="P14" s="98">
        <v>4.0</v>
      </c>
      <c r="Q14" s="98">
        <v>4.0</v>
      </c>
      <c r="R14" s="88">
        <f>ROUND((L14*Lists!$B$16+M14*Lists!$B$17+N14*Lists!$B$18+O14*Lists!$B$19+P14*Lists!$B$20+Q14*Lists!$B$21)/(5*SUM(Lists!$B$16:$B$21))*100,0)</f>
        <v>61</v>
      </c>
      <c r="S14" s="14" t="str">
        <f>IF(B14="","",IF(R14&gt;=Lists!$B$22,"A",IF(R14&gt;=Lists!$B$23,"B","C")))</f>
        <v>C</v>
      </c>
      <c r="T14" s="14" t="str">
        <f>IF(B14="","",IF(R14&gt;=Lists!$B$22,"Tier 1",IF(R14&gt;=Lists!$B$23,"Tier 2","Tier 3")))</f>
        <v>Tier 3</v>
      </c>
      <c r="U14" s="98" t="s">
        <v>858</v>
      </c>
      <c r="V14" s="98" t="s">
        <v>1277</v>
      </c>
      <c r="W14" s="98" t="s">
        <v>1277</v>
      </c>
      <c r="X14" s="98" t="s">
        <v>1278</v>
      </c>
      <c r="Y14" s="98" t="s">
        <v>1279</v>
      </c>
      <c r="Z14" s="98" t="s">
        <v>954</v>
      </c>
      <c r="AA14" s="99"/>
      <c r="AB14" s="99"/>
      <c r="AC14" s="14">
        <f>COUNTIF(Personas!$B$2:$B$200,B14)</f>
        <v>5</v>
      </c>
      <c r="AD14" s="98">
        <f>COUNTIFS(Personas!$B:$B,B14,Personas!$C:$C,"P1")</f>
        <v>2</v>
      </c>
      <c r="AE14" s="98">
        <f>COUNTIF(Personas!$B:$B,B14)</f>
        <v>5</v>
      </c>
      <c r="AF14" s="14">
        <f>COUNTIF(Activities!$B$2:$B$500,B14)</f>
        <v>0</v>
      </c>
      <c r="AG14" s="13" t="s">
        <v>1303</v>
      </c>
    </row>
    <row r="15" ht="42.0" customHeight="1">
      <c r="A15" s="14">
        <f t="shared" si="1"/>
        <v>18</v>
      </c>
      <c r="B15" s="13" t="s">
        <v>177</v>
      </c>
      <c r="C15" s="13" t="s">
        <v>177</v>
      </c>
      <c r="D15" s="13" t="s">
        <v>406</v>
      </c>
      <c r="E15" s="13" t="s">
        <v>1300</v>
      </c>
      <c r="F15" s="98" t="str">
        <f t="array" ref="F15">IFERROR(INDEX('Meeting Briefs'!$E:$E,MATCH(B15,'Meeting Briefs'!$A:$A,0)),"")</f>
        <v>Named session speaker indicates event involvement.</v>
      </c>
      <c r="G15" s="98" t="str">
        <f t="array" ref="G15">IFERROR(INDEX('Meeting Briefs'!$G:$G,MATCH(B15,'Meeting Briefs'!$A:$A,0)),"")</f>
        <v>Named speaker gives strong attendance signal; retail replenishment pain can map well to yard flow.</v>
      </c>
      <c r="H15" s="98" t="str">
        <f t="array" ref="H15">IFERROR(INDEX('Hunt Plan'!$I:$I,MATCH(B15,'Hunt Plan'!$B:$B,0)),"")</f>
        <v>Annette Danek-Akey public session presence</v>
      </c>
      <c r="I15" s="98" t="str">
        <f t="shared" si="2"/>
        <v>2 sources</v>
      </c>
      <c r="J15" s="13" t="s">
        <v>1301</v>
      </c>
      <c r="K15" s="13" t="s">
        <v>1304</v>
      </c>
      <c r="L15" s="98">
        <v>3.0</v>
      </c>
      <c r="M15" s="98">
        <v>5.0</v>
      </c>
      <c r="N15" s="98">
        <v>2.0</v>
      </c>
      <c r="O15" s="98">
        <v>1.0</v>
      </c>
      <c r="P15" s="98">
        <v>3.0</v>
      </c>
      <c r="Q15" s="98">
        <v>3.0</v>
      </c>
      <c r="R15" s="88">
        <f>ROUND((L15*Lists!$B$16+M15*Lists!$B$17+N15*Lists!$B$18+O15*Lists!$B$19+P15*Lists!$B$20+Q15*Lists!$B$21)/(5*SUM(Lists!$B$16:$B$21))*100,0)</f>
        <v>58</v>
      </c>
      <c r="S15" s="14" t="str">
        <f>IF(B15="","",IF(R15&gt;=Lists!$B$22,"A",IF(R15&gt;=Lists!$B$23,"B","C")))</f>
        <v>C</v>
      </c>
      <c r="T15" s="14" t="str">
        <f>IF(B15="","",IF(R15&gt;=Lists!$B$22,"Tier 1",IF(R15&gt;=Lists!$B$23,"Tier 2","Tier 3")))</f>
        <v>Tier 3</v>
      </c>
      <c r="U15" s="98" t="s">
        <v>858</v>
      </c>
      <c r="V15" s="98" t="s">
        <v>1277</v>
      </c>
      <c r="W15" s="98" t="s">
        <v>1277</v>
      </c>
      <c r="X15" s="98" t="s">
        <v>1278</v>
      </c>
      <c r="Y15" s="98" t="s">
        <v>1279</v>
      </c>
      <c r="Z15" s="98" t="s">
        <v>954</v>
      </c>
      <c r="AA15" s="99"/>
      <c r="AB15" s="99"/>
      <c r="AC15" s="14">
        <f>COUNTIF(Personas!$B$2:$B$200,B15)</f>
        <v>5</v>
      </c>
      <c r="AD15" s="98">
        <f>COUNTIFS(Personas!$B:$B,B15,Personas!$C:$C,"P1")</f>
        <v>2</v>
      </c>
      <c r="AE15" s="98">
        <f>COUNTIF(Personas!$B:$B,B15)</f>
        <v>5</v>
      </c>
      <c r="AF15" s="14">
        <f>COUNTIF(Activities!$B$2:$B$500,B15)</f>
        <v>0</v>
      </c>
      <c r="AG15" s="13" t="s">
        <v>1305</v>
      </c>
    </row>
    <row r="16" ht="42.0" customHeight="1">
      <c r="A16" s="14">
        <f t="shared" si="1"/>
        <v>19</v>
      </c>
      <c r="B16" s="13" t="s">
        <v>184</v>
      </c>
      <c r="C16" s="13" t="s">
        <v>184</v>
      </c>
      <c r="D16" s="13" t="s">
        <v>470</v>
      </c>
      <c r="E16" s="13" t="s">
        <v>1274</v>
      </c>
      <c r="F16" s="98" t="str">
        <f t="array" ref="F16">IFERROR(INDEX('Meeting Briefs'!$E:$E,MATCH(B16,'Meeting Briefs'!$A:$A,0)),"")</f>
        <v>Public MODEX signal plus likely fit for multi-site execution standardization.</v>
      </c>
      <c r="G16" s="98" t="str">
        <f t="array" ref="G16">IFERROR(INDEX('Meeting Briefs'!$G:$G,MATCH(B16,'Meeting Briefs'!$A:$A,0)),"")</f>
        <v>Useful strategic logo, but more complex sell. Treat as opportunistic unless a warm path appears.</v>
      </c>
      <c r="H16" s="98" t="str">
        <f t="array" ref="H16">IFERROR(INDEX('Hunt Plan'!$I:$I,MATCH(B16,'Hunt Plan'!$B:$B,0)),"")</f>
        <v>Broad network research</v>
      </c>
      <c r="I16" s="98" t="str">
        <f t="shared" si="2"/>
        <v>Brief + hunt</v>
      </c>
      <c r="J16" s="13" t="s">
        <v>1275</v>
      </c>
      <c r="K16" s="13"/>
      <c r="L16" s="98">
        <v>3.0</v>
      </c>
      <c r="M16" s="98">
        <v>4.0</v>
      </c>
      <c r="N16" s="98">
        <v>2.0</v>
      </c>
      <c r="O16" s="98">
        <v>1.0</v>
      </c>
      <c r="P16" s="98">
        <v>4.0</v>
      </c>
      <c r="Q16" s="98">
        <v>2.0</v>
      </c>
      <c r="R16" s="88">
        <f>ROUND((L16*Lists!$B$16+M16*Lists!$B$17+N16*Lists!$B$18+O16*Lists!$B$19+P16*Lists!$B$20+Q16*Lists!$B$21)/(5*SUM(Lists!$B$16:$B$21))*100,0)</f>
        <v>55</v>
      </c>
      <c r="S16" s="14" t="str">
        <f>IF(B16="","",IF(R16&gt;=Lists!$B$22,"A",IF(R16&gt;=Lists!$B$23,"B","C")))</f>
        <v>C</v>
      </c>
      <c r="T16" s="14" t="str">
        <f>IF(B16="","",IF(R16&gt;=Lists!$B$22,"Tier 1",IF(R16&gt;=Lists!$B$23,"Tier 2","Tier 3")))</f>
        <v>Tier 3</v>
      </c>
      <c r="U16" s="98" t="s">
        <v>858</v>
      </c>
      <c r="V16" s="98" t="s">
        <v>1277</v>
      </c>
      <c r="W16" s="98" t="s">
        <v>1277</v>
      </c>
      <c r="X16" s="98" t="s">
        <v>1278</v>
      </c>
      <c r="Y16" s="98" t="s">
        <v>1279</v>
      </c>
      <c r="Z16" s="98" t="s">
        <v>954</v>
      </c>
      <c r="AA16" s="99"/>
      <c r="AB16" s="99"/>
      <c r="AC16" s="14">
        <f>COUNTIF(Personas!$B$2:$B$200,B16)</f>
        <v>5</v>
      </c>
      <c r="AD16" s="98">
        <f>COUNTIFS(Personas!$B:$B,B16,Personas!$C:$C,"P1")</f>
        <v>2</v>
      </c>
      <c r="AE16" s="98">
        <f>COUNTIF(Personas!$B:$B,B16)</f>
        <v>5</v>
      </c>
      <c r="AF16" s="14">
        <f>COUNTIF(Activities!$B$2:$B$500,B16)</f>
        <v>0</v>
      </c>
      <c r="AG16" s="13" t="s">
        <v>1306</v>
      </c>
    </row>
    <row r="17" ht="42.0" customHeight="1">
      <c r="A17" s="14">
        <f t="shared" si="1"/>
        <v>7</v>
      </c>
      <c r="B17" s="13" t="s">
        <v>506</v>
      </c>
      <c r="C17" s="13" t="s">
        <v>506</v>
      </c>
      <c r="D17" s="13" t="s">
        <v>352</v>
      </c>
      <c r="E17" s="13" t="s">
        <v>1274</v>
      </c>
      <c r="F17" s="98" t="str">
        <f t="array" ref="F17">IFERROR(INDEX('Meeting Briefs'!$E:$E,MATCH(B17,'Meeting Briefs'!$A:$A,0)),"")</f>
        <v>Dawn created a new COO Americas role in 2024, promoted Ahmet Hepdogan to SVP Supply Chain &amp; Procurement for North America, and continues to emphasize its distribution network and manufacturing operations.</v>
      </c>
      <c r="G17" s="98" t="str">
        <f t="array" ref="G17">IFERROR(INDEX('Meeting Briefs'!$G:$G,MATCH(B17,'Meeting Briefs'!$A:$A,0)),"")</f>
        <v>The Primo story should translate because Dawn operates a distributed manufacturing + distribution network where small execution gains compound.</v>
      </c>
      <c r="H17" s="98" t="str">
        <f t="array" ref="H17">IFERROR(INDEX('Hunt Plan'!$I:$I,MATCH(B17,'Hunt Plan'!$B:$B,0)),"")</f>
        <v>John Schmitz / Ahmet Hepdogan / Kristi Kangas path; bakery manufacturing + supply chain route</v>
      </c>
      <c r="I17" s="98" t="str">
        <f t="shared" si="2"/>
        <v>Brief + hunt</v>
      </c>
      <c r="J17" s="13" t="s">
        <v>1275</v>
      </c>
      <c r="K17" s="13" t="s">
        <v>1307</v>
      </c>
      <c r="L17" s="98">
        <v>5.0</v>
      </c>
      <c r="M17" s="98">
        <v>4.0</v>
      </c>
      <c r="N17" s="98">
        <v>5.0</v>
      </c>
      <c r="O17" s="98">
        <v>1.0</v>
      </c>
      <c r="P17" s="98">
        <v>4.0</v>
      </c>
      <c r="Q17" s="98">
        <v>3.0</v>
      </c>
      <c r="R17" s="88">
        <f>ROUND((L17*Lists!$B$16+M17*Lists!$B$17+N17*Lists!$B$18+O17*Lists!$B$19+P17*Lists!$B$20+Q17*Lists!$B$21)/(5*SUM(Lists!$B$16:$B$21))*100,0)</f>
        <v>80</v>
      </c>
      <c r="S17" s="14" t="str">
        <f>IF(B17="","",IF(R17&gt;=Lists!$B$22,"A",IF(R17&gt;=Lists!$B$23,"B","C")))</f>
        <v>B</v>
      </c>
      <c r="T17" s="14" t="str">
        <f>IF(B17="","",IF(R17&gt;=Lists!$B$22,"Tier 1",IF(R17&gt;=Lists!$B$23,"Tier 2","Tier 3")))</f>
        <v>Tier 2</v>
      </c>
      <c r="U17" s="98" t="s">
        <v>858</v>
      </c>
      <c r="V17" s="98" t="s">
        <v>1276</v>
      </c>
      <c r="W17" s="98" t="s">
        <v>1277</v>
      </c>
      <c r="X17" s="98" t="s">
        <v>1278</v>
      </c>
      <c r="Y17" s="98" t="s">
        <v>1308</v>
      </c>
      <c r="Z17" s="98" t="s">
        <v>954</v>
      </c>
      <c r="AA17" s="99"/>
      <c r="AB17" s="99"/>
      <c r="AC17" s="14">
        <f>COUNTIF(Personas!$B$2:$B$200,B17)</f>
        <v>0</v>
      </c>
      <c r="AD17" s="98">
        <f>COUNTIFS(Personas!$B:$B,B17,Personas!$C:$C,"P1")</f>
        <v>2</v>
      </c>
      <c r="AE17" s="98">
        <f>COUNTIF(Personas!$B:$B,B17)</f>
        <v>5</v>
      </c>
      <c r="AF17" s="14">
        <f>COUNTIF(Activities!$B$2:$B$500,B17)</f>
        <v>0</v>
      </c>
      <c r="AG17" s="13" t="s">
        <v>1306</v>
      </c>
    </row>
    <row r="18" ht="42.0" customHeight="1">
      <c r="A18" s="14">
        <f t="shared" si="1"/>
        <v>7</v>
      </c>
      <c r="B18" s="13" t="s">
        <v>519</v>
      </c>
      <c r="C18" s="13" t="s">
        <v>519</v>
      </c>
      <c r="D18" s="13" t="s">
        <v>352</v>
      </c>
      <c r="E18" s="13" t="s">
        <v>1274</v>
      </c>
      <c r="F18" s="98" t="str">
        <f t="array" ref="F18">IFERROR(INDEX('Meeting Briefs'!$E:$E,MATCH(B18,'Meeting Briefs'!$A:$A,0)),"")</f>
        <v>Del Monte elevated Daniela Vonghia into the CSCO role in 2023 to lead supply chain and operations and publicly emphasized modernization of its production network.</v>
      </c>
      <c r="G18" s="98" t="str">
        <f t="array" ref="G18">IFERROR(INDEX('Meeting Briefs'!$G:$G,MATCH(B18,'Meeting Briefs'!$A:$A,0)),"")</f>
        <v>Primo gives Del Monte a concrete example of how a food network can standardize driver flow and unlock more volume.</v>
      </c>
      <c r="H18" s="98" t="str">
        <f t="array" ref="H18">IFERROR(INDEX('Hunt Plan'!$I:$I,MATCH(B18,'Hunt Plan'!$B:$B,0)),"")</f>
        <v>Daniela Vonghia route; customer supply chain / strategic supply path</v>
      </c>
      <c r="I18" s="98" t="str">
        <f t="shared" si="2"/>
        <v>Brief + hunt</v>
      </c>
      <c r="J18" s="13" t="s">
        <v>1275</v>
      </c>
      <c r="K18" s="13" t="s">
        <v>531</v>
      </c>
      <c r="L18" s="98">
        <v>5.0</v>
      </c>
      <c r="M18" s="98">
        <v>4.0</v>
      </c>
      <c r="N18" s="98">
        <v>5.0</v>
      </c>
      <c r="O18" s="98">
        <v>1.0</v>
      </c>
      <c r="P18" s="98">
        <v>4.0</v>
      </c>
      <c r="Q18" s="98">
        <v>3.0</v>
      </c>
      <c r="R18" s="88">
        <f>ROUND((L18*Lists!$B$16+M18*Lists!$B$17+N18*Lists!$B$18+O18*Lists!$B$19+P18*Lists!$B$20+Q18*Lists!$B$21)/(5*SUM(Lists!$B$16:$B$21))*100,0)</f>
        <v>80</v>
      </c>
      <c r="S18" s="14" t="str">
        <f>IF(B18="","",IF(R18&gt;=Lists!$B$22,"A",IF(R18&gt;=Lists!$B$23,"B","C")))</f>
        <v>B</v>
      </c>
      <c r="T18" s="14" t="str">
        <f>IF(B18="","",IF(R18&gt;=Lists!$B$22,"Tier 1",IF(R18&gt;=Lists!$B$23,"Tier 2","Tier 3")))</f>
        <v>Tier 2</v>
      </c>
      <c r="U18" s="98" t="s">
        <v>858</v>
      </c>
      <c r="V18" s="98" t="s">
        <v>1276</v>
      </c>
      <c r="W18" s="98" t="s">
        <v>1277</v>
      </c>
      <c r="X18" s="98" t="s">
        <v>1278</v>
      </c>
      <c r="Y18" s="98" t="s">
        <v>1308</v>
      </c>
      <c r="Z18" s="98" t="s">
        <v>954</v>
      </c>
      <c r="AA18" s="99"/>
      <c r="AB18" s="99"/>
      <c r="AC18" s="14">
        <f>COUNTIF(Personas!$B$2:$B$200,B18)</f>
        <v>0</v>
      </c>
      <c r="AD18" s="98">
        <f>COUNTIFS(Personas!$B:$B,B18,Personas!$C:$C,"P1")</f>
        <v>2</v>
      </c>
      <c r="AE18" s="98">
        <f>COUNTIF(Personas!$B:$B,B18)</f>
        <v>5</v>
      </c>
      <c r="AF18" s="14">
        <f>COUNTIF(Activities!$B$2:$B$500,B18)</f>
        <v>0</v>
      </c>
      <c r="AG18" s="13" t="s">
        <v>1306</v>
      </c>
    </row>
    <row r="19" ht="42.0" customHeight="1">
      <c r="A19" s="14">
        <f t="shared" si="1"/>
        <v>12</v>
      </c>
      <c r="B19" s="13" t="s">
        <v>532</v>
      </c>
      <c r="C19" s="13" t="s">
        <v>532</v>
      </c>
      <c r="D19" s="13" t="s">
        <v>406</v>
      </c>
      <c r="E19" s="13" t="s">
        <v>1274</v>
      </c>
      <c r="F19" s="98" t="str">
        <f t="array" ref="F19">IFERROR(INDEX('Meeting Briefs'!$E:$E,MATCH(B19,'Meeting Briefs'!$A:$A,0)),"")</f>
        <v>Dollar General’s public supply-chain leaders are talking about the scale of its network in 2026, and the company has continued investing in distribution capacity and private fleet execution.</v>
      </c>
      <c r="G19" s="98" t="str">
        <f t="array" ref="G19">IFERROR(INDEX('Meeting Briefs'!$G:$G,MATCH(B19,'Meeting Briefs'!$A:$A,0)),"")</f>
        <v>Primo is not the same vertical, but the standardization thesis and throughput math translate cleanly.</v>
      </c>
      <c r="H19" s="98" t="str">
        <f t="array" ref="H19">IFERROR(INDEX('Hunt Plan'!$I:$I,MATCH(B19,'Hunt Plan'!$B:$B,0)),"")</f>
        <v>Rod West / Rebecca Powers / Mark Taylor path through distribution and transportation leaders</v>
      </c>
      <c r="I19" s="98" t="str">
        <f t="shared" si="2"/>
        <v>Brief + hunt</v>
      </c>
      <c r="J19" s="13" t="s">
        <v>1275</v>
      </c>
      <c r="K19" s="13" t="s">
        <v>1309</v>
      </c>
      <c r="L19" s="98">
        <v>4.0</v>
      </c>
      <c r="M19" s="98">
        <v>4.0</v>
      </c>
      <c r="N19" s="98">
        <v>3.0</v>
      </c>
      <c r="O19" s="98">
        <v>1.0</v>
      </c>
      <c r="P19" s="98">
        <v>4.0</v>
      </c>
      <c r="Q19" s="98">
        <v>3.0</v>
      </c>
      <c r="R19" s="88">
        <f>ROUND((L19*Lists!$B$16+M19*Lists!$B$17+N19*Lists!$B$18+O19*Lists!$B$19+P19*Lists!$B$20+Q19*Lists!$B$21)/(5*SUM(Lists!$B$16:$B$21))*100,0)</f>
        <v>66</v>
      </c>
      <c r="S19" s="14" t="str">
        <f>IF(B19="","",IF(R19&gt;=Lists!$B$22,"A",IF(R19&gt;=Lists!$B$23,"B","C")))</f>
        <v>C</v>
      </c>
      <c r="T19" s="14" t="str">
        <f>IF(B19="","",IF(R19&gt;=Lists!$B$22,"Tier 1",IF(R19&gt;=Lists!$B$23,"Tier 2","Tier 3")))</f>
        <v>Tier 3</v>
      </c>
      <c r="U19" s="98" t="s">
        <v>858</v>
      </c>
      <c r="V19" s="98" t="s">
        <v>1276</v>
      </c>
      <c r="W19" s="98" t="s">
        <v>1277</v>
      </c>
      <c r="X19" s="98" t="s">
        <v>1278</v>
      </c>
      <c r="Y19" s="98" t="s">
        <v>1308</v>
      </c>
      <c r="Z19" s="98" t="s">
        <v>954</v>
      </c>
      <c r="AA19" s="99"/>
      <c r="AB19" s="99"/>
      <c r="AC19" s="14">
        <f>COUNTIF(Personas!$B$2:$B$200,B19)</f>
        <v>0</v>
      </c>
      <c r="AD19" s="98">
        <f>COUNTIFS(Personas!$B:$B,B19,Personas!$C:$C,"P1")</f>
        <v>2</v>
      </c>
      <c r="AE19" s="98">
        <f>COUNTIF(Personas!$B:$B,B19)</f>
        <v>5</v>
      </c>
      <c r="AF19" s="14">
        <f>COUNTIF(Activities!$B$2:$B$500,B19)</f>
        <v>0</v>
      </c>
      <c r="AG19" s="13" t="s">
        <v>1306</v>
      </c>
    </row>
    <row r="20" ht="42.0" customHeight="1">
      <c r="A20" s="14">
        <f t="shared" si="1"/>
        <v>16</v>
      </c>
      <c r="B20" s="13" t="s">
        <v>545</v>
      </c>
      <c r="C20" s="13" t="s">
        <v>545</v>
      </c>
      <c r="D20" s="13" t="s">
        <v>406</v>
      </c>
      <c r="E20" s="13" t="s">
        <v>1274</v>
      </c>
      <c r="F20" s="98" t="str">
        <f t="array" ref="F20">IFERROR(INDEX('Meeting Briefs'!$E:$E,MATCH(B20,'Meeting Briefs'!$A:$A,0)),"")</f>
        <v>Dollar Tree appointed Roxanne Weng as CSCO in 2025 and announced both a new Arizona distribution center and a rebuild of its Marietta distribution center.</v>
      </c>
      <c r="G20" s="98" t="str">
        <f t="array" ref="G20">IFERROR(INDEX('Meeting Briefs'!$G:$G,MATCH(B20,'Meeting Briefs'!$A:$A,0)),"")</f>
        <v>Primo gives Dollar Tree a practical example of using process discipline to improve throughput without just throwing more labor at the problem.</v>
      </c>
      <c r="H20" s="98" t="str">
        <f t="array" ref="H20">IFERROR(INDEX('Hunt Plan'!$I:$I,MATCH(B20,'Hunt Plan'!$B:$B,0)),"")</f>
        <v>Roxanne Weng path; distribution + transportation leaders via Family Dollar / Dollar Tree network</v>
      </c>
      <c r="I20" s="98" t="str">
        <f t="shared" si="2"/>
        <v>Brief + hunt</v>
      </c>
      <c r="J20" s="13" t="s">
        <v>1275</v>
      </c>
      <c r="K20" s="13" t="s">
        <v>1310</v>
      </c>
      <c r="L20" s="98">
        <v>4.0</v>
      </c>
      <c r="M20" s="98">
        <v>4.0</v>
      </c>
      <c r="N20" s="98">
        <v>3.0</v>
      </c>
      <c r="O20" s="98">
        <v>1.0</v>
      </c>
      <c r="P20" s="98">
        <v>3.0</v>
      </c>
      <c r="Q20" s="98">
        <v>3.0</v>
      </c>
      <c r="R20" s="88">
        <f>ROUND((L20*Lists!$B$16+M20*Lists!$B$17+N20*Lists!$B$18+O20*Lists!$B$19+P20*Lists!$B$20+Q20*Lists!$B$21)/(5*SUM(Lists!$B$16:$B$21))*100,0)</f>
        <v>64</v>
      </c>
      <c r="S20" s="14" t="str">
        <f>IF(B20="","",IF(R20&gt;=Lists!$B$22,"A",IF(R20&gt;=Lists!$B$23,"B","C")))</f>
        <v>C</v>
      </c>
      <c r="T20" s="14" t="str">
        <f>IF(B20="","",IF(R20&gt;=Lists!$B$22,"Tier 1",IF(R20&gt;=Lists!$B$23,"Tier 2","Tier 3")))</f>
        <v>Tier 3</v>
      </c>
      <c r="U20" s="98" t="s">
        <v>858</v>
      </c>
      <c r="V20" s="98" t="s">
        <v>1276</v>
      </c>
      <c r="W20" s="98" t="s">
        <v>1277</v>
      </c>
      <c r="X20" s="98" t="s">
        <v>1278</v>
      </c>
      <c r="Y20" s="98" t="s">
        <v>1308</v>
      </c>
      <c r="Z20" s="98" t="s">
        <v>954</v>
      </c>
      <c r="AA20" s="99"/>
      <c r="AB20" s="99"/>
      <c r="AC20" s="14">
        <f>COUNTIF(Personas!$B$2:$B$200,B20)</f>
        <v>0</v>
      </c>
      <c r="AD20" s="98">
        <f>COUNTIFS(Personas!$B:$B,B20,Personas!$C:$C,"P1")</f>
        <v>2</v>
      </c>
      <c r="AE20" s="98">
        <f>COUNTIF(Personas!$B:$B,B20)</f>
        <v>5</v>
      </c>
      <c r="AF20" s="14">
        <f>COUNTIF(Activities!$B$2:$B$500,B20)</f>
        <v>0</v>
      </c>
      <c r="AG20" s="13" t="s">
        <v>1306</v>
      </c>
    </row>
    <row r="21" ht="42.0" customHeight="1">
      <c r="A21" s="14">
        <f t="shared" si="1"/>
        <v>20</v>
      </c>
      <c r="B21" s="13" t="s">
        <v>558</v>
      </c>
      <c r="C21" s="13" t="s">
        <v>558</v>
      </c>
      <c r="D21" s="13" t="s">
        <v>406</v>
      </c>
      <c r="E21" s="13" t="s">
        <v>1274</v>
      </c>
      <c r="F21" s="98" t="str">
        <f t="array" ref="F21">IFERROR(INDEX('Meeting Briefs'!$E:$E,MATCH(B21,'Meeting Briefs'!$A:$A,0)),"")</f>
        <v>IKEA U.S. continues expanding smaller-format locations and has publicly highlighted logistics units and growing zero-emission delivery operations, while Henrik Elm oversees supply and operations across the total IKEA value chain.</v>
      </c>
      <c r="G21" s="98" t="str">
        <f t="array" ref="G21">IFERROR(INDEX('Meeting Briefs'!$G:$G,MATCH(B21,'Meeting Briefs'!$A:$A,0)),"")</f>
        <v>This is more of a strategic experiment account than a dead-center ICP, but the operational-execution angle still has legs.</v>
      </c>
      <c r="H21" s="98" t="str">
        <f t="array" ref="H21">IFERROR(INDEX('Hunt Plan'!$I:$I,MATCH(B21,'Hunt Plan'!$B:$B,0)),"")</f>
        <v>Pam Andrews / Rob Olson / IKEA logistics-unit path</v>
      </c>
      <c r="I21" s="98" t="str">
        <f t="shared" si="2"/>
        <v>Brief + hunt</v>
      </c>
      <c r="J21" s="13" t="s">
        <v>1275</v>
      </c>
      <c r="K21" s="13" t="s">
        <v>1311</v>
      </c>
      <c r="L21" s="98">
        <v>3.0</v>
      </c>
      <c r="M21" s="98">
        <v>4.0</v>
      </c>
      <c r="N21" s="98">
        <v>2.0</v>
      </c>
      <c r="O21" s="98">
        <v>1.0</v>
      </c>
      <c r="P21" s="98">
        <v>3.0</v>
      </c>
      <c r="Q21" s="98">
        <v>2.0</v>
      </c>
      <c r="R21" s="88">
        <f>ROUND((L21*Lists!$B$16+M21*Lists!$B$17+N21*Lists!$B$18+O21*Lists!$B$19+P21*Lists!$B$20+Q21*Lists!$B$21)/(5*SUM(Lists!$B$16:$B$21))*100,0)</f>
        <v>53</v>
      </c>
      <c r="S21" s="14" t="str">
        <f>IF(B21="","",IF(R21&gt;=Lists!$B$22,"A",IF(R21&gt;=Lists!$B$23,"B","C")))</f>
        <v>C</v>
      </c>
      <c r="T21" s="14" t="str">
        <f>IF(B21="","",IF(R21&gt;=Lists!$B$22,"Tier 1",IF(R21&gt;=Lists!$B$23,"Tier 2","Tier 3")))</f>
        <v>Tier 3</v>
      </c>
      <c r="U21" s="98" t="s">
        <v>858</v>
      </c>
      <c r="V21" s="98" t="s">
        <v>1276</v>
      </c>
      <c r="W21" s="98" t="s">
        <v>1277</v>
      </c>
      <c r="X21" s="98" t="s">
        <v>1278</v>
      </c>
      <c r="Y21" s="98" t="s">
        <v>1308</v>
      </c>
      <c r="Z21" s="98" t="s">
        <v>954</v>
      </c>
      <c r="AA21" s="99"/>
      <c r="AB21" s="99"/>
      <c r="AC21" s="14">
        <f>COUNTIF(Personas!$B$2:$B$200,B21)</f>
        <v>0</v>
      </c>
      <c r="AD21" s="98">
        <f>COUNTIFS(Personas!$B:$B,B21,Personas!$C:$C,"P1")</f>
        <v>2</v>
      </c>
      <c r="AE21" s="98">
        <f>COUNTIF(Personas!$B:$B,B21)</f>
        <v>5</v>
      </c>
      <c r="AF21" s="14">
        <f>COUNTIF(Activities!$B$2:$B$500,B21)</f>
        <v>0</v>
      </c>
      <c r="AG21" s="13" t="s">
        <v>1306</v>
      </c>
    </row>
    <row r="22" ht="42.0" customHeight="1">
      <c r="A22" s="14" t="str">
        <f t="shared" ref="A22:A41" si="3">IF(B22="","",_xlfn.rank.eq(N22,$N$2:$N$41,0))</f>
        <v/>
      </c>
      <c r="B22" s="13"/>
      <c r="C22" s="13"/>
      <c r="D22" s="13"/>
      <c r="E22" s="13"/>
      <c r="F22" s="98" t="str">
        <f t="array" ref="F22">IFERROR(INDEX('Meeting Briefs'!$E:$E,MATCH(B22,'Meeting Briefs'!$A:$A,0)),"")</f>
        <v/>
      </c>
      <c r="G22" s="98" t="str">
        <f t="array" ref="G22">IFERROR(INDEX('Meeting Briefs'!$G:$G,MATCH(B22,'Meeting Briefs'!$A:$A,0)),"")</f>
        <v/>
      </c>
      <c r="H22" s="98" t="str">
        <f t="array" ref="H22">IFERROR(INDEX('Hunt Plan'!$I:$I,MATCH(B22,'Hunt Plan'!$B:$B,0)),"")</f>
        <v/>
      </c>
      <c r="I22" s="98" t="str">
        <f t="shared" si="2"/>
        <v>Official list</v>
      </c>
      <c r="J22" s="13"/>
      <c r="K22" s="13"/>
      <c r="L22" s="98"/>
      <c r="M22" s="98"/>
      <c r="N22" s="98"/>
      <c r="O22" s="98"/>
      <c r="P22" s="98"/>
      <c r="Q22" s="98"/>
      <c r="R22" s="88" t="str">
        <f>IF(B22="","",ROUND((H22*Lists!$B$16+I22*Lists!$B$17+J22*Lists!$B$18+K22*Lists!$B$19+L22*Lists!$B$20+M22*Lists!$B$21)/(5*SUM(Lists!$B$16:$B$21))*100,0))</f>
        <v/>
      </c>
      <c r="S22" s="14" t="str">
        <f>IF(B22="","",IF(N22&gt;=Lists!$B$21,"A",IF(N22&gt;=Lists!$B$22,"B","C")))</f>
        <v/>
      </c>
      <c r="T22" s="14" t="str">
        <f>IF(B22="","",IF(N22&gt;=Lists!$B$22,"Tier 1",IF(N22&gt;=Lists!$B$23,"Tier 2","Tier 3")))</f>
        <v/>
      </c>
      <c r="U22" s="98"/>
      <c r="V22" s="98"/>
      <c r="W22" s="98"/>
      <c r="X22" s="98"/>
      <c r="Y22" s="98"/>
      <c r="Z22" s="98"/>
      <c r="AA22" s="99"/>
      <c r="AB22" s="99"/>
      <c r="AC22" s="14" t="str">
        <f>IF(B22="","",COUNTIF(Personas!$B$2:$B$200,B22))</f>
        <v/>
      </c>
      <c r="AD22" s="98">
        <f>COUNTIFS(Personas!$B:$B,B22,Personas!$C:$C,"P1")</f>
        <v>0</v>
      </c>
      <c r="AE22" s="98">
        <f>COUNTIF(Personas!$B:$B,B22)</f>
        <v>0</v>
      </c>
      <c r="AF22" s="14" t="str">
        <f>IF(B22="","",COUNTIF(Activities!$B$2:$B$500,B22))</f>
        <v/>
      </c>
      <c r="AG22" s="13"/>
    </row>
    <row r="23" ht="42.0" customHeight="1">
      <c r="A23" s="14" t="str">
        <f t="shared" si="3"/>
        <v/>
      </c>
      <c r="B23" s="13"/>
      <c r="C23" s="13"/>
      <c r="D23" s="13"/>
      <c r="E23" s="13"/>
      <c r="F23" s="98" t="str">
        <f t="array" ref="F23">IFERROR(INDEX('Meeting Briefs'!$E:$E,MATCH(B23,'Meeting Briefs'!$A:$A,0)),"")</f>
        <v/>
      </c>
      <c r="G23" s="98" t="str">
        <f t="array" ref="G23">IFERROR(INDEX('Meeting Briefs'!$G:$G,MATCH(B23,'Meeting Briefs'!$A:$A,0)),"")</f>
        <v/>
      </c>
      <c r="H23" s="98" t="str">
        <f t="array" ref="H23">IFERROR(INDEX('Hunt Plan'!$I:$I,MATCH(B23,'Hunt Plan'!$B:$B,0)),"")</f>
        <v/>
      </c>
      <c r="I23" s="98" t="str">
        <f t="shared" si="2"/>
        <v>Official list</v>
      </c>
      <c r="J23" s="13"/>
      <c r="K23" s="13"/>
      <c r="L23" s="98"/>
      <c r="M23" s="98"/>
      <c r="N23" s="98"/>
      <c r="O23" s="98"/>
      <c r="P23" s="98"/>
      <c r="Q23" s="98"/>
      <c r="R23" s="88" t="str">
        <f>IF(B23="","",ROUND((H23*Lists!$B$16+I23*Lists!$B$17+J23*Lists!$B$18+K23*Lists!$B$19+L23*Lists!$B$20+M23*Lists!$B$21)/(5*SUM(Lists!$B$16:$B$21))*100,0))</f>
        <v/>
      </c>
      <c r="S23" s="14" t="str">
        <f>IF(B23="","",IF(N23&gt;=Lists!$B$21,"A",IF(N23&gt;=Lists!$B$22,"B","C")))</f>
        <v/>
      </c>
      <c r="T23" s="14" t="str">
        <f>IF(B23="","",IF(N23&gt;=Lists!$B$22,"Tier 1",IF(N23&gt;=Lists!$B$23,"Tier 2","Tier 3")))</f>
        <v/>
      </c>
      <c r="U23" s="98"/>
      <c r="V23" s="98"/>
      <c r="W23" s="98"/>
      <c r="X23" s="98"/>
      <c r="Y23" s="98"/>
      <c r="Z23" s="98"/>
      <c r="AA23" s="99"/>
      <c r="AB23" s="99"/>
      <c r="AC23" s="14" t="str">
        <f>IF(B23="","",COUNTIF(Personas!$B$2:$B$200,B23))</f>
        <v/>
      </c>
      <c r="AD23" s="98">
        <f>COUNTIFS(Personas!$B:$B,B23,Personas!$C:$C,"P1")</f>
        <v>0</v>
      </c>
      <c r="AE23" s="98">
        <f>COUNTIF(Personas!$B:$B,B23)</f>
        <v>0</v>
      </c>
      <c r="AF23" s="14" t="str">
        <f>IF(B23="","",COUNTIF(Activities!$B$2:$B$500,B23))</f>
        <v/>
      </c>
      <c r="AG23" s="13"/>
    </row>
    <row r="24" ht="42.0" customHeight="1">
      <c r="A24" s="14" t="str">
        <f t="shared" si="3"/>
        <v/>
      </c>
      <c r="B24" s="13"/>
      <c r="C24" s="13"/>
      <c r="D24" s="13"/>
      <c r="E24" s="13"/>
      <c r="F24" s="98" t="str">
        <f t="array" ref="F24">IFERROR(INDEX('Meeting Briefs'!$E:$E,MATCH(B24,'Meeting Briefs'!$A:$A,0)),"")</f>
        <v/>
      </c>
      <c r="G24" s="98" t="str">
        <f t="array" ref="G24">IFERROR(INDEX('Meeting Briefs'!$G:$G,MATCH(B24,'Meeting Briefs'!$A:$A,0)),"")</f>
        <v/>
      </c>
      <c r="H24" s="98" t="str">
        <f t="array" ref="H24">IFERROR(INDEX('Hunt Plan'!$I:$I,MATCH(B24,'Hunt Plan'!$B:$B,0)),"")</f>
        <v/>
      </c>
      <c r="I24" s="98" t="str">
        <f t="shared" si="2"/>
        <v>Official list</v>
      </c>
      <c r="J24" s="13"/>
      <c r="K24" s="13"/>
      <c r="L24" s="98"/>
      <c r="M24" s="98"/>
      <c r="N24" s="98"/>
      <c r="O24" s="98"/>
      <c r="P24" s="98"/>
      <c r="Q24" s="98"/>
      <c r="R24" s="88" t="str">
        <f>IF(B24="","",ROUND((H24*Lists!$B$16+I24*Lists!$B$17+J24*Lists!$B$18+K24*Lists!$B$19+L24*Lists!$B$20+M24*Lists!$B$21)/(5*SUM(Lists!$B$16:$B$21))*100,0))</f>
        <v/>
      </c>
      <c r="S24" s="14" t="str">
        <f>IF(B24="","",IF(N24&gt;=Lists!$B$21,"A",IF(N24&gt;=Lists!$B$22,"B","C")))</f>
        <v/>
      </c>
      <c r="T24" s="14" t="str">
        <f>IF(B24="","",IF(N24&gt;=Lists!$B$22,"Tier 1",IF(N24&gt;=Lists!$B$23,"Tier 2","Tier 3")))</f>
        <v/>
      </c>
      <c r="U24" s="98"/>
      <c r="V24" s="98"/>
      <c r="W24" s="98"/>
      <c r="X24" s="98"/>
      <c r="Y24" s="98"/>
      <c r="Z24" s="98"/>
      <c r="AA24" s="99"/>
      <c r="AB24" s="99"/>
      <c r="AC24" s="14" t="str">
        <f>IF(B24="","",COUNTIF(Personas!$B$2:$B$200,B24))</f>
        <v/>
      </c>
      <c r="AD24" s="98">
        <f>COUNTIFS(Personas!$B:$B,B24,Personas!$C:$C,"P1")</f>
        <v>0</v>
      </c>
      <c r="AE24" s="98">
        <f>COUNTIF(Personas!$B:$B,B24)</f>
        <v>0</v>
      </c>
      <c r="AF24" s="14" t="str">
        <f>IF(B24="","",COUNTIF(Activities!$B$2:$B$500,B24))</f>
        <v/>
      </c>
      <c r="AG24" s="13"/>
    </row>
    <row r="25" ht="42.0" customHeight="1">
      <c r="A25" s="14" t="str">
        <f t="shared" si="3"/>
        <v/>
      </c>
      <c r="B25" s="13"/>
      <c r="C25" s="13"/>
      <c r="D25" s="13"/>
      <c r="E25" s="13"/>
      <c r="F25" s="98" t="str">
        <f t="array" ref="F25">IFERROR(INDEX('Meeting Briefs'!$E:$E,MATCH(B25,'Meeting Briefs'!$A:$A,0)),"")</f>
        <v/>
      </c>
      <c r="G25" s="98" t="str">
        <f t="array" ref="G25">IFERROR(INDEX('Meeting Briefs'!$G:$G,MATCH(B25,'Meeting Briefs'!$A:$A,0)),"")</f>
        <v/>
      </c>
      <c r="H25" s="98" t="str">
        <f t="array" ref="H25">IFERROR(INDEX('Hunt Plan'!$I:$I,MATCH(B25,'Hunt Plan'!$B:$B,0)),"")</f>
        <v/>
      </c>
      <c r="I25" s="98" t="str">
        <f t="shared" si="2"/>
        <v>Official list</v>
      </c>
      <c r="J25" s="13"/>
      <c r="K25" s="13"/>
      <c r="L25" s="98"/>
      <c r="M25" s="98"/>
      <c r="N25" s="98"/>
      <c r="O25" s="98"/>
      <c r="P25" s="98"/>
      <c r="Q25" s="98"/>
      <c r="R25" s="88" t="str">
        <f>IF(B25="","",ROUND((H25*Lists!$B$16+I25*Lists!$B$17+J25*Lists!$B$18+K25*Lists!$B$19+L25*Lists!$B$20+M25*Lists!$B$21)/(5*SUM(Lists!$B$16:$B$21))*100,0))</f>
        <v/>
      </c>
      <c r="S25" s="14" t="str">
        <f>IF(B25="","",IF(N25&gt;=Lists!$B$21,"A",IF(N25&gt;=Lists!$B$22,"B","C")))</f>
        <v/>
      </c>
      <c r="T25" s="14" t="str">
        <f>IF(B25="","",IF(N25&gt;=Lists!$B$22,"Tier 1",IF(N25&gt;=Lists!$B$23,"Tier 2","Tier 3")))</f>
        <v/>
      </c>
      <c r="U25" s="98"/>
      <c r="V25" s="98"/>
      <c r="W25" s="98"/>
      <c r="X25" s="98"/>
      <c r="Y25" s="98"/>
      <c r="Z25" s="98"/>
      <c r="AA25" s="99"/>
      <c r="AB25" s="99"/>
      <c r="AC25" s="14" t="str">
        <f>IF(B25="","",COUNTIF(Personas!$B$2:$B$200,B25))</f>
        <v/>
      </c>
      <c r="AD25" s="98">
        <f>COUNTIFS(Personas!$B:$B,B25,Personas!$C:$C,"P1")</f>
        <v>0</v>
      </c>
      <c r="AE25" s="98">
        <f>COUNTIF(Personas!$B:$B,B25)</f>
        <v>0</v>
      </c>
      <c r="AF25" s="14" t="str">
        <f>IF(B25="","",COUNTIF(Activities!$B$2:$B$500,B25))</f>
        <v/>
      </c>
      <c r="AG25" s="13"/>
    </row>
    <row r="26" ht="42.0" customHeight="1">
      <c r="A26" s="14" t="str">
        <f t="shared" si="3"/>
        <v/>
      </c>
      <c r="B26" s="13"/>
      <c r="C26" s="13"/>
      <c r="D26" s="13"/>
      <c r="E26" s="13"/>
      <c r="F26" s="98" t="str">
        <f t="array" ref="F26">IFERROR(INDEX('Meeting Briefs'!$E:$E,MATCH(B26,'Meeting Briefs'!$A:$A,0)),"")</f>
        <v/>
      </c>
      <c r="G26" s="98" t="str">
        <f t="array" ref="G26">IFERROR(INDEX('Meeting Briefs'!$G:$G,MATCH(B26,'Meeting Briefs'!$A:$A,0)),"")</f>
        <v/>
      </c>
      <c r="H26" s="98" t="str">
        <f t="array" ref="H26">IFERROR(INDEX('Hunt Plan'!$I:$I,MATCH(B26,'Hunt Plan'!$B:$B,0)),"")</f>
        <v/>
      </c>
      <c r="I26" s="98" t="str">
        <f t="shared" si="2"/>
        <v>Official list</v>
      </c>
      <c r="J26" s="13"/>
      <c r="K26" s="13"/>
      <c r="L26" s="98"/>
      <c r="M26" s="98"/>
      <c r="N26" s="98"/>
      <c r="O26" s="98"/>
      <c r="P26" s="98"/>
      <c r="Q26" s="98"/>
      <c r="R26" s="88" t="str">
        <f>IF(B26="","",ROUND((H26*Lists!$B$16+I26*Lists!$B$17+J26*Lists!$B$18+K26*Lists!$B$19+L26*Lists!$B$20+M26*Lists!$B$21)/(5*SUM(Lists!$B$16:$B$21))*100,0))</f>
        <v/>
      </c>
      <c r="S26" s="14" t="str">
        <f>IF(B26="","",IF(N26&gt;=Lists!$B$21,"A",IF(N26&gt;=Lists!$B$22,"B","C")))</f>
        <v/>
      </c>
      <c r="T26" s="14" t="str">
        <f>IF(B26="","",IF(N26&gt;=Lists!$B$22,"Tier 1",IF(N26&gt;=Lists!$B$23,"Tier 2","Tier 3")))</f>
        <v/>
      </c>
      <c r="U26" s="98"/>
      <c r="V26" s="98"/>
      <c r="W26" s="98"/>
      <c r="X26" s="98"/>
      <c r="Y26" s="98"/>
      <c r="Z26" s="98"/>
      <c r="AA26" s="99"/>
      <c r="AB26" s="99"/>
      <c r="AC26" s="14" t="str">
        <f>IF(B26="","",COUNTIF(Personas!$B$2:$B$200,B26))</f>
        <v/>
      </c>
      <c r="AD26" s="98">
        <f>COUNTIFS(Personas!$B:$B,B26,Personas!$C:$C,"P1")</f>
        <v>0</v>
      </c>
      <c r="AE26" s="98">
        <f>COUNTIF(Personas!$B:$B,B26)</f>
        <v>0</v>
      </c>
      <c r="AF26" s="14" t="str">
        <f>IF(B26="","",COUNTIF(Activities!$B$2:$B$500,B26))</f>
        <v/>
      </c>
      <c r="AG26" s="13"/>
    </row>
    <row r="27" ht="42.0" customHeight="1">
      <c r="A27" s="14" t="str">
        <f t="shared" si="3"/>
        <v/>
      </c>
      <c r="B27" s="13"/>
      <c r="C27" s="13"/>
      <c r="D27" s="13"/>
      <c r="E27" s="13"/>
      <c r="F27" s="98" t="str">
        <f t="array" ref="F27">IFERROR(INDEX('Meeting Briefs'!$E:$E,MATCH(B27,'Meeting Briefs'!$A:$A,0)),"")</f>
        <v/>
      </c>
      <c r="G27" s="98" t="str">
        <f t="array" ref="G27">IFERROR(INDEX('Meeting Briefs'!$G:$G,MATCH(B27,'Meeting Briefs'!$A:$A,0)),"")</f>
        <v/>
      </c>
      <c r="H27" s="98" t="str">
        <f t="array" ref="H27">IFERROR(INDEX('Hunt Plan'!$I:$I,MATCH(B27,'Hunt Plan'!$B:$B,0)),"")</f>
        <v/>
      </c>
      <c r="I27" s="98" t="str">
        <f t="shared" si="2"/>
        <v>Official list</v>
      </c>
      <c r="J27" s="13"/>
      <c r="K27" s="13"/>
      <c r="L27" s="98"/>
      <c r="M27" s="98"/>
      <c r="N27" s="98"/>
      <c r="O27" s="98"/>
      <c r="P27" s="98"/>
      <c r="Q27" s="98"/>
      <c r="R27" s="88" t="str">
        <f>IF(B27="","",ROUND((H27*Lists!$B$16+I27*Lists!$B$17+J27*Lists!$B$18+K27*Lists!$B$19+L27*Lists!$B$20+M27*Lists!$B$21)/(5*SUM(Lists!$B$16:$B$21))*100,0))</f>
        <v/>
      </c>
      <c r="S27" s="14" t="str">
        <f>IF(B27="","",IF(N27&gt;=Lists!$B$21,"A",IF(N27&gt;=Lists!$B$22,"B","C")))</f>
        <v/>
      </c>
      <c r="T27" s="14" t="str">
        <f>IF(B27="","",IF(N27&gt;=Lists!$B$22,"Tier 1",IF(N27&gt;=Lists!$B$23,"Tier 2","Tier 3")))</f>
        <v/>
      </c>
      <c r="U27" s="98"/>
      <c r="V27" s="98"/>
      <c r="W27" s="98"/>
      <c r="X27" s="98"/>
      <c r="Y27" s="98"/>
      <c r="Z27" s="98"/>
      <c r="AA27" s="99"/>
      <c r="AB27" s="99"/>
      <c r="AC27" s="14" t="str">
        <f>IF(B27="","",COUNTIF(Personas!$B$2:$B$200,B27))</f>
        <v/>
      </c>
      <c r="AD27" s="98">
        <f>COUNTIFS(Personas!$B:$B,B27,Personas!$C:$C,"P1")</f>
        <v>0</v>
      </c>
      <c r="AE27" s="98">
        <f>COUNTIF(Personas!$B:$B,B27)</f>
        <v>0</v>
      </c>
      <c r="AF27" s="14" t="str">
        <f>IF(B27="","",COUNTIF(Activities!$B$2:$B$500,B27))</f>
        <v/>
      </c>
      <c r="AG27" s="13"/>
    </row>
    <row r="28" ht="42.0" customHeight="1">
      <c r="A28" s="14" t="str">
        <f t="shared" si="3"/>
        <v/>
      </c>
      <c r="B28" s="13"/>
      <c r="C28" s="13"/>
      <c r="D28" s="13"/>
      <c r="E28" s="13"/>
      <c r="F28" s="98" t="str">
        <f t="array" ref="F28">IFERROR(INDEX('Meeting Briefs'!$E:$E,MATCH(B28,'Meeting Briefs'!$A:$A,0)),"")</f>
        <v/>
      </c>
      <c r="G28" s="98" t="str">
        <f t="array" ref="G28">IFERROR(INDEX('Meeting Briefs'!$G:$G,MATCH(B28,'Meeting Briefs'!$A:$A,0)),"")</f>
        <v/>
      </c>
      <c r="H28" s="98" t="str">
        <f t="array" ref="H28">IFERROR(INDEX('Hunt Plan'!$I:$I,MATCH(B28,'Hunt Plan'!$B:$B,0)),"")</f>
        <v/>
      </c>
      <c r="I28" s="98" t="str">
        <f t="shared" si="2"/>
        <v>Official list</v>
      </c>
      <c r="J28" s="13"/>
      <c r="K28" s="13"/>
      <c r="L28" s="98"/>
      <c r="M28" s="98"/>
      <c r="N28" s="98"/>
      <c r="O28" s="98"/>
      <c r="P28" s="98"/>
      <c r="Q28" s="98"/>
      <c r="R28" s="88" t="str">
        <f>IF(B28="","",ROUND((H28*Lists!$B$16+I28*Lists!$B$17+J28*Lists!$B$18+K28*Lists!$B$19+L28*Lists!$B$20+M28*Lists!$B$21)/(5*SUM(Lists!$B$16:$B$21))*100,0))</f>
        <v/>
      </c>
      <c r="S28" s="14" t="str">
        <f>IF(B28="","",IF(N28&gt;=Lists!$B$21,"A",IF(N28&gt;=Lists!$B$22,"B","C")))</f>
        <v/>
      </c>
      <c r="T28" s="14" t="str">
        <f>IF(B28="","",IF(N28&gt;=Lists!$B$22,"Tier 1",IF(N28&gt;=Lists!$B$23,"Tier 2","Tier 3")))</f>
        <v/>
      </c>
      <c r="U28" s="98"/>
      <c r="V28" s="98"/>
      <c r="W28" s="98"/>
      <c r="X28" s="98"/>
      <c r="Y28" s="98"/>
      <c r="Z28" s="98"/>
      <c r="AA28" s="99"/>
      <c r="AB28" s="99"/>
      <c r="AC28" s="14" t="str">
        <f>IF(B28="","",COUNTIF(Personas!$B$2:$B$200,B28))</f>
        <v/>
      </c>
      <c r="AD28" s="98">
        <f>COUNTIFS(Personas!$B:$B,B28,Personas!$C:$C,"P1")</f>
        <v>0</v>
      </c>
      <c r="AE28" s="98">
        <f>COUNTIF(Personas!$B:$B,B28)</f>
        <v>0</v>
      </c>
      <c r="AF28" s="14" t="str">
        <f>IF(B28="","",COUNTIF(Activities!$B$2:$B$500,B28))</f>
        <v/>
      </c>
      <c r="AG28" s="13"/>
    </row>
    <row r="29" ht="42.0" customHeight="1">
      <c r="A29" s="14" t="str">
        <f t="shared" si="3"/>
        <v/>
      </c>
      <c r="B29" s="13"/>
      <c r="C29" s="13"/>
      <c r="D29" s="13"/>
      <c r="E29" s="13"/>
      <c r="F29" s="98" t="str">
        <f t="array" ref="F29">IFERROR(INDEX('Meeting Briefs'!$E:$E,MATCH(B29,'Meeting Briefs'!$A:$A,0)),"")</f>
        <v/>
      </c>
      <c r="G29" s="98" t="str">
        <f t="array" ref="G29">IFERROR(INDEX('Meeting Briefs'!$G:$G,MATCH(B29,'Meeting Briefs'!$A:$A,0)),"")</f>
        <v/>
      </c>
      <c r="H29" s="98" t="str">
        <f t="array" ref="H29">IFERROR(INDEX('Hunt Plan'!$I:$I,MATCH(B29,'Hunt Plan'!$B:$B,0)),"")</f>
        <v/>
      </c>
      <c r="I29" s="98" t="str">
        <f t="shared" si="2"/>
        <v>Official list</v>
      </c>
      <c r="J29" s="13"/>
      <c r="K29" s="13"/>
      <c r="L29" s="98"/>
      <c r="M29" s="98"/>
      <c r="N29" s="98"/>
      <c r="O29" s="98"/>
      <c r="P29" s="98"/>
      <c r="Q29" s="98"/>
      <c r="R29" s="88" t="str">
        <f>IF(B29="","",ROUND((H29*Lists!$B$16+I29*Lists!$B$17+J29*Lists!$B$18+K29*Lists!$B$19+L29*Lists!$B$20+M29*Lists!$B$21)/(5*SUM(Lists!$B$16:$B$21))*100,0))</f>
        <v/>
      </c>
      <c r="S29" s="14" t="str">
        <f>IF(B29="","",IF(N29&gt;=Lists!$B$21,"A",IF(N29&gt;=Lists!$B$22,"B","C")))</f>
        <v/>
      </c>
      <c r="T29" s="14" t="str">
        <f>IF(B29="","",IF(N29&gt;=Lists!$B$22,"Tier 1",IF(N29&gt;=Lists!$B$23,"Tier 2","Tier 3")))</f>
        <v/>
      </c>
      <c r="U29" s="98"/>
      <c r="V29" s="98"/>
      <c r="W29" s="98"/>
      <c r="X29" s="98"/>
      <c r="Y29" s="98"/>
      <c r="Z29" s="98"/>
      <c r="AA29" s="99"/>
      <c r="AB29" s="99"/>
      <c r="AC29" s="14" t="str">
        <f>IF(B29="","",COUNTIF(Personas!$B$2:$B$200,B29))</f>
        <v/>
      </c>
      <c r="AD29" s="98">
        <f>COUNTIFS(Personas!$B:$B,B29,Personas!$C:$C,"P1")</f>
        <v>0</v>
      </c>
      <c r="AE29" s="98">
        <f>COUNTIF(Personas!$B:$B,B29)</f>
        <v>0</v>
      </c>
      <c r="AF29" s="14" t="str">
        <f>IF(B29="","",COUNTIF(Activities!$B$2:$B$500,B29))</f>
        <v/>
      </c>
      <c r="AG29" s="13"/>
    </row>
    <row r="30" ht="42.0" customHeight="1">
      <c r="A30" s="14" t="str">
        <f t="shared" si="3"/>
        <v/>
      </c>
      <c r="B30" s="13"/>
      <c r="C30" s="13"/>
      <c r="D30" s="13"/>
      <c r="E30" s="13"/>
      <c r="F30" s="98" t="str">
        <f t="array" ref="F30">IFERROR(INDEX('Meeting Briefs'!$E:$E,MATCH(B30,'Meeting Briefs'!$A:$A,0)),"")</f>
        <v/>
      </c>
      <c r="G30" s="98" t="str">
        <f t="array" ref="G30">IFERROR(INDEX('Meeting Briefs'!$G:$G,MATCH(B30,'Meeting Briefs'!$A:$A,0)),"")</f>
        <v/>
      </c>
      <c r="H30" s="98" t="str">
        <f t="array" ref="H30">IFERROR(INDEX('Hunt Plan'!$I:$I,MATCH(B30,'Hunt Plan'!$B:$B,0)),"")</f>
        <v/>
      </c>
      <c r="I30" s="98" t="str">
        <f t="shared" si="2"/>
        <v>Official list</v>
      </c>
      <c r="J30" s="13"/>
      <c r="K30" s="13"/>
      <c r="L30" s="98"/>
      <c r="M30" s="98"/>
      <c r="N30" s="98"/>
      <c r="O30" s="98"/>
      <c r="P30" s="98"/>
      <c r="Q30" s="98"/>
      <c r="R30" s="88" t="str">
        <f>IF(B30="","",ROUND((H30*Lists!$B$16+I30*Lists!$B$17+J30*Lists!$B$18+K30*Lists!$B$19+L30*Lists!$B$20+M30*Lists!$B$21)/(5*SUM(Lists!$B$16:$B$21))*100,0))</f>
        <v/>
      </c>
      <c r="S30" s="14" t="str">
        <f>IF(B30="","",IF(N30&gt;=Lists!$B$21,"A",IF(N30&gt;=Lists!$B$22,"B","C")))</f>
        <v/>
      </c>
      <c r="T30" s="14" t="str">
        <f>IF(B30="","",IF(N30&gt;=Lists!$B$22,"Tier 1",IF(N30&gt;=Lists!$B$23,"Tier 2","Tier 3")))</f>
        <v/>
      </c>
      <c r="U30" s="98"/>
      <c r="V30" s="98"/>
      <c r="W30" s="98"/>
      <c r="X30" s="98"/>
      <c r="Y30" s="98"/>
      <c r="Z30" s="98"/>
      <c r="AA30" s="99"/>
      <c r="AB30" s="99"/>
      <c r="AC30" s="14" t="str">
        <f>IF(B30="","",COUNTIF(Personas!$B$2:$B$200,B30))</f>
        <v/>
      </c>
      <c r="AD30" s="98">
        <f>COUNTIFS(Personas!$B:$B,B30,Personas!$C:$C,"P1")</f>
        <v>0</v>
      </c>
      <c r="AE30" s="98">
        <f>COUNTIF(Personas!$B:$B,B30)</f>
        <v>0</v>
      </c>
      <c r="AF30" s="14" t="str">
        <f>IF(B30="","",COUNTIF(Activities!$B$2:$B$500,B30))</f>
        <v/>
      </c>
      <c r="AG30" s="13"/>
    </row>
    <row r="31" ht="42.0" customHeight="1">
      <c r="A31" s="14" t="str">
        <f t="shared" si="3"/>
        <v/>
      </c>
      <c r="B31" s="13"/>
      <c r="C31" s="13"/>
      <c r="D31" s="13"/>
      <c r="E31" s="13"/>
      <c r="F31" s="98" t="str">
        <f t="array" ref="F31">IFERROR(INDEX('Meeting Briefs'!$E:$E,MATCH(B31,'Meeting Briefs'!$A:$A,0)),"")</f>
        <v/>
      </c>
      <c r="G31" s="98" t="str">
        <f t="array" ref="G31">IFERROR(INDEX('Meeting Briefs'!$G:$G,MATCH(B31,'Meeting Briefs'!$A:$A,0)),"")</f>
        <v/>
      </c>
      <c r="H31" s="98" t="str">
        <f t="array" ref="H31">IFERROR(INDEX('Hunt Plan'!$I:$I,MATCH(B31,'Hunt Plan'!$B:$B,0)),"")</f>
        <v/>
      </c>
      <c r="I31" s="98" t="str">
        <f t="shared" si="2"/>
        <v>Official list</v>
      </c>
      <c r="J31" s="13"/>
      <c r="K31" s="13"/>
      <c r="L31" s="98"/>
      <c r="M31" s="98"/>
      <c r="N31" s="98"/>
      <c r="O31" s="98"/>
      <c r="P31" s="98"/>
      <c r="Q31" s="98"/>
      <c r="R31" s="88" t="str">
        <f>IF(B31="","",ROUND((H31*Lists!$B$16+I31*Lists!$B$17+J31*Lists!$B$18+K31*Lists!$B$19+L31*Lists!$B$20+M31*Lists!$B$21)/(5*SUM(Lists!$B$16:$B$21))*100,0))</f>
        <v/>
      </c>
      <c r="S31" s="14" t="str">
        <f>IF(B31="","",IF(N31&gt;=Lists!$B$21,"A",IF(N31&gt;=Lists!$B$22,"B","C")))</f>
        <v/>
      </c>
      <c r="T31" s="14" t="str">
        <f>IF(B31="","",IF(N31&gt;=Lists!$B$22,"Tier 1",IF(N31&gt;=Lists!$B$23,"Tier 2","Tier 3")))</f>
        <v/>
      </c>
      <c r="U31" s="98"/>
      <c r="V31" s="98"/>
      <c r="W31" s="98"/>
      <c r="X31" s="98"/>
      <c r="Y31" s="98"/>
      <c r="Z31" s="98"/>
      <c r="AA31" s="99"/>
      <c r="AB31" s="99"/>
      <c r="AC31" s="14" t="str">
        <f>IF(B31="","",COUNTIF(Personas!$B$2:$B$200,B31))</f>
        <v/>
      </c>
      <c r="AD31" s="98">
        <f>COUNTIFS(Personas!$B:$B,B31,Personas!$C:$C,"P1")</f>
        <v>0</v>
      </c>
      <c r="AE31" s="98">
        <f>COUNTIF(Personas!$B:$B,B31)</f>
        <v>0</v>
      </c>
      <c r="AF31" s="14" t="str">
        <f>IF(B31="","",COUNTIF(Activities!$B$2:$B$500,B31))</f>
        <v/>
      </c>
      <c r="AG31" s="13"/>
    </row>
    <row r="32" ht="42.0" customHeight="1">
      <c r="A32" s="14" t="str">
        <f t="shared" si="3"/>
        <v/>
      </c>
      <c r="B32" s="13"/>
      <c r="C32" s="13"/>
      <c r="D32" s="13"/>
      <c r="E32" s="13"/>
      <c r="F32" s="98" t="str">
        <f t="array" ref="F32">IFERROR(INDEX('Meeting Briefs'!$E:$E,MATCH(B32,'Meeting Briefs'!$A:$A,0)),"")</f>
        <v/>
      </c>
      <c r="G32" s="98" t="str">
        <f t="array" ref="G32">IFERROR(INDEX('Meeting Briefs'!$G:$G,MATCH(B32,'Meeting Briefs'!$A:$A,0)),"")</f>
        <v/>
      </c>
      <c r="H32" s="98" t="str">
        <f t="array" ref="H32">IFERROR(INDEX('Hunt Plan'!$I:$I,MATCH(B32,'Hunt Plan'!$B:$B,0)),"")</f>
        <v/>
      </c>
      <c r="I32" s="98" t="str">
        <f t="shared" si="2"/>
        <v>Official list</v>
      </c>
      <c r="J32" s="13"/>
      <c r="K32" s="13"/>
      <c r="L32" s="98"/>
      <c r="M32" s="98"/>
      <c r="N32" s="98"/>
      <c r="O32" s="98"/>
      <c r="P32" s="98"/>
      <c r="Q32" s="98"/>
      <c r="R32" s="88" t="str">
        <f>IF(B32="","",ROUND((H32*Lists!$B$16+I32*Lists!$B$17+J32*Lists!$B$18+K32*Lists!$B$19+L32*Lists!$B$20+M32*Lists!$B$21)/(5*SUM(Lists!$B$16:$B$21))*100,0))</f>
        <v/>
      </c>
      <c r="S32" s="14" t="str">
        <f>IF(B32="","",IF(N32&gt;=Lists!$B$21,"A",IF(N32&gt;=Lists!$B$22,"B","C")))</f>
        <v/>
      </c>
      <c r="T32" s="14" t="str">
        <f>IF(B32="","",IF(N32&gt;=Lists!$B$22,"Tier 1",IF(N32&gt;=Lists!$B$23,"Tier 2","Tier 3")))</f>
        <v/>
      </c>
      <c r="U32" s="98"/>
      <c r="V32" s="98"/>
      <c r="W32" s="98"/>
      <c r="X32" s="98"/>
      <c r="Y32" s="98"/>
      <c r="Z32" s="98"/>
      <c r="AA32" s="99"/>
      <c r="AB32" s="99"/>
      <c r="AC32" s="14" t="str">
        <f>IF(B32="","",COUNTIF(Personas!$B$2:$B$200,B32))</f>
        <v/>
      </c>
      <c r="AD32" s="98">
        <f>COUNTIFS(Personas!$B:$B,B32,Personas!$C:$C,"P1")</f>
        <v>0</v>
      </c>
      <c r="AE32" s="98">
        <f>COUNTIF(Personas!$B:$B,B32)</f>
        <v>0</v>
      </c>
      <c r="AF32" s="14" t="str">
        <f>IF(B32="","",COUNTIF(Activities!$B$2:$B$500,B32))</f>
        <v/>
      </c>
      <c r="AG32" s="13"/>
    </row>
    <row r="33" ht="42.0" customHeight="1">
      <c r="A33" s="14" t="str">
        <f t="shared" si="3"/>
        <v/>
      </c>
      <c r="B33" s="13"/>
      <c r="C33" s="13"/>
      <c r="D33" s="13"/>
      <c r="E33" s="13"/>
      <c r="F33" s="98" t="str">
        <f t="array" ref="F33">IFERROR(INDEX('Meeting Briefs'!$E:$E,MATCH(B33,'Meeting Briefs'!$A:$A,0)),"")</f>
        <v/>
      </c>
      <c r="G33" s="98" t="str">
        <f t="array" ref="G33">IFERROR(INDEX('Meeting Briefs'!$G:$G,MATCH(B33,'Meeting Briefs'!$A:$A,0)),"")</f>
        <v/>
      </c>
      <c r="H33" s="98" t="str">
        <f t="array" ref="H33">IFERROR(INDEX('Hunt Plan'!$I:$I,MATCH(B33,'Hunt Plan'!$B:$B,0)),"")</f>
        <v/>
      </c>
      <c r="I33" s="98" t="str">
        <f t="shared" si="2"/>
        <v>Official list</v>
      </c>
      <c r="J33" s="13"/>
      <c r="K33" s="13"/>
      <c r="L33" s="98"/>
      <c r="M33" s="98"/>
      <c r="N33" s="98"/>
      <c r="O33" s="98"/>
      <c r="P33" s="98"/>
      <c r="Q33" s="98"/>
      <c r="R33" s="88" t="str">
        <f>IF(B33="","",ROUND((H33*Lists!$B$16+I33*Lists!$B$17+J33*Lists!$B$18+K33*Lists!$B$19+L33*Lists!$B$20+M33*Lists!$B$21)/(5*SUM(Lists!$B$16:$B$21))*100,0))</f>
        <v/>
      </c>
      <c r="S33" s="14" t="str">
        <f>IF(B33="","",IF(N33&gt;=Lists!$B$21,"A",IF(N33&gt;=Lists!$B$22,"B","C")))</f>
        <v/>
      </c>
      <c r="T33" s="14" t="str">
        <f>IF(B33="","",IF(N33&gt;=Lists!$B$22,"Tier 1",IF(N33&gt;=Lists!$B$23,"Tier 2","Tier 3")))</f>
        <v/>
      </c>
      <c r="U33" s="98"/>
      <c r="V33" s="98"/>
      <c r="W33" s="98"/>
      <c r="X33" s="98"/>
      <c r="Y33" s="98"/>
      <c r="Z33" s="98"/>
      <c r="AA33" s="99"/>
      <c r="AB33" s="99"/>
      <c r="AC33" s="14" t="str">
        <f>IF(B33="","",COUNTIF(Personas!$B$2:$B$200,B33))</f>
        <v/>
      </c>
      <c r="AD33" s="98">
        <f>COUNTIFS(Personas!$B:$B,B33,Personas!$C:$C,"P1")</f>
        <v>0</v>
      </c>
      <c r="AE33" s="98">
        <f>COUNTIF(Personas!$B:$B,B33)</f>
        <v>0</v>
      </c>
      <c r="AF33" s="14" t="str">
        <f>IF(B33="","",COUNTIF(Activities!$B$2:$B$500,B33))</f>
        <v/>
      </c>
      <c r="AG33" s="13"/>
    </row>
    <row r="34" ht="42.0" customHeight="1">
      <c r="A34" s="14" t="str">
        <f t="shared" si="3"/>
        <v/>
      </c>
      <c r="B34" s="13"/>
      <c r="C34" s="13"/>
      <c r="D34" s="13"/>
      <c r="E34" s="13"/>
      <c r="F34" s="98" t="str">
        <f t="array" ref="F34">IFERROR(INDEX('Meeting Briefs'!$E:$E,MATCH(B34,'Meeting Briefs'!$A:$A,0)),"")</f>
        <v/>
      </c>
      <c r="G34" s="98" t="str">
        <f t="array" ref="G34">IFERROR(INDEX('Meeting Briefs'!$G:$G,MATCH(B34,'Meeting Briefs'!$A:$A,0)),"")</f>
        <v/>
      </c>
      <c r="H34" s="98" t="str">
        <f t="array" ref="H34">IFERROR(INDEX('Hunt Plan'!$I:$I,MATCH(B34,'Hunt Plan'!$B:$B,0)),"")</f>
        <v/>
      </c>
      <c r="I34" s="98" t="str">
        <f t="shared" si="2"/>
        <v>Official list</v>
      </c>
      <c r="J34" s="13"/>
      <c r="K34" s="13"/>
      <c r="L34" s="98"/>
      <c r="M34" s="98"/>
      <c r="N34" s="98"/>
      <c r="O34" s="98"/>
      <c r="P34" s="98"/>
      <c r="Q34" s="98"/>
      <c r="R34" s="88" t="str">
        <f>IF(B34="","",ROUND((H34*Lists!$B$16+I34*Lists!$B$17+J34*Lists!$B$18+K34*Lists!$B$19+L34*Lists!$B$20+M34*Lists!$B$21)/(5*SUM(Lists!$B$16:$B$21))*100,0))</f>
        <v/>
      </c>
      <c r="S34" s="14" t="str">
        <f>IF(B34="","",IF(N34&gt;=Lists!$B$21,"A",IF(N34&gt;=Lists!$B$22,"B","C")))</f>
        <v/>
      </c>
      <c r="T34" s="14" t="str">
        <f>IF(B34="","",IF(N34&gt;=Lists!$B$22,"Tier 1",IF(N34&gt;=Lists!$B$23,"Tier 2","Tier 3")))</f>
        <v/>
      </c>
      <c r="U34" s="98"/>
      <c r="V34" s="98"/>
      <c r="W34" s="98"/>
      <c r="X34" s="98"/>
      <c r="Y34" s="98"/>
      <c r="Z34" s="98"/>
      <c r="AA34" s="99"/>
      <c r="AB34" s="99"/>
      <c r="AC34" s="14" t="str">
        <f>IF(B34="","",COUNTIF(Personas!$B$2:$B$200,B34))</f>
        <v/>
      </c>
      <c r="AD34" s="98">
        <f>COUNTIFS(Personas!$B:$B,B34,Personas!$C:$C,"P1")</f>
        <v>0</v>
      </c>
      <c r="AE34" s="98">
        <f>COUNTIF(Personas!$B:$B,B34)</f>
        <v>0</v>
      </c>
      <c r="AF34" s="14" t="str">
        <f>IF(B34="","",COUNTIF(Activities!$B$2:$B$500,B34))</f>
        <v/>
      </c>
      <c r="AG34" s="13"/>
    </row>
    <row r="35" ht="42.0" customHeight="1">
      <c r="A35" s="14" t="str">
        <f t="shared" si="3"/>
        <v/>
      </c>
      <c r="B35" s="13"/>
      <c r="C35" s="13"/>
      <c r="D35" s="13"/>
      <c r="E35" s="13"/>
      <c r="F35" s="98" t="str">
        <f t="array" ref="F35">IFERROR(INDEX('Meeting Briefs'!$E:$E,MATCH(B35,'Meeting Briefs'!$A:$A,0)),"")</f>
        <v/>
      </c>
      <c r="G35" s="98" t="str">
        <f t="array" ref="G35">IFERROR(INDEX('Meeting Briefs'!$G:$G,MATCH(B35,'Meeting Briefs'!$A:$A,0)),"")</f>
        <v/>
      </c>
      <c r="H35" s="98" t="str">
        <f t="array" ref="H35">IFERROR(INDEX('Hunt Plan'!$I:$I,MATCH(B35,'Hunt Plan'!$B:$B,0)),"")</f>
        <v/>
      </c>
      <c r="I35" s="98" t="str">
        <f t="shared" si="2"/>
        <v>Official list</v>
      </c>
      <c r="J35" s="13"/>
      <c r="K35" s="13"/>
      <c r="L35" s="98"/>
      <c r="M35" s="98"/>
      <c r="N35" s="98"/>
      <c r="O35" s="98"/>
      <c r="P35" s="98"/>
      <c r="Q35" s="98"/>
      <c r="R35" s="88" t="str">
        <f>IF(B35="","",ROUND((H35*Lists!$B$16+I35*Lists!$B$17+J35*Lists!$B$18+K35*Lists!$B$19+L35*Lists!$B$20+M35*Lists!$B$21)/(5*SUM(Lists!$B$16:$B$21))*100,0))</f>
        <v/>
      </c>
      <c r="S35" s="14" t="str">
        <f>IF(B35="","",IF(N35&gt;=Lists!$B$21,"A",IF(N35&gt;=Lists!$B$22,"B","C")))</f>
        <v/>
      </c>
      <c r="T35" s="14" t="str">
        <f>IF(B35="","",IF(N35&gt;=Lists!$B$22,"Tier 1",IF(N35&gt;=Lists!$B$23,"Tier 2","Tier 3")))</f>
        <v/>
      </c>
      <c r="U35" s="98"/>
      <c r="V35" s="98"/>
      <c r="W35" s="98"/>
      <c r="X35" s="98"/>
      <c r="Y35" s="98"/>
      <c r="Z35" s="98"/>
      <c r="AA35" s="99"/>
      <c r="AB35" s="99"/>
      <c r="AC35" s="14" t="str">
        <f>IF(B35="","",COUNTIF(Personas!$B$2:$B$200,B35))</f>
        <v/>
      </c>
      <c r="AD35" s="98">
        <f>COUNTIFS(Personas!$B:$B,B35,Personas!$C:$C,"P1")</f>
        <v>0</v>
      </c>
      <c r="AE35" s="98">
        <f>COUNTIF(Personas!$B:$B,B35)</f>
        <v>0</v>
      </c>
      <c r="AF35" s="14" t="str">
        <f>IF(B35="","",COUNTIF(Activities!$B$2:$B$500,B35))</f>
        <v/>
      </c>
      <c r="AG35" s="13"/>
    </row>
    <row r="36" ht="42.0" customHeight="1">
      <c r="A36" s="14" t="str">
        <f t="shared" si="3"/>
        <v/>
      </c>
      <c r="B36" s="13"/>
      <c r="C36" s="13"/>
      <c r="D36" s="13"/>
      <c r="E36" s="13"/>
      <c r="F36" s="98" t="str">
        <f t="array" ref="F36">IFERROR(INDEX('Meeting Briefs'!$E:$E,MATCH(B36,'Meeting Briefs'!$A:$A,0)),"")</f>
        <v/>
      </c>
      <c r="G36" s="98" t="str">
        <f t="array" ref="G36">IFERROR(INDEX('Meeting Briefs'!$G:$G,MATCH(B36,'Meeting Briefs'!$A:$A,0)),"")</f>
        <v/>
      </c>
      <c r="H36" s="98" t="str">
        <f t="array" ref="H36">IFERROR(INDEX('Hunt Plan'!$I:$I,MATCH(B36,'Hunt Plan'!$B:$B,0)),"")</f>
        <v/>
      </c>
      <c r="I36" s="98" t="str">
        <f t="shared" si="2"/>
        <v>Official list</v>
      </c>
      <c r="J36" s="13"/>
      <c r="K36" s="13"/>
      <c r="L36" s="98"/>
      <c r="M36" s="98"/>
      <c r="N36" s="98"/>
      <c r="O36" s="98"/>
      <c r="P36" s="98"/>
      <c r="Q36" s="98"/>
      <c r="R36" s="88" t="str">
        <f>IF(B36="","",ROUND((H36*Lists!$B$16+I36*Lists!$B$17+J36*Lists!$B$18+K36*Lists!$B$19+L36*Lists!$B$20+M36*Lists!$B$21)/(5*SUM(Lists!$B$16:$B$21))*100,0))</f>
        <v/>
      </c>
      <c r="S36" s="14" t="str">
        <f>IF(B36="","",IF(N36&gt;=Lists!$B$21,"A",IF(N36&gt;=Lists!$B$22,"B","C")))</f>
        <v/>
      </c>
      <c r="T36" s="14" t="str">
        <f>IF(B36="","",IF(N36&gt;=Lists!$B$22,"Tier 1",IF(N36&gt;=Lists!$B$23,"Tier 2","Tier 3")))</f>
        <v/>
      </c>
      <c r="U36" s="98"/>
      <c r="V36" s="98"/>
      <c r="W36" s="98"/>
      <c r="X36" s="98"/>
      <c r="Y36" s="98"/>
      <c r="Z36" s="98"/>
      <c r="AA36" s="99"/>
      <c r="AB36" s="99"/>
      <c r="AC36" s="14" t="str">
        <f>IF(B36="","",COUNTIF(Personas!$B$2:$B$200,B36))</f>
        <v/>
      </c>
      <c r="AD36" s="98">
        <f>COUNTIFS(Personas!$B:$B,B36,Personas!$C:$C,"P1")</f>
        <v>0</v>
      </c>
      <c r="AE36" s="98">
        <f>COUNTIF(Personas!$B:$B,B36)</f>
        <v>0</v>
      </c>
      <c r="AF36" s="14" t="str">
        <f>IF(B36="","",COUNTIF(Activities!$B$2:$B$500,B36))</f>
        <v/>
      </c>
      <c r="AG36" s="13"/>
    </row>
    <row r="37" ht="42.0" customHeight="1">
      <c r="A37" s="14" t="str">
        <f t="shared" si="3"/>
        <v/>
      </c>
      <c r="B37" s="13"/>
      <c r="C37" s="13"/>
      <c r="D37" s="13"/>
      <c r="E37" s="13"/>
      <c r="F37" s="98" t="str">
        <f t="array" ref="F37">IFERROR(INDEX('Meeting Briefs'!$E:$E,MATCH(B37,'Meeting Briefs'!$A:$A,0)),"")</f>
        <v/>
      </c>
      <c r="G37" s="98" t="str">
        <f t="array" ref="G37">IFERROR(INDEX('Meeting Briefs'!$G:$G,MATCH(B37,'Meeting Briefs'!$A:$A,0)),"")</f>
        <v/>
      </c>
      <c r="H37" s="98" t="str">
        <f t="array" ref="H37">IFERROR(INDEX('Hunt Plan'!$I:$I,MATCH(B37,'Hunt Plan'!$B:$B,0)),"")</f>
        <v/>
      </c>
      <c r="I37" s="98" t="str">
        <f t="shared" si="2"/>
        <v>Official list</v>
      </c>
      <c r="J37" s="13"/>
      <c r="K37" s="13"/>
      <c r="L37" s="98"/>
      <c r="M37" s="98"/>
      <c r="N37" s="98"/>
      <c r="O37" s="98"/>
      <c r="P37" s="98"/>
      <c r="Q37" s="98"/>
      <c r="R37" s="88" t="str">
        <f>IF(B37="","",ROUND((H37*Lists!$B$16+I37*Lists!$B$17+J37*Lists!$B$18+K37*Lists!$B$19+L37*Lists!$B$20+M37*Lists!$B$21)/(5*SUM(Lists!$B$16:$B$21))*100,0))</f>
        <v/>
      </c>
      <c r="S37" s="14" t="str">
        <f>IF(B37="","",IF(N37&gt;=Lists!$B$21,"A",IF(N37&gt;=Lists!$B$22,"B","C")))</f>
        <v/>
      </c>
      <c r="T37" s="14" t="str">
        <f>IF(B37="","",IF(N37&gt;=Lists!$B$22,"Tier 1",IF(N37&gt;=Lists!$B$23,"Tier 2","Tier 3")))</f>
        <v/>
      </c>
      <c r="U37" s="98"/>
      <c r="V37" s="98"/>
      <c r="W37" s="98"/>
      <c r="X37" s="98"/>
      <c r="Y37" s="98"/>
      <c r="Z37" s="98"/>
      <c r="AA37" s="99"/>
      <c r="AB37" s="99"/>
      <c r="AC37" s="14" t="str">
        <f>IF(B37="","",COUNTIF(Personas!$B$2:$B$200,B37))</f>
        <v/>
      </c>
      <c r="AD37" s="98">
        <f>COUNTIFS(Personas!$B:$B,B37,Personas!$C:$C,"P1")</f>
        <v>0</v>
      </c>
      <c r="AE37" s="98">
        <f>COUNTIF(Personas!$B:$B,B37)</f>
        <v>0</v>
      </c>
      <c r="AF37" s="14" t="str">
        <f>IF(B37="","",COUNTIF(Activities!$B$2:$B$500,B37))</f>
        <v/>
      </c>
      <c r="AG37" s="13"/>
    </row>
    <row r="38" ht="42.0" customHeight="1">
      <c r="A38" s="14" t="str">
        <f t="shared" si="3"/>
        <v/>
      </c>
      <c r="B38" s="13"/>
      <c r="C38" s="13"/>
      <c r="D38" s="13"/>
      <c r="E38" s="13"/>
      <c r="F38" s="98" t="str">
        <f t="array" ref="F38">IFERROR(INDEX('Meeting Briefs'!$E:$E,MATCH(B38,'Meeting Briefs'!$A:$A,0)),"")</f>
        <v/>
      </c>
      <c r="G38" s="98" t="str">
        <f t="array" ref="G38">IFERROR(INDEX('Meeting Briefs'!$G:$G,MATCH(B38,'Meeting Briefs'!$A:$A,0)),"")</f>
        <v/>
      </c>
      <c r="H38" s="98" t="str">
        <f t="array" ref="H38">IFERROR(INDEX('Hunt Plan'!$I:$I,MATCH(B38,'Hunt Plan'!$B:$B,0)),"")</f>
        <v/>
      </c>
      <c r="I38" s="98" t="str">
        <f t="shared" si="2"/>
        <v>Official list</v>
      </c>
      <c r="J38" s="13"/>
      <c r="K38" s="13"/>
      <c r="L38" s="98"/>
      <c r="M38" s="98"/>
      <c r="N38" s="98"/>
      <c r="O38" s="98"/>
      <c r="P38" s="98"/>
      <c r="Q38" s="98"/>
      <c r="R38" s="88" t="str">
        <f>IF(B38="","",ROUND((H38*Lists!$B$16+I38*Lists!$B$17+J38*Lists!$B$18+K38*Lists!$B$19+L38*Lists!$B$20+M38*Lists!$B$21)/(5*SUM(Lists!$B$16:$B$21))*100,0))</f>
        <v/>
      </c>
      <c r="S38" s="14" t="str">
        <f>IF(B38="","",IF(N38&gt;=Lists!$B$21,"A",IF(N38&gt;=Lists!$B$22,"B","C")))</f>
        <v/>
      </c>
      <c r="T38" s="14" t="str">
        <f>IF(B38="","",IF(N38&gt;=Lists!$B$22,"Tier 1",IF(N38&gt;=Lists!$B$23,"Tier 2","Tier 3")))</f>
        <v/>
      </c>
      <c r="U38" s="98"/>
      <c r="V38" s="98"/>
      <c r="W38" s="98"/>
      <c r="X38" s="98"/>
      <c r="Y38" s="98"/>
      <c r="Z38" s="98"/>
      <c r="AA38" s="99"/>
      <c r="AB38" s="99"/>
      <c r="AC38" s="14" t="str">
        <f>IF(B38="","",COUNTIF(Personas!$B$2:$B$200,B38))</f>
        <v/>
      </c>
      <c r="AD38" s="98">
        <f>COUNTIFS(Personas!$B:$B,B38,Personas!$C:$C,"P1")</f>
        <v>0</v>
      </c>
      <c r="AE38" s="98">
        <f>COUNTIF(Personas!$B:$B,B38)</f>
        <v>0</v>
      </c>
      <c r="AF38" s="14" t="str">
        <f>IF(B38="","",COUNTIF(Activities!$B$2:$B$500,B38))</f>
        <v/>
      </c>
      <c r="AG38" s="13"/>
    </row>
    <row r="39" ht="42.0" customHeight="1">
      <c r="A39" s="14" t="str">
        <f t="shared" si="3"/>
        <v/>
      </c>
      <c r="B39" s="13"/>
      <c r="C39" s="13"/>
      <c r="D39" s="13"/>
      <c r="E39" s="13"/>
      <c r="F39" s="98" t="str">
        <f t="array" ref="F39">IFERROR(INDEX('Meeting Briefs'!$E:$E,MATCH(B39,'Meeting Briefs'!$A:$A,0)),"")</f>
        <v/>
      </c>
      <c r="G39" s="98" t="str">
        <f t="array" ref="G39">IFERROR(INDEX('Meeting Briefs'!$G:$G,MATCH(B39,'Meeting Briefs'!$A:$A,0)),"")</f>
        <v/>
      </c>
      <c r="H39" s="98" t="str">
        <f t="array" ref="H39">IFERROR(INDEX('Hunt Plan'!$I:$I,MATCH(B39,'Hunt Plan'!$B:$B,0)),"")</f>
        <v/>
      </c>
      <c r="I39" s="98" t="str">
        <f t="shared" si="2"/>
        <v>Official list</v>
      </c>
      <c r="J39" s="13"/>
      <c r="K39" s="13"/>
      <c r="L39" s="98"/>
      <c r="M39" s="98"/>
      <c r="N39" s="98"/>
      <c r="O39" s="98"/>
      <c r="P39" s="98"/>
      <c r="Q39" s="98"/>
      <c r="R39" s="88" t="str">
        <f>IF(B39="","",ROUND((H39*Lists!$B$16+I39*Lists!$B$17+J39*Lists!$B$18+K39*Lists!$B$19+L39*Lists!$B$20+M39*Lists!$B$21)/(5*SUM(Lists!$B$16:$B$21))*100,0))</f>
        <v/>
      </c>
      <c r="S39" s="14" t="str">
        <f>IF(B39="","",IF(N39&gt;=Lists!$B$21,"A",IF(N39&gt;=Lists!$B$22,"B","C")))</f>
        <v/>
      </c>
      <c r="T39" s="14" t="str">
        <f>IF(B39="","",IF(N39&gt;=Lists!$B$22,"Tier 1",IF(N39&gt;=Lists!$B$23,"Tier 2","Tier 3")))</f>
        <v/>
      </c>
      <c r="U39" s="98"/>
      <c r="V39" s="98"/>
      <c r="W39" s="98"/>
      <c r="X39" s="98"/>
      <c r="Y39" s="98"/>
      <c r="Z39" s="98"/>
      <c r="AA39" s="99"/>
      <c r="AB39" s="99"/>
      <c r="AC39" s="14" t="str">
        <f>IF(B39="","",COUNTIF(Personas!$B$2:$B$200,B39))</f>
        <v/>
      </c>
      <c r="AD39" s="98">
        <f>COUNTIFS(Personas!$B:$B,B39,Personas!$C:$C,"P1")</f>
        <v>0</v>
      </c>
      <c r="AE39" s="98">
        <f>COUNTIF(Personas!$B:$B,B39)</f>
        <v>0</v>
      </c>
      <c r="AF39" s="14" t="str">
        <f>IF(B39="","",COUNTIF(Activities!$B$2:$B$500,B39))</f>
        <v/>
      </c>
      <c r="AG39" s="13"/>
    </row>
    <row r="40" ht="42.0" customHeight="1">
      <c r="A40" s="14" t="str">
        <f t="shared" si="3"/>
        <v/>
      </c>
      <c r="B40" s="13"/>
      <c r="C40" s="13"/>
      <c r="D40" s="13"/>
      <c r="E40" s="13"/>
      <c r="F40" s="98" t="str">
        <f t="array" ref="F40">IFERROR(INDEX('Meeting Briefs'!$E:$E,MATCH(B40,'Meeting Briefs'!$A:$A,0)),"")</f>
        <v/>
      </c>
      <c r="G40" s="98" t="str">
        <f t="array" ref="G40">IFERROR(INDEX('Meeting Briefs'!$G:$G,MATCH(B40,'Meeting Briefs'!$A:$A,0)),"")</f>
        <v/>
      </c>
      <c r="H40" s="98" t="str">
        <f t="array" ref="H40">IFERROR(INDEX('Hunt Plan'!$I:$I,MATCH(B40,'Hunt Plan'!$B:$B,0)),"")</f>
        <v/>
      </c>
      <c r="I40" s="98" t="str">
        <f t="shared" si="2"/>
        <v>Official list</v>
      </c>
      <c r="J40" s="13"/>
      <c r="K40" s="13"/>
      <c r="L40" s="98"/>
      <c r="M40" s="98"/>
      <c r="N40" s="98"/>
      <c r="O40" s="98"/>
      <c r="P40" s="98"/>
      <c r="Q40" s="98"/>
      <c r="R40" s="88" t="str">
        <f>IF(B40="","",ROUND((H40*Lists!$B$16+I40*Lists!$B$17+J40*Lists!$B$18+K40*Lists!$B$19+L40*Lists!$B$20+M40*Lists!$B$21)/(5*SUM(Lists!$B$16:$B$21))*100,0))</f>
        <v/>
      </c>
      <c r="S40" s="14" t="str">
        <f>IF(B40="","",IF(N40&gt;=Lists!$B$21,"A",IF(N40&gt;=Lists!$B$22,"B","C")))</f>
        <v/>
      </c>
      <c r="T40" s="14" t="str">
        <f>IF(B40="","",IF(N40&gt;=Lists!$B$22,"Tier 1",IF(N40&gt;=Lists!$B$23,"Tier 2","Tier 3")))</f>
        <v/>
      </c>
      <c r="U40" s="98"/>
      <c r="V40" s="98"/>
      <c r="W40" s="98"/>
      <c r="X40" s="98"/>
      <c r="Y40" s="98"/>
      <c r="Z40" s="98"/>
      <c r="AA40" s="99"/>
      <c r="AB40" s="99"/>
      <c r="AC40" s="14" t="str">
        <f>IF(B40="","",COUNTIF(Personas!$B$2:$B$200,B40))</f>
        <v/>
      </c>
      <c r="AD40" s="98">
        <f>COUNTIFS(Personas!$B:$B,B40,Personas!$C:$C,"P1")</f>
        <v>0</v>
      </c>
      <c r="AE40" s="98">
        <f>COUNTIF(Personas!$B:$B,B40)</f>
        <v>0</v>
      </c>
      <c r="AF40" s="14" t="str">
        <f>IF(B40="","",COUNTIF(Activities!$B$2:$B$500,B40))</f>
        <v/>
      </c>
      <c r="AG40" s="13"/>
    </row>
    <row r="41" ht="42.0" customHeight="1">
      <c r="A41" s="14" t="str">
        <f t="shared" si="3"/>
        <v/>
      </c>
      <c r="B41" s="13"/>
      <c r="C41" s="13"/>
      <c r="D41" s="13"/>
      <c r="E41" s="13"/>
      <c r="F41" s="98" t="str">
        <f t="array" ref="F41">IFERROR(INDEX('Meeting Briefs'!$E:$E,MATCH(B41,'Meeting Briefs'!$A:$A,0)),"")</f>
        <v/>
      </c>
      <c r="G41" s="98" t="str">
        <f t="array" ref="G41">IFERROR(INDEX('Meeting Briefs'!$G:$G,MATCH(B41,'Meeting Briefs'!$A:$A,0)),"")</f>
        <v/>
      </c>
      <c r="H41" s="98" t="str">
        <f t="array" ref="H41">IFERROR(INDEX('Hunt Plan'!$I:$I,MATCH(B41,'Hunt Plan'!$B:$B,0)),"")</f>
        <v/>
      </c>
      <c r="I41" s="98" t="str">
        <f t="shared" si="2"/>
        <v>Official list</v>
      </c>
      <c r="J41" s="13"/>
      <c r="K41" s="13"/>
      <c r="L41" s="98"/>
      <c r="M41" s="98"/>
      <c r="N41" s="98"/>
      <c r="O41" s="98"/>
      <c r="P41" s="98"/>
      <c r="Q41" s="98"/>
      <c r="R41" s="88" t="str">
        <f>IF(B41="","",ROUND((H41*Lists!$B$16+I41*Lists!$B$17+J41*Lists!$B$18+K41*Lists!$B$19+L41*Lists!$B$20+M41*Lists!$B$21)/(5*SUM(Lists!$B$16:$B$21))*100,0))</f>
        <v/>
      </c>
      <c r="S41" s="14" t="str">
        <f>IF(B41="","",IF(N41&gt;=Lists!$B$21,"A",IF(N41&gt;=Lists!$B$22,"B","C")))</f>
        <v/>
      </c>
      <c r="T41" s="14" t="str">
        <f>IF(B41="","",IF(N41&gt;=Lists!$B$22,"Tier 1",IF(N41&gt;=Lists!$B$23,"Tier 2","Tier 3")))</f>
        <v/>
      </c>
      <c r="U41" s="98"/>
      <c r="V41" s="98"/>
      <c r="W41" s="98"/>
      <c r="X41" s="98"/>
      <c r="Y41" s="98"/>
      <c r="Z41" s="98"/>
      <c r="AA41" s="99"/>
      <c r="AB41" s="99"/>
      <c r="AC41" s="14" t="str">
        <f>IF(B41="","",COUNTIF(Personas!$B$2:$B$200,B41))</f>
        <v/>
      </c>
      <c r="AD41" s="98">
        <f>COUNTIFS(Personas!$B:$B,B41,Personas!$C:$C,"P1")</f>
        <v>0</v>
      </c>
      <c r="AE41" s="98">
        <f>COUNTIF(Personas!$B:$B,B41)</f>
        <v>0</v>
      </c>
      <c r="AF41" s="14" t="str">
        <f>IF(B41="","",COUNTIF(Activities!$B$2:$B$500,B41))</f>
        <v/>
      </c>
      <c r="AG41" s="13"/>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N2:N41">
    <cfRule type="cellIs" dxfId="6" priority="1" operator="greaterThanOrEqual">
      <formula>85</formula>
    </cfRule>
  </conditionalFormatting>
  <conditionalFormatting sqref="N2:N41">
    <cfRule type="cellIs" dxfId="7" priority="2" operator="between">
      <formula>70</formula>
      <formula>84</formula>
    </cfRule>
  </conditionalFormatting>
  <conditionalFormatting sqref="N2:N41">
    <cfRule type="cellIs" dxfId="8" priority="3" operator="lessThan">
      <formula>70</formula>
    </cfRule>
  </conditionalFormatting>
  <dataValidations>
    <dataValidation type="list" allowBlank="1" sqref="R2:R41">
      <formula1>research_status</formula1>
    </dataValidation>
    <dataValidation type="list" allowBlank="1" sqref="Q2:Q41">
      <formula1>owners</formula1>
    </dataValidation>
    <dataValidation type="list" allowBlank="1" sqref="T2:T41">
      <formula1>meeting_status</formula1>
    </dataValidation>
    <dataValidation type="list" allowBlank="1" sqref="S2:S41">
      <formula1>outreach_status</formula1>
    </dataValidation>
    <dataValidation type="list" allowBlank="1" sqref="E2:E41">
      <formula1>signal_types</formula1>
    </dataValidation>
    <dataValidation type="decimal" allowBlank="1" sqref="H2:M41">
      <formula1>1.0</formula1>
      <formula2>5.0</formula2>
    </dataValidation>
    <dataValidation type="list" allowBlank="1" sqref="D2:D41">
      <formula1>verticals</formula1>
    </dataValidation>
  </dataValidations>
  <printOptions/>
  <pageMargins bottom="0.75" footer="0.0" header="0.0" left="0.7" right="0.7" top="0.75"/>
  <pageSetup orientation="landscape"/>
  <drawing r:id="rId4"/>
  <legacyDrawing r:id="rId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8.0"/>
    <col customWidth="1" min="3" max="3" width="21.0"/>
    <col customWidth="1" min="4" max="4" width="28.0"/>
    <col customWidth="1" min="5" max="5" width="14.0"/>
    <col customWidth="1" min="6" max="6" width="16.0"/>
    <col customWidth="1" min="7" max="7" width="20.0"/>
    <col customWidth="1" min="8" max="8" width="24.0"/>
    <col customWidth="1" min="9" max="9" width="10.0"/>
    <col customWidth="1" hidden="1" min="10" max="10" width="24.0"/>
  </cols>
  <sheetData>
    <row r="1">
      <c r="A1" s="23" t="s">
        <v>1312</v>
      </c>
      <c r="B1" s="24"/>
      <c r="C1" s="24"/>
      <c r="D1" s="24"/>
      <c r="E1" s="24"/>
      <c r="F1" s="24"/>
      <c r="G1" s="24"/>
      <c r="H1" s="24"/>
      <c r="I1" s="24"/>
      <c r="J1" s="25"/>
    </row>
    <row r="2">
      <c r="A2" s="100" t="s">
        <v>1313</v>
      </c>
      <c r="B2" s="24"/>
      <c r="C2" s="24"/>
      <c r="D2" s="24"/>
      <c r="E2" s="24"/>
      <c r="F2" s="24"/>
      <c r="G2" s="24"/>
      <c r="H2" s="24"/>
      <c r="I2" s="24"/>
      <c r="J2" s="25"/>
    </row>
    <row r="3">
      <c r="A3" s="6"/>
      <c r="B3" s="6"/>
      <c r="C3" s="6"/>
      <c r="D3" s="6"/>
      <c r="E3" s="6"/>
      <c r="F3" s="6"/>
      <c r="G3" s="6"/>
      <c r="H3" s="6"/>
      <c r="I3" s="6"/>
      <c r="J3" s="6"/>
    </row>
    <row r="4">
      <c r="A4" s="30" t="s">
        <v>3</v>
      </c>
      <c r="B4" s="30" t="s">
        <v>1314</v>
      </c>
      <c r="C4" s="30" t="s">
        <v>230</v>
      </c>
      <c r="D4" s="30" t="s">
        <v>5</v>
      </c>
      <c r="E4" s="30" t="s">
        <v>1315</v>
      </c>
      <c r="F4" s="30" t="s">
        <v>1316</v>
      </c>
      <c r="G4" s="30" t="s">
        <v>1232</v>
      </c>
      <c r="H4" s="30" t="s">
        <v>1317</v>
      </c>
      <c r="I4" s="30" t="s">
        <v>1318</v>
      </c>
      <c r="J4" s="30" t="s">
        <v>1319</v>
      </c>
    </row>
    <row r="5" ht="37.5" customHeight="1">
      <c r="A5" s="101" t="s">
        <v>23</v>
      </c>
      <c r="B5" s="101" t="s">
        <v>1320</v>
      </c>
      <c r="C5" s="101" t="s">
        <v>1321</v>
      </c>
      <c r="D5" s="101" t="s">
        <v>1322</v>
      </c>
      <c r="E5" s="101"/>
      <c r="F5" s="101"/>
      <c r="G5" s="101" t="s">
        <v>354</v>
      </c>
      <c r="H5" s="101" t="s">
        <v>1323</v>
      </c>
      <c r="I5" s="101" t="s">
        <v>1324</v>
      </c>
      <c r="J5" s="20" t="s">
        <v>361</v>
      </c>
    </row>
    <row r="6" ht="37.5" customHeight="1">
      <c r="A6" s="101" t="s">
        <v>23</v>
      </c>
      <c r="B6" s="101" t="s">
        <v>1320</v>
      </c>
      <c r="C6" s="101" t="s">
        <v>764</v>
      </c>
      <c r="D6" s="101" t="s">
        <v>1325</v>
      </c>
      <c r="E6" s="101"/>
      <c r="F6" s="101"/>
      <c r="G6" s="101" t="s">
        <v>1326</v>
      </c>
      <c r="H6" s="101" t="s">
        <v>1327</v>
      </c>
      <c r="I6" s="101" t="s">
        <v>1328</v>
      </c>
      <c r="J6" s="20" t="s">
        <v>1329</v>
      </c>
    </row>
    <row r="7" ht="37.5" customHeight="1">
      <c r="A7" s="102" t="s">
        <v>23</v>
      </c>
      <c r="B7" s="102" t="s">
        <v>1330</v>
      </c>
      <c r="C7" s="102" t="s">
        <v>1331</v>
      </c>
      <c r="D7" s="102" t="s">
        <v>1332</v>
      </c>
      <c r="E7" s="102"/>
      <c r="F7" s="102"/>
      <c r="G7" s="102" t="s">
        <v>1333</v>
      </c>
      <c r="H7" s="102" t="s">
        <v>1327</v>
      </c>
      <c r="I7" s="102" t="s">
        <v>1328</v>
      </c>
      <c r="J7" s="20" t="s">
        <v>1334</v>
      </c>
    </row>
    <row r="8" ht="37.5" customHeight="1">
      <c r="A8" s="101" t="s">
        <v>280</v>
      </c>
      <c r="B8" s="101" t="s">
        <v>1320</v>
      </c>
      <c r="C8" s="101" t="s">
        <v>879</v>
      </c>
      <c r="D8" s="101" t="s">
        <v>1335</v>
      </c>
      <c r="E8" s="101"/>
      <c r="F8" s="101"/>
      <c r="G8" s="101" t="s">
        <v>365</v>
      </c>
      <c r="H8" s="101" t="s">
        <v>1336</v>
      </c>
      <c r="I8" s="101" t="s">
        <v>1324</v>
      </c>
      <c r="J8" s="20" t="s">
        <v>1337</v>
      </c>
    </row>
    <row r="9" ht="37.5" customHeight="1">
      <c r="A9" s="101" t="s">
        <v>280</v>
      </c>
      <c r="B9" s="101" t="s">
        <v>1320</v>
      </c>
      <c r="C9" s="101" t="s">
        <v>767</v>
      </c>
      <c r="D9" s="101" t="s">
        <v>1338</v>
      </c>
      <c r="E9" s="101"/>
      <c r="F9" s="101"/>
      <c r="G9" s="101" t="s">
        <v>374</v>
      </c>
      <c r="H9" s="101" t="s">
        <v>1327</v>
      </c>
      <c r="I9" s="101" t="s">
        <v>1328</v>
      </c>
      <c r="J9" s="20" t="s">
        <v>1339</v>
      </c>
    </row>
    <row r="10" ht="37.5" customHeight="1">
      <c r="A10" s="102" t="s">
        <v>280</v>
      </c>
      <c r="B10" s="102" t="s">
        <v>1330</v>
      </c>
      <c r="C10" s="102" t="s">
        <v>1340</v>
      </c>
      <c r="D10" s="102" t="s">
        <v>1341</v>
      </c>
      <c r="E10" s="102"/>
      <c r="F10" s="102"/>
      <c r="G10" s="102" t="s">
        <v>374</v>
      </c>
      <c r="H10" s="102" t="s">
        <v>1327</v>
      </c>
      <c r="I10" s="102" t="s">
        <v>1328</v>
      </c>
      <c r="J10" s="20" t="s">
        <v>1342</v>
      </c>
    </row>
    <row r="11" ht="37.5" customHeight="1">
      <c r="A11" s="101" t="s">
        <v>287</v>
      </c>
      <c r="B11" s="101" t="s">
        <v>1320</v>
      </c>
      <c r="C11" s="101" t="s">
        <v>1343</v>
      </c>
      <c r="D11" s="101" t="s">
        <v>1344</v>
      </c>
      <c r="E11" s="101"/>
      <c r="F11" s="101"/>
      <c r="G11" s="101" t="s">
        <v>374</v>
      </c>
      <c r="H11" s="101" t="s">
        <v>1327</v>
      </c>
      <c r="I11" s="101" t="s">
        <v>1328</v>
      </c>
      <c r="J11" s="20" t="s">
        <v>1345</v>
      </c>
    </row>
    <row r="12" ht="37.5" customHeight="1">
      <c r="A12" s="101" t="s">
        <v>287</v>
      </c>
      <c r="B12" s="101" t="s">
        <v>1320</v>
      </c>
      <c r="C12" s="101" t="s">
        <v>768</v>
      </c>
      <c r="D12" s="101" t="s">
        <v>1346</v>
      </c>
      <c r="E12" s="101"/>
      <c r="F12" s="101"/>
      <c r="G12" s="101" t="s">
        <v>1347</v>
      </c>
      <c r="H12" s="101" t="s">
        <v>1327</v>
      </c>
      <c r="I12" s="101" t="s">
        <v>1328</v>
      </c>
      <c r="J12" s="20" t="s">
        <v>1348</v>
      </c>
    </row>
    <row r="13" ht="37.5" customHeight="1">
      <c r="A13" s="102" t="s">
        <v>287</v>
      </c>
      <c r="B13" s="102" t="s">
        <v>1330</v>
      </c>
      <c r="C13" s="102" t="s">
        <v>1349</v>
      </c>
      <c r="D13" s="102" t="s">
        <v>1350</v>
      </c>
      <c r="E13" s="102"/>
      <c r="F13" s="102"/>
      <c r="G13" s="102" t="s">
        <v>374</v>
      </c>
      <c r="H13" s="102" t="s">
        <v>1327</v>
      </c>
      <c r="I13" s="102" t="s">
        <v>1328</v>
      </c>
      <c r="J13" s="20" t="s">
        <v>1351</v>
      </c>
    </row>
    <row r="14" ht="37.5" customHeight="1">
      <c r="A14" s="101" t="s">
        <v>293</v>
      </c>
      <c r="B14" s="101" t="s">
        <v>1320</v>
      </c>
      <c r="C14" s="101" t="s">
        <v>1352</v>
      </c>
      <c r="D14" s="101" t="s">
        <v>1353</v>
      </c>
      <c r="E14" s="101"/>
      <c r="F14" s="101"/>
      <c r="G14" s="101" t="s">
        <v>374</v>
      </c>
      <c r="H14" s="101" t="s">
        <v>1327</v>
      </c>
      <c r="I14" s="101" t="s">
        <v>1328</v>
      </c>
      <c r="J14" s="20" t="s">
        <v>1354</v>
      </c>
    </row>
    <row r="15" ht="37.5" customHeight="1">
      <c r="A15" s="101" t="s">
        <v>293</v>
      </c>
      <c r="B15" s="101" t="s">
        <v>1320</v>
      </c>
      <c r="C15" s="101" t="s">
        <v>769</v>
      </c>
      <c r="D15" s="101" t="s">
        <v>1355</v>
      </c>
      <c r="E15" s="101"/>
      <c r="F15" s="101"/>
      <c r="G15" s="101" t="s">
        <v>1356</v>
      </c>
      <c r="H15" s="101" t="s">
        <v>1357</v>
      </c>
      <c r="I15" s="101" t="s">
        <v>1328</v>
      </c>
      <c r="J15" s="20" t="s">
        <v>1358</v>
      </c>
    </row>
    <row r="16" ht="37.5" customHeight="1">
      <c r="A16" s="102" t="s">
        <v>293</v>
      </c>
      <c r="B16" s="102" t="s">
        <v>1330</v>
      </c>
      <c r="C16" s="102" t="s">
        <v>1359</v>
      </c>
      <c r="D16" s="102" t="s">
        <v>1360</v>
      </c>
      <c r="E16" s="102"/>
      <c r="F16" s="102"/>
      <c r="G16" s="102" t="s">
        <v>374</v>
      </c>
      <c r="H16" s="102" t="s">
        <v>1327</v>
      </c>
      <c r="I16" s="102" t="s">
        <v>1328</v>
      </c>
      <c r="J16" s="20" t="s">
        <v>1361</v>
      </c>
    </row>
    <row r="17" ht="37.5" customHeight="1">
      <c r="A17" s="101" t="s">
        <v>299</v>
      </c>
      <c r="B17" s="101" t="s">
        <v>1320</v>
      </c>
      <c r="C17" s="101" t="s">
        <v>883</v>
      </c>
      <c r="D17" s="101" t="s">
        <v>1362</v>
      </c>
      <c r="E17" s="101"/>
      <c r="F17" s="101"/>
      <c r="G17" s="101" t="s">
        <v>365</v>
      </c>
      <c r="H17" s="101" t="s">
        <v>1363</v>
      </c>
      <c r="I17" s="101" t="s">
        <v>1328</v>
      </c>
      <c r="J17" s="20" t="s">
        <v>396</v>
      </c>
    </row>
    <row r="18" ht="37.5" customHeight="1">
      <c r="A18" s="101" t="s">
        <v>299</v>
      </c>
      <c r="B18" s="101" t="s">
        <v>1320</v>
      </c>
      <c r="C18" s="101" t="s">
        <v>770</v>
      </c>
      <c r="D18" s="101" t="s">
        <v>1364</v>
      </c>
      <c r="E18" s="101"/>
      <c r="F18" s="101"/>
      <c r="G18" s="101" t="s">
        <v>374</v>
      </c>
      <c r="H18" s="101" t="s">
        <v>1327</v>
      </c>
      <c r="I18" s="101" t="s">
        <v>1328</v>
      </c>
      <c r="J18" s="20" t="s">
        <v>1365</v>
      </c>
    </row>
    <row r="19" ht="37.5" customHeight="1">
      <c r="A19" s="102" t="s">
        <v>299</v>
      </c>
      <c r="B19" s="102" t="s">
        <v>1330</v>
      </c>
      <c r="C19" s="102" t="s">
        <v>1366</v>
      </c>
      <c r="D19" s="102" t="s">
        <v>1367</v>
      </c>
      <c r="E19" s="102"/>
      <c r="F19" s="102"/>
      <c r="G19" s="102" t="s">
        <v>374</v>
      </c>
      <c r="H19" s="102" t="s">
        <v>1327</v>
      </c>
      <c r="I19" s="102" t="s">
        <v>1328</v>
      </c>
      <c r="J19" s="20" t="s">
        <v>1368</v>
      </c>
    </row>
    <row r="20" ht="37.5" customHeight="1">
      <c r="A20" s="101" t="s">
        <v>305</v>
      </c>
      <c r="B20" s="101" t="s">
        <v>1320</v>
      </c>
      <c r="C20" s="101" t="s">
        <v>1369</v>
      </c>
      <c r="D20" s="101" t="s">
        <v>1370</v>
      </c>
      <c r="E20" s="101"/>
      <c r="F20" s="101"/>
      <c r="G20" s="101" t="s">
        <v>399</v>
      </c>
      <c r="H20" s="101" t="s">
        <v>1371</v>
      </c>
      <c r="I20" s="101" t="s">
        <v>1324</v>
      </c>
      <c r="J20" s="20" t="s">
        <v>1372</v>
      </c>
    </row>
    <row r="21" ht="37.5" customHeight="1">
      <c r="A21" s="101" t="s">
        <v>305</v>
      </c>
      <c r="B21" s="101" t="s">
        <v>1320</v>
      </c>
      <c r="C21" s="101" t="s">
        <v>771</v>
      </c>
      <c r="D21" s="101" t="s">
        <v>1373</v>
      </c>
      <c r="E21" s="101"/>
      <c r="F21" s="101"/>
      <c r="G21" s="101" t="s">
        <v>374</v>
      </c>
      <c r="H21" s="101" t="s">
        <v>1327</v>
      </c>
      <c r="I21" s="101" t="s">
        <v>1328</v>
      </c>
      <c r="J21" s="20" t="s">
        <v>1374</v>
      </c>
    </row>
    <row r="22" ht="37.5" customHeight="1">
      <c r="A22" s="102" t="s">
        <v>305</v>
      </c>
      <c r="B22" s="102" t="s">
        <v>1330</v>
      </c>
      <c r="C22" s="102" t="s">
        <v>1375</v>
      </c>
      <c r="D22" s="102" t="s">
        <v>1376</v>
      </c>
      <c r="E22" s="102"/>
      <c r="F22" s="102"/>
      <c r="G22" s="102" t="s">
        <v>374</v>
      </c>
      <c r="H22" s="102" t="s">
        <v>1327</v>
      </c>
      <c r="I22" s="102" t="s">
        <v>1328</v>
      </c>
      <c r="J22" s="20" t="s">
        <v>1377</v>
      </c>
    </row>
    <row r="23" ht="37.5" customHeight="1">
      <c r="A23" s="101" t="s">
        <v>123</v>
      </c>
      <c r="B23" s="101" t="s">
        <v>1320</v>
      </c>
      <c r="C23" s="101" t="s">
        <v>1378</v>
      </c>
      <c r="D23" s="101" t="s">
        <v>1379</v>
      </c>
      <c r="E23" s="101"/>
      <c r="F23" s="101"/>
      <c r="G23" s="101" t="s">
        <v>408</v>
      </c>
      <c r="H23" s="101" t="s">
        <v>1380</v>
      </c>
      <c r="I23" s="101" t="s">
        <v>1324</v>
      </c>
      <c r="J23" s="20" t="s">
        <v>1381</v>
      </c>
    </row>
    <row r="24" ht="37.5" customHeight="1">
      <c r="A24" s="101" t="s">
        <v>123</v>
      </c>
      <c r="B24" s="101" t="s">
        <v>1320</v>
      </c>
      <c r="C24" s="101" t="s">
        <v>772</v>
      </c>
      <c r="D24" s="101" t="s">
        <v>1382</v>
      </c>
      <c r="E24" s="101"/>
      <c r="F24" s="101"/>
      <c r="G24" s="101" t="s">
        <v>408</v>
      </c>
      <c r="H24" s="101" t="s">
        <v>1380</v>
      </c>
      <c r="I24" s="101" t="s">
        <v>1324</v>
      </c>
      <c r="J24" s="20" t="s">
        <v>1383</v>
      </c>
    </row>
    <row r="25" ht="37.5" customHeight="1">
      <c r="A25" s="101" t="s">
        <v>123</v>
      </c>
      <c r="B25" s="101" t="s">
        <v>1320</v>
      </c>
      <c r="C25" s="101" t="s">
        <v>1384</v>
      </c>
      <c r="D25" s="101" t="s">
        <v>1382</v>
      </c>
      <c r="E25" s="101"/>
      <c r="F25" s="101"/>
      <c r="G25" s="101" t="s">
        <v>408</v>
      </c>
      <c r="H25" s="101" t="s">
        <v>1380</v>
      </c>
      <c r="I25" s="101" t="s">
        <v>1324</v>
      </c>
      <c r="J25" s="20" t="s">
        <v>1385</v>
      </c>
    </row>
    <row r="26" ht="37.5" customHeight="1">
      <c r="A26" s="101" t="s">
        <v>317</v>
      </c>
      <c r="B26" s="101" t="s">
        <v>1320</v>
      </c>
      <c r="C26" s="101" t="s">
        <v>1386</v>
      </c>
      <c r="D26" s="101" t="s">
        <v>1387</v>
      </c>
      <c r="E26" s="101"/>
      <c r="F26" s="101"/>
      <c r="G26" s="101" t="s">
        <v>374</v>
      </c>
      <c r="H26" s="101" t="s">
        <v>1327</v>
      </c>
      <c r="I26" s="101" t="s">
        <v>1328</v>
      </c>
      <c r="J26" s="20" t="s">
        <v>1388</v>
      </c>
    </row>
    <row r="27" ht="37.5" customHeight="1">
      <c r="A27" s="101" t="s">
        <v>317</v>
      </c>
      <c r="B27" s="101" t="s">
        <v>1320</v>
      </c>
      <c r="C27" s="101" t="s">
        <v>773</v>
      </c>
      <c r="D27" s="101" t="s">
        <v>1389</v>
      </c>
      <c r="E27" s="101"/>
      <c r="F27" s="101"/>
      <c r="G27" s="101" t="s">
        <v>374</v>
      </c>
      <c r="H27" s="101" t="s">
        <v>1327</v>
      </c>
      <c r="I27" s="101" t="s">
        <v>1328</v>
      </c>
      <c r="J27" s="20" t="s">
        <v>1390</v>
      </c>
    </row>
    <row r="28" ht="37.5" customHeight="1">
      <c r="A28" s="102" t="s">
        <v>317</v>
      </c>
      <c r="B28" s="102" t="s">
        <v>1330</v>
      </c>
      <c r="C28" s="102" t="s">
        <v>1391</v>
      </c>
      <c r="D28" s="102" t="s">
        <v>1392</v>
      </c>
      <c r="E28" s="102"/>
      <c r="F28" s="102"/>
      <c r="G28" s="102" t="s">
        <v>374</v>
      </c>
      <c r="H28" s="102" t="s">
        <v>1327</v>
      </c>
      <c r="I28" s="102" t="s">
        <v>1328</v>
      </c>
      <c r="J28" s="20" t="s">
        <v>1393</v>
      </c>
    </row>
    <row r="29" ht="37.5" customHeight="1">
      <c r="A29" s="101" t="s">
        <v>323</v>
      </c>
      <c r="B29" s="101" t="s">
        <v>1320</v>
      </c>
      <c r="C29" s="101" t="s">
        <v>1394</v>
      </c>
      <c r="D29" s="101" t="s">
        <v>1395</v>
      </c>
      <c r="E29" s="101"/>
      <c r="F29" s="101"/>
      <c r="G29" s="101" t="s">
        <v>374</v>
      </c>
      <c r="H29" s="101" t="s">
        <v>1327</v>
      </c>
      <c r="I29" s="101" t="s">
        <v>1328</v>
      </c>
      <c r="J29" s="20" t="s">
        <v>1396</v>
      </c>
    </row>
    <row r="30" ht="37.5" customHeight="1">
      <c r="A30" s="101" t="s">
        <v>323</v>
      </c>
      <c r="B30" s="101" t="s">
        <v>1320</v>
      </c>
      <c r="C30" s="101" t="s">
        <v>774</v>
      </c>
      <c r="D30" s="101" t="s">
        <v>1397</v>
      </c>
      <c r="E30" s="101"/>
      <c r="F30" s="101"/>
      <c r="G30" s="101" t="s">
        <v>374</v>
      </c>
      <c r="H30" s="101" t="s">
        <v>1327</v>
      </c>
      <c r="I30" s="101" t="s">
        <v>1328</v>
      </c>
      <c r="J30" s="20" t="s">
        <v>1398</v>
      </c>
    </row>
    <row r="31" ht="37.5" customHeight="1">
      <c r="A31" s="101" t="s">
        <v>323</v>
      </c>
      <c r="B31" s="101" t="s">
        <v>1320</v>
      </c>
      <c r="C31" s="101" t="s">
        <v>1399</v>
      </c>
      <c r="D31" s="101" t="s">
        <v>1400</v>
      </c>
      <c r="E31" s="101"/>
      <c r="F31" s="101"/>
      <c r="G31" s="101" t="s">
        <v>374</v>
      </c>
      <c r="H31" s="101" t="s">
        <v>1327</v>
      </c>
      <c r="I31" s="101" t="s">
        <v>1328</v>
      </c>
      <c r="J31" s="20" t="s">
        <v>1401</v>
      </c>
    </row>
    <row r="32" ht="37.5" customHeight="1">
      <c r="A32" s="101" t="s">
        <v>329</v>
      </c>
      <c r="B32" s="101" t="s">
        <v>1320</v>
      </c>
      <c r="C32" s="101" t="s">
        <v>1402</v>
      </c>
      <c r="D32" s="101" t="s">
        <v>1403</v>
      </c>
      <c r="E32" s="101"/>
      <c r="F32" s="101"/>
      <c r="G32" s="101" t="s">
        <v>374</v>
      </c>
      <c r="H32" s="101" t="s">
        <v>1327</v>
      </c>
      <c r="I32" s="101" t="s">
        <v>1328</v>
      </c>
      <c r="J32" s="20" t="s">
        <v>1404</v>
      </c>
    </row>
    <row r="33" ht="37.5" customHeight="1">
      <c r="A33" s="101" t="s">
        <v>329</v>
      </c>
      <c r="B33" s="101" t="s">
        <v>1320</v>
      </c>
      <c r="C33" s="101" t="s">
        <v>775</v>
      </c>
      <c r="D33" s="101" t="s">
        <v>1405</v>
      </c>
      <c r="E33" s="101"/>
      <c r="F33" s="101"/>
      <c r="G33" s="101" t="s">
        <v>374</v>
      </c>
      <c r="H33" s="101" t="s">
        <v>1327</v>
      </c>
      <c r="I33" s="101" t="s">
        <v>1328</v>
      </c>
      <c r="J33" s="20" t="s">
        <v>1406</v>
      </c>
    </row>
    <row r="34" ht="37.5" customHeight="1">
      <c r="A34" s="102" t="s">
        <v>329</v>
      </c>
      <c r="B34" s="102" t="s">
        <v>1330</v>
      </c>
      <c r="C34" s="102" t="s">
        <v>1407</v>
      </c>
      <c r="D34" s="102" t="s">
        <v>1408</v>
      </c>
      <c r="E34" s="102"/>
      <c r="F34" s="102"/>
      <c r="G34" s="102" t="s">
        <v>374</v>
      </c>
      <c r="H34" s="102" t="s">
        <v>1327</v>
      </c>
      <c r="I34" s="102" t="s">
        <v>1328</v>
      </c>
      <c r="J34" s="20" t="s">
        <v>1409</v>
      </c>
    </row>
    <row r="35" ht="15.75" customHeight="1">
      <c r="A35" s="102" t="s">
        <v>329</v>
      </c>
      <c r="B35" s="102" t="s">
        <v>1320</v>
      </c>
      <c r="C35" s="102" t="s">
        <v>1402</v>
      </c>
      <c r="D35" s="102" t="s">
        <v>1403</v>
      </c>
      <c r="E35" s="102" t="s">
        <v>1410</v>
      </c>
      <c r="F35" s="102" t="s">
        <v>1411</v>
      </c>
      <c r="G35" s="102" t="s">
        <v>1412</v>
      </c>
      <c r="H35" s="102" t="s">
        <v>1413</v>
      </c>
      <c r="I35" s="102" t="s">
        <v>1328</v>
      </c>
      <c r="J35" s="20" t="s">
        <v>1414</v>
      </c>
    </row>
    <row r="36" ht="15.75" customHeight="1">
      <c r="A36" s="102" t="s">
        <v>329</v>
      </c>
      <c r="B36" s="102" t="s">
        <v>1330</v>
      </c>
      <c r="C36" s="102" t="s">
        <v>775</v>
      </c>
      <c r="D36" s="102" t="s">
        <v>1405</v>
      </c>
      <c r="E36" s="102" t="s">
        <v>1415</v>
      </c>
      <c r="F36" s="102" t="s">
        <v>1416</v>
      </c>
      <c r="G36" s="102" t="s">
        <v>1417</v>
      </c>
      <c r="H36" s="102" t="s">
        <v>1413</v>
      </c>
      <c r="I36" s="102" t="s">
        <v>1328</v>
      </c>
      <c r="J36" s="20" t="s">
        <v>1418</v>
      </c>
    </row>
    <row r="37" ht="15.75" customHeight="1">
      <c r="A37" s="102" t="s">
        <v>329</v>
      </c>
      <c r="B37" s="102" t="s">
        <v>1330</v>
      </c>
      <c r="C37" s="102" t="s">
        <v>1419</v>
      </c>
      <c r="D37" s="102" t="s">
        <v>1420</v>
      </c>
      <c r="E37" s="102" t="s">
        <v>1415</v>
      </c>
      <c r="F37" s="102" t="s">
        <v>1421</v>
      </c>
      <c r="G37" s="102" t="s">
        <v>1422</v>
      </c>
      <c r="H37" s="102" t="s">
        <v>1413</v>
      </c>
      <c r="I37" s="102" t="s">
        <v>1423</v>
      </c>
      <c r="J37" s="20" t="s">
        <v>1424</v>
      </c>
    </row>
    <row r="38" ht="15.75" customHeight="1">
      <c r="A38" s="102" t="s">
        <v>443</v>
      </c>
      <c r="B38" s="102" t="s">
        <v>1320</v>
      </c>
      <c r="C38" s="102" t="s">
        <v>1425</v>
      </c>
      <c r="D38" s="102" t="s">
        <v>1426</v>
      </c>
      <c r="E38" s="102" t="s">
        <v>1427</v>
      </c>
      <c r="F38" s="102" t="s">
        <v>1411</v>
      </c>
      <c r="G38" s="102" t="s">
        <v>1428</v>
      </c>
      <c r="H38" s="102" t="s">
        <v>1413</v>
      </c>
      <c r="I38" s="102" t="s">
        <v>1328</v>
      </c>
      <c r="J38" s="20" t="s">
        <v>1429</v>
      </c>
    </row>
    <row r="39" ht="15.75" customHeight="1">
      <c r="A39" s="102" t="s">
        <v>443</v>
      </c>
      <c r="B39" s="102" t="s">
        <v>1330</v>
      </c>
      <c r="C39" s="102" t="s">
        <v>776</v>
      </c>
      <c r="D39" s="102" t="s">
        <v>1430</v>
      </c>
      <c r="E39" s="102" t="s">
        <v>1415</v>
      </c>
      <c r="F39" s="102" t="s">
        <v>1416</v>
      </c>
      <c r="G39" s="102" t="s">
        <v>1422</v>
      </c>
      <c r="H39" s="102" t="s">
        <v>1413</v>
      </c>
      <c r="I39" s="102" t="s">
        <v>1423</v>
      </c>
      <c r="J39" s="20" t="s">
        <v>1424</v>
      </c>
    </row>
    <row r="40" ht="15.75" customHeight="1">
      <c r="A40" s="102" t="s">
        <v>443</v>
      </c>
      <c r="B40" s="102" t="s">
        <v>1330</v>
      </c>
      <c r="C40" s="102" t="s">
        <v>1431</v>
      </c>
      <c r="D40" s="102" t="s">
        <v>1432</v>
      </c>
      <c r="E40" s="102" t="s">
        <v>1415</v>
      </c>
      <c r="F40" s="102" t="s">
        <v>1421</v>
      </c>
      <c r="G40" s="102" t="s">
        <v>1422</v>
      </c>
      <c r="H40" s="102" t="s">
        <v>1413</v>
      </c>
      <c r="I40" s="102" t="s">
        <v>1423</v>
      </c>
      <c r="J40" s="20" t="s">
        <v>1424</v>
      </c>
    </row>
    <row r="41" ht="15.75" customHeight="1">
      <c r="A41" s="102" t="s">
        <v>456</v>
      </c>
      <c r="B41" s="102" t="s">
        <v>1320</v>
      </c>
      <c r="C41" s="102" t="s">
        <v>1433</v>
      </c>
      <c r="D41" s="102" t="s">
        <v>1434</v>
      </c>
      <c r="E41" s="102" t="s">
        <v>1427</v>
      </c>
      <c r="F41" s="102" t="s">
        <v>1411</v>
      </c>
      <c r="G41" s="102" t="s">
        <v>1435</v>
      </c>
      <c r="H41" s="102" t="s">
        <v>1436</v>
      </c>
      <c r="I41" s="102" t="s">
        <v>1328</v>
      </c>
      <c r="J41" s="20" t="s">
        <v>1437</v>
      </c>
    </row>
    <row r="42" ht="15.75" customHeight="1">
      <c r="A42" s="102" t="s">
        <v>456</v>
      </c>
      <c r="B42" s="102" t="s">
        <v>1330</v>
      </c>
      <c r="C42" s="102" t="s">
        <v>777</v>
      </c>
      <c r="D42" s="102" t="s">
        <v>1438</v>
      </c>
      <c r="E42" s="102" t="s">
        <v>1439</v>
      </c>
      <c r="F42" s="102" t="s">
        <v>1416</v>
      </c>
      <c r="G42" s="102" t="s">
        <v>1440</v>
      </c>
      <c r="H42" s="102" t="s">
        <v>1413</v>
      </c>
      <c r="I42" s="102" t="s">
        <v>1328</v>
      </c>
      <c r="J42" s="20" t="s">
        <v>1424</v>
      </c>
    </row>
    <row r="43" ht="15.75" customHeight="1">
      <c r="A43" s="102" t="s">
        <v>456</v>
      </c>
      <c r="B43" s="102" t="s">
        <v>1330</v>
      </c>
      <c r="C43" s="102" t="s">
        <v>1441</v>
      </c>
      <c r="D43" s="102" t="s">
        <v>1442</v>
      </c>
      <c r="E43" s="102" t="s">
        <v>1415</v>
      </c>
      <c r="F43" s="102" t="s">
        <v>1421</v>
      </c>
      <c r="G43" s="102" t="s">
        <v>1443</v>
      </c>
      <c r="H43" s="102" t="s">
        <v>1413</v>
      </c>
      <c r="I43" s="102" t="s">
        <v>1423</v>
      </c>
      <c r="J43" s="20" t="s">
        <v>1424</v>
      </c>
    </row>
    <row r="44" ht="15.75" customHeight="1">
      <c r="A44" s="102" t="s">
        <v>469</v>
      </c>
      <c r="B44" s="102" t="s">
        <v>1320</v>
      </c>
      <c r="C44" s="102" t="s">
        <v>1444</v>
      </c>
      <c r="D44" s="102" t="s">
        <v>1445</v>
      </c>
      <c r="E44" s="102" t="s">
        <v>1427</v>
      </c>
      <c r="F44" s="102" t="s">
        <v>1411</v>
      </c>
      <c r="G44" s="102" t="s">
        <v>474</v>
      </c>
      <c r="H44" s="102" t="s">
        <v>1436</v>
      </c>
      <c r="I44" s="102" t="s">
        <v>1324</v>
      </c>
      <c r="J44" s="20" t="s">
        <v>1446</v>
      </c>
    </row>
    <row r="45" ht="15.75" customHeight="1">
      <c r="A45" s="102" t="s">
        <v>469</v>
      </c>
      <c r="B45" s="102" t="s">
        <v>1330</v>
      </c>
      <c r="C45" s="102" t="s">
        <v>1447</v>
      </c>
      <c r="D45" s="102" t="s">
        <v>1448</v>
      </c>
      <c r="E45" s="102" t="s">
        <v>1427</v>
      </c>
      <c r="F45" s="102" t="s">
        <v>1411</v>
      </c>
      <c r="G45" s="102" t="s">
        <v>1449</v>
      </c>
      <c r="H45" s="102" t="s">
        <v>1436</v>
      </c>
      <c r="I45" s="102" t="s">
        <v>1328</v>
      </c>
      <c r="J45" s="20" t="s">
        <v>1450</v>
      </c>
    </row>
    <row r="46" ht="15.75" customHeight="1">
      <c r="A46" s="102" t="s">
        <v>469</v>
      </c>
      <c r="B46" s="102" t="s">
        <v>1330</v>
      </c>
      <c r="C46" s="102" t="s">
        <v>778</v>
      </c>
      <c r="D46" s="102" t="s">
        <v>1451</v>
      </c>
      <c r="E46" s="102" t="s">
        <v>1439</v>
      </c>
      <c r="F46" s="102" t="s">
        <v>1421</v>
      </c>
      <c r="G46" s="102" t="s">
        <v>1452</v>
      </c>
      <c r="H46" s="102" t="s">
        <v>1436</v>
      </c>
      <c r="I46" s="102" t="s">
        <v>1328</v>
      </c>
      <c r="J46" s="20" t="s">
        <v>1450</v>
      </c>
    </row>
    <row r="47" ht="15.75" customHeight="1">
      <c r="A47" s="102" t="s">
        <v>177</v>
      </c>
      <c r="B47" s="102" t="s">
        <v>1320</v>
      </c>
      <c r="C47" s="102" t="s">
        <v>1453</v>
      </c>
      <c r="D47" s="102" t="s">
        <v>1335</v>
      </c>
      <c r="E47" s="102" t="s">
        <v>1427</v>
      </c>
      <c r="F47" s="102" t="s">
        <v>1411</v>
      </c>
      <c r="G47" s="102" t="s">
        <v>474</v>
      </c>
      <c r="H47" s="102" t="s">
        <v>1454</v>
      </c>
      <c r="I47" s="102" t="s">
        <v>1324</v>
      </c>
      <c r="J47" s="20" t="s">
        <v>1301</v>
      </c>
    </row>
    <row r="48" ht="15.75" customHeight="1">
      <c r="A48" s="102" t="s">
        <v>177</v>
      </c>
      <c r="B48" s="102" t="s">
        <v>1330</v>
      </c>
      <c r="C48" s="102" t="s">
        <v>779</v>
      </c>
      <c r="D48" s="102" t="s">
        <v>1455</v>
      </c>
      <c r="E48" s="102" t="s">
        <v>1439</v>
      </c>
      <c r="F48" s="102" t="s">
        <v>1416</v>
      </c>
      <c r="G48" s="102" t="s">
        <v>1456</v>
      </c>
      <c r="H48" s="102" t="s">
        <v>1413</v>
      </c>
      <c r="I48" s="102" t="s">
        <v>1423</v>
      </c>
      <c r="J48" s="20" t="s">
        <v>1424</v>
      </c>
    </row>
    <row r="49" ht="15.75" customHeight="1">
      <c r="A49" s="102" t="s">
        <v>177</v>
      </c>
      <c r="B49" s="102" t="s">
        <v>1330</v>
      </c>
      <c r="C49" s="102" t="s">
        <v>1457</v>
      </c>
      <c r="D49" s="102" t="s">
        <v>1458</v>
      </c>
      <c r="E49" s="102" t="s">
        <v>1415</v>
      </c>
      <c r="F49" s="102" t="s">
        <v>1421</v>
      </c>
      <c r="G49" s="102" t="s">
        <v>1459</v>
      </c>
      <c r="H49" s="102" t="s">
        <v>1413</v>
      </c>
      <c r="I49" s="102" t="s">
        <v>1423</v>
      </c>
      <c r="J49" s="20" t="s">
        <v>1424</v>
      </c>
    </row>
    <row r="50" ht="15.75" customHeight="1">
      <c r="A50" s="102" t="s">
        <v>184</v>
      </c>
      <c r="B50" s="102" t="s">
        <v>1320</v>
      </c>
      <c r="C50" s="102" t="s">
        <v>1460</v>
      </c>
      <c r="D50" s="102" t="s">
        <v>1461</v>
      </c>
      <c r="E50" s="102" t="s">
        <v>1427</v>
      </c>
      <c r="F50" s="102" t="s">
        <v>1411</v>
      </c>
      <c r="G50" s="102" t="s">
        <v>497</v>
      </c>
      <c r="H50" s="102" t="s">
        <v>1436</v>
      </c>
      <c r="I50" s="102" t="s">
        <v>1328</v>
      </c>
      <c r="J50" s="20" t="s">
        <v>1462</v>
      </c>
    </row>
    <row r="51" ht="15.75" customHeight="1">
      <c r="A51" s="102" t="s">
        <v>184</v>
      </c>
      <c r="B51" s="102" t="s">
        <v>1330</v>
      </c>
      <c r="C51" s="102" t="s">
        <v>1463</v>
      </c>
      <c r="D51" s="102" t="s">
        <v>1464</v>
      </c>
      <c r="E51" s="102" t="s">
        <v>1427</v>
      </c>
      <c r="F51" s="102" t="s">
        <v>1416</v>
      </c>
      <c r="G51" s="102" t="s">
        <v>1465</v>
      </c>
      <c r="H51" s="102" t="s">
        <v>1436</v>
      </c>
      <c r="I51" s="102" t="s">
        <v>1328</v>
      </c>
      <c r="J51" s="20" t="s">
        <v>1462</v>
      </c>
    </row>
    <row r="52" ht="15.75" customHeight="1">
      <c r="A52" s="102" t="s">
        <v>184</v>
      </c>
      <c r="B52" s="102" t="s">
        <v>1330</v>
      </c>
      <c r="C52" s="102" t="s">
        <v>780</v>
      </c>
      <c r="D52" s="102" t="s">
        <v>1466</v>
      </c>
      <c r="E52" s="102" t="s">
        <v>1415</v>
      </c>
      <c r="F52" s="102" t="s">
        <v>1421</v>
      </c>
      <c r="G52" s="102" t="s">
        <v>1459</v>
      </c>
      <c r="H52" s="102" t="s">
        <v>1413</v>
      </c>
      <c r="I52" s="102" t="s">
        <v>1423</v>
      </c>
      <c r="J52" s="20" t="s">
        <v>1424</v>
      </c>
    </row>
    <row r="53" ht="15.75" customHeight="1">
      <c r="A53" s="102" t="s">
        <v>506</v>
      </c>
      <c r="B53" s="102" t="s">
        <v>1320</v>
      </c>
      <c r="C53" s="102" t="s">
        <v>1467</v>
      </c>
      <c r="D53" s="102" t="s">
        <v>1468</v>
      </c>
      <c r="E53" s="102" t="s">
        <v>1427</v>
      </c>
      <c r="F53" s="102" t="s">
        <v>1411</v>
      </c>
      <c r="G53" s="102" t="s">
        <v>1469</v>
      </c>
      <c r="H53" s="102" t="s">
        <v>1470</v>
      </c>
      <c r="I53" s="102" t="s">
        <v>1324</v>
      </c>
      <c r="J53" s="20" t="s">
        <v>1307</v>
      </c>
    </row>
    <row r="54" ht="15.75" customHeight="1">
      <c r="A54" s="102" t="s">
        <v>506</v>
      </c>
      <c r="B54" s="102" t="s">
        <v>1320</v>
      </c>
      <c r="C54" s="102" t="s">
        <v>781</v>
      </c>
      <c r="D54" s="102" t="s">
        <v>1471</v>
      </c>
      <c r="E54" s="102" t="s">
        <v>1439</v>
      </c>
      <c r="F54" s="102" t="s">
        <v>1411</v>
      </c>
      <c r="G54" s="102" t="s">
        <v>1456</v>
      </c>
      <c r="H54" s="102" t="s">
        <v>1470</v>
      </c>
      <c r="I54" s="102" t="s">
        <v>1324</v>
      </c>
      <c r="J54" s="20" t="s">
        <v>1472</v>
      </c>
    </row>
    <row r="55" ht="15.75" customHeight="1">
      <c r="A55" s="102" t="s">
        <v>506</v>
      </c>
      <c r="B55" s="102" t="s">
        <v>1330</v>
      </c>
      <c r="C55" s="102" t="s">
        <v>1473</v>
      </c>
      <c r="D55" s="102" t="s">
        <v>1474</v>
      </c>
      <c r="E55" s="102" t="s">
        <v>1415</v>
      </c>
      <c r="F55" s="102" t="s">
        <v>1416</v>
      </c>
      <c r="G55" s="102" t="s">
        <v>1428</v>
      </c>
      <c r="H55" s="102" t="s">
        <v>1470</v>
      </c>
      <c r="I55" s="102" t="s">
        <v>1324</v>
      </c>
      <c r="J55" s="20" t="s">
        <v>517</v>
      </c>
    </row>
    <row r="56" ht="15.75" customHeight="1">
      <c r="A56" s="102" t="s">
        <v>519</v>
      </c>
      <c r="B56" s="102" t="s">
        <v>1320</v>
      </c>
      <c r="C56" s="102" t="s">
        <v>1475</v>
      </c>
      <c r="D56" s="102" t="s">
        <v>1335</v>
      </c>
      <c r="E56" s="102" t="s">
        <v>1427</v>
      </c>
      <c r="F56" s="102" t="s">
        <v>1411</v>
      </c>
      <c r="G56" s="102" t="s">
        <v>1476</v>
      </c>
      <c r="H56" s="102" t="s">
        <v>1436</v>
      </c>
      <c r="I56" s="102" t="s">
        <v>1324</v>
      </c>
      <c r="J56" s="20" t="s">
        <v>530</v>
      </c>
    </row>
    <row r="57" ht="15.75" customHeight="1">
      <c r="A57" s="102" t="s">
        <v>519</v>
      </c>
      <c r="B57" s="102" t="s">
        <v>1330</v>
      </c>
      <c r="C57" s="102" t="s">
        <v>782</v>
      </c>
      <c r="D57" s="102" t="s">
        <v>1477</v>
      </c>
      <c r="E57" s="102" t="s">
        <v>1415</v>
      </c>
      <c r="F57" s="102" t="s">
        <v>1416</v>
      </c>
      <c r="G57" s="102" t="s">
        <v>1478</v>
      </c>
      <c r="H57" s="102" t="s">
        <v>1413</v>
      </c>
      <c r="I57" s="102" t="s">
        <v>1328</v>
      </c>
      <c r="J57" s="20" t="s">
        <v>1479</v>
      </c>
    </row>
    <row r="58" ht="15.75" customHeight="1">
      <c r="A58" s="102" t="s">
        <v>519</v>
      </c>
      <c r="B58" s="102" t="s">
        <v>1330</v>
      </c>
      <c r="C58" s="102" t="s">
        <v>1480</v>
      </c>
      <c r="D58" s="102" t="s">
        <v>1481</v>
      </c>
      <c r="E58" s="102" t="s">
        <v>1415</v>
      </c>
      <c r="F58" s="102" t="s">
        <v>1482</v>
      </c>
      <c r="G58" s="102" t="s">
        <v>1483</v>
      </c>
      <c r="H58" s="102" t="s">
        <v>1413</v>
      </c>
      <c r="I58" s="102" t="s">
        <v>1328</v>
      </c>
      <c r="J58" s="20" t="s">
        <v>1484</v>
      </c>
    </row>
    <row r="59" ht="15.75" customHeight="1">
      <c r="A59" s="102" t="s">
        <v>532</v>
      </c>
      <c r="B59" s="102" t="s">
        <v>1320</v>
      </c>
      <c r="C59" s="102" t="s">
        <v>1485</v>
      </c>
      <c r="D59" s="102" t="s">
        <v>1486</v>
      </c>
      <c r="E59" s="102" t="s">
        <v>1427</v>
      </c>
      <c r="F59" s="102" t="s">
        <v>1411</v>
      </c>
      <c r="G59" s="102" t="s">
        <v>1487</v>
      </c>
      <c r="H59" s="102" t="s">
        <v>1413</v>
      </c>
      <c r="I59" s="102" t="s">
        <v>1328</v>
      </c>
      <c r="J59" s="20" t="s">
        <v>1309</v>
      </c>
    </row>
    <row r="60" ht="15.75" customHeight="1">
      <c r="A60" s="102" t="s">
        <v>532</v>
      </c>
      <c r="B60" s="102" t="s">
        <v>1320</v>
      </c>
      <c r="C60" s="102" t="s">
        <v>783</v>
      </c>
      <c r="D60" s="102" t="s">
        <v>1488</v>
      </c>
      <c r="E60" s="102" t="s">
        <v>1439</v>
      </c>
      <c r="F60" s="102" t="s">
        <v>1416</v>
      </c>
      <c r="G60" s="102" t="s">
        <v>1489</v>
      </c>
      <c r="H60" s="102" t="s">
        <v>1490</v>
      </c>
      <c r="I60" s="102" t="s">
        <v>1324</v>
      </c>
      <c r="J60" s="20" t="s">
        <v>1491</v>
      </c>
    </row>
    <row r="61" ht="15.75" customHeight="1">
      <c r="A61" s="102" t="s">
        <v>532</v>
      </c>
      <c r="B61" s="102" t="s">
        <v>1330</v>
      </c>
      <c r="C61" s="102" t="s">
        <v>1492</v>
      </c>
      <c r="D61" s="102" t="s">
        <v>1493</v>
      </c>
      <c r="E61" s="102" t="s">
        <v>1415</v>
      </c>
      <c r="F61" s="102" t="s">
        <v>1416</v>
      </c>
      <c r="G61" s="102" t="s">
        <v>1494</v>
      </c>
      <c r="H61" s="102" t="s">
        <v>1413</v>
      </c>
      <c r="I61" s="102" t="s">
        <v>1328</v>
      </c>
      <c r="J61" s="20" t="s">
        <v>1495</v>
      </c>
    </row>
    <row r="62" ht="15.75" customHeight="1">
      <c r="A62" s="102" t="s">
        <v>545</v>
      </c>
      <c r="B62" s="102" t="s">
        <v>1320</v>
      </c>
      <c r="C62" s="102" t="s">
        <v>1496</v>
      </c>
      <c r="D62" s="102" t="s">
        <v>1335</v>
      </c>
      <c r="E62" s="102" t="s">
        <v>1427</v>
      </c>
      <c r="F62" s="102" t="s">
        <v>1411</v>
      </c>
      <c r="G62" s="102" t="s">
        <v>1476</v>
      </c>
      <c r="H62" s="102" t="s">
        <v>1436</v>
      </c>
      <c r="I62" s="102" t="s">
        <v>1324</v>
      </c>
      <c r="J62" s="20" t="s">
        <v>556</v>
      </c>
    </row>
    <row r="63" ht="15.75" customHeight="1">
      <c r="A63" s="102" t="s">
        <v>545</v>
      </c>
      <c r="B63" s="102" t="s">
        <v>1330</v>
      </c>
      <c r="C63" s="102" t="s">
        <v>1497</v>
      </c>
      <c r="D63" s="102" t="s">
        <v>1498</v>
      </c>
      <c r="E63" s="102" t="s">
        <v>1415</v>
      </c>
      <c r="F63" s="102" t="s">
        <v>1416</v>
      </c>
      <c r="G63" s="102" t="s">
        <v>1494</v>
      </c>
      <c r="H63" s="102" t="s">
        <v>1413</v>
      </c>
      <c r="I63" s="102" t="s">
        <v>1328</v>
      </c>
      <c r="J63" s="20" t="s">
        <v>1499</v>
      </c>
    </row>
    <row r="64" ht="15.75" customHeight="1">
      <c r="A64" s="102" t="s">
        <v>545</v>
      </c>
      <c r="B64" s="102" t="s">
        <v>1330</v>
      </c>
      <c r="C64" s="102" t="s">
        <v>784</v>
      </c>
      <c r="D64" s="102" t="s">
        <v>1500</v>
      </c>
      <c r="E64" s="102" t="s">
        <v>1415</v>
      </c>
      <c r="F64" s="102" t="s">
        <v>1416</v>
      </c>
      <c r="G64" s="102" t="s">
        <v>1489</v>
      </c>
      <c r="H64" s="102" t="s">
        <v>1413</v>
      </c>
      <c r="I64" s="102" t="s">
        <v>1328</v>
      </c>
      <c r="J64" s="20" t="s">
        <v>1501</v>
      </c>
    </row>
    <row r="65" ht="15.75" customHeight="1">
      <c r="A65" s="102" t="s">
        <v>558</v>
      </c>
      <c r="B65" s="102" t="s">
        <v>1320</v>
      </c>
      <c r="C65" s="102" t="s">
        <v>1502</v>
      </c>
      <c r="D65" s="102" t="s">
        <v>1503</v>
      </c>
      <c r="E65" s="102" t="s">
        <v>1427</v>
      </c>
      <c r="F65" s="102" t="s">
        <v>1411</v>
      </c>
      <c r="G65" s="102" t="s">
        <v>1504</v>
      </c>
      <c r="H65" s="102" t="s">
        <v>1505</v>
      </c>
      <c r="I65" s="102" t="s">
        <v>1324</v>
      </c>
      <c r="J65" s="20" t="s">
        <v>1311</v>
      </c>
    </row>
    <row r="66" ht="15.75" customHeight="1">
      <c r="A66" s="102" t="s">
        <v>558</v>
      </c>
      <c r="B66" s="102" t="s">
        <v>1330</v>
      </c>
      <c r="C66" s="102" t="s">
        <v>785</v>
      </c>
      <c r="D66" s="102" t="s">
        <v>1506</v>
      </c>
      <c r="E66" s="102" t="s">
        <v>1415</v>
      </c>
      <c r="F66" s="102" t="s">
        <v>1416</v>
      </c>
      <c r="G66" s="102" t="s">
        <v>1440</v>
      </c>
      <c r="H66" s="102" t="s">
        <v>1413</v>
      </c>
      <c r="I66" s="102" t="s">
        <v>1328</v>
      </c>
      <c r="J66" s="20" t="s">
        <v>1507</v>
      </c>
    </row>
    <row r="67" ht="15.75" customHeight="1">
      <c r="A67" s="102" t="s">
        <v>558</v>
      </c>
      <c r="B67" s="102" t="s">
        <v>1330</v>
      </c>
      <c r="C67" s="102" t="s">
        <v>1508</v>
      </c>
      <c r="D67" s="102" t="s">
        <v>1509</v>
      </c>
      <c r="E67" s="102" t="s">
        <v>1415</v>
      </c>
      <c r="F67" s="102" t="s">
        <v>1421</v>
      </c>
      <c r="G67" s="102" t="s">
        <v>1510</v>
      </c>
      <c r="H67" s="102" t="s">
        <v>1413</v>
      </c>
      <c r="I67" s="102" t="s">
        <v>1328</v>
      </c>
      <c r="J67" s="20" t="s">
        <v>1511</v>
      </c>
    </row>
    <row r="68" ht="15.75" customHeight="1">
      <c r="A68" s="6"/>
      <c r="B68" s="6"/>
      <c r="C68" s="6"/>
      <c r="D68" s="6"/>
      <c r="E68" s="6"/>
      <c r="F68" s="6"/>
      <c r="G68" s="6"/>
      <c r="H68" s="6"/>
      <c r="I68" s="6"/>
      <c r="J68" s="6"/>
    </row>
    <row r="69" ht="15.75" customHeight="1">
      <c r="A69" s="6"/>
      <c r="B69" s="6"/>
      <c r="C69" s="6"/>
      <c r="D69" s="6"/>
      <c r="E69" s="6"/>
      <c r="F69" s="6"/>
      <c r="G69" s="6"/>
      <c r="H69" s="6"/>
      <c r="I69" s="6"/>
      <c r="J69" s="6"/>
    </row>
    <row r="70" ht="15.75" customHeight="1">
      <c r="A70" s="6"/>
      <c r="B70" s="6"/>
      <c r="C70" s="6"/>
      <c r="D70" s="6"/>
      <c r="E70" s="6"/>
      <c r="F70" s="6"/>
      <c r="G70" s="6"/>
      <c r="H70" s="6"/>
      <c r="I70" s="6"/>
      <c r="J70" s="6"/>
    </row>
    <row r="71" ht="15.75" customHeight="1">
      <c r="A71" s="6"/>
      <c r="B71" s="6"/>
      <c r="C71" s="6"/>
      <c r="D71" s="6"/>
      <c r="E71" s="6"/>
      <c r="F71" s="6"/>
      <c r="G71" s="6"/>
      <c r="H71" s="6"/>
      <c r="I71" s="6"/>
      <c r="J71" s="6"/>
    </row>
    <row r="72" ht="15.75" customHeight="1">
      <c r="A72" s="6"/>
      <c r="B72" s="6"/>
      <c r="C72" s="6"/>
      <c r="D72" s="6"/>
      <c r="E72" s="6"/>
      <c r="F72" s="6"/>
      <c r="G72" s="6"/>
      <c r="H72" s="6"/>
      <c r="I72" s="6"/>
      <c r="J72" s="6"/>
    </row>
    <row r="73" ht="15.75" customHeight="1">
      <c r="A73" s="6"/>
      <c r="B73" s="6"/>
      <c r="C73" s="6"/>
      <c r="D73" s="6"/>
      <c r="E73" s="6"/>
      <c r="F73" s="6"/>
      <c r="G73" s="6"/>
      <c r="H73" s="6"/>
      <c r="I73" s="6"/>
      <c r="J73" s="6"/>
    </row>
    <row r="74" ht="15.75" customHeight="1">
      <c r="A74" s="6"/>
      <c r="B74" s="6"/>
      <c r="C74" s="6"/>
      <c r="D74" s="6"/>
      <c r="E74" s="6"/>
      <c r="F74" s="6"/>
      <c r="G74" s="6"/>
      <c r="H74" s="6"/>
      <c r="I74" s="6"/>
      <c r="J74" s="6"/>
    </row>
    <row r="75" ht="15.75" customHeight="1">
      <c r="A75" s="6"/>
      <c r="B75" s="6"/>
      <c r="C75" s="6"/>
      <c r="D75" s="6"/>
      <c r="E75" s="6"/>
      <c r="F75" s="6"/>
      <c r="G75" s="6"/>
      <c r="H75" s="6"/>
      <c r="I75" s="6"/>
      <c r="J75" s="6"/>
    </row>
    <row r="76" ht="15.75" customHeight="1">
      <c r="A76" s="6"/>
      <c r="B76" s="6"/>
      <c r="C76" s="6"/>
      <c r="D76" s="6"/>
      <c r="E76" s="6"/>
      <c r="F76" s="6"/>
      <c r="G76" s="6"/>
      <c r="H76" s="6"/>
      <c r="I76" s="6"/>
      <c r="J76" s="6"/>
    </row>
    <row r="77" ht="15.75" customHeight="1">
      <c r="A77" s="6"/>
      <c r="B77" s="6"/>
      <c r="C77" s="6"/>
      <c r="D77" s="6"/>
      <c r="E77" s="6"/>
      <c r="F77" s="6"/>
      <c r="G77" s="6"/>
      <c r="H77" s="6"/>
      <c r="I77" s="6"/>
      <c r="J77" s="6"/>
    </row>
    <row r="78" ht="15.75" customHeight="1">
      <c r="A78" s="6"/>
      <c r="B78" s="6"/>
      <c r="C78" s="6"/>
      <c r="D78" s="6"/>
      <c r="E78" s="6"/>
      <c r="F78" s="6"/>
      <c r="G78" s="6"/>
      <c r="H78" s="6"/>
      <c r="I78" s="6"/>
      <c r="J78" s="6"/>
    </row>
    <row r="79" ht="15.75" customHeight="1">
      <c r="A79" s="6"/>
      <c r="B79" s="6"/>
      <c r="C79" s="6"/>
      <c r="D79" s="6"/>
      <c r="E79" s="6"/>
      <c r="F79" s="6"/>
      <c r="G79" s="6"/>
      <c r="H79" s="6"/>
      <c r="I79" s="6"/>
      <c r="J79" s="6"/>
    </row>
    <row r="80" ht="15.75" customHeight="1">
      <c r="A80" s="6"/>
      <c r="B80" s="6"/>
      <c r="C80" s="6"/>
      <c r="D80" s="6"/>
      <c r="E80" s="6"/>
      <c r="F80" s="6"/>
      <c r="G80" s="6"/>
      <c r="H80" s="6"/>
      <c r="I80" s="6"/>
      <c r="J80" s="6"/>
    </row>
    <row r="81" ht="15.75" customHeight="1">
      <c r="A81" s="6"/>
      <c r="B81" s="6"/>
      <c r="C81" s="6"/>
      <c r="D81" s="6"/>
      <c r="E81" s="6"/>
      <c r="F81" s="6"/>
      <c r="G81" s="6"/>
      <c r="H81" s="6"/>
      <c r="I81" s="6"/>
      <c r="J81" s="6"/>
    </row>
    <row r="82" ht="15.75" customHeight="1">
      <c r="A82" s="6"/>
      <c r="B82" s="6"/>
      <c r="C82" s="6"/>
      <c r="D82" s="6"/>
      <c r="E82" s="6"/>
      <c r="F82" s="6"/>
      <c r="G82" s="6"/>
      <c r="H82" s="6"/>
      <c r="I82" s="6"/>
      <c r="J82" s="6"/>
    </row>
    <row r="83" ht="15.75" customHeight="1">
      <c r="A83" s="6"/>
      <c r="B83" s="6"/>
      <c r="C83" s="6"/>
      <c r="D83" s="6"/>
      <c r="E83" s="6"/>
      <c r="F83" s="6"/>
      <c r="G83" s="6"/>
      <c r="H83" s="6"/>
      <c r="I83" s="6"/>
      <c r="J83" s="6"/>
    </row>
    <row r="84" ht="15.75" customHeight="1">
      <c r="A84" s="6"/>
      <c r="B84" s="6"/>
      <c r="C84" s="6"/>
      <c r="D84" s="6"/>
      <c r="E84" s="6"/>
      <c r="F84" s="6"/>
      <c r="G84" s="6"/>
      <c r="H84" s="6"/>
      <c r="I84" s="6"/>
      <c r="J84" s="6"/>
    </row>
    <row r="85" ht="15.75" customHeight="1">
      <c r="A85" s="6"/>
      <c r="B85" s="6"/>
      <c r="C85" s="6"/>
      <c r="D85" s="6"/>
      <c r="E85" s="6"/>
      <c r="F85" s="6"/>
      <c r="G85" s="6"/>
      <c r="H85" s="6"/>
      <c r="I85" s="6"/>
      <c r="J85" s="6"/>
    </row>
    <row r="86" ht="15.75" customHeight="1">
      <c r="A86" s="6"/>
      <c r="B86" s="6"/>
      <c r="C86" s="6"/>
      <c r="D86" s="6"/>
      <c r="E86" s="6"/>
      <c r="F86" s="6"/>
      <c r="G86" s="6"/>
      <c r="H86" s="6"/>
      <c r="I86" s="6"/>
      <c r="J86" s="6"/>
    </row>
    <row r="87" ht="15.75" customHeight="1">
      <c r="A87" s="6"/>
      <c r="B87" s="6"/>
      <c r="C87" s="6"/>
      <c r="D87" s="6"/>
      <c r="E87" s="6"/>
      <c r="F87" s="6"/>
      <c r="G87" s="6"/>
      <c r="H87" s="6"/>
      <c r="I87" s="6"/>
      <c r="J87" s="6"/>
    </row>
    <row r="88" ht="15.75" customHeight="1">
      <c r="A88" s="6"/>
      <c r="B88" s="6"/>
      <c r="C88" s="6"/>
      <c r="D88" s="6"/>
      <c r="E88" s="6"/>
      <c r="F88" s="6"/>
      <c r="G88" s="6"/>
      <c r="H88" s="6"/>
      <c r="I88" s="6"/>
      <c r="J88" s="6"/>
    </row>
    <row r="89" ht="15.75" customHeight="1">
      <c r="A89" s="6"/>
      <c r="B89" s="6"/>
      <c r="C89" s="6"/>
      <c r="D89" s="6"/>
      <c r="E89" s="6"/>
      <c r="F89" s="6"/>
      <c r="G89" s="6"/>
      <c r="H89" s="6"/>
      <c r="I89" s="6"/>
      <c r="J89" s="6"/>
    </row>
    <row r="90" ht="15.75" customHeight="1">
      <c r="A90" s="6"/>
      <c r="B90" s="6"/>
      <c r="C90" s="6"/>
      <c r="D90" s="6"/>
      <c r="E90" s="6"/>
      <c r="F90" s="6"/>
      <c r="G90" s="6"/>
      <c r="H90" s="6"/>
      <c r="I90" s="6"/>
      <c r="J90" s="6"/>
    </row>
    <row r="91" ht="15.75" customHeight="1">
      <c r="A91" s="6"/>
      <c r="B91" s="6"/>
      <c r="C91" s="6"/>
      <c r="D91" s="6"/>
      <c r="E91" s="6"/>
      <c r="F91" s="6"/>
      <c r="G91" s="6"/>
      <c r="H91" s="6"/>
      <c r="I91" s="6"/>
      <c r="J91" s="6"/>
    </row>
    <row r="92" ht="15.75" customHeight="1">
      <c r="A92" s="6"/>
      <c r="B92" s="6"/>
      <c r="C92" s="6"/>
      <c r="D92" s="6"/>
      <c r="E92" s="6"/>
      <c r="F92" s="6"/>
      <c r="G92" s="6"/>
      <c r="H92" s="6"/>
      <c r="I92" s="6"/>
      <c r="J92" s="6"/>
    </row>
    <row r="93" ht="15.75" customHeight="1">
      <c r="A93" s="6"/>
      <c r="B93" s="6"/>
      <c r="C93" s="6"/>
      <c r="D93" s="6"/>
      <c r="E93" s="6"/>
      <c r="F93" s="6"/>
      <c r="G93" s="6"/>
      <c r="H93" s="6"/>
      <c r="I93" s="6"/>
      <c r="J93" s="6"/>
    </row>
    <row r="94" ht="15.75" customHeight="1">
      <c r="A94" s="6"/>
      <c r="B94" s="6"/>
      <c r="C94" s="6"/>
      <c r="D94" s="6"/>
      <c r="E94" s="6"/>
      <c r="F94" s="6"/>
      <c r="G94" s="6"/>
      <c r="H94" s="6"/>
      <c r="I94" s="6"/>
      <c r="J94" s="6"/>
    </row>
    <row r="95" ht="15.75" customHeight="1">
      <c r="A95" s="6"/>
      <c r="B95" s="6"/>
      <c r="C95" s="6"/>
      <c r="D95" s="6"/>
      <c r="E95" s="6"/>
      <c r="F95" s="6"/>
      <c r="G95" s="6"/>
      <c r="H95" s="6"/>
      <c r="I95" s="6"/>
      <c r="J95" s="6"/>
    </row>
    <row r="96" ht="15.75" customHeight="1">
      <c r="A96" s="6"/>
      <c r="B96" s="6"/>
      <c r="C96" s="6"/>
      <c r="D96" s="6"/>
      <c r="E96" s="6"/>
      <c r="F96" s="6"/>
      <c r="G96" s="6"/>
      <c r="H96" s="6"/>
      <c r="I96" s="6"/>
      <c r="J96" s="6"/>
    </row>
    <row r="97" ht="15.75" customHeight="1">
      <c r="A97" s="6"/>
      <c r="B97" s="6"/>
      <c r="C97" s="6"/>
      <c r="D97" s="6"/>
      <c r="E97" s="6"/>
      <c r="F97" s="6"/>
      <c r="G97" s="6"/>
      <c r="H97" s="6"/>
      <c r="I97" s="6"/>
      <c r="J97" s="6"/>
    </row>
    <row r="98" ht="15.75" customHeight="1">
      <c r="A98" s="6"/>
      <c r="B98" s="6"/>
      <c r="C98" s="6"/>
      <c r="D98" s="6"/>
      <c r="E98" s="6"/>
      <c r="F98" s="6"/>
      <c r="G98" s="6"/>
      <c r="H98" s="6"/>
      <c r="I98" s="6"/>
      <c r="J98" s="6"/>
    </row>
    <row r="99" ht="15.75" customHeight="1">
      <c r="A99" s="6"/>
      <c r="B99" s="6"/>
      <c r="C99" s="6"/>
      <c r="D99" s="6"/>
      <c r="E99" s="6"/>
      <c r="F99" s="6"/>
      <c r="G99" s="6"/>
      <c r="H99" s="6"/>
      <c r="I99" s="6"/>
      <c r="J99" s="6"/>
    </row>
    <row r="100" ht="15.75" customHeight="1">
      <c r="A100" s="6"/>
      <c r="B100" s="6"/>
      <c r="C100" s="6"/>
      <c r="D100" s="6"/>
      <c r="E100" s="6"/>
      <c r="F100" s="6"/>
      <c r="G100" s="6"/>
      <c r="H100" s="6"/>
      <c r="I100" s="6"/>
      <c r="J100" s="6"/>
    </row>
    <row r="101" ht="15.75" customHeight="1">
      <c r="A101" s="6"/>
      <c r="B101" s="6"/>
      <c r="C101" s="6"/>
      <c r="D101" s="6"/>
      <c r="E101" s="6"/>
      <c r="F101" s="6"/>
      <c r="G101" s="6"/>
      <c r="H101" s="6"/>
      <c r="I101" s="6"/>
      <c r="J101" s="6"/>
    </row>
    <row r="102" ht="15.75" customHeight="1">
      <c r="A102" s="6"/>
      <c r="B102" s="6"/>
      <c r="C102" s="6"/>
      <c r="D102" s="6"/>
      <c r="E102" s="6"/>
      <c r="F102" s="6"/>
      <c r="G102" s="6"/>
      <c r="H102" s="6"/>
      <c r="I102" s="6"/>
      <c r="J102" s="6"/>
    </row>
    <row r="103" ht="15.75" customHeight="1">
      <c r="A103" s="6"/>
      <c r="B103" s="6"/>
      <c r="C103" s="6"/>
      <c r="D103" s="6"/>
      <c r="E103" s="6"/>
      <c r="F103" s="6"/>
      <c r="G103" s="6"/>
      <c r="H103" s="6"/>
      <c r="I103" s="6"/>
      <c r="J103" s="6"/>
    </row>
    <row r="104" ht="15.75" customHeight="1">
      <c r="A104" s="6"/>
      <c r="B104" s="6"/>
      <c r="C104" s="6"/>
      <c r="D104" s="6"/>
      <c r="E104" s="6"/>
      <c r="F104" s="6"/>
      <c r="G104" s="6"/>
      <c r="H104" s="6"/>
      <c r="I104" s="6"/>
      <c r="J104" s="6"/>
    </row>
    <row r="105" ht="15.75" customHeight="1">
      <c r="A105" s="6"/>
      <c r="B105" s="6"/>
      <c r="C105" s="6"/>
      <c r="D105" s="6"/>
      <c r="E105" s="6"/>
      <c r="F105" s="6"/>
      <c r="G105" s="6"/>
      <c r="H105" s="6"/>
      <c r="I105" s="6"/>
      <c r="J105" s="6"/>
    </row>
    <row r="106" ht="15.75" customHeight="1">
      <c r="A106" s="6"/>
      <c r="B106" s="6"/>
      <c r="C106" s="6"/>
      <c r="D106" s="6"/>
      <c r="E106" s="6"/>
      <c r="F106" s="6"/>
      <c r="G106" s="6"/>
      <c r="H106" s="6"/>
      <c r="I106" s="6"/>
      <c r="J106" s="6"/>
    </row>
    <row r="107" ht="15.75" customHeight="1">
      <c r="A107" s="6"/>
      <c r="B107" s="6"/>
      <c r="C107" s="6"/>
      <c r="D107" s="6"/>
      <c r="E107" s="6"/>
      <c r="F107" s="6"/>
      <c r="G107" s="6"/>
      <c r="H107" s="6"/>
      <c r="I107" s="6"/>
      <c r="J107" s="6"/>
    </row>
    <row r="108" ht="15.75" customHeight="1">
      <c r="A108" s="6"/>
      <c r="B108" s="6"/>
      <c r="C108" s="6"/>
      <c r="D108" s="6"/>
      <c r="E108" s="6"/>
      <c r="F108" s="6"/>
      <c r="G108" s="6"/>
      <c r="H108" s="6"/>
      <c r="I108" s="6"/>
      <c r="J108" s="6"/>
    </row>
    <row r="109" ht="15.75" customHeight="1">
      <c r="A109" s="6"/>
      <c r="B109" s="6"/>
      <c r="C109" s="6"/>
      <c r="D109" s="6"/>
      <c r="E109" s="6"/>
      <c r="F109" s="6"/>
      <c r="G109" s="6"/>
      <c r="H109" s="6"/>
      <c r="I109" s="6"/>
      <c r="J109" s="6"/>
    </row>
    <row r="110" ht="15.75" customHeight="1">
      <c r="A110" s="6"/>
      <c r="B110" s="6"/>
      <c r="C110" s="6"/>
      <c r="D110" s="6"/>
      <c r="E110" s="6"/>
      <c r="F110" s="6"/>
      <c r="G110" s="6"/>
      <c r="H110" s="6"/>
      <c r="I110" s="6"/>
      <c r="J110" s="6"/>
    </row>
    <row r="111" ht="15.75" customHeight="1">
      <c r="A111" s="6"/>
      <c r="B111" s="6"/>
      <c r="C111" s="6"/>
      <c r="D111" s="6"/>
      <c r="E111" s="6"/>
      <c r="F111" s="6"/>
      <c r="G111" s="6"/>
      <c r="H111" s="6"/>
      <c r="I111" s="6"/>
      <c r="J111" s="6"/>
    </row>
    <row r="112" ht="15.75" customHeight="1">
      <c r="A112" s="6"/>
      <c r="B112" s="6"/>
      <c r="C112" s="6"/>
      <c r="D112" s="6"/>
      <c r="E112" s="6"/>
      <c r="F112" s="6"/>
      <c r="G112" s="6"/>
      <c r="H112" s="6"/>
      <c r="I112" s="6"/>
      <c r="J112" s="6"/>
    </row>
    <row r="113" ht="15.75" customHeight="1">
      <c r="A113" s="6"/>
      <c r="B113" s="6"/>
      <c r="C113" s="6"/>
      <c r="D113" s="6"/>
      <c r="E113" s="6"/>
      <c r="F113" s="6"/>
      <c r="G113" s="6"/>
      <c r="H113" s="6"/>
      <c r="I113" s="6"/>
      <c r="J113" s="6"/>
    </row>
    <row r="114" ht="15.75" customHeight="1">
      <c r="A114" s="6"/>
      <c r="B114" s="6"/>
      <c r="C114" s="6"/>
      <c r="D114" s="6"/>
      <c r="E114" s="6"/>
      <c r="F114" s="6"/>
      <c r="G114" s="6"/>
      <c r="H114" s="6"/>
      <c r="I114" s="6"/>
      <c r="J114" s="6"/>
    </row>
    <row r="115" ht="15.75" customHeight="1">
      <c r="A115" s="6"/>
      <c r="B115" s="6"/>
      <c r="C115" s="6"/>
      <c r="D115" s="6"/>
      <c r="E115" s="6"/>
      <c r="F115" s="6"/>
      <c r="G115" s="6"/>
      <c r="H115" s="6"/>
      <c r="I115" s="6"/>
      <c r="J115" s="6"/>
    </row>
    <row r="116" ht="15.75" customHeight="1">
      <c r="A116" s="6"/>
      <c r="B116" s="6"/>
      <c r="C116" s="6"/>
      <c r="D116" s="6"/>
      <c r="E116" s="6"/>
      <c r="F116" s="6"/>
      <c r="G116" s="6"/>
      <c r="H116" s="6"/>
      <c r="I116" s="6"/>
      <c r="J116" s="6"/>
    </row>
    <row r="117" ht="15.75" customHeight="1">
      <c r="A117" s="6"/>
      <c r="B117" s="6"/>
      <c r="C117" s="6"/>
      <c r="D117" s="6"/>
      <c r="E117" s="6"/>
      <c r="F117" s="6"/>
      <c r="G117" s="6"/>
      <c r="H117" s="6"/>
      <c r="I117" s="6"/>
      <c r="J117" s="6"/>
    </row>
    <row r="118" ht="15.75" customHeight="1">
      <c r="A118" s="6"/>
      <c r="B118" s="6"/>
      <c r="C118" s="6"/>
      <c r="D118" s="6"/>
      <c r="E118" s="6"/>
      <c r="F118" s="6"/>
      <c r="G118" s="6"/>
      <c r="H118" s="6"/>
      <c r="I118" s="6"/>
      <c r="J118" s="6"/>
    </row>
    <row r="119" ht="15.75" customHeight="1">
      <c r="A119" s="6"/>
      <c r="B119" s="6"/>
      <c r="C119" s="6"/>
      <c r="D119" s="6"/>
      <c r="E119" s="6"/>
      <c r="F119" s="6"/>
      <c r="G119" s="6"/>
      <c r="H119" s="6"/>
      <c r="I119" s="6"/>
      <c r="J119" s="6"/>
    </row>
    <row r="120" ht="15.75" customHeight="1">
      <c r="A120" s="6"/>
      <c r="B120" s="6"/>
      <c r="C120" s="6"/>
      <c r="D120" s="6"/>
      <c r="E120" s="6"/>
      <c r="F120" s="6"/>
      <c r="G120" s="6"/>
      <c r="H120" s="6"/>
      <c r="I120" s="6"/>
      <c r="J120" s="6"/>
    </row>
    <row r="121" ht="15.75" customHeight="1">
      <c r="A121" s="6"/>
      <c r="B121" s="6"/>
      <c r="C121" s="6"/>
      <c r="D121" s="6"/>
      <c r="E121" s="6"/>
      <c r="F121" s="6"/>
      <c r="G121" s="6"/>
      <c r="H121" s="6"/>
      <c r="I121" s="6"/>
      <c r="J121" s="6"/>
    </row>
    <row r="122" ht="15.75" customHeight="1">
      <c r="A122" s="6"/>
      <c r="B122" s="6"/>
      <c r="C122" s="6"/>
      <c r="D122" s="6"/>
      <c r="E122" s="6"/>
      <c r="F122" s="6"/>
      <c r="G122" s="6"/>
      <c r="H122" s="6"/>
      <c r="I122" s="6"/>
      <c r="J122" s="6"/>
    </row>
    <row r="123" ht="15.75" customHeight="1">
      <c r="A123" s="6"/>
      <c r="B123" s="6"/>
      <c r="C123" s="6"/>
      <c r="D123" s="6"/>
      <c r="E123" s="6"/>
      <c r="F123" s="6"/>
      <c r="G123" s="6"/>
      <c r="H123" s="6"/>
      <c r="I123" s="6"/>
      <c r="J123" s="6"/>
    </row>
    <row r="124" ht="15.75" customHeight="1">
      <c r="A124" s="6"/>
      <c r="B124" s="6"/>
      <c r="C124" s="6"/>
      <c r="D124" s="6"/>
      <c r="E124" s="6"/>
      <c r="F124" s="6"/>
      <c r="G124" s="6"/>
      <c r="H124" s="6"/>
      <c r="I124" s="6"/>
      <c r="J124" s="6"/>
    </row>
    <row r="125" ht="15.75" customHeight="1">
      <c r="A125" s="6"/>
      <c r="B125" s="6"/>
      <c r="C125" s="6"/>
      <c r="D125" s="6"/>
      <c r="E125" s="6"/>
      <c r="F125" s="6"/>
      <c r="G125" s="6"/>
      <c r="H125" s="6"/>
      <c r="I125" s="6"/>
      <c r="J125" s="6"/>
    </row>
    <row r="126" ht="15.75" customHeight="1">
      <c r="A126" s="6"/>
      <c r="B126" s="6"/>
      <c r="C126" s="6"/>
      <c r="D126" s="6"/>
      <c r="E126" s="6"/>
      <c r="F126" s="6"/>
      <c r="G126" s="6"/>
      <c r="H126" s="6"/>
      <c r="I126" s="6"/>
      <c r="J126" s="6"/>
    </row>
    <row r="127" ht="15.75" customHeight="1">
      <c r="A127" s="6"/>
      <c r="B127" s="6"/>
      <c r="C127" s="6"/>
      <c r="D127" s="6"/>
      <c r="E127" s="6"/>
      <c r="F127" s="6"/>
      <c r="G127" s="6"/>
      <c r="H127" s="6"/>
      <c r="I127" s="6"/>
      <c r="J127" s="6"/>
    </row>
    <row r="128" ht="15.75" customHeight="1">
      <c r="A128" s="6"/>
      <c r="B128" s="6"/>
      <c r="C128" s="6"/>
      <c r="D128" s="6"/>
      <c r="E128" s="6"/>
      <c r="F128" s="6"/>
      <c r="G128" s="6"/>
      <c r="H128" s="6"/>
      <c r="I128" s="6"/>
      <c r="J128" s="6"/>
    </row>
    <row r="129" ht="15.75" customHeight="1">
      <c r="A129" s="6"/>
      <c r="B129" s="6"/>
      <c r="C129" s="6"/>
      <c r="D129" s="6"/>
      <c r="E129" s="6"/>
      <c r="F129" s="6"/>
      <c r="G129" s="6"/>
      <c r="H129" s="6"/>
      <c r="I129" s="6"/>
      <c r="J129" s="6"/>
    </row>
    <row r="130" ht="15.75" customHeight="1">
      <c r="A130" s="6"/>
      <c r="B130" s="6"/>
      <c r="C130" s="6"/>
      <c r="D130" s="6"/>
      <c r="E130" s="6"/>
      <c r="F130" s="6"/>
      <c r="G130" s="6"/>
      <c r="H130" s="6"/>
      <c r="I130" s="6"/>
      <c r="J130" s="6"/>
    </row>
    <row r="131" ht="15.75" customHeight="1">
      <c r="A131" s="6"/>
      <c r="B131" s="6"/>
      <c r="C131" s="6"/>
      <c r="D131" s="6"/>
      <c r="E131" s="6"/>
      <c r="F131" s="6"/>
      <c r="G131" s="6"/>
      <c r="H131" s="6"/>
      <c r="I131" s="6"/>
      <c r="J131" s="6"/>
    </row>
    <row r="132" ht="15.75" customHeight="1">
      <c r="A132" s="6"/>
      <c r="B132" s="6"/>
      <c r="C132" s="6"/>
      <c r="D132" s="6"/>
      <c r="E132" s="6"/>
      <c r="F132" s="6"/>
      <c r="G132" s="6"/>
      <c r="H132" s="6"/>
      <c r="I132" s="6"/>
      <c r="J132" s="6"/>
    </row>
    <row r="133" ht="15.75" customHeight="1">
      <c r="A133" s="6"/>
      <c r="B133" s="6"/>
      <c r="C133" s="6"/>
      <c r="D133" s="6"/>
      <c r="E133" s="6"/>
      <c r="F133" s="6"/>
      <c r="G133" s="6"/>
      <c r="H133" s="6"/>
      <c r="I133" s="6"/>
      <c r="J133" s="6"/>
    </row>
    <row r="134" ht="15.75" customHeight="1">
      <c r="A134" s="6"/>
      <c r="B134" s="6"/>
      <c r="C134" s="6"/>
      <c r="D134" s="6"/>
      <c r="E134" s="6"/>
      <c r="F134" s="6"/>
      <c r="G134" s="6"/>
      <c r="H134" s="6"/>
      <c r="I134" s="6"/>
      <c r="J134" s="6"/>
    </row>
    <row r="135" ht="15.75" customHeight="1">
      <c r="A135" s="6"/>
      <c r="B135" s="6"/>
      <c r="C135" s="6"/>
      <c r="D135" s="6"/>
      <c r="E135" s="6"/>
      <c r="F135" s="6"/>
      <c r="G135" s="6"/>
      <c r="H135" s="6"/>
      <c r="I135" s="6"/>
      <c r="J135" s="6"/>
    </row>
    <row r="136" ht="15.75" customHeight="1">
      <c r="A136" s="6"/>
      <c r="B136" s="6"/>
      <c r="C136" s="6"/>
      <c r="D136" s="6"/>
      <c r="E136" s="6"/>
      <c r="F136" s="6"/>
      <c r="G136" s="6"/>
      <c r="H136" s="6"/>
      <c r="I136" s="6"/>
      <c r="J136" s="6"/>
    </row>
    <row r="137" ht="15.75" customHeight="1">
      <c r="A137" s="6"/>
      <c r="B137" s="6"/>
      <c r="C137" s="6"/>
      <c r="D137" s="6"/>
      <c r="E137" s="6"/>
      <c r="F137" s="6"/>
      <c r="G137" s="6"/>
      <c r="H137" s="6"/>
      <c r="I137" s="6"/>
      <c r="J137" s="6"/>
    </row>
    <row r="138" ht="15.75" customHeight="1">
      <c r="A138" s="6"/>
      <c r="B138" s="6"/>
      <c r="C138" s="6"/>
      <c r="D138" s="6"/>
      <c r="E138" s="6"/>
      <c r="F138" s="6"/>
      <c r="G138" s="6"/>
      <c r="H138" s="6"/>
      <c r="I138" s="6"/>
      <c r="J138" s="6"/>
    </row>
    <row r="139" ht="15.75" customHeight="1">
      <c r="A139" s="6"/>
      <c r="B139" s="6"/>
      <c r="C139" s="6"/>
      <c r="D139" s="6"/>
      <c r="E139" s="6"/>
      <c r="F139" s="6"/>
      <c r="G139" s="6"/>
      <c r="H139" s="6"/>
      <c r="I139" s="6"/>
      <c r="J139" s="6"/>
    </row>
    <row r="140" ht="15.75" customHeight="1">
      <c r="A140" s="6"/>
      <c r="B140" s="6"/>
      <c r="C140" s="6"/>
      <c r="D140" s="6"/>
      <c r="E140" s="6"/>
      <c r="F140" s="6"/>
      <c r="G140" s="6"/>
      <c r="H140" s="6"/>
      <c r="I140" s="6"/>
      <c r="J140" s="6"/>
    </row>
    <row r="141" ht="15.75" customHeight="1">
      <c r="A141" s="6"/>
      <c r="B141" s="6"/>
      <c r="C141" s="6"/>
      <c r="D141" s="6"/>
      <c r="E141" s="6"/>
      <c r="F141" s="6"/>
      <c r="G141" s="6"/>
      <c r="H141" s="6"/>
      <c r="I141" s="6"/>
      <c r="J141" s="6"/>
    </row>
    <row r="142" ht="15.75" customHeight="1">
      <c r="A142" s="6"/>
      <c r="B142" s="6"/>
      <c r="C142" s="6"/>
      <c r="D142" s="6"/>
      <c r="E142" s="6"/>
      <c r="F142" s="6"/>
      <c r="G142" s="6"/>
      <c r="H142" s="6"/>
      <c r="I142" s="6"/>
      <c r="J142" s="6"/>
    </row>
    <row r="143" ht="15.75" customHeight="1">
      <c r="A143" s="6"/>
      <c r="B143" s="6"/>
      <c r="C143" s="6"/>
      <c r="D143" s="6"/>
      <c r="E143" s="6"/>
      <c r="F143" s="6"/>
      <c r="G143" s="6"/>
      <c r="H143" s="6"/>
      <c r="I143" s="6"/>
      <c r="J143" s="6"/>
    </row>
    <row r="144" ht="15.75" customHeight="1">
      <c r="A144" s="6"/>
      <c r="B144" s="6"/>
      <c r="C144" s="6"/>
      <c r="D144" s="6"/>
      <c r="E144" s="6"/>
      <c r="F144" s="6"/>
      <c r="G144" s="6"/>
      <c r="H144" s="6"/>
      <c r="I144" s="6"/>
      <c r="J144" s="6"/>
    </row>
    <row r="145" ht="15.75" customHeight="1">
      <c r="A145" s="6"/>
      <c r="B145" s="6"/>
      <c r="C145" s="6"/>
      <c r="D145" s="6"/>
      <c r="E145" s="6"/>
      <c r="F145" s="6"/>
      <c r="G145" s="6"/>
      <c r="H145" s="6"/>
      <c r="I145" s="6"/>
      <c r="J145" s="6"/>
    </row>
    <row r="146" ht="15.75" customHeight="1">
      <c r="A146" s="6"/>
      <c r="B146" s="6"/>
      <c r="C146" s="6"/>
      <c r="D146" s="6"/>
      <c r="E146" s="6"/>
      <c r="F146" s="6"/>
      <c r="G146" s="6"/>
      <c r="H146" s="6"/>
      <c r="I146" s="6"/>
      <c r="J146" s="6"/>
    </row>
    <row r="147" ht="15.75" customHeight="1">
      <c r="A147" s="6"/>
      <c r="B147" s="6"/>
      <c r="C147" s="6"/>
      <c r="D147" s="6"/>
      <c r="E147" s="6"/>
      <c r="F147" s="6"/>
      <c r="G147" s="6"/>
      <c r="H147" s="6"/>
      <c r="I147" s="6"/>
      <c r="J147" s="6"/>
    </row>
    <row r="148" ht="15.75" customHeight="1">
      <c r="A148" s="6"/>
      <c r="B148" s="6"/>
      <c r="C148" s="6"/>
      <c r="D148" s="6"/>
      <c r="E148" s="6"/>
      <c r="F148" s="6"/>
      <c r="G148" s="6"/>
      <c r="H148" s="6"/>
      <c r="I148" s="6"/>
      <c r="J148" s="6"/>
    </row>
    <row r="149" ht="15.75" customHeight="1">
      <c r="A149" s="6"/>
      <c r="B149" s="6"/>
      <c r="C149" s="6"/>
      <c r="D149" s="6"/>
      <c r="E149" s="6"/>
      <c r="F149" s="6"/>
      <c r="G149" s="6"/>
      <c r="H149" s="6"/>
      <c r="I149" s="6"/>
      <c r="J149" s="6"/>
    </row>
    <row r="150" ht="15.75" customHeight="1">
      <c r="A150" s="6"/>
      <c r="B150" s="6"/>
      <c r="C150" s="6"/>
      <c r="D150" s="6"/>
      <c r="E150" s="6"/>
      <c r="F150" s="6"/>
      <c r="G150" s="6"/>
      <c r="H150" s="6"/>
      <c r="I150" s="6"/>
      <c r="J150" s="6"/>
    </row>
    <row r="151" ht="15.75" customHeight="1">
      <c r="A151" s="6"/>
      <c r="B151" s="6"/>
      <c r="C151" s="6"/>
      <c r="D151" s="6"/>
      <c r="E151" s="6"/>
      <c r="F151" s="6"/>
      <c r="G151" s="6"/>
      <c r="H151" s="6"/>
      <c r="I151" s="6"/>
      <c r="J151" s="6"/>
    </row>
    <row r="152" ht="15.75" customHeight="1">
      <c r="A152" s="6"/>
      <c r="B152" s="6"/>
      <c r="C152" s="6"/>
      <c r="D152" s="6"/>
      <c r="E152" s="6"/>
      <c r="F152" s="6"/>
      <c r="G152" s="6"/>
      <c r="H152" s="6"/>
      <c r="I152" s="6"/>
      <c r="J152" s="6"/>
    </row>
    <row r="153" ht="15.75" customHeight="1">
      <c r="A153" s="6"/>
      <c r="B153" s="6"/>
      <c r="C153" s="6"/>
      <c r="D153" s="6"/>
      <c r="E153" s="6"/>
      <c r="F153" s="6"/>
      <c r="G153" s="6"/>
      <c r="H153" s="6"/>
      <c r="I153" s="6"/>
      <c r="J153" s="6"/>
    </row>
    <row r="154" ht="15.75" customHeight="1">
      <c r="A154" s="6"/>
      <c r="B154" s="6"/>
      <c r="C154" s="6"/>
      <c r="D154" s="6"/>
      <c r="E154" s="6"/>
      <c r="F154" s="6"/>
      <c r="G154" s="6"/>
      <c r="H154" s="6"/>
      <c r="I154" s="6"/>
      <c r="J154" s="6"/>
    </row>
    <row r="155" ht="15.75" customHeight="1">
      <c r="A155" s="6"/>
      <c r="B155" s="6"/>
      <c r="C155" s="6"/>
      <c r="D155" s="6"/>
      <c r="E155" s="6"/>
      <c r="F155" s="6"/>
      <c r="G155" s="6"/>
      <c r="H155" s="6"/>
      <c r="I155" s="6"/>
      <c r="J155" s="6"/>
    </row>
    <row r="156" ht="15.75" customHeight="1">
      <c r="A156" s="6"/>
      <c r="B156" s="6"/>
      <c r="C156" s="6"/>
      <c r="D156" s="6"/>
      <c r="E156" s="6"/>
      <c r="F156" s="6"/>
      <c r="G156" s="6"/>
      <c r="H156" s="6"/>
      <c r="I156" s="6"/>
      <c r="J156" s="6"/>
    </row>
    <row r="157" ht="15.75" customHeight="1">
      <c r="A157" s="6"/>
      <c r="B157" s="6"/>
      <c r="C157" s="6"/>
      <c r="D157" s="6"/>
      <c r="E157" s="6"/>
      <c r="F157" s="6"/>
      <c r="G157" s="6"/>
      <c r="H157" s="6"/>
      <c r="I157" s="6"/>
      <c r="J157" s="6"/>
    </row>
    <row r="158" ht="15.75" customHeight="1">
      <c r="A158" s="6"/>
      <c r="B158" s="6"/>
      <c r="C158" s="6"/>
      <c r="D158" s="6"/>
      <c r="E158" s="6"/>
      <c r="F158" s="6"/>
      <c r="G158" s="6"/>
      <c r="H158" s="6"/>
      <c r="I158" s="6"/>
      <c r="J158" s="6"/>
    </row>
    <row r="159" ht="15.75" customHeight="1">
      <c r="A159" s="6"/>
      <c r="B159" s="6"/>
      <c r="C159" s="6"/>
      <c r="D159" s="6"/>
      <c r="E159" s="6"/>
      <c r="F159" s="6"/>
      <c r="G159" s="6"/>
      <c r="H159" s="6"/>
      <c r="I159" s="6"/>
      <c r="J159" s="6"/>
    </row>
    <row r="160" ht="15.75" customHeight="1">
      <c r="A160" s="6"/>
      <c r="B160" s="6"/>
      <c r="C160" s="6"/>
      <c r="D160" s="6"/>
      <c r="E160" s="6"/>
      <c r="F160" s="6"/>
      <c r="G160" s="6"/>
      <c r="H160" s="6"/>
      <c r="I160" s="6"/>
      <c r="J160" s="6"/>
    </row>
    <row r="161" ht="15.75" customHeight="1">
      <c r="A161" s="6"/>
      <c r="B161" s="6"/>
      <c r="C161" s="6"/>
      <c r="D161" s="6"/>
      <c r="E161" s="6"/>
      <c r="F161" s="6"/>
      <c r="G161" s="6"/>
      <c r="H161" s="6"/>
      <c r="I161" s="6"/>
      <c r="J161" s="6"/>
    </row>
    <row r="162" ht="15.75" customHeight="1">
      <c r="A162" s="6"/>
      <c r="B162" s="6"/>
      <c r="C162" s="6"/>
      <c r="D162" s="6"/>
      <c r="E162" s="6"/>
      <c r="F162" s="6"/>
      <c r="G162" s="6"/>
      <c r="H162" s="6"/>
      <c r="I162" s="6"/>
      <c r="J162" s="6"/>
    </row>
    <row r="163" ht="15.75" customHeight="1">
      <c r="A163" s="6"/>
      <c r="B163" s="6"/>
      <c r="C163" s="6"/>
      <c r="D163" s="6"/>
      <c r="E163" s="6"/>
      <c r="F163" s="6"/>
      <c r="G163" s="6"/>
      <c r="H163" s="6"/>
      <c r="I163" s="6"/>
      <c r="J163" s="6"/>
    </row>
    <row r="164" ht="15.75" customHeight="1">
      <c r="A164" s="6"/>
      <c r="B164" s="6"/>
      <c r="C164" s="6"/>
      <c r="D164" s="6"/>
      <c r="E164" s="6"/>
      <c r="F164" s="6"/>
      <c r="G164" s="6"/>
      <c r="H164" s="6"/>
      <c r="I164" s="6"/>
      <c r="J164" s="6"/>
    </row>
    <row r="165" ht="15.75" customHeight="1">
      <c r="A165" s="6"/>
      <c r="B165" s="6"/>
      <c r="C165" s="6"/>
      <c r="D165" s="6"/>
      <c r="E165" s="6"/>
      <c r="F165" s="6"/>
      <c r="G165" s="6"/>
      <c r="H165" s="6"/>
      <c r="I165" s="6"/>
      <c r="J165" s="6"/>
    </row>
    <row r="166" ht="15.75" customHeight="1">
      <c r="A166" s="6"/>
      <c r="B166" s="6"/>
      <c r="C166" s="6"/>
      <c r="D166" s="6"/>
      <c r="E166" s="6"/>
      <c r="F166" s="6"/>
      <c r="G166" s="6"/>
      <c r="H166" s="6"/>
      <c r="I166" s="6"/>
      <c r="J166" s="6"/>
    </row>
    <row r="167" ht="15.75" customHeight="1">
      <c r="A167" s="6"/>
      <c r="B167" s="6"/>
      <c r="C167" s="6"/>
      <c r="D167" s="6"/>
      <c r="E167" s="6"/>
      <c r="F167" s="6"/>
      <c r="G167" s="6"/>
      <c r="H167" s="6"/>
      <c r="I167" s="6"/>
      <c r="J167" s="6"/>
    </row>
    <row r="168" ht="15.75" customHeight="1">
      <c r="A168" s="6"/>
      <c r="B168" s="6"/>
      <c r="C168" s="6"/>
      <c r="D168" s="6"/>
      <c r="E168" s="6"/>
      <c r="F168" s="6"/>
      <c r="G168" s="6"/>
      <c r="H168" s="6"/>
      <c r="I168" s="6"/>
      <c r="J168" s="6"/>
    </row>
    <row r="169" ht="15.75" customHeight="1">
      <c r="A169" s="6"/>
      <c r="B169" s="6"/>
      <c r="C169" s="6"/>
      <c r="D169" s="6"/>
      <c r="E169" s="6"/>
      <c r="F169" s="6"/>
      <c r="G169" s="6"/>
      <c r="H169" s="6"/>
      <c r="I169" s="6"/>
      <c r="J169" s="6"/>
    </row>
    <row r="170" ht="15.75" customHeight="1">
      <c r="A170" s="6"/>
      <c r="B170" s="6"/>
      <c r="C170" s="6"/>
      <c r="D170" s="6"/>
      <c r="E170" s="6"/>
      <c r="F170" s="6"/>
      <c r="G170" s="6"/>
      <c r="H170" s="6"/>
      <c r="I170" s="6"/>
      <c r="J170" s="6"/>
    </row>
    <row r="171" ht="15.75" customHeight="1">
      <c r="A171" s="6"/>
      <c r="B171" s="6"/>
      <c r="C171" s="6"/>
      <c r="D171" s="6"/>
      <c r="E171" s="6"/>
      <c r="F171" s="6"/>
      <c r="G171" s="6"/>
      <c r="H171" s="6"/>
      <c r="I171" s="6"/>
      <c r="J171" s="6"/>
    </row>
    <row r="172" ht="15.75" customHeight="1">
      <c r="A172" s="6"/>
      <c r="B172" s="6"/>
      <c r="C172" s="6"/>
      <c r="D172" s="6"/>
      <c r="E172" s="6"/>
      <c r="F172" s="6"/>
      <c r="G172" s="6"/>
      <c r="H172" s="6"/>
      <c r="I172" s="6"/>
      <c r="J172" s="6"/>
    </row>
    <row r="173" ht="15.75" customHeight="1">
      <c r="A173" s="6"/>
      <c r="B173" s="6"/>
      <c r="C173" s="6"/>
      <c r="D173" s="6"/>
      <c r="E173" s="6"/>
      <c r="F173" s="6"/>
      <c r="G173" s="6"/>
      <c r="H173" s="6"/>
      <c r="I173" s="6"/>
      <c r="J173" s="6"/>
    </row>
    <row r="174" ht="15.75" customHeight="1">
      <c r="A174" s="6"/>
      <c r="B174" s="6"/>
      <c r="C174" s="6"/>
      <c r="D174" s="6"/>
      <c r="E174" s="6"/>
      <c r="F174" s="6"/>
      <c r="G174" s="6"/>
      <c r="H174" s="6"/>
      <c r="I174" s="6"/>
      <c r="J174" s="6"/>
    </row>
    <row r="175" ht="15.75" customHeight="1">
      <c r="A175" s="6"/>
      <c r="B175" s="6"/>
      <c r="C175" s="6"/>
      <c r="D175" s="6"/>
      <c r="E175" s="6"/>
      <c r="F175" s="6"/>
      <c r="G175" s="6"/>
      <c r="H175" s="6"/>
      <c r="I175" s="6"/>
      <c r="J175" s="6"/>
    </row>
    <row r="176" ht="15.75" customHeight="1">
      <c r="A176" s="6"/>
      <c r="B176" s="6"/>
      <c r="C176" s="6"/>
      <c r="D176" s="6"/>
      <c r="E176" s="6"/>
      <c r="F176" s="6"/>
      <c r="G176" s="6"/>
      <c r="H176" s="6"/>
      <c r="I176" s="6"/>
      <c r="J176" s="6"/>
    </row>
    <row r="177" ht="15.75" customHeight="1">
      <c r="A177" s="6"/>
      <c r="B177" s="6"/>
      <c r="C177" s="6"/>
      <c r="D177" s="6"/>
      <c r="E177" s="6"/>
      <c r="F177" s="6"/>
      <c r="G177" s="6"/>
      <c r="H177" s="6"/>
      <c r="I177" s="6"/>
      <c r="J177" s="6"/>
    </row>
    <row r="178" ht="15.75" customHeight="1">
      <c r="A178" s="6"/>
      <c r="B178" s="6"/>
      <c r="C178" s="6"/>
      <c r="D178" s="6"/>
      <c r="E178" s="6"/>
      <c r="F178" s="6"/>
      <c r="G178" s="6"/>
      <c r="H178" s="6"/>
      <c r="I178" s="6"/>
      <c r="J178" s="6"/>
    </row>
    <row r="179" ht="15.75" customHeight="1">
      <c r="A179" s="6"/>
      <c r="B179" s="6"/>
      <c r="C179" s="6"/>
      <c r="D179" s="6"/>
      <c r="E179" s="6"/>
      <c r="F179" s="6"/>
      <c r="G179" s="6"/>
      <c r="H179" s="6"/>
      <c r="I179" s="6"/>
      <c r="J179" s="6"/>
    </row>
    <row r="180" ht="15.75" customHeight="1">
      <c r="A180" s="6"/>
      <c r="B180" s="6"/>
      <c r="C180" s="6"/>
      <c r="D180" s="6"/>
      <c r="E180" s="6"/>
      <c r="F180" s="6"/>
      <c r="G180" s="6"/>
      <c r="H180" s="6"/>
      <c r="I180" s="6"/>
      <c r="J180" s="6"/>
    </row>
    <row r="181" ht="15.75" customHeight="1">
      <c r="A181" s="6"/>
      <c r="B181" s="6"/>
      <c r="C181" s="6"/>
      <c r="D181" s="6"/>
      <c r="E181" s="6"/>
      <c r="F181" s="6"/>
      <c r="G181" s="6"/>
      <c r="H181" s="6"/>
      <c r="I181" s="6"/>
      <c r="J181" s="6"/>
    </row>
    <row r="182" ht="15.75" customHeight="1">
      <c r="A182" s="6"/>
      <c r="B182" s="6"/>
      <c r="C182" s="6"/>
      <c r="D182" s="6"/>
      <c r="E182" s="6"/>
      <c r="F182" s="6"/>
      <c r="G182" s="6"/>
      <c r="H182" s="6"/>
      <c r="I182" s="6"/>
      <c r="J182" s="6"/>
    </row>
    <row r="183" ht="15.75" customHeight="1">
      <c r="A183" s="6"/>
      <c r="B183" s="6"/>
      <c r="C183" s="6"/>
      <c r="D183" s="6"/>
      <c r="E183" s="6"/>
      <c r="F183" s="6"/>
      <c r="G183" s="6"/>
      <c r="H183" s="6"/>
      <c r="I183" s="6"/>
      <c r="J183" s="6"/>
    </row>
    <row r="184" ht="15.75" customHeight="1">
      <c r="A184" s="6"/>
      <c r="B184" s="6"/>
      <c r="C184" s="6"/>
      <c r="D184" s="6"/>
      <c r="E184" s="6"/>
      <c r="F184" s="6"/>
      <c r="G184" s="6"/>
      <c r="H184" s="6"/>
      <c r="I184" s="6"/>
      <c r="J184" s="6"/>
    </row>
    <row r="185" ht="15.75" customHeight="1">
      <c r="A185" s="6"/>
      <c r="B185" s="6"/>
      <c r="C185" s="6"/>
      <c r="D185" s="6"/>
      <c r="E185" s="6"/>
      <c r="F185" s="6"/>
      <c r="G185" s="6"/>
      <c r="H185" s="6"/>
      <c r="I185" s="6"/>
      <c r="J185" s="6"/>
    </row>
    <row r="186" ht="15.75" customHeight="1">
      <c r="A186" s="6"/>
      <c r="B186" s="6"/>
      <c r="C186" s="6"/>
      <c r="D186" s="6"/>
      <c r="E186" s="6"/>
      <c r="F186" s="6"/>
      <c r="G186" s="6"/>
      <c r="H186" s="6"/>
      <c r="I186" s="6"/>
      <c r="J186" s="6"/>
    </row>
    <row r="187" ht="15.75" customHeight="1">
      <c r="A187" s="6"/>
      <c r="B187" s="6"/>
      <c r="C187" s="6"/>
      <c r="D187" s="6"/>
      <c r="E187" s="6"/>
      <c r="F187" s="6"/>
      <c r="G187" s="6"/>
      <c r="H187" s="6"/>
      <c r="I187" s="6"/>
      <c r="J187" s="6"/>
    </row>
    <row r="188" ht="15.75" customHeight="1">
      <c r="A188" s="6"/>
      <c r="B188" s="6"/>
      <c r="C188" s="6"/>
      <c r="D188" s="6"/>
      <c r="E188" s="6"/>
      <c r="F188" s="6"/>
      <c r="G188" s="6"/>
      <c r="H188" s="6"/>
      <c r="I188" s="6"/>
      <c r="J188" s="6"/>
    </row>
    <row r="189" ht="15.75" customHeight="1">
      <c r="A189" s="6"/>
      <c r="B189" s="6"/>
      <c r="C189" s="6"/>
      <c r="D189" s="6"/>
      <c r="E189" s="6"/>
      <c r="F189" s="6"/>
      <c r="G189" s="6"/>
      <c r="H189" s="6"/>
      <c r="I189" s="6"/>
      <c r="J189" s="6"/>
    </row>
    <row r="190" ht="15.75" customHeight="1">
      <c r="A190" s="6"/>
      <c r="B190" s="6"/>
      <c r="C190" s="6"/>
      <c r="D190" s="6"/>
      <c r="E190" s="6"/>
      <c r="F190" s="6"/>
      <c r="G190" s="6"/>
      <c r="H190" s="6"/>
      <c r="I190" s="6"/>
      <c r="J190" s="6"/>
    </row>
    <row r="191" ht="15.75" customHeight="1">
      <c r="A191" s="6"/>
      <c r="B191" s="6"/>
      <c r="C191" s="6"/>
      <c r="D191" s="6"/>
      <c r="E191" s="6"/>
      <c r="F191" s="6"/>
      <c r="G191" s="6"/>
      <c r="H191" s="6"/>
      <c r="I191" s="6"/>
      <c r="J191" s="6"/>
    </row>
    <row r="192" ht="15.75" customHeight="1">
      <c r="A192" s="6"/>
      <c r="B192" s="6"/>
      <c r="C192" s="6"/>
      <c r="D192" s="6"/>
      <c r="E192" s="6"/>
      <c r="F192" s="6"/>
      <c r="G192" s="6"/>
      <c r="H192" s="6"/>
      <c r="I192" s="6"/>
      <c r="J192" s="6"/>
    </row>
    <row r="193" ht="15.75" customHeight="1">
      <c r="A193" s="6"/>
      <c r="B193" s="6"/>
      <c r="C193" s="6"/>
      <c r="D193" s="6"/>
      <c r="E193" s="6"/>
      <c r="F193" s="6"/>
      <c r="G193" s="6"/>
      <c r="H193" s="6"/>
      <c r="I193" s="6"/>
      <c r="J193" s="6"/>
    </row>
    <row r="194" ht="15.75" customHeight="1">
      <c r="A194" s="6"/>
      <c r="B194" s="6"/>
      <c r="C194" s="6"/>
      <c r="D194" s="6"/>
      <c r="E194" s="6"/>
      <c r="F194" s="6"/>
      <c r="G194" s="6"/>
      <c r="H194" s="6"/>
      <c r="I194" s="6"/>
      <c r="J194" s="6"/>
    </row>
    <row r="195" ht="15.75" customHeight="1">
      <c r="A195" s="6"/>
      <c r="B195" s="6"/>
      <c r="C195" s="6"/>
      <c r="D195" s="6"/>
      <c r="E195" s="6"/>
      <c r="F195" s="6"/>
      <c r="G195" s="6"/>
      <c r="H195" s="6"/>
      <c r="I195" s="6"/>
      <c r="J195" s="6"/>
    </row>
    <row r="196" ht="15.75" customHeight="1">
      <c r="A196" s="6"/>
      <c r="B196" s="6"/>
      <c r="C196" s="6"/>
      <c r="D196" s="6"/>
      <c r="E196" s="6"/>
      <c r="F196" s="6"/>
      <c r="G196" s="6"/>
      <c r="H196" s="6"/>
      <c r="I196" s="6"/>
      <c r="J196" s="6"/>
    </row>
    <row r="197" ht="15.75" customHeight="1">
      <c r="A197" s="6"/>
      <c r="B197" s="6"/>
      <c r="C197" s="6"/>
      <c r="D197" s="6"/>
      <c r="E197" s="6"/>
      <c r="F197" s="6"/>
      <c r="G197" s="6"/>
      <c r="H197" s="6"/>
      <c r="I197" s="6"/>
      <c r="J197" s="6"/>
    </row>
    <row r="198" ht="15.75" customHeight="1">
      <c r="A198" s="6"/>
      <c r="B198" s="6"/>
      <c r="C198" s="6"/>
      <c r="D198" s="6"/>
      <c r="E198" s="6"/>
      <c r="F198" s="6"/>
      <c r="G198" s="6"/>
      <c r="H198" s="6"/>
      <c r="I198" s="6"/>
      <c r="J198" s="6"/>
    </row>
    <row r="199" ht="15.75" customHeight="1">
      <c r="A199" s="6"/>
      <c r="B199" s="6"/>
      <c r="C199" s="6"/>
      <c r="D199" s="6"/>
      <c r="E199" s="6"/>
      <c r="F199" s="6"/>
      <c r="G199" s="6"/>
      <c r="H199" s="6"/>
      <c r="I199" s="6"/>
      <c r="J199" s="6"/>
    </row>
    <row r="200" ht="15.75" customHeight="1">
      <c r="A200" s="6"/>
      <c r="B200" s="6"/>
      <c r="C200" s="6"/>
      <c r="D200" s="6"/>
      <c r="E200" s="6"/>
      <c r="F200" s="6"/>
      <c r="G200" s="6"/>
      <c r="H200" s="6"/>
      <c r="I200" s="6"/>
      <c r="J200" s="6"/>
    </row>
    <row r="201" ht="15.75" customHeight="1">
      <c r="A201" s="6"/>
      <c r="B201" s="6"/>
      <c r="C201" s="6"/>
      <c r="D201" s="6"/>
      <c r="E201" s="6"/>
      <c r="F201" s="6"/>
      <c r="G201" s="6"/>
      <c r="H201" s="6"/>
      <c r="I201" s="6"/>
      <c r="J201" s="6"/>
    </row>
    <row r="202" ht="15.75" customHeight="1">
      <c r="A202" s="6"/>
      <c r="B202" s="6"/>
      <c r="C202" s="6"/>
      <c r="D202" s="6"/>
      <c r="E202" s="6"/>
      <c r="F202" s="6"/>
      <c r="G202" s="6"/>
      <c r="H202" s="6"/>
      <c r="I202" s="6"/>
      <c r="J202" s="6"/>
    </row>
    <row r="203" ht="15.75" customHeight="1">
      <c r="A203" s="6"/>
      <c r="B203" s="6"/>
      <c r="C203" s="6"/>
      <c r="D203" s="6"/>
      <c r="E203" s="6"/>
      <c r="F203" s="6"/>
      <c r="G203" s="6"/>
      <c r="H203" s="6"/>
      <c r="I203" s="6"/>
      <c r="J203" s="6"/>
    </row>
    <row r="204" ht="15.75" customHeight="1">
      <c r="A204" s="6"/>
      <c r="B204" s="6"/>
      <c r="C204" s="6"/>
      <c r="D204" s="6"/>
      <c r="E204" s="6"/>
      <c r="F204" s="6"/>
      <c r="G204" s="6"/>
      <c r="H204" s="6"/>
      <c r="I204" s="6"/>
      <c r="J204" s="6"/>
    </row>
    <row r="205" ht="15.75" customHeight="1">
      <c r="A205" s="6"/>
      <c r="B205" s="6"/>
      <c r="C205" s="6"/>
      <c r="D205" s="6"/>
      <c r="E205" s="6"/>
      <c r="F205" s="6"/>
      <c r="G205" s="6"/>
      <c r="H205" s="6"/>
      <c r="I205" s="6"/>
      <c r="J205" s="6"/>
    </row>
    <row r="206" ht="15.75" customHeight="1">
      <c r="A206" s="6"/>
      <c r="B206" s="6"/>
      <c r="C206" s="6"/>
      <c r="D206" s="6"/>
      <c r="E206" s="6"/>
      <c r="F206" s="6"/>
      <c r="G206" s="6"/>
      <c r="H206" s="6"/>
      <c r="I206" s="6"/>
      <c r="J206" s="6"/>
    </row>
    <row r="207" ht="15.75" customHeight="1">
      <c r="A207" s="6"/>
      <c r="B207" s="6"/>
      <c r="C207" s="6"/>
      <c r="D207" s="6"/>
      <c r="E207" s="6"/>
      <c r="F207" s="6"/>
      <c r="G207" s="6"/>
      <c r="H207" s="6"/>
      <c r="I207" s="6"/>
      <c r="J207" s="6"/>
    </row>
    <row r="208" ht="15.75" customHeight="1">
      <c r="A208" s="6"/>
      <c r="B208" s="6"/>
      <c r="C208" s="6"/>
      <c r="D208" s="6"/>
      <c r="E208" s="6"/>
      <c r="F208" s="6"/>
      <c r="G208" s="6"/>
      <c r="H208" s="6"/>
      <c r="I208" s="6"/>
      <c r="J208" s="6"/>
    </row>
    <row r="209" ht="15.75" customHeight="1">
      <c r="A209" s="6"/>
      <c r="B209" s="6"/>
      <c r="C209" s="6"/>
      <c r="D209" s="6"/>
      <c r="E209" s="6"/>
      <c r="F209" s="6"/>
      <c r="G209" s="6"/>
      <c r="H209" s="6"/>
      <c r="I209" s="6"/>
      <c r="J209" s="6"/>
    </row>
    <row r="210" ht="15.75" customHeight="1">
      <c r="A210" s="6"/>
      <c r="B210" s="6"/>
      <c r="C210" s="6"/>
      <c r="D210" s="6"/>
      <c r="E210" s="6"/>
      <c r="F210" s="6"/>
      <c r="G210" s="6"/>
      <c r="H210" s="6"/>
      <c r="I210" s="6"/>
      <c r="J210" s="6"/>
    </row>
    <row r="211" ht="15.75" customHeight="1">
      <c r="A211" s="6"/>
      <c r="B211" s="6"/>
      <c r="C211" s="6"/>
      <c r="D211" s="6"/>
      <c r="E211" s="6"/>
      <c r="F211" s="6"/>
      <c r="G211" s="6"/>
      <c r="H211" s="6"/>
      <c r="I211" s="6"/>
      <c r="J211" s="6"/>
    </row>
    <row r="212" ht="15.75" customHeight="1">
      <c r="A212" s="6"/>
      <c r="B212" s="6"/>
      <c r="C212" s="6"/>
      <c r="D212" s="6"/>
      <c r="E212" s="6"/>
      <c r="F212" s="6"/>
      <c r="G212" s="6"/>
      <c r="H212" s="6"/>
      <c r="I212" s="6"/>
      <c r="J212" s="6"/>
    </row>
    <row r="213" ht="15.75" customHeight="1">
      <c r="A213" s="6"/>
      <c r="B213" s="6"/>
      <c r="C213" s="6"/>
      <c r="D213" s="6"/>
      <c r="E213" s="6"/>
      <c r="F213" s="6"/>
      <c r="G213" s="6"/>
      <c r="H213" s="6"/>
      <c r="I213" s="6"/>
      <c r="J213" s="6"/>
    </row>
    <row r="214" ht="15.75" customHeight="1">
      <c r="A214" s="6"/>
      <c r="B214" s="6"/>
      <c r="C214" s="6"/>
      <c r="D214" s="6"/>
      <c r="E214" s="6"/>
      <c r="F214" s="6"/>
      <c r="G214" s="6"/>
      <c r="H214" s="6"/>
      <c r="I214" s="6"/>
      <c r="J214" s="6"/>
    </row>
    <row r="215" ht="15.75" customHeight="1">
      <c r="A215" s="6"/>
      <c r="B215" s="6"/>
      <c r="C215" s="6"/>
      <c r="D215" s="6"/>
      <c r="E215" s="6"/>
      <c r="F215" s="6"/>
      <c r="G215" s="6"/>
      <c r="H215" s="6"/>
      <c r="I215" s="6"/>
      <c r="J215" s="6"/>
    </row>
    <row r="216" ht="15.75" customHeight="1">
      <c r="A216" s="6"/>
      <c r="B216" s="6"/>
      <c r="C216" s="6"/>
      <c r="D216" s="6"/>
      <c r="E216" s="6"/>
      <c r="F216" s="6"/>
      <c r="G216" s="6"/>
      <c r="H216" s="6"/>
      <c r="I216" s="6"/>
      <c r="J216" s="6"/>
    </row>
    <row r="217" ht="15.75" customHeight="1">
      <c r="A217" s="6"/>
      <c r="B217" s="6"/>
      <c r="C217" s="6"/>
      <c r="D217" s="6"/>
      <c r="E217" s="6"/>
      <c r="F217" s="6"/>
      <c r="G217" s="6"/>
      <c r="H217" s="6"/>
      <c r="I217" s="6"/>
      <c r="J217" s="6"/>
    </row>
    <row r="218" ht="15.75" customHeight="1">
      <c r="A218" s="6"/>
      <c r="B218" s="6"/>
      <c r="C218" s="6"/>
      <c r="D218" s="6"/>
      <c r="E218" s="6"/>
      <c r="F218" s="6"/>
      <c r="G218" s="6"/>
      <c r="H218" s="6"/>
      <c r="I218" s="6"/>
      <c r="J218" s="6"/>
    </row>
    <row r="219" ht="15.75" customHeight="1">
      <c r="A219" s="6"/>
      <c r="B219" s="6"/>
      <c r="C219" s="6"/>
      <c r="D219" s="6"/>
      <c r="E219" s="6"/>
      <c r="F219" s="6"/>
      <c r="G219" s="6"/>
      <c r="H219" s="6"/>
      <c r="I219" s="6"/>
      <c r="J219" s="6"/>
    </row>
    <row r="220" ht="15.75" customHeight="1">
      <c r="A220" s="6"/>
      <c r="B220" s="6"/>
      <c r="C220" s="6"/>
      <c r="D220" s="6"/>
      <c r="E220" s="6"/>
      <c r="F220" s="6"/>
      <c r="G220" s="6"/>
      <c r="H220" s="6"/>
      <c r="I220" s="6"/>
      <c r="J220" s="6"/>
    </row>
    <row r="221" ht="15.75" customHeight="1">
      <c r="A221" s="6"/>
      <c r="B221" s="6"/>
      <c r="C221" s="6"/>
      <c r="D221" s="6"/>
      <c r="E221" s="6"/>
      <c r="F221" s="6"/>
      <c r="G221" s="6"/>
      <c r="H221" s="6"/>
      <c r="I221" s="6"/>
      <c r="J221" s="6"/>
    </row>
    <row r="222" ht="15.75" customHeight="1">
      <c r="A222" s="6"/>
      <c r="B222" s="6"/>
      <c r="C222" s="6"/>
      <c r="D222" s="6"/>
      <c r="E222" s="6"/>
      <c r="F222" s="6"/>
      <c r="G222" s="6"/>
      <c r="H222" s="6"/>
      <c r="I222" s="6"/>
      <c r="J222" s="6"/>
    </row>
    <row r="223" ht="15.75" customHeight="1">
      <c r="A223" s="6"/>
      <c r="B223" s="6"/>
      <c r="C223" s="6"/>
      <c r="D223" s="6"/>
      <c r="E223" s="6"/>
      <c r="F223" s="6"/>
      <c r="G223" s="6"/>
      <c r="H223" s="6"/>
      <c r="I223" s="6"/>
      <c r="J223" s="6"/>
    </row>
    <row r="224" ht="15.75" customHeight="1">
      <c r="A224" s="6"/>
      <c r="B224" s="6"/>
      <c r="C224" s="6"/>
      <c r="D224" s="6"/>
      <c r="E224" s="6"/>
      <c r="F224" s="6"/>
      <c r="G224" s="6"/>
      <c r="H224" s="6"/>
      <c r="I224" s="6"/>
      <c r="J224" s="6"/>
    </row>
    <row r="225" ht="15.75" customHeight="1">
      <c r="A225" s="6"/>
      <c r="B225" s="6"/>
      <c r="C225" s="6"/>
      <c r="D225" s="6"/>
      <c r="E225" s="6"/>
      <c r="F225" s="6"/>
      <c r="G225" s="6"/>
      <c r="H225" s="6"/>
      <c r="I225" s="6"/>
      <c r="J225" s="6"/>
    </row>
    <row r="226" ht="15.75" customHeight="1">
      <c r="A226" s="6"/>
      <c r="B226" s="6"/>
      <c r="C226" s="6"/>
      <c r="D226" s="6"/>
      <c r="E226" s="6"/>
      <c r="F226" s="6"/>
      <c r="G226" s="6"/>
      <c r="H226" s="6"/>
      <c r="I226" s="6"/>
      <c r="J226" s="6"/>
    </row>
    <row r="227" ht="15.75" customHeight="1">
      <c r="A227" s="6"/>
      <c r="B227" s="6"/>
      <c r="C227" s="6"/>
      <c r="D227" s="6"/>
      <c r="E227" s="6"/>
      <c r="F227" s="6"/>
      <c r="G227" s="6"/>
      <c r="H227" s="6"/>
      <c r="I227" s="6"/>
      <c r="J227" s="6"/>
    </row>
    <row r="228" ht="15.75" customHeight="1">
      <c r="A228" s="6"/>
      <c r="B228" s="6"/>
      <c r="C228" s="6"/>
      <c r="D228" s="6"/>
      <c r="E228" s="6"/>
      <c r="F228" s="6"/>
      <c r="G228" s="6"/>
      <c r="H228" s="6"/>
      <c r="I228" s="6"/>
      <c r="J228" s="6"/>
    </row>
    <row r="229" ht="15.75" customHeight="1">
      <c r="A229" s="6"/>
      <c r="B229" s="6"/>
      <c r="C229" s="6"/>
      <c r="D229" s="6"/>
      <c r="E229" s="6"/>
      <c r="F229" s="6"/>
      <c r="G229" s="6"/>
      <c r="H229" s="6"/>
      <c r="I229" s="6"/>
      <c r="J229" s="6"/>
    </row>
    <row r="230" ht="15.75" customHeight="1">
      <c r="A230" s="6"/>
      <c r="B230" s="6"/>
      <c r="C230" s="6"/>
      <c r="D230" s="6"/>
      <c r="E230" s="6"/>
      <c r="F230" s="6"/>
      <c r="G230" s="6"/>
      <c r="H230" s="6"/>
      <c r="I230" s="6"/>
      <c r="J230" s="6"/>
    </row>
    <row r="231" ht="15.75" customHeight="1">
      <c r="A231" s="6"/>
      <c r="B231" s="6"/>
      <c r="C231" s="6"/>
      <c r="D231" s="6"/>
      <c r="E231" s="6"/>
      <c r="F231" s="6"/>
      <c r="G231" s="6"/>
      <c r="H231" s="6"/>
      <c r="I231" s="6"/>
      <c r="J231" s="6"/>
    </row>
    <row r="232" ht="15.75" customHeight="1">
      <c r="A232" s="6"/>
      <c r="B232" s="6"/>
      <c r="C232" s="6"/>
      <c r="D232" s="6"/>
      <c r="E232" s="6"/>
      <c r="F232" s="6"/>
      <c r="G232" s="6"/>
      <c r="H232" s="6"/>
      <c r="I232" s="6"/>
      <c r="J232" s="6"/>
    </row>
    <row r="233" ht="15.75" customHeight="1">
      <c r="A233" s="6"/>
      <c r="B233" s="6"/>
      <c r="C233" s="6"/>
      <c r="D233" s="6"/>
      <c r="E233" s="6"/>
      <c r="F233" s="6"/>
      <c r="G233" s="6"/>
      <c r="H233" s="6"/>
      <c r="I233" s="6"/>
      <c r="J233" s="6"/>
    </row>
    <row r="234" ht="15.75" customHeight="1">
      <c r="A234" s="6"/>
      <c r="B234" s="6"/>
      <c r="C234" s="6"/>
      <c r="D234" s="6"/>
      <c r="E234" s="6"/>
      <c r="F234" s="6"/>
      <c r="G234" s="6"/>
      <c r="H234" s="6"/>
      <c r="I234" s="6"/>
      <c r="J234" s="6"/>
    </row>
    <row r="235" ht="15.75" customHeight="1">
      <c r="A235" s="6"/>
      <c r="B235" s="6"/>
      <c r="C235" s="6"/>
      <c r="D235" s="6"/>
      <c r="E235" s="6"/>
      <c r="F235" s="6"/>
      <c r="G235" s="6"/>
      <c r="H235" s="6"/>
      <c r="I235" s="6"/>
      <c r="J235" s="6"/>
    </row>
    <row r="236" ht="15.75" customHeight="1">
      <c r="A236" s="6"/>
      <c r="B236" s="6"/>
      <c r="C236" s="6"/>
      <c r="D236" s="6"/>
      <c r="E236" s="6"/>
      <c r="F236" s="6"/>
      <c r="G236" s="6"/>
      <c r="H236" s="6"/>
      <c r="I236" s="6"/>
      <c r="J236" s="6"/>
    </row>
    <row r="237" ht="15.75" customHeight="1">
      <c r="A237" s="6"/>
      <c r="B237" s="6"/>
      <c r="C237" s="6"/>
      <c r="D237" s="6"/>
      <c r="E237" s="6"/>
      <c r="F237" s="6"/>
      <c r="G237" s="6"/>
      <c r="H237" s="6"/>
      <c r="I237" s="6"/>
      <c r="J237" s="6"/>
    </row>
    <row r="238" ht="15.75" customHeight="1">
      <c r="A238" s="6"/>
      <c r="B238" s="6"/>
      <c r="C238" s="6"/>
      <c r="D238" s="6"/>
      <c r="E238" s="6"/>
      <c r="F238" s="6"/>
      <c r="G238" s="6"/>
      <c r="H238" s="6"/>
      <c r="I238" s="6"/>
      <c r="J238" s="6"/>
    </row>
    <row r="239" ht="15.75" customHeight="1">
      <c r="A239" s="6"/>
      <c r="B239" s="6"/>
      <c r="C239" s="6"/>
      <c r="D239" s="6"/>
      <c r="E239" s="6"/>
      <c r="F239" s="6"/>
      <c r="G239" s="6"/>
      <c r="H239" s="6"/>
      <c r="I239" s="6"/>
      <c r="J239" s="6"/>
    </row>
    <row r="240" ht="15.75" customHeight="1">
      <c r="A240" s="6"/>
      <c r="B240" s="6"/>
      <c r="C240" s="6"/>
      <c r="D240" s="6"/>
      <c r="E240" s="6"/>
      <c r="F240" s="6"/>
      <c r="G240" s="6"/>
      <c r="H240" s="6"/>
      <c r="I240" s="6"/>
      <c r="J240" s="6"/>
    </row>
    <row r="241" ht="15.75" customHeight="1">
      <c r="A241" s="6"/>
      <c r="B241" s="6"/>
      <c r="C241" s="6"/>
      <c r="D241" s="6"/>
      <c r="E241" s="6"/>
      <c r="F241" s="6"/>
      <c r="G241" s="6"/>
      <c r="H241" s="6"/>
      <c r="I241" s="6"/>
      <c r="J241" s="6"/>
    </row>
    <row r="242" ht="15.75" customHeight="1">
      <c r="A242" s="6"/>
      <c r="B242" s="6"/>
      <c r="C242" s="6"/>
      <c r="D242" s="6"/>
      <c r="E242" s="6"/>
      <c r="F242" s="6"/>
      <c r="G242" s="6"/>
      <c r="H242" s="6"/>
      <c r="I242" s="6"/>
      <c r="J242" s="6"/>
    </row>
    <row r="243" ht="15.75" customHeight="1">
      <c r="A243" s="6"/>
      <c r="B243" s="6"/>
      <c r="C243" s="6"/>
      <c r="D243" s="6"/>
      <c r="E243" s="6"/>
      <c r="F243" s="6"/>
      <c r="G243" s="6"/>
      <c r="H243" s="6"/>
      <c r="I243" s="6"/>
      <c r="J243" s="6"/>
    </row>
    <row r="244" ht="15.75" customHeight="1">
      <c r="A244" s="6"/>
      <c r="B244" s="6"/>
      <c r="C244" s="6"/>
      <c r="D244" s="6"/>
      <c r="E244" s="6"/>
      <c r="F244" s="6"/>
      <c r="G244" s="6"/>
      <c r="H244" s="6"/>
      <c r="I244" s="6"/>
      <c r="J244" s="6"/>
    </row>
    <row r="245" ht="15.75" customHeight="1">
      <c r="A245" s="6"/>
      <c r="B245" s="6"/>
      <c r="C245" s="6"/>
      <c r="D245" s="6"/>
      <c r="E245" s="6"/>
      <c r="F245" s="6"/>
      <c r="G245" s="6"/>
      <c r="H245" s="6"/>
      <c r="I245" s="6"/>
      <c r="J245" s="6"/>
    </row>
    <row r="246" ht="15.75" customHeight="1">
      <c r="A246" s="6"/>
      <c r="B246" s="6"/>
      <c r="C246" s="6"/>
      <c r="D246" s="6"/>
      <c r="E246" s="6"/>
      <c r="F246" s="6"/>
      <c r="G246" s="6"/>
      <c r="H246" s="6"/>
      <c r="I246" s="6"/>
      <c r="J246" s="6"/>
    </row>
    <row r="247" ht="15.75" customHeight="1">
      <c r="A247" s="6"/>
      <c r="B247" s="6"/>
      <c r="C247" s="6"/>
      <c r="D247" s="6"/>
      <c r="E247" s="6"/>
      <c r="F247" s="6"/>
      <c r="G247" s="6"/>
      <c r="H247" s="6"/>
      <c r="I247" s="6"/>
      <c r="J247" s="6"/>
    </row>
    <row r="248" ht="15.75" customHeight="1">
      <c r="A248" s="6"/>
      <c r="B248" s="6"/>
      <c r="C248" s="6"/>
      <c r="D248" s="6"/>
      <c r="E248" s="6"/>
      <c r="F248" s="6"/>
      <c r="G248" s="6"/>
      <c r="H248" s="6"/>
      <c r="I248" s="6"/>
      <c r="J248" s="6"/>
    </row>
    <row r="249" ht="15.75" customHeight="1">
      <c r="A249" s="6"/>
      <c r="B249" s="6"/>
      <c r="C249" s="6"/>
      <c r="D249" s="6"/>
      <c r="E249" s="6"/>
      <c r="F249" s="6"/>
      <c r="G249" s="6"/>
      <c r="H249" s="6"/>
      <c r="I249" s="6"/>
      <c r="J249" s="6"/>
    </row>
    <row r="250" ht="15.75" customHeight="1">
      <c r="A250" s="6"/>
      <c r="B250" s="6"/>
      <c r="C250" s="6"/>
      <c r="D250" s="6"/>
      <c r="E250" s="6"/>
      <c r="F250" s="6"/>
      <c r="G250" s="6"/>
      <c r="H250" s="6"/>
      <c r="I250" s="6"/>
      <c r="J250" s="6"/>
    </row>
    <row r="251" ht="15.75" customHeight="1">
      <c r="A251" s="6"/>
      <c r="B251" s="6"/>
      <c r="C251" s="6"/>
      <c r="D251" s="6"/>
      <c r="E251" s="6"/>
      <c r="F251" s="6"/>
      <c r="G251" s="6"/>
      <c r="H251" s="6"/>
      <c r="I251" s="6"/>
      <c r="J251" s="6"/>
    </row>
    <row r="252" ht="15.75" customHeight="1">
      <c r="A252" s="6"/>
      <c r="B252" s="6"/>
      <c r="C252" s="6"/>
      <c r="D252" s="6"/>
      <c r="E252" s="6"/>
      <c r="F252" s="6"/>
      <c r="G252" s="6"/>
      <c r="H252" s="6"/>
      <c r="I252" s="6"/>
      <c r="J252" s="6"/>
    </row>
    <row r="253" ht="15.75" customHeight="1">
      <c r="A253" s="6"/>
      <c r="B253" s="6"/>
      <c r="C253" s="6"/>
      <c r="D253" s="6"/>
      <c r="E253" s="6"/>
      <c r="F253" s="6"/>
      <c r="G253" s="6"/>
      <c r="H253" s="6"/>
      <c r="I253" s="6"/>
      <c r="J253" s="6"/>
    </row>
    <row r="254" ht="15.75" customHeight="1">
      <c r="A254" s="6"/>
      <c r="B254" s="6"/>
      <c r="C254" s="6"/>
      <c r="D254" s="6"/>
      <c r="E254" s="6"/>
      <c r="F254" s="6"/>
      <c r="G254" s="6"/>
      <c r="H254" s="6"/>
      <c r="I254" s="6"/>
      <c r="J254" s="6"/>
    </row>
    <row r="255" ht="15.75" customHeight="1">
      <c r="A255" s="6"/>
      <c r="B255" s="6"/>
      <c r="C255" s="6"/>
      <c r="D255" s="6"/>
      <c r="E255" s="6"/>
      <c r="F255" s="6"/>
      <c r="G255" s="6"/>
      <c r="H255" s="6"/>
      <c r="I255" s="6"/>
      <c r="J255" s="6"/>
    </row>
    <row r="256" ht="15.75" customHeight="1">
      <c r="A256" s="6"/>
      <c r="B256" s="6"/>
      <c r="C256" s="6"/>
      <c r="D256" s="6"/>
      <c r="E256" s="6"/>
      <c r="F256" s="6"/>
      <c r="G256" s="6"/>
      <c r="H256" s="6"/>
      <c r="I256" s="6"/>
      <c r="J256" s="6"/>
    </row>
    <row r="257" ht="15.75" customHeight="1">
      <c r="A257" s="6"/>
      <c r="B257" s="6"/>
      <c r="C257" s="6"/>
      <c r="D257" s="6"/>
      <c r="E257" s="6"/>
      <c r="F257" s="6"/>
      <c r="G257" s="6"/>
      <c r="H257" s="6"/>
      <c r="I257" s="6"/>
      <c r="J257" s="6"/>
    </row>
    <row r="258" ht="15.75" customHeight="1">
      <c r="A258" s="6"/>
      <c r="B258" s="6"/>
      <c r="C258" s="6"/>
      <c r="D258" s="6"/>
      <c r="E258" s="6"/>
      <c r="F258" s="6"/>
      <c r="G258" s="6"/>
      <c r="H258" s="6"/>
      <c r="I258" s="6"/>
      <c r="J258" s="6"/>
    </row>
    <row r="259" ht="15.75" customHeight="1">
      <c r="A259" s="6"/>
      <c r="B259" s="6"/>
      <c r="C259" s="6"/>
      <c r="D259" s="6"/>
      <c r="E259" s="6"/>
      <c r="F259" s="6"/>
      <c r="G259" s="6"/>
      <c r="H259" s="6"/>
      <c r="I259" s="6"/>
      <c r="J259" s="6"/>
    </row>
    <row r="260" ht="15.75" customHeight="1">
      <c r="A260" s="6"/>
      <c r="B260" s="6"/>
      <c r="C260" s="6"/>
      <c r="D260" s="6"/>
      <c r="E260" s="6"/>
      <c r="F260" s="6"/>
      <c r="G260" s="6"/>
      <c r="H260" s="6"/>
      <c r="I260" s="6"/>
      <c r="J260" s="6"/>
    </row>
    <row r="261" ht="15.75" customHeight="1">
      <c r="A261" s="6"/>
      <c r="B261" s="6"/>
      <c r="C261" s="6"/>
      <c r="D261" s="6"/>
      <c r="E261" s="6"/>
      <c r="F261" s="6"/>
      <c r="G261" s="6"/>
      <c r="H261" s="6"/>
      <c r="I261" s="6"/>
      <c r="J261" s="6"/>
    </row>
    <row r="262" ht="15.75" customHeight="1">
      <c r="A262" s="6"/>
      <c r="B262" s="6"/>
      <c r="C262" s="6"/>
      <c r="D262" s="6"/>
      <c r="E262" s="6"/>
      <c r="F262" s="6"/>
      <c r="G262" s="6"/>
      <c r="H262" s="6"/>
      <c r="I262" s="6"/>
      <c r="J262" s="6"/>
    </row>
    <row r="263" ht="15.75" customHeight="1">
      <c r="A263" s="6"/>
      <c r="B263" s="6"/>
      <c r="C263" s="6"/>
      <c r="D263" s="6"/>
      <c r="E263" s="6"/>
      <c r="F263" s="6"/>
      <c r="G263" s="6"/>
      <c r="H263" s="6"/>
      <c r="I263" s="6"/>
      <c r="J263" s="6"/>
    </row>
    <row r="264" ht="15.75" customHeight="1">
      <c r="A264" s="6"/>
      <c r="B264" s="6"/>
      <c r="C264" s="6"/>
      <c r="D264" s="6"/>
      <c r="E264" s="6"/>
      <c r="F264" s="6"/>
      <c r="G264" s="6"/>
      <c r="H264" s="6"/>
      <c r="I264" s="6"/>
      <c r="J264" s="6"/>
    </row>
    <row r="265" ht="15.75" customHeight="1">
      <c r="A265" s="6"/>
      <c r="B265" s="6"/>
      <c r="C265" s="6"/>
      <c r="D265" s="6"/>
      <c r="E265" s="6"/>
      <c r="F265" s="6"/>
      <c r="G265" s="6"/>
      <c r="H265" s="6"/>
      <c r="I265" s="6"/>
      <c r="J265" s="6"/>
    </row>
    <row r="266" ht="15.75" customHeight="1">
      <c r="A266" s="6"/>
      <c r="B266" s="6"/>
      <c r="C266" s="6"/>
      <c r="D266" s="6"/>
      <c r="E266" s="6"/>
      <c r="F266" s="6"/>
      <c r="G266" s="6"/>
      <c r="H266" s="6"/>
      <c r="I266" s="6"/>
      <c r="J266" s="6"/>
    </row>
    <row r="267" ht="15.75" customHeight="1">
      <c r="A267" s="6"/>
      <c r="B267" s="6"/>
      <c r="C267" s="6"/>
      <c r="D267" s="6"/>
      <c r="E267" s="6"/>
      <c r="F267" s="6"/>
      <c r="G267" s="6"/>
      <c r="H267" s="6"/>
      <c r="I267" s="6"/>
      <c r="J267" s="6"/>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hidden="1" min="1" max="1" width="10.0"/>
    <col customWidth="1" min="2" max="2" width="18.0"/>
    <col customWidth="1" min="3" max="3" width="8.0"/>
    <col customWidth="1" min="4" max="4" width="18.0"/>
    <col customWidth="1" min="5" max="5" width="24.0"/>
    <col customWidth="1" min="6" max="7" width="14.0"/>
    <col customWidth="1" min="8" max="8" width="18.0"/>
    <col customWidth="1" min="9" max="9" width="14.0"/>
    <col customWidth="1" hidden="1" min="10" max="10" width="16.0"/>
    <col customWidth="1" hidden="1" min="11" max="11" width="12.0"/>
    <col customWidth="1" hidden="1" min="12" max="12" width="28.0"/>
    <col customWidth="1" hidden="1" min="13" max="13" width="24.0"/>
    <col customWidth="1" hidden="1" min="14" max="14" width="16.0"/>
    <col customWidth="1" hidden="1" min="15" max="15" width="14.0"/>
    <col customWidth="1" hidden="1" min="16" max="16" width="18.0"/>
    <col customWidth="1" hidden="1" min="17" max="18" width="12.0"/>
    <col customWidth="1" min="19" max="19" width="28.0"/>
    <col customWidth="1" hidden="1" min="20" max="21" width="18.0"/>
  </cols>
  <sheetData>
    <row r="1" ht="24.0" customHeight="1">
      <c r="A1" s="92" t="s">
        <v>1512</v>
      </c>
      <c r="B1" s="92" t="s">
        <v>3</v>
      </c>
      <c r="C1" s="92" t="s">
        <v>1314</v>
      </c>
      <c r="D1" s="92" t="s">
        <v>4</v>
      </c>
      <c r="E1" s="92" t="s">
        <v>5</v>
      </c>
      <c r="F1" s="92" t="s">
        <v>1513</v>
      </c>
      <c r="G1" s="92" t="s">
        <v>1514</v>
      </c>
      <c r="H1" s="92" t="s">
        <v>1515</v>
      </c>
      <c r="I1" s="92" t="s">
        <v>960</v>
      </c>
      <c r="J1" s="92" t="s">
        <v>1168</v>
      </c>
      <c r="K1" s="92" t="s">
        <v>1516</v>
      </c>
      <c r="L1" s="92" t="s">
        <v>1517</v>
      </c>
      <c r="M1" s="92" t="s">
        <v>1518</v>
      </c>
      <c r="N1" s="92" t="s">
        <v>1519</v>
      </c>
      <c r="O1" s="92" t="s">
        <v>1520</v>
      </c>
      <c r="P1" s="92" t="s">
        <v>1232</v>
      </c>
      <c r="Q1" s="92" t="s">
        <v>1521</v>
      </c>
      <c r="R1" s="92" t="s">
        <v>1522</v>
      </c>
      <c r="S1" s="92" t="s">
        <v>15</v>
      </c>
      <c r="T1" s="92" t="s">
        <v>20</v>
      </c>
      <c r="U1" s="92" t="s">
        <v>1523</v>
      </c>
    </row>
    <row r="2" ht="39.75" customHeight="1">
      <c r="A2" s="14" t="str">
        <f t="shared" ref="A2:A226" si="1">IF(B2="","","P-"&amp;TEXT(ROW()-1,"000"))</f>
        <v>P-001</v>
      </c>
      <c r="B2" s="98" t="s">
        <v>23</v>
      </c>
      <c r="C2" s="98" t="s">
        <v>1320</v>
      </c>
      <c r="D2" s="98" t="s">
        <v>1321</v>
      </c>
      <c r="E2" s="98" t="s">
        <v>1322</v>
      </c>
      <c r="F2" s="98" t="str">
        <f t="shared" ref="F2:F226" si="2">IF(OR(ISNUMBER(SEARCH("Chief",E2)),ISNUMBER(SEARCH("President",E2))),"Exec sponsor",IF(OR(ISNUMBER(SEARCH("VP",E2)),ISNUMBER(SEARCH("Vice President",E2))),"Exec / budget","Operator / influencer"))</f>
        <v>Exec sponsor</v>
      </c>
      <c r="G2" s="98" t="str">
        <f t="shared" ref="G2:G226" si="3">IF(J2="Operations / Supply Chain","Decision-maker",IF(OR(J2="Logistics",J2="Distribution / Fulfillment"),"Operator buyer",IF(OR(J2="Procurement / Logistics",J2="Planning / Customer Operations"),"Influencer","Routing contact")))</f>
        <v>Decision-maker</v>
      </c>
      <c r="H2" s="98" t="str">
        <f t="shared" ref="H2:H226" si="4">IF(P2&lt;&gt;"",P2,IF(O2&lt;&gt;"",O2,"Direct"))</f>
        <v>Mark -&gt; Heiko / CSCO office</v>
      </c>
      <c r="I2" s="103" t="str">
        <f t="shared" ref="I2:I226" si="5">IF(M2&lt;&gt;"","link","")</f>
        <v>link</v>
      </c>
      <c r="J2" s="98" t="s">
        <v>1524</v>
      </c>
      <c r="K2" s="98" t="s">
        <v>1525</v>
      </c>
      <c r="L2" s="98" t="s">
        <v>1526</v>
      </c>
      <c r="M2" s="98" t="s">
        <v>361</v>
      </c>
      <c r="N2" s="98" t="s">
        <v>1323</v>
      </c>
      <c r="O2" s="98" t="s">
        <v>1527</v>
      </c>
      <c r="P2" s="98" t="s">
        <v>354</v>
      </c>
      <c r="Q2" s="98" t="s">
        <v>1528</v>
      </c>
      <c r="R2" s="99"/>
      <c r="S2" s="98" t="s">
        <v>1529</v>
      </c>
      <c r="T2" s="98" t="s">
        <v>1530</v>
      </c>
      <c r="U2" s="88">
        <f t="array" ref="U2">IF(B2="","",IFERROR(INDEX(Accounts!$N$2:$N$41,MATCH(B2,Accounts!$B$2:$B$41,0)),""))</f>
        <v>5</v>
      </c>
    </row>
    <row r="3" ht="39.75" customHeight="1">
      <c r="A3" s="14" t="str">
        <f t="shared" si="1"/>
        <v>P-002</v>
      </c>
      <c r="B3" s="98" t="s">
        <v>23</v>
      </c>
      <c r="C3" s="98" t="s">
        <v>1320</v>
      </c>
      <c r="D3" s="98" t="s">
        <v>764</v>
      </c>
      <c r="E3" s="98" t="s">
        <v>1325</v>
      </c>
      <c r="F3" s="98" t="str">
        <f t="shared" si="2"/>
        <v>Operator / influencer</v>
      </c>
      <c r="G3" s="98" t="str">
        <f t="shared" si="3"/>
        <v>Routing contact</v>
      </c>
      <c r="H3" s="98" t="str">
        <f t="shared" si="4"/>
        <v>Use intro to request proper routing if Heiko delegates</v>
      </c>
      <c r="I3" s="103" t="str">
        <f t="shared" si="5"/>
        <v>link</v>
      </c>
      <c r="J3" s="98" t="s">
        <v>1531</v>
      </c>
      <c r="K3" s="98" t="s">
        <v>1532</v>
      </c>
      <c r="L3" s="98" t="s">
        <v>1533</v>
      </c>
      <c r="M3" s="98" t="s">
        <v>1329</v>
      </c>
      <c r="N3" s="98" t="s">
        <v>1327</v>
      </c>
      <c r="O3" s="98" t="s">
        <v>1527</v>
      </c>
      <c r="P3" s="98" t="s">
        <v>1326</v>
      </c>
      <c r="Q3" s="98" t="s">
        <v>1528</v>
      </c>
      <c r="R3" s="99"/>
      <c r="S3" s="98" t="s">
        <v>1534</v>
      </c>
      <c r="T3" s="98" t="s">
        <v>1535</v>
      </c>
      <c r="U3" s="88">
        <f t="array" ref="U3">IF(B3="","",IFERROR(INDEX(Accounts!$N$2:$N$41,MATCH(B3,Accounts!$B$2:$B$41,0)),""))</f>
        <v>5</v>
      </c>
    </row>
    <row r="4" ht="39.75" customHeight="1">
      <c r="A4" s="14" t="str">
        <f t="shared" si="1"/>
        <v>P-003</v>
      </c>
      <c r="B4" s="98" t="s">
        <v>23</v>
      </c>
      <c r="C4" s="98" t="s">
        <v>1330</v>
      </c>
      <c r="D4" s="98" t="s">
        <v>1536</v>
      </c>
      <c r="E4" s="98" t="s">
        <v>1537</v>
      </c>
      <c r="F4" s="98" t="str">
        <f t="shared" si="2"/>
        <v>Operator / influencer</v>
      </c>
      <c r="G4" s="98" t="str">
        <f t="shared" si="3"/>
        <v>Influencer</v>
      </c>
      <c r="H4" s="98" t="str">
        <f t="shared" si="4"/>
        <v>LinkedIn / network outreach</v>
      </c>
      <c r="I4" s="103" t="str">
        <f t="shared" si="5"/>
        <v>link</v>
      </c>
      <c r="J4" s="98" t="s">
        <v>1538</v>
      </c>
      <c r="K4" s="98" t="s">
        <v>1539</v>
      </c>
      <c r="L4" s="98" t="s">
        <v>1540</v>
      </c>
      <c r="M4" s="98" t="s">
        <v>1541</v>
      </c>
      <c r="N4" s="98" t="s">
        <v>1327</v>
      </c>
      <c r="O4" s="98" t="s">
        <v>1542</v>
      </c>
      <c r="P4" s="98" t="s">
        <v>1333</v>
      </c>
      <c r="Q4" s="98" t="s">
        <v>1528</v>
      </c>
      <c r="R4" s="99"/>
      <c r="S4" s="98" t="s">
        <v>1543</v>
      </c>
      <c r="T4" s="98" t="s">
        <v>1544</v>
      </c>
      <c r="U4" s="88">
        <f t="array" ref="U4">IF(B4="","",IFERROR(INDEX(Accounts!$N$2:$N$41,MATCH(B4,Accounts!$B$2:$B$41,0)),""))</f>
        <v>5</v>
      </c>
    </row>
    <row r="5" ht="39.75" customHeight="1">
      <c r="A5" s="14" t="str">
        <f t="shared" si="1"/>
        <v>P-004</v>
      </c>
      <c r="B5" s="98" t="s">
        <v>23</v>
      </c>
      <c r="C5" s="98" t="s">
        <v>1330</v>
      </c>
      <c r="D5" s="98" t="s">
        <v>1331</v>
      </c>
      <c r="E5" s="98" t="s">
        <v>1332</v>
      </c>
      <c r="F5" s="98" t="str">
        <f t="shared" si="2"/>
        <v>Operator / influencer</v>
      </c>
      <c r="G5" s="98" t="str">
        <f t="shared" si="3"/>
        <v>Influencer</v>
      </c>
      <c r="H5" s="98" t="str">
        <f t="shared" si="4"/>
        <v>LinkedIn / network outreach</v>
      </c>
      <c r="I5" s="103" t="str">
        <f t="shared" si="5"/>
        <v>link</v>
      </c>
      <c r="J5" s="98" t="s">
        <v>1545</v>
      </c>
      <c r="K5" s="98" t="s">
        <v>1539</v>
      </c>
      <c r="L5" s="98" t="s">
        <v>1546</v>
      </c>
      <c r="M5" s="98" t="s">
        <v>1334</v>
      </c>
      <c r="N5" s="98" t="s">
        <v>1327</v>
      </c>
      <c r="O5" s="98" t="s">
        <v>1542</v>
      </c>
      <c r="P5" s="98" t="s">
        <v>1333</v>
      </c>
      <c r="Q5" s="98" t="s">
        <v>1528</v>
      </c>
      <c r="R5" s="99"/>
      <c r="S5" s="98" t="s">
        <v>1547</v>
      </c>
      <c r="T5" s="98" t="s">
        <v>1548</v>
      </c>
      <c r="U5" s="88">
        <f t="array" ref="U5">IF(B5="","",IFERROR(INDEX(Accounts!$N$2:$N$41,MATCH(B5,Accounts!$B$2:$B$41,0)),""))</f>
        <v>5</v>
      </c>
    </row>
    <row r="6" ht="39.75" customHeight="1">
      <c r="A6" s="14" t="str">
        <f t="shared" si="1"/>
        <v>P-005</v>
      </c>
      <c r="B6" s="98" t="s">
        <v>23</v>
      </c>
      <c r="C6" s="98" t="s">
        <v>1330</v>
      </c>
      <c r="D6" s="98" t="s">
        <v>1549</v>
      </c>
      <c r="E6" s="98" t="s">
        <v>1550</v>
      </c>
      <c r="F6" s="98" t="str">
        <f t="shared" si="2"/>
        <v>Operator / influencer</v>
      </c>
      <c r="G6" s="98" t="str">
        <f t="shared" si="3"/>
        <v>Routing contact</v>
      </c>
      <c r="H6" s="98" t="str">
        <f t="shared" si="4"/>
        <v>LinkedIn / network outreach</v>
      </c>
      <c r="I6" s="103" t="str">
        <f t="shared" si="5"/>
        <v>link</v>
      </c>
      <c r="J6" s="98" t="s">
        <v>1551</v>
      </c>
      <c r="K6" s="98" t="s">
        <v>1552</v>
      </c>
      <c r="L6" s="98" t="s">
        <v>1553</v>
      </c>
      <c r="M6" s="98" t="s">
        <v>1554</v>
      </c>
      <c r="N6" s="98" t="s">
        <v>1327</v>
      </c>
      <c r="O6" s="98" t="s">
        <v>1542</v>
      </c>
      <c r="P6" s="98" t="s">
        <v>1333</v>
      </c>
      <c r="Q6" s="98" t="s">
        <v>1528</v>
      </c>
      <c r="R6" s="99"/>
      <c r="S6" s="98" t="s">
        <v>1555</v>
      </c>
      <c r="T6" s="98" t="s">
        <v>1556</v>
      </c>
      <c r="U6" s="88">
        <f t="array" ref="U6">IF(B6="","",IFERROR(INDEX(Accounts!$N$2:$N$41,MATCH(B6,Accounts!$B$2:$B$41,0)),""))</f>
        <v>5</v>
      </c>
    </row>
    <row r="7" ht="39.75" customHeight="1">
      <c r="A7" s="14" t="str">
        <f t="shared" si="1"/>
        <v>P-006</v>
      </c>
      <c r="B7" s="98" t="s">
        <v>280</v>
      </c>
      <c r="C7" s="98" t="s">
        <v>1320</v>
      </c>
      <c r="D7" s="98" t="s">
        <v>879</v>
      </c>
      <c r="E7" s="98" t="s">
        <v>1335</v>
      </c>
      <c r="F7" s="98" t="str">
        <f t="shared" si="2"/>
        <v>Exec sponsor</v>
      </c>
      <c r="G7" s="98" t="str">
        <f t="shared" si="3"/>
        <v>Routing contact</v>
      </c>
      <c r="H7" s="98" t="str">
        <f t="shared" si="4"/>
        <v>Direct outreach to CSCO office</v>
      </c>
      <c r="I7" s="103" t="str">
        <f t="shared" si="5"/>
        <v>link</v>
      </c>
      <c r="J7" s="98" t="s">
        <v>1531</v>
      </c>
      <c r="K7" s="98" t="s">
        <v>1525</v>
      </c>
      <c r="L7" s="98" t="s">
        <v>1557</v>
      </c>
      <c r="M7" s="98" t="s">
        <v>1337</v>
      </c>
      <c r="N7" s="98" t="s">
        <v>1336</v>
      </c>
      <c r="O7" s="98" t="s">
        <v>1542</v>
      </c>
      <c r="P7" s="98" t="s">
        <v>365</v>
      </c>
      <c r="Q7" s="98" t="s">
        <v>1528</v>
      </c>
      <c r="R7" s="99"/>
      <c r="S7" s="98" t="s">
        <v>1558</v>
      </c>
      <c r="T7" s="98" t="s">
        <v>1559</v>
      </c>
      <c r="U7" s="88">
        <f t="array" ref="U7">IF(B7="","",IFERROR(INDEX(Accounts!$N$2:$N$41,MATCH(B7,Accounts!$B$2:$B$41,0)),""))</f>
        <v>5</v>
      </c>
    </row>
    <row r="8" ht="39.75" customHeight="1">
      <c r="A8" s="14" t="str">
        <f t="shared" si="1"/>
        <v>P-007</v>
      </c>
      <c r="B8" s="98" t="s">
        <v>280</v>
      </c>
      <c r="C8" s="98" t="s">
        <v>1320</v>
      </c>
      <c r="D8" s="98" t="s">
        <v>767</v>
      </c>
      <c r="E8" s="98" t="s">
        <v>1338</v>
      </c>
      <c r="F8" s="98" t="str">
        <f t="shared" si="2"/>
        <v>Operator / influencer</v>
      </c>
      <c r="G8" s="98" t="str">
        <f t="shared" si="3"/>
        <v>Operator buyer</v>
      </c>
      <c r="H8" s="98" t="str">
        <f t="shared" si="4"/>
        <v>LinkedIn / Sales Nav</v>
      </c>
      <c r="I8" s="103" t="str">
        <f t="shared" si="5"/>
        <v>link</v>
      </c>
      <c r="J8" s="98" t="s">
        <v>1560</v>
      </c>
      <c r="K8" s="98" t="s">
        <v>1539</v>
      </c>
      <c r="L8" s="98" t="s">
        <v>1561</v>
      </c>
      <c r="M8" s="98" t="s">
        <v>1339</v>
      </c>
      <c r="N8" s="98" t="s">
        <v>1327</v>
      </c>
      <c r="O8" s="98" t="s">
        <v>1542</v>
      </c>
      <c r="P8" s="98" t="s">
        <v>374</v>
      </c>
      <c r="Q8" s="98" t="s">
        <v>1528</v>
      </c>
      <c r="R8" s="99"/>
      <c r="S8" s="98" t="s">
        <v>1562</v>
      </c>
      <c r="T8" s="98" t="s">
        <v>1563</v>
      </c>
      <c r="U8" s="88">
        <f t="array" ref="U8">IF(B8="","",IFERROR(INDEX(Accounts!$N$2:$N$41,MATCH(B8,Accounts!$B$2:$B$41,0)),""))</f>
        <v>5</v>
      </c>
    </row>
    <row r="9" ht="39.75" customHeight="1">
      <c r="A9" s="14" t="str">
        <f t="shared" si="1"/>
        <v>P-008</v>
      </c>
      <c r="B9" s="98" t="s">
        <v>280</v>
      </c>
      <c r="C9" s="98" t="s">
        <v>1330</v>
      </c>
      <c r="D9" s="98" t="s">
        <v>1340</v>
      </c>
      <c r="E9" s="98" t="s">
        <v>1341</v>
      </c>
      <c r="F9" s="98" t="str">
        <f t="shared" si="2"/>
        <v>Operator / influencer</v>
      </c>
      <c r="G9" s="98" t="str">
        <f t="shared" si="3"/>
        <v>Routing contact</v>
      </c>
      <c r="H9" s="98" t="str">
        <f t="shared" si="4"/>
        <v>LinkedIn / Sales Nav</v>
      </c>
      <c r="I9" s="103" t="str">
        <f t="shared" si="5"/>
        <v>link</v>
      </c>
      <c r="J9" s="98" t="s">
        <v>433</v>
      </c>
      <c r="K9" s="98" t="s">
        <v>1539</v>
      </c>
      <c r="L9" s="98" t="s">
        <v>1564</v>
      </c>
      <c r="M9" s="98" t="s">
        <v>1342</v>
      </c>
      <c r="N9" s="98" t="s">
        <v>1327</v>
      </c>
      <c r="O9" s="98" t="s">
        <v>1542</v>
      </c>
      <c r="P9" s="98" t="s">
        <v>374</v>
      </c>
      <c r="Q9" s="98" t="s">
        <v>1528</v>
      </c>
      <c r="R9" s="99"/>
      <c r="S9" s="98" t="s">
        <v>1565</v>
      </c>
      <c r="T9" s="98" t="s">
        <v>1566</v>
      </c>
      <c r="U9" s="88">
        <f t="array" ref="U9">IF(B9="","",IFERROR(INDEX(Accounts!$N$2:$N$41,MATCH(B9,Accounts!$B$2:$B$41,0)),""))</f>
        <v>5</v>
      </c>
    </row>
    <row r="10" ht="39.75" customHeight="1">
      <c r="A10" s="14" t="str">
        <f t="shared" si="1"/>
        <v>P-009</v>
      </c>
      <c r="B10" s="98" t="s">
        <v>280</v>
      </c>
      <c r="C10" s="98" t="s">
        <v>1330</v>
      </c>
      <c r="D10" s="98" t="s">
        <v>1567</v>
      </c>
      <c r="E10" s="98" t="s">
        <v>1568</v>
      </c>
      <c r="F10" s="98" t="str">
        <f t="shared" si="2"/>
        <v>Operator / influencer</v>
      </c>
      <c r="G10" s="98" t="str">
        <f t="shared" si="3"/>
        <v>Routing contact</v>
      </c>
      <c r="H10" s="98" t="str">
        <f t="shared" si="4"/>
        <v>LinkedIn / Sales Nav</v>
      </c>
      <c r="I10" s="103" t="str">
        <f t="shared" si="5"/>
        <v>link</v>
      </c>
      <c r="J10" s="98" t="s">
        <v>1569</v>
      </c>
      <c r="K10" s="98" t="s">
        <v>1539</v>
      </c>
      <c r="L10" s="98" t="s">
        <v>1570</v>
      </c>
      <c r="M10" s="98" t="s">
        <v>1571</v>
      </c>
      <c r="N10" s="98" t="s">
        <v>1327</v>
      </c>
      <c r="O10" s="98" t="s">
        <v>1542</v>
      </c>
      <c r="P10" s="98" t="s">
        <v>374</v>
      </c>
      <c r="Q10" s="98" t="s">
        <v>1528</v>
      </c>
      <c r="R10" s="99"/>
      <c r="S10" s="98" t="s">
        <v>1572</v>
      </c>
      <c r="T10" s="98" t="s">
        <v>1573</v>
      </c>
      <c r="U10" s="88">
        <f t="array" ref="U10">IF(B10="","",IFERROR(INDEX(Accounts!$N$2:$N$41,MATCH(B10,Accounts!$B$2:$B$41,0)),""))</f>
        <v>5</v>
      </c>
    </row>
    <row r="11" ht="39.75" customHeight="1">
      <c r="A11" s="14" t="str">
        <f t="shared" si="1"/>
        <v>P-010</v>
      </c>
      <c r="B11" s="98" t="s">
        <v>280</v>
      </c>
      <c r="C11" s="98" t="s">
        <v>1330</v>
      </c>
      <c r="D11" s="98" t="s">
        <v>1574</v>
      </c>
      <c r="E11" s="98" t="s">
        <v>1575</v>
      </c>
      <c r="F11" s="98" t="str">
        <f t="shared" si="2"/>
        <v>Operator / influencer</v>
      </c>
      <c r="G11" s="98" t="str">
        <f t="shared" si="3"/>
        <v>Routing contact</v>
      </c>
      <c r="H11" s="98" t="str">
        <f t="shared" si="4"/>
        <v>LinkedIn / Sales Nav</v>
      </c>
      <c r="I11" s="103" t="str">
        <f t="shared" si="5"/>
        <v>link</v>
      </c>
      <c r="J11" s="98" t="s">
        <v>1576</v>
      </c>
      <c r="K11" s="98" t="s">
        <v>1552</v>
      </c>
      <c r="L11" s="98" t="s">
        <v>1577</v>
      </c>
      <c r="M11" s="98" t="s">
        <v>1578</v>
      </c>
      <c r="N11" s="98" t="s">
        <v>1327</v>
      </c>
      <c r="O11" s="98" t="s">
        <v>1542</v>
      </c>
      <c r="P11" s="98" t="s">
        <v>374</v>
      </c>
      <c r="Q11" s="98" t="s">
        <v>1528</v>
      </c>
      <c r="R11" s="99"/>
      <c r="S11" s="98" t="s">
        <v>1579</v>
      </c>
      <c r="T11" s="98" t="s">
        <v>1580</v>
      </c>
      <c r="U11" s="88">
        <f t="array" ref="U11">IF(B11="","",IFERROR(INDEX(Accounts!$N$2:$N$41,MATCH(B11,Accounts!$B$2:$B$41,0)),""))</f>
        <v>5</v>
      </c>
    </row>
    <row r="12" ht="39.75" customHeight="1">
      <c r="A12" s="14" t="str">
        <f t="shared" si="1"/>
        <v>P-011</v>
      </c>
      <c r="B12" s="98" t="s">
        <v>287</v>
      </c>
      <c r="C12" s="98" t="s">
        <v>1320</v>
      </c>
      <c r="D12" s="98" t="s">
        <v>768</v>
      </c>
      <c r="E12" s="98" t="s">
        <v>1346</v>
      </c>
      <c r="F12" s="98" t="str">
        <f t="shared" si="2"/>
        <v>Exec sponsor</v>
      </c>
      <c r="G12" s="98" t="str">
        <f t="shared" si="3"/>
        <v>Routing contact</v>
      </c>
      <c r="H12" s="98" t="str">
        <f t="shared" si="4"/>
        <v>PepsiCo / LinkedIn route</v>
      </c>
      <c r="I12" s="103" t="str">
        <f t="shared" si="5"/>
        <v>link</v>
      </c>
      <c r="J12" s="98" t="s">
        <v>1531</v>
      </c>
      <c r="K12" s="98" t="s">
        <v>1581</v>
      </c>
      <c r="L12" s="98" t="s">
        <v>1582</v>
      </c>
      <c r="M12" s="98" t="s">
        <v>1348</v>
      </c>
      <c r="N12" s="98" t="s">
        <v>1327</v>
      </c>
      <c r="O12" s="98" t="s">
        <v>1542</v>
      </c>
      <c r="P12" s="98" t="s">
        <v>1347</v>
      </c>
      <c r="Q12" s="98" t="s">
        <v>1528</v>
      </c>
      <c r="R12" s="99"/>
      <c r="S12" s="98" t="s">
        <v>1583</v>
      </c>
      <c r="T12" s="98" t="s">
        <v>1584</v>
      </c>
      <c r="U12" s="88">
        <f t="array" ref="U12">IF(B12="","",IFERROR(INDEX(Accounts!$N$2:$N$41,MATCH(B12,Accounts!$B$2:$B$41,0)),""))</f>
        <v>5</v>
      </c>
    </row>
    <row r="13" ht="39.75" customHeight="1">
      <c r="A13" s="14" t="str">
        <f t="shared" si="1"/>
        <v>P-012</v>
      </c>
      <c r="B13" s="98" t="s">
        <v>287</v>
      </c>
      <c r="C13" s="98" t="s">
        <v>1320</v>
      </c>
      <c r="D13" s="98" t="s">
        <v>1343</v>
      </c>
      <c r="E13" s="98" t="s">
        <v>1344</v>
      </c>
      <c r="F13" s="98" t="str">
        <f t="shared" si="2"/>
        <v>Operator / influencer</v>
      </c>
      <c r="G13" s="98" t="str">
        <f t="shared" si="3"/>
        <v>Routing contact</v>
      </c>
      <c r="H13" s="98" t="str">
        <f t="shared" si="4"/>
        <v>LinkedIn / Sales Nav</v>
      </c>
      <c r="I13" s="103" t="str">
        <f t="shared" si="5"/>
        <v>link</v>
      </c>
      <c r="J13" s="98" t="s">
        <v>1585</v>
      </c>
      <c r="K13" s="98" t="s">
        <v>1539</v>
      </c>
      <c r="L13" s="98" t="s">
        <v>1586</v>
      </c>
      <c r="M13" s="98" t="s">
        <v>1345</v>
      </c>
      <c r="N13" s="98" t="s">
        <v>1327</v>
      </c>
      <c r="O13" s="98" t="s">
        <v>1542</v>
      </c>
      <c r="P13" s="98" t="s">
        <v>374</v>
      </c>
      <c r="Q13" s="98" t="s">
        <v>1528</v>
      </c>
      <c r="R13" s="99"/>
      <c r="S13" s="98" t="s">
        <v>1587</v>
      </c>
      <c r="T13" s="98" t="s">
        <v>1588</v>
      </c>
      <c r="U13" s="88">
        <f t="array" ref="U13">IF(B13="","",IFERROR(INDEX(Accounts!$N$2:$N$41,MATCH(B13,Accounts!$B$2:$B$41,0)),""))</f>
        <v>5</v>
      </c>
    </row>
    <row r="14" ht="39.75" customHeight="1">
      <c r="A14" s="14" t="str">
        <f t="shared" si="1"/>
        <v>P-013</v>
      </c>
      <c r="B14" s="98" t="s">
        <v>287</v>
      </c>
      <c r="C14" s="98" t="s">
        <v>1330</v>
      </c>
      <c r="D14" s="98" t="s">
        <v>1349</v>
      </c>
      <c r="E14" s="98" t="s">
        <v>1350</v>
      </c>
      <c r="F14" s="98" t="str">
        <f t="shared" si="2"/>
        <v>Operator / influencer</v>
      </c>
      <c r="G14" s="98" t="str">
        <f t="shared" si="3"/>
        <v>Operator buyer</v>
      </c>
      <c r="H14" s="98" t="str">
        <f t="shared" si="4"/>
        <v>LinkedIn / Sales Nav</v>
      </c>
      <c r="I14" s="103" t="str">
        <f t="shared" si="5"/>
        <v>link</v>
      </c>
      <c r="J14" s="98" t="s">
        <v>1560</v>
      </c>
      <c r="K14" s="98" t="s">
        <v>1539</v>
      </c>
      <c r="L14" s="98" t="s">
        <v>1589</v>
      </c>
      <c r="M14" s="98" t="s">
        <v>1351</v>
      </c>
      <c r="N14" s="98" t="s">
        <v>1327</v>
      </c>
      <c r="O14" s="98" t="s">
        <v>1542</v>
      </c>
      <c r="P14" s="98" t="s">
        <v>374</v>
      </c>
      <c r="Q14" s="98" t="s">
        <v>1528</v>
      </c>
      <c r="R14" s="99"/>
      <c r="S14" s="98" t="s">
        <v>1590</v>
      </c>
      <c r="T14" s="98" t="s">
        <v>1591</v>
      </c>
      <c r="U14" s="88">
        <f t="array" ref="U14">IF(B14="","",IFERROR(INDEX(Accounts!$N$2:$N$41,MATCH(B14,Accounts!$B$2:$B$41,0)),""))</f>
        <v>5</v>
      </c>
    </row>
    <row r="15" ht="39.75" customHeight="1">
      <c r="A15" s="14" t="str">
        <f t="shared" si="1"/>
        <v>P-014</v>
      </c>
      <c r="B15" s="98" t="s">
        <v>287</v>
      </c>
      <c r="C15" s="98" t="s">
        <v>1330</v>
      </c>
      <c r="D15" s="98" t="s">
        <v>1592</v>
      </c>
      <c r="E15" s="98" t="s">
        <v>1593</v>
      </c>
      <c r="F15" s="98" t="str">
        <f t="shared" si="2"/>
        <v>Operator / influencer</v>
      </c>
      <c r="G15" s="98" t="str">
        <f t="shared" si="3"/>
        <v>Routing contact</v>
      </c>
      <c r="H15" s="98" t="str">
        <f t="shared" si="4"/>
        <v>LinkedIn / Sales Nav</v>
      </c>
      <c r="I15" s="103" t="str">
        <f t="shared" si="5"/>
        <v>link</v>
      </c>
      <c r="J15" s="98" t="s">
        <v>1576</v>
      </c>
      <c r="K15" s="98" t="s">
        <v>1552</v>
      </c>
      <c r="L15" s="98" t="s">
        <v>1594</v>
      </c>
      <c r="M15" s="98" t="s">
        <v>1595</v>
      </c>
      <c r="N15" s="98" t="s">
        <v>1327</v>
      </c>
      <c r="O15" s="98" t="s">
        <v>1542</v>
      </c>
      <c r="P15" s="98" t="s">
        <v>374</v>
      </c>
      <c r="Q15" s="98" t="s">
        <v>1528</v>
      </c>
      <c r="R15" s="99"/>
      <c r="S15" s="98" t="s">
        <v>1596</v>
      </c>
      <c r="T15" s="98" t="s">
        <v>1597</v>
      </c>
      <c r="U15" s="88">
        <f t="array" ref="U15">IF(B15="","",IFERROR(INDEX(Accounts!$N$2:$N$41,MATCH(B15,Accounts!$B$2:$B$41,0)),""))</f>
        <v>5</v>
      </c>
    </row>
    <row r="16" ht="39.75" customHeight="1">
      <c r="A16" s="14" t="str">
        <f t="shared" si="1"/>
        <v>P-015</v>
      </c>
      <c r="B16" s="98" t="s">
        <v>287</v>
      </c>
      <c r="C16" s="98" t="s">
        <v>1330</v>
      </c>
      <c r="D16" s="98" t="s">
        <v>1598</v>
      </c>
      <c r="E16" s="98" t="s">
        <v>1599</v>
      </c>
      <c r="F16" s="98" t="str">
        <f t="shared" si="2"/>
        <v>Operator / influencer</v>
      </c>
      <c r="G16" s="98" t="str">
        <f t="shared" si="3"/>
        <v>Routing contact</v>
      </c>
      <c r="H16" s="98" t="str">
        <f t="shared" si="4"/>
        <v>LinkedIn / Sales Nav</v>
      </c>
      <c r="I16" s="103" t="str">
        <f t="shared" si="5"/>
        <v>link</v>
      </c>
      <c r="J16" s="98" t="s">
        <v>1600</v>
      </c>
      <c r="K16" s="98" t="s">
        <v>1552</v>
      </c>
      <c r="L16" s="98" t="s">
        <v>1601</v>
      </c>
      <c r="M16" s="98" t="s">
        <v>1602</v>
      </c>
      <c r="N16" s="98" t="s">
        <v>1327</v>
      </c>
      <c r="O16" s="98" t="s">
        <v>1542</v>
      </c>
      <c r="P16" s="98" t="s">
        <v>374</v>
      </c>
      <c r="Q16" s="98" t="s">
        <v>1528</v>
      </c>
      <c r="R16" s="99"/>
      <c r="S16" s="98" t="s">
        <v>1603</v>
      </c>
      <c r="T16" s="98" t="s">
        <v>1604</v>
      </c>
      <c r="U16" s="88">
        <f t="array" ref="U16">IF(B16="","",IFERROR(INDEX(Accounts!$N$2:$N$41,MATCH(B16,Accounts!$B$2:$B$41,0)),""))</f>
        <v>5</v>
      </c>
    </row>
    <row r="17" ht="39.75" customHeight="1">
      <c r="A17" s="14" t="str">
        <f t="shared" si="1"/>
        <v>P-016</v>
      </c>
      <c r="B17" s="98" t="s">
        <v>293</v>
      </c>
      <c r="C17" s="98" t="s">
        <v>1320</v>
      </c>
      <c r="D17" s="98" t="s">
        <v>769</v>
      </c>
      <c r="E17" s="98" t="s">
        <v>1355</v>
      </c>
      <c r="F17" s="98" t="str">
        <f t="shared" si="2"/>
        <v>Exec sponsor</v>
      </c>
      <c r="G17" s="98" t="str">
        <f t="shared" si="3"/>
        <v>Routing contact</v>
      </c>
      <c r="H17" s="98" t="str">
        <f t="shared" si="4"/>
        <v>Direct outreach to NA supply org</v>
      </c>
      <c r="I17" s="103" t="str">
        <f t="shared" si="5"/>
        <v>link</v>
      </c>
      <c r="J17" s="98" t="s">
        <v>1531</v>
      </c>
      <c r="K17" s="98" t="s">
        <v>1581</v>
      </c>
      <c r="L17" s="98" t="s">
        <v>1605</v>
      </c>
      <c r="M17" s="98" t="s">
        <v>1358</v>
      </c>
      <c r="N17" s="98" t="s">
        <v>1357</v>
      </c>
      <c r="O17" s="98" t="s">
        <v>1542</v>
      </c>
      <c r="P17" s="98" t="s">
        <v>1356</v>
      </c>
      <c r="Q17" s="98" t="s">
        <v>1528</v>
      </c>
      <c r="R17" s="99"/>
      <c r="S17" s="98" t="s">
        <v>1606</v>
      </c>
      <c r="T17" s="98" t="s">
        <v>1607</v>
      </c>
      <c r="U17" s="88">
        <f t="array" ref="U17">IF(B17="","",IFERROR(INDEX(Accounts!$N$2:$N$41,MATCH(B17,Accounts!$B$2:$B$41,0)),""))</f>
        <v>5</v>
      </c>
    </row>
    <row r="18" ht="39.75" customHeight="1">
      <c r="A18" s="14" t="str">
        <f t="shared" si="1"/>
        <v>P-017</v>
      </c>
      <c r="B18" s="98" t="s">
        <v>293</v>
      </c>
      <c r="C18" s="98" t="s">
        <v>1320</v>
      </c>
      <c r="D18" s="98" t="s">
        <v>1352</v>
      </c>
      <c r="E18" s="98" t="s">
        <v>1353</v>
      </c>
      <c r="F18" s="98" t="str">
        <f t="shared" si="2"/>
        <v>Exec / budget</v>
      </c>
      <c r="G18" s="98" t="str">
        <f t="shared" si="3"/>
        <v>Routing contact</v>
      </c>
      <c r="H18" s="98" t="str">
        <f t="shared" si="4"/>
        <v>LinkedIn / Sales Nav</v>
      </c>
      <c r="I18" s="103" t="str">
        <f t="shared" si="5"/>
        <v>link</v>
      </c>
      <c r="J18" s="98" t="s">
        <v>1608</v>
      </c>
      <c r="K18" s="98" t="s">
        <v>1539</v>
      </c>
      <c r="L18" s="98" t="s">
        <v>1609</v>
      </c>
      <c r="M18" s="98" t="s">
        <v>1354</v>
      </c>
      <c r="N18" s="98" t="s">
        <v>1327</v>
      </c>
      <c r="O18" s="98" t="s">
        <v>1542</v>
      </c>
      <c r="P18" s="98" t="s">
        <v>374</v>
      </c>
      <c r="Q18" s="98" t="s">
        <v>1528</v>
      </c>
      <c r="R18" s="99"/>
      <c r="S18" s="98" t="s">
        <v>1610</v>
      </c>
      <c r="T18" s="98" t="s">
        <v>1611</v>
      </c>
      <c r="U18" s="88">
        <f t="array" ref="U18">IF(B18="","",IFERROR(INDEX(Accounts!$N$2:$N$41,MATCH(B18,Accounts!$B$2:$B$41,0)),""))</f>
        <v>5</v>
      </c>
    </row>
    <row r="19" ht="39.75" customHeight="1">
      <c r="A19" s="14" t="str">
        <f t="shared" si="1"/>
        <v>P-018</v>
      </c>
      <c r="B19" s="98" t="s">
        <v>293</v>
      </c>
      <c r="C19" s="98" t="s">
        <v>1330</v>
      </c>
      <c r="D19" s="98" t="s">
        <v>1359</v>
      </c>
      <c r="E19" s="98" t="s">
        <v>1360</v>
      </c>
      <c r="F19" s="98" t="str">
        <f t="shared" si="2"/>
        <v>Operator / influencer</v>
      </c>
      <c r="G19" s="98" t="str">
        <f t="shared" si="3"/>
        <v>Routing contact</v>
      </c>
      <c r="H19" s="98" t="str">
        <f t="shared" si="4"/>
        <v>LinkedIn / Sales Nav</v>
      </c>
      <c r="I19" s="103" t="str">
        <f t="shared" si="5"/>
        <v>link</v>
      </c>
      <c r="J19" s="98" t="s">
        <v>1612</v>
      </c>
      <c r="K19" s="98" t="s">
        <v>1539</v>
      </c>
      <c r="L19" s="98" t="s">
        <v>1613</v>
      </c>
      <c r="M19" s="98" t="s">
        <v>1361</v>
      </c>
      <c r="N19" s="98" t="s">
        <v>1327</v>
      </c>
      <c r="O19" s="98" t="s">
        <v>1542</v>
      </c>
      <c r="P19" s="98" t="s">
        <v>374</v>
      </c>
      <c r="Q19" s="98" t="s">
        <v>1528</v>
      </c>
      <c r="R19" s="99"/>
      <c r="S19" s="98" t="s">
        <v>1614</v>
      </c>
      <c r="T19" s="98" t="s">
        <v>1615</v>
      </c>
      <c r="U19" s="88">
        <f t="array" ref="U19">IF(B19="","",IFERROR(INDEX(Accounts!$N$2:$N$41,MATCH(B19,Accounts!$B$2:$B$41,0)),""))</f>
        <v>5</v>
      </c>
    </row>
    <row r="20" ht="39.75" customHeight="1">
      <c r="A20" s="14" t="str">
        <f t="shared" si="1"/>
        <v>P-019</v>
      </c>
      <c r="B20" s="98" t="s">
        <v>293</v>
      </c>
      <c r="C20" s="98" t="s">
        <v>1330</v>
      </c>
      <c r="D20" s="98" t="s">
        <v>1616</v>
      </c>
      <c r="E20" s="98" t="s">
        <v>1617</v>
      </c>
      <c r="F20" s="98" t="str">
        <f t="shared" si="2"/>
        <v>Operator / influencer</v>
      </c>
      <c r="G20" s="98" t="str">
        <f t="shared" si="3"/>
        <v>Routing contact</v>
      </c>
      <c r="H20" s="98" t="str">
        <f t="shared" si="4"/>
        <v>LinkedIn / Sales Nav</v>
      </c>
      <c r="I20" s="103" t="str">
        <f t="shared" si="5"/>
        <v>link</v>
      </c>
      <c r="J20" s="98" t="s">
        <v>1618</v>
      </c>
      <c r="K20" s="98" t="s">
        <v>1552</v>
      </c>
      <c r="L20" s="98" t="s">
        <v>1619</v>
      </c>
      <c r="M20" s="98" t="s">
        <v>1620</v>
      </c>
      <c r="N20" s="98" t="s">
        <v>1327</v>
      </c>
      <c r="O20" s="98" t="s">
        <v>1542</v>
      </c>
      <c r="P20" s="98" t="s">
        <v>374</v>
      </c>
      <c r="Q20" s="98" t="s">
        <v>1528</v>
      </c>
      <c r="R20" s="99"/>
      <c r="S20" s="98" t="s">
        <v>1621</v>
      </c>
      <c r="T20" s="98" t="s">
        <v>1622</v>
      </c>
      <c r="U20" s="88">
        <f t="array" ref="U20">IF(B20="","",IFERROR(INDEX(Accounts!$N$2:$N$41,MATCH(B20,Accounts!$B$2:$B$41,0)),""))</f>
        <v>5</v>
      </c>
    </row>
    <row r="21" ht="39.75" customHeight="1">
      <c r="A21" s="14" t="str">
        <f t="shared" si="1"/>
        <v>P-020</v>
      </c>
      <c r="B21" s="98" t="s">
        <v>293</v>
      </c>
      <c r="C21" s="98" t="s">
        <v>1330</v>
      </c>
      <c r="D21" s="98" t="s">
        <v>1623</v>
      </c>
      <c r="E21" s="98" t="s">
        <v>1624</v>
      </c>
      <c r="F21" s="98" t="str">
        <f t="shared" si="2"/>
        <v>Operator / influencer</v>
      </c>
      <c r="G21" s="98" t="str">
        <f t="shared" si="3"/>
        <v>Routing contact</v>
      </c>
      <c r="H21" s="98" t="str">
        <f t="shared" si="4"/>
        <v>LinkedIn / Sales Nav</v>
      </c>
      <c r="I21" s="103" t="str">
        <f t="shared" si="5"/>
        <v>link</v>
      </c>
      <c r="J21" s="98" t="s">
        <v>1625</v>
      </c>
      <c r="K21" s="98" t="s">
        <v>1552</v>
      </c>
      <c r="L21" s="98" t="s">
        <v>1626</v>
      </c>
      <c r="M21" s="98" t="s">
        <v>1627</v>
      </c>
      <c r="N21" s="98" t="s">
        <v>1327</v>
      </c>
      <c r="O21" s="98" t="s">
        <v>1542</v>
      </c>
      <c r="P21" s="98" t="s">
        <v>374</v>
      </c>
      <c r="Q21" s="98" t="s">
        <v>1528</v>
      </c>
      <c r="R21" s="99"/>
      <c r="S21" s="98" t="s">
        <v>1628</v>
      </c>
      <c r="T21" s="98" t="s">
        <v>1629</v>
      </c>
      <c r="U21" s="88">
        <f t="array" ref="U21">IF(B21="","",IFERROR(INDEX(Accounts!$N$2:$N$41,MATCH(B21,Accounts!$B$2:$B$41,0)),""))</f>
        <v>5</v>
      </c>
    </row>
    <row r="22" ht="39.75" customHeight="1">
      <c r="A22" s="14" t="str">
        <f t="shared" si="1"/>
        <v>P-021</v>
      </c>
      <c r="B22" s="98" t="s">
        <v>299</v>
      </c>
      <c r="C22" s="98" t="s">
        <v>1320</v>
      </c>
      <c r="D22" s="98" t="s">
        <v>883</v>
      </c>
      <c r="E22" s="98" t="s">
        <v>1362</v>
      </c>
      <c r="F22" s="98" t="str">
        <f t="shared" si="2"/>
        <v>Exec sponsor</v>
      </c>
      <c r="G22" s="98" t="str">
        <f t="shared" si="3"/>
        <v>Routing contact</v>
      </c>
      <c r="H22" s="98" t="str">
        <f t="shared" si="4"/>
        <v>Direct outreach to CSCO office</v>
      </c>
      <c r="I22" s="103" t="str">
        <f t="shared" si="5"/>
        <v>link</v>
      </c>
      <c r="J22" s="98" t="s">
        <v>1531</v>
      </c>
      <c r="K22" s="98" t="s">
        <v>1525</v>
      </c>
      <c r="L22" s="98" t="s">
        <v>1630</v>
      </c>
      <c r="M22" s="98" t="s">
        <v>396</v>
      </c>
      <c r="N22" s="98" t="s">
        <v>1363</v>
      </c>
      <c r="O22" s="98" t="s">
        <v>1542</v>
      </c>
      <c r="P22" s="98" t="s">
        <v>365</v>
      </c>
      <c r="Q22" s="98" t="s">
        <v>1528</v>
      </c>
      <c r="R22" s="99"/>
      <c r="S22" s="98" t="s">
        <v>1558</v>
      </c>
      <c r="T22" s="98" t="s">
        <v>1631</v>
      </c>
      <c r="U22" s="88">
        <f t="array" ref="U22">IF(B22="","",IFERROR(INDEX(Accounts!$N$2:$N$41,MATCH(B22,Accounts!$B$2:$B$41,0)),""))</f>
        <v>5</v>
      </c>
    </row>
    <row r="23" ht="39.75" customHeight="1">
      <c r="A23" s="14" t="str">
        <f t="shared" si="1"/>
        <v>P-022</v>
      </c>
      <c r="B23" s="98" t="s">
        <v>299</v>
      </c>
      <c r="C23" s="98" t="s">
        <v>1320</v>
      </c>
      <c r="D23" s="98" t="s">
        <v>770</v>
      </c>
      <c r="E23" s="98" t="s">
        <v>1364</v>
      </c>
      <c r="F23" s="98" t="str">
        <f t="shared" si="2"/>
        <v>Operator / influencer</v>
      </c>
      <c r="G23" s="98" t="str">
        <f t="shared" si="3"/>
        <v>Routing contact</v>
      </c>
      <c r="H23" s="98" t="str">
        <f t="shared" si="4"/>
        <v>LinkedIn / Sales Nav</v>
      </c>
      <c r="I23" s="103" t="str">
        <f t="shared" si="5"/>
        <v>link</v>
      </c>
      <c r="J23" s="98" t="s">
        <v>1632</v>
      </c>
      <c r="K23" s="98" t="s">
        <v>1539</v>
      </c>
      <c r="L23" s="98" t="s">
        <v>1633</v>
      </c>
      <c r="M23" s="98" t="s">
        <v>1365</v>
      </c>
      <c r="N23" s="98" t="s">
        <v>1327</v>
      </c>
      <c r="O23" s="98" t="s">
        <v>1542</v>
      </c>
      <c r="P23" s="98" t="s">
        <v>374</v>
      </c>
      <c r="Q23" s="98" t="s">
        <v>1528</v>
      </c>
      <c r="R23" s="99"/>
      <c r="S23" s="98" t="s">
        <v>1634</v>
      </c>
      <c r="T23" s="98" t="s">
        <v>1635</v>
      </c>
      <c r="U23" s="88">
        <f t="array" ref="U23">IF(B23="","",IFERROR(INDEX(Accounts!$N$2:$N$41,MATCH(B23,Accounts!$B$2:$B$41,0)),""))</f>
        <v>5</v>
      </c>
    </row>
    <row r="24" ht="39.75" customHeight="1">
      <c r="A24" s="14" t="str">
        <f t="shared" si="1"/>
        <v>P-023</v>
      </c>
      <c r="B24" s="98" t="s">
        <v>299</v>
      </c>
      <c r="C24" s="98" t="s">
        <v>1330</v>
      </c>
      <c r="D24" s="98" t="s">
        <v>1366</v>
      </c>
      <c r="E24" s="98" t="s">
        <v>1367</v>
      </c>
      <c r="F24" s="98" t="str">
        <f t="shared" si="2"/>
        <v>Operator / influencer</v>
      </c>
      <c r="G24" s="98" t="str">
        <f t="shared" si="3"/>
        <v>Routing contact</v>
      </c>
      <c r="H24" s="98" t="str">
        <f t="shared" si="4"/>
        <v>LinkedIn / Sales Nav</v>
      </c>
      <c r="I24" s="103" t="str">
        <f t="shared" si="5"/>
        <v>link</v>
      </c>
      <c r="J24" s="98" t="s">
        <v>433</v>
      </c>
      <c r="K24" s="98" t="s">
        <v>1539</v>
      </c>
      <c r="L24" s="98" t="s">
        <v>1636</v>
      </c>
      <c r="M24" s="98" t="s">
        <v>1368</v>
      </c>
      <c r="N24" s="98" t="s">
        <v>1327</v>
      </c>
      <c r="O24" s="98" t="s">
        <v>1542</v>
      </c>
      <c r="P24" s="98" t="s">
        <v>374</v>
      </c>
      <c r="Q24" s="98" t="s">
        <v>1528</v>
      </c>
      <c r="R24" s="99"/>
      <c r="S24" s="98" t="s">
        <v>1637</v>
      </c>
      <c r="T24" s="98" t="s">
        <v>1638</v>
      </c>
      <c r="U24" s="88">
        <f t="array" ref="U24">IF(B24="","",IFERROR(INDEX(Accounts!$N$2:$N$41,MATCH(B24,Accounts!$B$2:$B$41,0)),""))</f>
        <v>5</v>
      </c>
    </row>
    <row r="25" ht="39.75" customHeight="1">
      <c r="A25" s="14" t="str">
        <f t="shared" si="1"/>
        <v>P-024</v>
      </c>
      <c r="B25" s="98" t="s">
        <v>299</v>
      </c>
      <c r="C25" s="98" t="s">
        <v>1330</v>
      </c>
      <c r="D25" s="98" t="s">
        <v>1639</v>
      </c>
      <c r="E25" s="98" t="s">
        <v>1640</v>
      </c>
      <c r="F25" s="98" t="str">
        <f t="shared" si="2"/>
        <v>Operator / influencer</v>
      </c>
      <c r="G25" s="98" t="str">
        <f t="shared" si="3"/>
        <v>Routing contact</v>
      </c>
      <c r="H25" s="98" t="str">
        <f t="shared" si="4"/>
        <v>LinkedIn / Sales Nav</v>
      </c>
      <c r="I25" s="103" t="str">
        <f t="shared" si="5"/>
        <v>link</v>
      </c>
      <c r="J25" s="98" t="s">
        <v>1641</v>
      </c>
      <c r="K25" s="98" t="s">
        <v>1552</v>
      </c>
      <c r="L25" s="98" t="s">
        <v>1642</v>
      </c>
      <c r="M25" s="98" t="s">
        <v>1643</v>
      </c>
      <c r="N25" s="98" t="s">
        <v>1327</v>
      </c>
      <c r="O25" s="98" t="s">
        <v>1542</v>
      </c>
      <c r="P25" s="98" t="s">
        <v>374</v>
      </c>
      <c r="Q25" s="98" t="s">
        <v>1528</v>
      </c>
      <c r="R25" s="99"/>
      <c r="S25" s="98" t="s">
        <v>1644</v>
      </c>
      <c r="T25" s="98" t="s">
        <v>1645</v>
      </c>
      <c r="U25" s="88">
        <f t="array" ref="U25">IF(B25="","",IFERROR(INDEX(Accounts!$N$2:$N$41,MATCH(B25,Accounts!$B$2:$B$41,0)),""))</f>
        <v>5</v>
      </c>
    </row>
    <row r="26" ht="39.75" customHeight="1">
      <c r="A26" s="14" t="str">
        <f t="shared" si="1"/>
        <v>P-025</v>
      </c>
      <c r="B26" s="98" t="s">
        <v>299</v>
      </c>
      <c r="C26" s="98" t="s">
        <v>1330</v>
      </c>
      <c r="D26" s="98" t="s">
        <v>1646</v>
      </c>
      <c r="E26" s="98" t="s">
        <v>1647</v>
      </c>
      <c r="F26" s="98" t="str">
        <f t="shared" si="2"/>
        <v>Operator / influencer</v>
      </c>
      <c r="G26" s="98" t="str">
        <f t="shared" si="3"/>
        <v>Routing contact</v>
      </c>
      <c r="H26" s="98" t="str">
        <f t="shared" si="4"/>
        <v>LinkedIn / Sales Nav</v>
      </c>
      <c r="I26" s="103" t="str">
        <f t="shared" si="5"/>
        <v>link</v>
      </c>
      <c r="J26" s="98" t="s">
        <v>1576</v>
      </c>
      <c r="K26" s="98" t="s">
        <v>1552</v>
      </c>
      <c r="L26" s="98" t="s">
        <v>1648</v>
      </c>
      <c r="M26" s="98" t="s">
        <v>1649</v>
      </c>
      <c r="N26" s="98" t="s">
        <v>1327</v>
      </c>
      <c r="O26" s="98" t="s">
        <v>1542</v>
      </c>
      <c r="P26" s="98" t="s">
        <v>374</v>
      </c>
      <c r="Q26" s="98" t="s">
        <v>1528</v>
      </c>
      <c r="R26" s="99"/>
      <c r="S26" s="98" t="s">
        <v>1650</v>
      </c>
      <c r="T26" s="98" t="s">
        <v>1651</v>
      </c>
      <c r="U26" s="88">
        <f t="array" ref="U26">IF(B26="","",IFERROR(INDEX(Accounts!$N$2:$N$41,MATCH(B26,Accounts!$B$2:$B$41,0)),""))</f>
        <v>5</v>
      </c>
    </row>
    <row r="27" ht="39.75" customHeight="1">
      <c r="A27" s="14" t="str">
        <f t="shared" si="1"/>
        <v>P-026</v>
      </c>
      <c r="B27" s="98" t="s">
        <v>305</v>
      </c>
      <c r="C27" s="98" t="s">
        <v>1320</v>
      </c>
      <c r="D27" s="98" t="s">
        <v>1369</v>
      </c>
      <c r="E27" s="98" t="s">
        <v>1370</v>
      </c>
      <c r="F27" s="98" t="str">
        <f t="shared" si="2"/>
        <v>Exec sponsor</v>
      </c>
      <c r="G27" s="98" t="str">
        <f t="shared" si="3"/>
        <v>Routing contact</v>
      </c>
      <c r="H27" s="98" t="str">
        <f t="shared" si="4"/>
        <v>Direct outreach to product supply office</v>
      </c>
      <c r="I27" s="103" t="str">
        <f t="shared" si="5"/>
        <v>link</v>
      </c>
      <c r="J27" s="98" t="s">
        <v>1531</v>
      </c>
      <c r="K27" s="98" t="s">
        <v>1525</v>
      </c>
      <c r="L27" s="98" t="s">
        <v>1652</v>
      </c>
      <c r="M27" s="98" t="s">
        <v>1372</v>
      </c>
      <c r="N27" s="98" t="s">
        <v>1371</v>
      </c>
      <c r="O27" s="98" t="s">
        <v>1542</v>
      </c>
      <c r="P27" s="98" t="s">
        <v>399</v>
      </c>
      <c r="Q27" s="98" t="s">
        <v>1528</v>
      </c>
      <c r="R27" s="99"/>
      <c r="S27" s="98" t="s">
        <v>1606</v>
      </c>
      <c r="T27" s="98" t="s">
        <v>1653</v>
      </c>
      <c r="U27" s="88">
        <f t="array" ref="U27">IF(B27="","",IFERROR(INDEX(Accounts!$N$2:$N$41,MATCH(B27,Accounts!$B$2:$B$41,0)),""))</f>
        <v>5</v>
      </c>
    </row>
    <row r="28" ht="39.75" customHeight="1">
      <c r="A28" s="14" t="str">
        <f t="shared" si="1"/>
        <v>P-027</v>
      </c>
      <c r="B28" s="98" t="s">
        <v>305</v>
      </c>
      <c r="C28" s="98" t="s">
        <v>1320</v>
      </c>
      <c r="D28" s="98" t="s">
        <v>771</v>
      </c>
      <c r="E28" s="98" t="s">
        <v>1373</v>
      </c>
      <c r="F28" s="98" t="str">
        <f t="shared" si="2"/>
        <v>Operator / influencer</v>
      </c>
      <c r="G28" s="98" t="str">
        <f t="shared" si="3"/>
        <v>Routing contact</v>
      </c>
      <c r="H28" s="98" t="str">
        <f t="shared" si="4"/>
        <v>LinkedIn / Sales Nav</v>
      </c>
      <c r="I28" s="103" t="str">
        <f t="shared" si="5"/>
        <v>link</v>
      </c>
      <c r="J28" s="98" t="s">
        <v>1654</v>
      </c>
      <c r="K28" s="98" t="s">
        <v>1539</v>
      </c>
      <c r="L28" s="98" t="s">
        <v>1655</v>
      </c>
      <c r="M28" s="98" t="s">
        <v>1374</v>
      </c>
      <c r="N28" s="98" t="s">
        <v>1327</v>
      </c>
      <c r="O28" s="98" t="s">
        <v>1542</v>
      </c>
      <c r="P28" s="98" t="s">
        <v>374</v>
      </c>
      <c r="Q28" s="98" t="s">
        <v>1528</v>
      </c>
      <c r="R28" s="99"/>
      <c r="S28" s="98" t="s">
        <v>1656</v>
      </c>
      <c r="T28" s="98" t="s">
        <v>1657</v>
      </c>
      <c r="U28" s="88">
        <f t="array" ref="U28">IF(B28="","",IFERROR(INDEX(Accounts!$N$2:$N$41,MATCH(B28,Accounts!$B$2:$B$41,0)),""))</f>
        <v>5</v>
      </c>
    </row>
    <row r="29" ht="39.75" customHeight="1">
      <c r="A29" s="14" t="str">
        <f t="shared" si="1"/>
        <v>P-028</v>
      </c>
      <c r="B29" s="98" t="s">
        <v>305</v>
      </c>
      <c r="C29" s="98" t="s">
        <v>1330</v>
      </c>
      <c r="D29" s="98" t="s">
        <v>1375</v>
      </c>
      <c r="E29" s="98" t="s">
        <v>1376</v>
      </c>
      <c r="F29" s="98" t="str">
        <f t="shared" si="2"/>
        <v>Operator / influencer</v>
      </c>
      <c r="G29" s="98" t="str">
        <f t="shared" si="3"/>
        <v>Routing contact</v>
      </c>
      <c r="H29" s="98" t="str">
        <f t="shared" si="4"/>
        <v>LinkedIn / Sales Nav</v>
      </c>
      <c r="I29" s="103" t="str">
        <f t="shared" si="5"/>
        <v>link</v>
      </c>
      <c r="J29" s="98" t="s">
        <v>1658</v>
      </c>
      <c r="K29" s="98" t="s">
        <v>1539</v>
      </c>
      <c r="L29" s="98" t="s">
        <v>1659</v>
      </c>
      <c r="M29" s="98" t="s">
        <v>1377</v>
      </c>
      <c r="N29" s="98" t="s">
        <v>1327</v>
      </c>
      <c r="O29" s="98" t="s">
        <v>1542</v>
      </c>
      <c r="P29" s="98" t="s">
        <v>374</v>
      </c>
      <c r="Q29" s="98" t="s">
        <v>1528</v>
      </c>
      <c r="R29" s="99"/>
      <c r="S29" s="98" t="s">
        <v>1660</v>
      </c>
      <c r="T29" s="98" t="s">
        <v>1661</v>
      </c>
      <c r="U29" s="88">
        <f t="array" ref="U29">IF(B29="","",IFERROR(INDEX(Accounts!$N$2:$N$41,MATCH(B29,Accounts!$B$2:$B$41,0)),""))</f>
        <v>5</v>
      </c>
    </row>
    <row r="30" ht="39.75" customHeight="1">
      <c r="A30" s="14" t="str">
        <f t="shared" si="1"/>
        <v>P-029</v>
      </c>
      <c r="B30" s="98" t="s">
        <v>305</v>
      </c>
      <c r="C30" s="98" t="s">
        <v>1330</v>
      </c>
      <c r="D30" s="98" t="s">
        <v>1662</v>
      </c>
      <c r="E30" s="98" t="s">
        <v>1663</v>
      </c>
      <c r="F30" s="98" t="str">
        <f t="shared" si="2"/>
        <v>Exec sponsor</v>
      </c>
      <c r="G30" s="98" t="str">
        <f t="shared" si="3"/>
        <v>Routing contact</v>
      </c>
      <c r="H30" s="98" t="str">
        <f t="shared" si="4"/>
        <v>LinkedIn / Sales Nav</v>
      </c>
      <c r="I30" s="103" t="str">
        <f t="shared" si="5"/>
        <v>link</v>
      </c>
      <c r="J30" s="98" t="s">
        <v>1664</v>
      </c>
      <c r="K30" s="98" t="s">
        <v>1539</v>
      </c>
      <c r="L30" s="98" t="s">
        <v>1665</v>
      </c>
      <c r="M30" s="98" t="s">
        <v>1666</v>
      </c>
      <c r="N30" s="98" t="s">
        <v>1327</v>
      </c>
      <c r="O30" s="98" t="s">
        <v>1542</v>
      </c>
      <c r="P30" s="98" t="s">
        <v>374</v>
      </c>
      <c r="Q30" s="98" t="s">
        <v>1528</v>
      </c>
      <c r="R30" s="99"/>
      <c r="S30" s="98" t="s">
        <v>1667</v>
      </c>
      <c r="T30" s="98" t="s">
        <v>1668</v>
      </c>
      <c r="U30" s="88">
        <f t="array" ref="U30">IF(B30="","",IFERROR(INDEX(Accounts!$N$2:$N$41,MATCH(B30,Accounts!$B$2:$B$41,0)),""))</f>
        <v>5</v>
      </c>
    </row>
    <row r="31" ht="39.75" customHeight="1">
      <c r="A31" s="14" t="str">
        <f t="shared" si="1"/>
        <v>P-030</v>
      </c>
      <c r="B31" s="98" t="s">
        <v>305</v>
      </c>
      <c r="C31" s="98" t="s">
        <v>1330</v>
      </c>
      <c r="D31" s="98" t="s">
        <v>1669</v>
      </c>
      <c r="E31" s="98" t="s">
        <v>1670</v>
      </c>
      <c r="F31" s="98" t="str">
        <f t="shared" si="2"/>
        <v>Operator / influencer</v>
      </c>
      <c r="G31" s="98" t="str">
        <f t="shared" si="3"/>
        <v>Operator buyer</v>
      </c>
      <c r="H31" s="98" t="str">
        <f t="shared" si="4"/>
        <v>LinkedIn / Sales Nav</v>
      </c>
      <c r="I31" s="103" t="str">
        <f t="shared" si="5"/>
        <v>link</v>
      </c>
      <c r="J31" s="98" t="s">
        <v>1671</v>
      </c>
      <c r="K31" s="98" t="s">
        <v>1552</v>
      </c>
      <c r="L31" s="98" t="s">
        <v>1672</v>
      </c>
      <c r="M31" s="98" t="s">
        <v>1673</v>
      </c>
      <c r="N31" s="98" t="s">
        <v>1327</v>
      </c>
      <c r="O31" s="98" t="s">
        <v>1542</v>
      </c>
      <c r="P31" s="98" t="s">
        <v>374</v>
      </c>
      <c r="Q31" s="98" t="s">
        <v>1528</v>
      </c>
      <c r="R31" s="99"/>
      <c r="S31" s="98" t="s">
        <v>1674</v>
      </c>
      <c r="T31" s="98" t="s">
        <v>1675</v>
      </c>
      <c r="U31" s="88">
        <f t="array" ref="U31">IF(B31="","",IFERROR(INDEX(Accounts!$N$2:$N$41,MATCH(B31,Accounts!$B$2:$B$41,0)),""))</f>
        <v>5</v>
      </c>
    </row>
    <row r="32" ht="39.75" customHeight="1">
      <c r="A32" s="14" t="str">
        <f t="shared" si="1"/>
        <v>P-031</v>
      </c>
      <c r="B32" s="98" t="s">
        <v>123</v>
      </c>
      <c r="C32" s="98" t="s">
        <v>1320</v>
      </c>
      <c r="D32" s="98" t="s">
        <v>1378</v>
      </c>
      <c r="E32" s="98" t="s">
        <v>1379</v>
      </c>
      <c r="F32" s="98" t="str">
        <f t="shared" si="2"/>
        <v>Exec sponsor</v>
      </c>
      <c r="G32" s="98" t="str">
        <f t="shared" si="3"/>
        <v>Routing contact</v>
      </c>
      <c r="H32" s="98" t="str">
        <f t="shared" si="4"/>
        <v>Executive outreach</v>
      </c>
      <c r="I32" s="103" t="str">
        <f t="shared" si="5"/>
        <v>link</v>
      </c>
      <c r="J32" s="98" t="s">
        <v>1531</v>
      </c>
      <c r="K32" s="98" t="s">
        <v>1525</v>
      </c>
      <c r="L32" s="98" t="s">
        <v>1676</v>
      </c>
      <c r="M32" s="98" t="s">
        <v>1381</v>
      </c>
      <c r="N32" s="98" t="s">
        <v>1380</v>
      </c>
      <c r="O32" s="98" t="s">
        <v>1677</v>
      </c>
      <c r="P32" s="98" t="s">
        <v>408</v>
      </c>
      <c r="Q32" s="98" t="s">
        <v>1528</v>
      </c>
      <c r="R32" s="99"/>
      <c r="S32" s="98" t="s">
        <v>1678</v>
      </c>
      <c r="T32" s="98" t="s">
        <v>1679</v>
      </c>
      <c r="U32" s="88">
        <f t="array" ref="U32">IF(B32="","",IFERROR(INDEX(Accounts!$N$2:$N$41,MATCH(B32,Accounts!$B$2:$B$41,0)),""))</f>
        <v>4</v>
      </c>
    </row>
    <row r="33" ht="39.75" customHeight="1">
      <c r="A33" s="14" t="str">
        <f t="shared" si="1"/>
        <v>P-032</v>
      </c>
      <c r="B33" s="98" t="s">
        <v>123</v>
      </c>
      <c r="C33" s="98" t="s">
        <v>1320</v>
      </c>
      <c r="D33" s="98" t="s">
        <v>1384</v>
      </c>
      <c r="E33" s="98" t="s">
        <v>1382</v>
      </c>
      <c r="F33" s="98" t="str">
        <f t="shared" si="2"/>
        <v>Exec sponsor</v>
      </c>
      <c r="G33" s="98" t="str">
        <f t="shared" si="3"/>
        <v>Routing contact</v>
      </c>
      <c r="H33" s="98" t="str">
        <f t="shared" si="4"/>
        <v>Executive outreach</v>
      </c>
      <c r="I33" s="103" t="str">
        <f t="shared" si="5"/>
        <v>link</v>
      </c>
      <c r="J33" s="98" t="s">
        <v>1680</v>
      </c>
      <c r="K33" s="98" t="s">
        <v>1581</v>
      </c>
      <c r="L33" s="98" t="s">
        <v>1681</v>
      </c>
      <c r="M33" s="98" t="s">
        <v>1385</v>
      </c>
      <c r="N33" s="98" t="s">
        <v>1380</v>
      </c>
      <c r="O33" s="98" t="s">
        <v>1677</v>
      </c>
      <c r="P33" s="98" t="s">
        <v>408</v>
      </c>
      <c r="Q33" s="98" t="s">
        <v>1528</v>
      </c>
      <c r="R33" s="99"/>
      <c r="S33" s="98" t="s">
        <v>1682</v>
      </c>
      <c r="T33" s="98" t="s">
        <v>1683</v>
      </c>
      <c r="U33" s="88">
        <f t="array" ref="U33">IF(B33="","",IFERROR(INDEX(Accounts!$N$2:$N$41,MATCH(B33,Accounts!$B$2:$B$41,0)),""))</f>
        <v>4</v>
      </c>
    </row>
    <row r="34" ht="39.75" customHeight="1">
      <c r="A34" s="14" t="str">
        <f t="shared" si="1"/>
        <v>P-033</v>
      </c>
      <c r="B34" s="98" t="s">
        <v>123</v>
      </c>
      <c r="C34" s="98" t="s">
        <v>1320</v>
      </c>
      <c r="D34" s="98" t="s">
        <v>772</v>
      </c>
      <c r="E34" s="98" t="s">
        <v>1382</v>
      </c>
      <c r="F34" s="98" t="str">
        <f t="shared" si="2"/>
        <v>Exec sponsor</v>
      </c>
      <c r="G34" s="98" t="str">
        <f t="shared" si="3"/>
        <v>Operator buyer</v>
      </c>
      <c r="H34" s="98" t="str">
        <f t="shared" si="4"/>
        <v>Executive outreach</v>
      </c>
      <c r="I34" s="103" t="str">
        <f t="shared" si="5"/>
        <v>link</v>
      </c>
      <c r="J34" s="98" t="s">
        <v>1671</v>
      </c>
      <c r="K34" s="98" t="s">
        <v>1581</v>
      </c>
      <c r="L34" s="98" t="s">
        <v>1684</v>
      </c>
      <c r="M34" s="98" t="s">
        <v>1383</v>
      </c>
      <c r="N34" s="98" t="s">
        <v>1380</v>
      </c>
      <c r="O34" s="98" t="s">
        <v>1677</v>
      </c>
      <c r="P34" s="98" t="s">
        <v>408</v>
      </c>
      <c r="Q34" s="98" t="s">
        <v>1528</v>
      </c>
      <c r="R34" s="99"/>
      <c r="S34" s="98" t="s">
        <v>1685</v>
      </c>
      <c r="T34" s="98" t="s">
        <v>1683</v>
      </c>
      <c r="U34" s="88">
        <f t="array" ref="U34">IF(B34="","",IFERROR(INDEX(Accounts!$N$2:$N$41,MATCH(B34,Accounts!$B$2:$B$41,0)),""))</f>
        <v>4</v>
      </c>
    </row>
    <row r="35" ht="39.75" customHeight="1">
      <c r="A35" s="14" t="str">
        <f t="shared" si="1"/>
        <v>P-034</v>
      </c>
      <c r="B35" s="98" t="s">
        <v>123</v>
      </c>
      <c r="C35" s="98" t="s">
        <v>1330</v>
      </c>
      <c r="D35" s="98" t="s">
        <v>1686</v>
      </c>
      <c r="E35" s="98" t="s">
        <v>1687</v>
      </c>
      <c r="F35" s="98" t="str">
        <f t="shared" si="2"/>
        <v>Exec sponsor</v>
      </c>
      <c r="G35" s="98" t="str">
        <f t="shared" si="3"/>
        <v>Routing contact</v>
      </c>
      <c r="H35" s="98" t="str">
        <f t="shared" si="4"/>
        <v>Conference outreach</v>
      </c>
      <c r="I35" s="103" t="str">
        <f t="shared" si="5"/>
        <v>link</v>
      </c>
      <c r="J35" s="98" t="s">
        <v>1688</v>
      </c>
      <c r="K35" s="98" t="s">
        <v>1525</v>
      </c>
      <c r="L35" s="98" t="s">
        <v>1689</v>
      </c>
      <c r="M35" s="98" t="s">
        <v>1290</v>
      </c>
      <c r="N35" s="98" t="s">
        <v>1690</v>
      </c>
      <c r="O35" s="98" t="s">
        <v>1691</v>
      </c>
      <c r="P35" s="98" t="s">
        <v>1692</v>
      </c>
      <c r="Q35" s="98" t="s">
        <v>1528</v>
      </c>
      <c r="R35" s="99"/>
      <c r="S35" s="98" t="s">
        <v>1693</v>
      </c>
      <c r="T35" s="98" t="s">
        <v>1694</v>
      </c>
      <c r="U35" s="88">
        <f t="array" ref="U35">IF(B35="","",IFERROR(INDEX(Accounts!$N$2:$N$41,MATCH(B35,Accounts!$B$2:$B$41,0)),""))</f>
        <v>4</v>
      </c>
    </row>
    <row r="36" ht="39.75" customHeight="1">
      <c r="A36" s="14" t="str">
        <f t="shared" si="1"/>
        <v>P-035</v>
      </c>
      <c r="B36" s="98" t="s">
        <v>123</v>
      </c>
      <c r="C36" s="98" t="s">
        <v>1330</v>
      </c>
      <c r="D36" s="98" t="s">
        <v>1695</v>
      </c>
      <c r="E36" s="98" t="s">
        <v>1696</v>
      </c>
      <c r="F36" s="98" t="str">
        <f t="shared" si="2"/>
        <v>Operator / influencer</v>
      </c>
      <c r="G36" s="98" t="str">
        <f t="shared" si="3"/>
        <v>Routing contact</v>
      </c>
      <c r="H36" s="98" t="str">
        <f t="shared" si="4"/>
        <v>LinkedIn / Sales Nav</v>
      </c>
      <c r="I36" s="103" t="str">
        <f t="shared" si="5"/>
        <v>link</v>
      </c>
      <c r="J36" s="98" t="s">
        <v>1697</v>
      </c>
      <c r="K36" s="98" t="s">
        <v>1539</v>
      </c>
      <c r="L36" s="98" t="s">
        <v>1698</v>
      </c>
      <c r="M36" s="98" t="s">
        <v>1699</v>
      </c>
      <c r="N36" s="98" t="s">
        <v>1327</v>
      </c>
      <c r="O36" s="98" t="s">
        <v>1542</v>
      </c>
      <c r="P36" s="98" t="s">
        <v>374</v>
      </c>
      <c r="Q36" s="98" t="s">
        <v>1528</v>
      </c>
      <c r="R36" s="99"/>
      <c r="S36" s="98" t="s">
        <v>1700</v>
      </c>
      <c r="T36" s="98" t="s">
        <v>1701</v>
      </c>
      <c r="U36" s="88">
        <f t="array" ref="U36">IF(B36="","",IFERROR(INDEX(Accounts!$N$2:$N$41,MATCH(B36,Accounts!$B$2:$B$41,0)),""))</f>
        <v>4</v>
      </c>
    </row>
    <row r="37" ht="39.75" customHeight="1">
      <c r="A37" s="14" t="str">
        <f t="shared" si="1"/>
        <v>P-036</v>
      </c>
      <c r="B37" s="98" t="s">
        <v>317</v>
      </c>
      <c r="C37" s="98" t="s">
        <v>1320</v>
      </c>
      <c r="D37" s="98" t="s">
        <v>773</v>
      </c>
      <c r="E37" s="98" t="s">
        <v>1389</v>
      </c>
      <c r="F37" s="98" t="str">
        <f t="shared" si="2"/>
        <v>Exec sponsor</v>
      </c>
      <c r="G37" s="98" t="str">
        <f t="shared" si="3"/>
        <v>Routing contact</v>
      </c>
      <c r="H37" s="98" t="str">
        <f t="shared" si="4"/>
        <v>LinkedIn / Sales Nav</v>
      </c>
      <c r="I37" s="103" t="str">
        <f t="shared" si="5"/>
        <v>link</v>
      </c>
      <c r="J37" s="98" t="s">
        <v>1531</v>
      </c>
      <c r="K37" s="98" t="s">
        <v>1581</v>
      </c>
      <c r="L37" s="98" t="s">
        <v>1702</v>
      </c>
      <c r="M37" s="98" t="s">
        <v>1390</v>
      </c>
      <c r="N37" s="98" t="s">
        <v>1327</v>
      </c>
      <c r="O37" s="98" t="s">
        <v>1542</v>
      </c>
      <c r="P37" s="98" t="s">
        <v>374</v>
      </c>
      <c r="Q37" s="98" t="s">
        <v>1528</v>
      </c>
      <c r="R37" s="99"/>
      <c r="S37" s="98" t="s">
        <v>1703</v>
      </c>
      <c r="T37" s="98" t="s">
        <v>1683</v>
      </c>
      <c r="U37" s="88">
        <f t="array" ref="U37">IF(B37="","",IFERROR(INDEX(Accounts!$N$2:$N$41,MATCH(B37,Accounts!$B$2:$B$41,0)),""))</f>
        <v>4</v>
      </c>
    </row>
    <row r="38" ht="39.75" customHeight="1">
      <c r="A38" s="14" t="str">
        <f t="shared" si="1"/>
        <v>P-037</v>
      </c>
      <c r="B38" s="98" t="s">
        <v>317</v>
      </c>
      <c r="C38" s="98" t="s">
        <v>1320</v>
      </c>
      <c r="D38" s="98" t="s">
        <v>1386</v>
      </c>
      <c r="E38" s="98" t="s">
        <v>1387</v>
      </c>
      <c r="F38" s="98" t="str">
        <f t="shared" si="2"/>
        <v>Exec sponsor</v>
      </c>
      <c r="G38" s="98" t="str">
        <f t="shared" si="3"/>
        <v>Routing contact</v>
      </c>
      <c r="H38" s="98" t="str">
        <f t="shared" si="4"/>
        <v>LinkedIn / Sales Nav</v>
      </c>
      <c r="I38" s="103" t="str">
        <f t="shared" si="5"/>
        <v>link</v>
      </c>
      <c r="J38" s="98" t="s">
        <v>1531</v>
      </c>
      <c r="K38" s="98" t="s">
        <v>1539</v>
      </c>
      <c r="L38" s="98" t="s">
        <v>1704</v>
      </c>
      <c r="M38" s="98" t="s">
        <v>1388</v>
      </c>
      <c r="N38" s="98" t="s">
        <v>1327</v>
      </c>
      <c r="O38" s="98" t="s">
        <v>1542</v>
      </c>
      <c r="P38" s="98" t="s">
        <v>374</v>
      </c>
      <c r="Q38" s="98" t="s">
        <v>1528</v>
      </c>
      <c r="R38" s="99"/>
      <c r="S38" s="98" t="s">
        <v>1705</v>
      </c>
      <c r="T38" s="98" t="s">
        <v>1706</v>
      </c>
      <c r="U38" s="88">
        <f t="array" ref="U38">IF(B38="","",IFERROR(INDEX(Accounts!$N$2:$N$41,MATCH(B38,Accounts!$B$2:$B$41,0)),""))</f>
        <v>4</v>
      </c>
    </row>
    <row r="39" ht="39.75" customHeight="1">
      <c r="A39" s="14" t="str">
        <f t="shared" si="1"/>
        <v>P-038</v>
      </c>
      <c r="B39" s="98" t="s">
        <v>317</v>
      </c>
      <c r="C39" s="98" t="s">
        <v>1330</v>
      </c>
      <c r="D39" s="98" t="s">
        <v>1707</v>
      </c>
      <c r="E39" s="98" t="s">
        <v>1708</v>
      </c>
      <c r="F39" s="98" t="str">
        <f t="shared" si="2"/>
        <v>Operator / influencer</v>
      </c>
      <c r="G39" s="98" t="str">
        <f t="shared" si="3"/>
        <v>Routing contact</v>
      </c>
      <c r="H39" s="98" t="str">
        <f t="shared" si="4"/>
        <v>LinkedIn / Sales Nav</v>
      </c>
      <c r="I39" s="103" t="str">
        <f t="shared" si="5"/>
        <v>link</v>
      </c>
      <c r="J39" s="98" t="s">
        <v>1709</v>
      </c>
      <c r="K39" s="98" t="s">
        <v>1552</v>
      </c>
      <c r="L39" s="98" t="s">
        <v>1710</v>
      </c>
      <c r="M39" s="98" t="s">
        <v>1711</v>
      </c>
      <c r="N39" s="98" t="s">
        <v>1327</v>
      </c>
      <c r="O39" s="98" t="s">
        <v>1542</v>
      </c>
      <c r="P39" s="98" t="s">
        <v>374</v>
      </c>
      <c r="Q39" s="98" t="s">
        <v>1528</v>
      </c>
      <c r="R39" s="99"/>
      <c r="S39" s="98" t="s">
        <v>1712</v>
      </c>
      <c r="T39" s="98" t="s">
        <v>1713</v>
      </c>
      <c r="U39" s="88">
        <f t="array" ref="U39">IF(B39="","",IFERROR(INDEX(Accounts!$N$2:$N$41,MATCH(B39,Accounts!$B$2:$B$41,0)),""))</f>
        <v>4</v>
      </c>
    </row>
    <row r="40" ht="39.75" customHeight="1">
      <c r="A40" s="14" t="str">
        <f t="shared" si="1"/>
        <v>P-039</v>
      </c>
      <c r="B40" s="98" t="s">
        <v>317</v>
      </c>
      <c r="C40" s="98" t="s">
        <v>1330</v>
      </c>
      <c r="D40" s="98" t="s">
        <v>1714</v>
      </c>
      <c r="E40" s="98" t="s">
        <v>1715</v>
      </c>
      <c r="F40" s="98" t="str">
        <f t="shared" si="2"/>
        <v>Operator / influencer</v>
      </c>
      <c r="G40" s="98" t="str">
        <f t="shared" si="3"/>
        <v>Routing contact</v>
      </c>
      <c r="H40" s="98" t="str">
        <f t="shared" si="4"/>
        <v>LinkedIn / Sales Nav</v>
      </c>
      <c r="I40" s="103" t="str">
        <f t="shared" si="5"/>
        <v>link</v>
      </c>
      <c r="J40" s="98" t="s">
        <v>1716</v>
      </c>
      <c r="K40" s="98" t="s">
        <v>1552</v>
      </c>
      <c r="L40" s="98" t="s">
        <v>1717</v>
      </c>
      <c r="M40" s="98" t="s">
        <v>1718</v>
      </c>
      <c r="N40" s="98" t="s">
        <v>1327</v>
      </c>
      <c r="O40" s="98" t="s">
        <v>1542</v>
      </c>
      <c r="P40" s="98" t="s">
        <v>374</v>
      </c>
      <c r="Q40" s="98" t="s">
        <v>1528</v>
      </c>
      <c r="R40" s="99"/>
      <c r="S40" s="98" t="s">
        <v>1656</v>
      </c>
      <c r="T40" s="98" t="s">
        <v>1719</v>
      </c>
      <c r="U40" s="88">
        <f t="array" ref="U40">IF(B40="","",IFERROR(INDEX(Accounts!$N$2:$N$41,MATCH(B40,Accounts!$B$2:$B$41,0)),""))</f>
        <v>4</v>
      </c>
    </row>
    <row r="41" ht="39.75" customHeight="1">
      <c r="A41" s="14" t="str">
        <f t="shared" si="1"/>
        <v>P-040</v>
      </c>
      <c r="B41" s="98" t="s">
        <v>317</v>
      </c>
      <c r="C41" s="98" t="s">
        <v>1330</v>
      </c>
      <c r="D41" s="98" t="s">
        <v>1391</v>
      </c>
      <c r="E41" s="98" t="s">
        <v>1392</v>
      </c>
      <c r="F41" s="98" t="str">
        <f t="shared" si="2"/>
        <v>Operator / influencer</v>
      </c>
      <c r="G41" s="98" t="str">
        <f t="shared" si="3"/>
        <v>Routing contact</v>
      </c>
      <c r="H41" s="98" t="str">
        <f t="shared" si="4"/>
        <v>LinkedIn / Sales Nav</v>
      </c>
      <c r="I41" s="103" t="str">
        <f t="shared" si="5"/>
        <v>link</v>
      </c>
      <c r="J41" s="98" t="s">
        <v>1600</v>
      </c>
      <c r="K41" s="98" t="s">
        <v>1539</v>
      </c>
      <c r="L41" s="98" t="s">
        <v>1720</v>
      </c>
      <c r="M41" s="98" t="s">
        <v>1393</v>
      </c>
      <c r="N41" s="98" t="s">
        <v>1327</v>
      </c>
      <c r="O41" s="98" t="s">
        <v>1542</v>
      </c>
      <c r="P41" s="98" t="s">
        <v>374</v>
      </c>
      <c r="Q41" s="98" t="s">
        <v>1528</v>
      </c>
      <c r="R41" s="99"/>
      <c r="S41" s="98" t="s">
        <v>1721</v>
      </c>
      <c r="T41" s="98" t="s">
        <v>1722</v>
      </c>
      <c r="U41" s="88">
        <f t="array" ref="U41">IF(B41="","",IFERROR(INDEX(Accounts!$N$2:$N$41,MATCH(B41,Accounts!$B$2:$B$41,0)),""))</f>
        <v>4</v>
      </c>
    </row>
    <row r="42" ht="39.75" customHeight="1">
      <c r="A42" s="14" t="str">
        <f t="shared" si="1"/>
        <v>P-041</v>
      </c>
      <c r="B42" s="98" t="s">
        <v>323</v>
      </c>
      <c r="C42" s="98" t="s">
        <v>1320</v>
      </c>
      <c r="D42" s="98" t="s">
        <v>1399</v>
      </c>
      <c r="E42" s="98" t="s">
        <v>1400</v>
      </c>
      <c r="F42" s="98" t="str">
        <f t="shared" si="2"/>
        <v>Operator / influencer</v>
      </c>
      <c r="G42" s="98" t="str">
        <f t="shared" si="3"/>
        <v>Routing contact</v>
      </c>
      <c r="H42" s="98" t="str">
        <f t="shared" si="4"/>
        <v>LinkedIn / Sales Nav</v>
      </c>
      <c r="I42" s="103" t="str">
        <f t="shared" si="5"/>
        <v>link</v>
      </c>
      <c r="J42" s="98" t="s">
        <v>1576</v>
      </c>
      <c r="K42" s="98" t="s">
        <v>1723</v>
      </c>
      <c r="L42" s="98" t="s">
        <v>1724</v>
      </c>
      <c r="M42" s="98" t="s">
        <v>1401</v>
      </c>
      <c r="N42" s="98" t="s">
        <v>1327</v>
      </c>
      <c r="O42" s="98" t="s">
        <v>1542</v>
      </c>
      <c r="P42" s="98" t="s">
        <v>374</v>
      </c>
      <c r="Q42" s="98" t="s">
        <v>1528</v>
      </c>
      <c r="R42" s="99"/>
      <c r="S42" s="98" t="s">
        <v>1725</v>
      </c>
      <c r="T42" s="98" t="s">
        <v>1726</v>
      </c>
      <c r="U42" s="88">
        <f t="array" ref="U42">IF(B42="","",IFERROR(INDEX(Accounts!$N$2:$N$41,MATCH(B42,Accounts!$B$2:$B$41,0)),""))</f>
        <v>4</v>
      </c>
    </row>
    <row r="43" ht="39.75" customHeight="1">
      <c r="A43" s="14" t="str">
        <f t="shared" si="1"/>
        <v>P-042</v>
      </c>
      <c r="B43" s="98" t="s">
        <v>323</v>
      </c>
      <c r="C43" s="98" t="s">
        <v>1320</v>
      </c>
      <c r="D43" s="98" t="s">
        <v>774</v>
      </c>
      <c r="E43" s="98" t="s">
        <v>1397</v>
      </c>
      <c r="F43" s="98" t="str">
        <f t="shared" si="2"/>
        <v>Operator / influencer</v>
      </c>
      <c r="G43" s="98" t="str">
        <f t="shared" si="3"/>
        <v>Routing contact</v>
      </c>
      <c r="H43" s="98" t="str">
        <f t="shared" si="4"/>
        <v>LinkedIn / Sales Nav</v>
      </c>
      <c r="I43" s="103" t="str">
        <f t="shared" si="5"/>
        <v>link</v>
      </c>
      <c r="J43" s="98" t="s">
        <v>1600</v>
      </c>
      <c r="K43" s="98" t="s">
        <v>1727</v>
      </c>
      <c r="L43" s="98" t="s">
        <v>1728</v>
      </c>
      <c r="M43" s="98" t="s">
        <v>1398</v>
      </c>
      <c r="N43" s="98" t="s">
        <v>1327</v>
      </c>
      <c r="O43" s="98" t="s">
        <v>1542</v>
      </c>
      <c r="P43" s="98" t="s">
        <v>374</v>
      </c>
      <c r="Q43" s="98" t="s">
        <v>1528</v>
      </c>
      <c r="R43" s="99"/>
      <c r="S43" s="98" t="s">
        <v>1729</v>
      </c>
      <c r="T43" s="98" t="s">
        <v>1730</v>
      </c>
      <c r="U43" s="88">
        <f t="array" ref="U43">IF(B43="","",IFERROR(INDEX(Accounts!$N$2:$N$41,MATCH(B43,Accounts!$B$2:$B$41,0)),""))</f>
        <v>4</v>
      </c>
    </row>
    <row r="44" ht="39.75" customHeight="1">
      <c r="A44" s="14" t="str">
        <f t="shared" si="1"/>
        <v>P-043</v>
      </c>
      <c r="B44" s="98" t="s">
        <v>323</v>
      </c>
      <c r="C44" s="98" t="s">
        <v>1320</v>
      </c>
      <c r="D44" s="98" t="s">
        <v>1394</v>
      </c>
      <c r="E44" s="98" t="s">
        <v>1395</v>
      </c>
      <c r="F44" s="98" t="str">
        <f t="shared" si="2"/>
        <v>Operator / influencer</v>
      </c>
      <c r="G44" s="98" t="str">
        <f t="shared" si="3"/>
        <v>Routing contact</v>
      </c>
      <c r="H44" s="98" t="str">
        <f t="shared" si="4"/>
        <v>LinkedIn / Sales Nav</v>
      </c>
      <c r="I44" s="103" t="str">
        <f t="shared" si="5"/>
        <v>link</v>
      </c>
      <c r="J44" s="98" t="s">
        <v>1731</v>
      </c>
      <c r="K44" s="98" t="s">
        <v>1552</v>
      </c>
      <c r="L44" s="98" t="s">
        <v>1732</v>
      </c>
      <c r="M44" s="98" t="s">
        <v>1396</v>
      </c>
      <c r="N44" s="98" t="s">
        <v>1327</v>
      </c>
      <c r="O44" s="98" t="s">
        <v>1542</v>
      </c>
      <c r="P44" s="98" t="s">
        <v>374</v>
      </c>
      <c r="Q44" s="98" t="s">
        <v>1528</v>
      </c>
      <c r="R44" s="99"/>
      <c r="S44" s="98" t="s">
        <v>1733</v>
      </c>
      <c r="T44" s="98" t="s">
        <v>1734</v>
      </c>
      <c r="U44" s="88">
        <f t="array" ref="U44">IF(B44="","",IFERROR(INDEX(Accounts!$N$2:$N$41,MATCH(B44,Accounts!$B$2:$B$41,0)),""))</f>
        <v>4</v>
      </c>
    </row>
    <row r="45" ht="39.75" customHeight="1">
      <c r="A45" s="14" t="str">
        <f t="shared" si="1"/>
        <v>P-044</v>
      </c>
      <c r="B45" s="98" t="s">
        <v>323</v>
      </c>
      <c r="C45" s="98" t="s">
        <v>1330</v>
      </c>
      <c r="D45" s="98" t="s">
        <v>1735</v>
      </c>
      <c r="E45" s="98" t="s">
        <v>1736</v>
      </c>
      <c r="F45" s="98" t="str">
        <f t="shared" si="2"/>
        <v>Operator / influencer</v>
      </c>
      <c r="G45" s="98" t="str">
        <f t="shared" si="3"/>
        <v>Routing contact</v>
      </c>
      <c r="H45" s="98" t="str">
        <f t="shared" si="4"/>
        <v>LinkedIn / Sales Nav</v>
      </c>
      <c r="I45" s="103" t="str">
        <f t="shared" si="5"/>
        <v>link</v>
      </c>
      <c r="J45" s="98" t="s">
        <v>1737</v>
      </c>
      <c r="K45" s="98" t="s">
        <v>1738</v>
      </c>
      <c r="L45" s="98" t="s">
        <v>1739</v>
      </c>
      <c r="M45" s="98" t="s">
        <v>1740</v>
      </c>
      <c r="N45" s="98" t="s">
        <v>1327</v>
      </c>
      <c r="O45" s="98" t="s">
        <v>1542</v>
      </c>
      <c r="P45" s="98" t="s">
        <v>374</v>
      </c>
      <c r="Q45" s="98" t="s">
        <v>1528</v>
      </c>
      <c r="R45" s="99"/>
      <c r="S45" s="98" t="s">
        <v>1741</v>
      </c>
      <c r="T45" s="98" t="s">
        <v>1742</v>
      </c>
      <c r="U45" s="88">
        <f t="array" ref="U45">IF(B45="","",IFERROR(INDEX(Accounts!$N$2:$N$41,MATCH(B45,Accounts!$B$2:$B$41,0)),""))</f>
        <v>4</v>
      </c>
    </row>
    <row r="46" ht="39.75" customHeight="1">
      <c r="A46" s="14" t="str">
        <f t="shared" si="1"/>
        <v>P-045</v>
      </c>
      <c r="B46" s="98" t="s">
        <v>323</v>
      </c>
      <c r="C46" s="98" t="s">
        <v>1330</v>
      </c>
      <c r="D46" s="98" t="s">
        <v>1743</v>
      </c>
      <c r="E46" s="98" t="s">
        <v>1744</v>
      </c>
      <c r="F46" s="98" t="str">
        <f t="shared" si="2"/>
        <v>Operator / influencer</v>
      </c>
      <c r="G46" s="98" t="str">
        <f t="shared" si="3"/>
        <v>Routing contact</v>
      </c>
      <c r="H46" s="98" t="str">
        <f t="shared" si="4"/>
        <v>LinkedIn / Sales Nav</v>
      </c>
      <c r="I46" s="103" t="str">
        <f t="shared" si="5"/>
        <v>link</v>
      </c>
      <c r="J46" s="98" t="s">
        <v>1745</v>
      </c>
      <c r="K46" s="98" t="s">
        <v>1539</v>
      </c>
      <c r="L46" s="98" t="s">
        <v>1746</v>
      </c>
      <c r="M46" s="98" t="s">
        <v>1747</v>
      </c>
      <c r="N46" s="98" t="s">
        <v>1327</v>
      </c>
      <c r="O46" s="98" t="s">
        <v>1542</v>
      </c>
      <c r="P46" s="98" t="s">
        <v>374</v>
      </c>
      <c r="Q46" s="98" t="s">
        <v>1528</v>
      </c>
      <c r="R46" s="99"/>
      <c r="S46" s="98" t="s">
        <v>1748</v>
      </c>
      <c r="T46" s="98" t="s">
        <v>1701</v>
      </c>
      <c r="U46" s="88">
        <f t="array" ref="U46">IF(B46="","",IFERROR(INDEX(Accounts!$N$2:$N$41,MATCH(B46,Accounts!$B$2:$B$41,0)),""))</f>
        <v>4</v>
      </c>
    </row>
    <row r="47" ht="39.75" customHeight="1">
      <c r="A47" s="14" t="str">
        <f t="shared" si="1"/>
        <v>P-046</v>
      </c>
      <c r="B47" s="98" t="s">
        <v>329</v>
      </c>
      <c r="C47" s="98" t="s">
        <v>1320</v>
      </c>
      <c r="D47" s="98" t="s">
        <v>1402</v>
      </c>
      <c r="E47" s="98" t="s">
        <v>1403</v>
      </c>
      <c r="F47" s="98" t="str">
        <f t="shared" si="2"/>
        <v>Operator / influencer</v>
      </c>
      <c r="G47" s="98" t="str">
        <f t="shared" si="3"/>
        <v>Routing contact</v>
      </c>
      <c r="H47" s="98" t="str">
        <f t="shared" si="4"/>
        <v>LinkedIn / Sales Nav</v>
      </c>
      <c r="I47" s="103" t="str">
        <f t="shared" si="5"/>
        <v>link</v>
      </c>
      <c r="J47" s="98" t="s">
        <v>1749</v>
      </c>
      <c r="K47" s="98" t="s">
        <v>1552</v>
      </c>
      <c r="L47" s="98" t="s">
        <v>1750</v>
      </c>
      <c r="M47" s="98" t="s">
        <v>1404</v>
      </c>
      <c r="N47" s="98" t="s">
        <v>1327</v>
      </c>
      <c r="O47" s="98" t="s">
        <v>1542</v>
      </c>
      <c r="P47" s="98" t="s">
        <v>374</v>
      </c>
      <c r="Q47" s="98" t="s">
        <v>1528</v>
      </c>
      <c r="R47" s="99"/>
      <c r="S47" s="98" t="s">
        <v>1751</v>
      </c>
      <c r="T47" s="98" t="s">
        <v>1752</v>
      </c>
      <c r="U47" s="88">
        <f t="array" ref="U47">IF(B47="","",IFERROR(INDEX(Accounts!$N$2:$N$41,MATCH(B47,Accounts!$B$2:$B$41,0)),""))</f>
        <v>3</v>
      </c>
    </row>
    <row r="48" ht="39.75" customHeight="1">
      <c r="A48" s="14" t="str">
        <f t="shared" si="1"/>
        <v>P-047</v>
      </c>
      <c r="B48" s="98" t="s">
        <v>329</v>
      </c>
      <c r="C48" s="98" t="s">
        <v>1320</v>
      </c>
      <c r="D48" s="98" t="s">
        <v>775</v>
      </c>
      <c r="E48" s="98" t="s">
        <v>1405</v>
      </c>
      <c r="F48" s="98" t="str">
        <f t="shared" si="2"/>
        <v>Operator / influencer</v>
      </c>
      <c r="G48" s="98" t="str">
        <f t="shared" si="3"/>
        <v>Routing contact</v>
      </c>
      <c r="H48" s="98" t="str">
        <f t="shared" si="4"/>
        <v>LinkedIn / Sales Nav</v>
      </c>
      <c r="I48" s="103" t="str">
        <f t="shared" si="5"/>
        <v>link</v>
      </c>
      <c r="J48" s="98" t="s">
        <v>1753</v>
      </c>
      <c r="K48" s="98" t="s">
        <v>1754</v>
      </c>
      <c r="L48" s="98" t="s">
        <v>1755</v>
      </c>
      <c r="M48" s="98" t="s">
        <v>1406</v>
      </c>
      <c r="N48" s="98" t="s">
        <v>1327</v>
      </c>
      <c r="O48" s="98" t="s">
        <v>1542</v>
      </c>
      <c r="P48" s="98" t="s">
        <v>374</v>
      </c>
      <c r="Q48" s="98" t="s">
        <v>1528</v>
      </c>
      <c r="R48" s="99"/>
      <c r="S48" s="98" t="s">
        <v>1756</v>
      </c>
      <c r="T48" s="98" t="s">
        <v>1722</v>
      </c>
      <c r="U48" s="88">
        <f t="array" ref="U48">IF(B48="","",IFERROR(INDEX(Accounts!$N$2:$N$41,MATCH(B48,Accounts!$B$2:$B$41,0)),""))</f>
        <v>3</v>
      </c>
    </row>
    <row r="49" ht="39.75" customHeight="1">
      <c r="A49" s="14" t="str">
        <f t="shared" si="1"/>
        <v>P-048</v>
      </c>
      <c r="B49" s="98" t="s">
        <v>329</v>
      </c>
      <c r="C49" s="98" t="s">
        <v>1330</v>
      </c>
      <c r="D49" s="98" t="s">
        <v>1757</v>
      </c>
      <c r="E49" s="98" t="s">
        <v>1758</v>
      </c>
      <c r="F49" s="98" t="str">
        <f t="shared" si="2"/>
        <v>Operator / influencer</v>
      </c>
      <c r="G49" s="98" t="str">
        <f t="shared" si="3"/>
        <v>Routing contact</v>
      </c>
      <c r="H49" s="98" t="str">
        <f t="shared" si="4"/>
        <v>LinkedIn / Sales Nav</v>
      </c>
      <c r="I49" s="103" t="str">
        <f t="shared" si="5"/>
        <v>link</v>
      </c>
      <c r="J49" s="98" t="s">
        <v>1759</v>
      </c>
      <c r="K49" s="98" t="s">
        <v>1760</v>
      </c>
      <c r="L49" s="98" t="s">
        <v>1761</v>
      </c>
      <c r="M49" s="98" t="s">
        <v>1762</v>
      </c>
      <c r="N49" s="98" t="s">
        <v>1327</v>
      </c>
      <c r="O49" s="98" t="s">
        <v>1542</v>
      </c>
      <c r="P49" s="98" t="s">
        <v>374</v>
      </c>
      <c r="Q49" s="98" t="s">
        <v>1528</v>
      </c>
      <c r="R49" s="99"/>
      <c r="S49" s="98" t="s">
        <v>1763</v>
      </c>
      <c r="T49" s="98" t="s">
        <v>1764</v>
      </c>
      <c r="U49" s="88">
        <f t="array" ref="U49">IF(B49="","",IFERROR(INDEX(Accounts!$N$2:$N$41,MATCH(B49,Accounts!$B$2:$B$41,0)),""))</f>
        <v>3</v>
      </c>
    </row>
    <row r="50" ht="39.75" customHeight="1">
      <c r="A50" s="14" t="str">
        <f t="shared" si="1"/>
        <v>P-049</v>
      </c>
      <c r="B50" s="98" t="s">
        <v>329</v>
      </c>
      <c r="C50" s="98" t="s">
        <v>1330</v>
      </c>
      <c r="D50" s="98" t="s">
        <v>1407</v>
      </c>
      <c r="E50" s="98" t="s">
        <v>1408</v>
      </c>
      <c r="F50" s="98" t="str">
        <f t="shared" si="2"/>
        <v>Operator / influencer</v>
      </c>
      <c r="G50" s="98" t="str">
        <f t="shared" si="3"/>
        <v>Routing contact</v>
      </c>
      <c r="H50" s="98" t="str">
        <f t="shared" si="4"/>
        <v>LinkedIn / Sales Nav</v>
      </c>
      <c r="I50" s="103" t="str">
        <f t="shared" si="5"/>
        <v>link</v>
      </c>
      <c r="J50" s="98" t="s">
        <v>1749</v>
      </c>
      <c r="K50" s="98" t="s">
        <v>1539</v>
      </c>
      <c r="L50" s="98" t="s">
        <v>1765</v>
      </c>
      <c r="M50" s="98" t="s">
        <v>1409</v>
      </c>
      <c r="N50" s="98" t="s">
        <v>1327</v>
      </c>
      <c r="O50" s="98" t="s">
        <v>1542</v>
      </c>
      <c r="P50" s="98" t="s">
        <v>374</v>
      </c>
      <c r="Q50" s="98" t="s">
        <v>1528</v>
      </c>
      <c r="R50" s="99"/>
      <c r="S50" s="98" t="s">
        <v>1766</v>
      </c>
      <c r="T50" s="98" t="s">
        <v>1767</v>
      </c>
      <c r="U50" s="88">
        <f t="array" ref="U50">IF(B50="","",IFERROR(INDEX(Accounts!$N$2:$N$41,MATCH(B50,Accounts!$B$2:$B$41,0)),""))</f>
        <v>3</v>
      </c>
    </row>
    <row r="51" ht="39.75" customHeight="1">
      <c r="A51" s="14" t="str">
        <f t="shared" si="1"/>
        <v>P-050</v>
      </c>
      <c r="B51" s="98" t="s">
        <v>329</v>
      </c>
      <c r="C51" s="98" t="s">
        <v>1330</v>
      </c>
      <c r="D51" s="98" t="s">
        <v>1768</v>
      </c>
      <c r="E51" s="98" t="s">
        <v>1769</v>
      </c>
      <c r="F51" s="98" t="str">
        <f t="shared" si="2"/>
        <v>Operator / influencer</v>
      </c>
      <c r="G51" s="98" t="str">
        <f t="shared" si="3"/>
        <v>Routing contact</v>
      </c>
      <c r="H51" s="98" t="str">
        <f t="shared" si="4"/>
        <v>LinkedIn / Sales Nav</v>
      </c>
      <c r="I51" s="103" t="str">
        <f t="shared" si="5"/>
        <v>link</v>
      </c>
      <c r="J51" s="98" t="s">
        <v>1618</v>
      </c>
      <c r="K51" s="98" t="s">
        <v>1552</v>
      </c>
      <c r="L51" s="98" t="s">
        <v>1770</v>
      </c>
      <c r="M51" s="98" t="s">
        <v>1771</v>
      </c>
      <c r="N51" s="98" t="s">
        <v>1327</v>
      </c>
      <c r="O51" s="98" t="s">
        <v>1542</v>
      </c>
      <c r="P51" s="98" t="s">
        <v>374</v>
      </c>
      <c r="Q51" s="98" t="s">
        <v>1528</v>
      </c>
      <c r="R51" s="99"/>
      <c r="S51" s="98" t="s">
        <v>1772</v>
      </c>
      <c r="T51" s="98" t="s">
        <v>1773</v>
      </c>
      <c r="U51" s="88">
        <f t="array" ref="U51">IF(B51="","",IFERROR(INDEX(Accounts!$N$2:$N$41,MATCH(B51,Accounts!$B$2:$B$41,0)),""))</f>
        <v>3</v>
      </c>
    </row>
    <row r="52" ht="39.75" customHeight="1">
      <c r="A52" s="14" t="str">
        <f t="shared" si="1"/>
        <v>P-051</v>
      </c>
      <c r="B52" s="98" t="s">
        <v>443</v>
      </c>
      <c r="C52" s="98" t="s">
        <v>1320</v>
      </c>
      <c r="D52" s="98" t="s">
        <v>1425</v>
      </c>
      <c r="E52" s="98" t="s">
        <v>1774</v>
      </c>
      <c r="F52" s="98" t="str">
        <f t="shared" si="2"/>
        <v>Exec sponsor</v>
      </c>
      <c r="G52" s="98" t="str">
        <f t="shared" si="3"/>
        <v>Routing contact</v>
      </c>
      <c r="H52" s="98" t="str">
        <f t="shared" si="4"/>
        <v>LinkedIn / Sales Nav</v>
      </c>
      <c r="I52" s="103" t="str">
        <f t="shared" si="5"/>
        <v>link</v>
      </c>
      <c r="J52" s="98" t="s">
        <v>1775</v>
      </c>
      <c r="K52" s="98" t="s">
        <v>1581</v>
      </c>
      <c r="L52" s="98" t="s">
        <v>1776</v>
      </c>
      <c r="M52" s="98" t="s">
        <v>1777</v>
      </c>
      <c r="N52" s="98" t="s">
        <v>1327</v>
      </c>
      <c r="O52" s="98" t="s">
        <v>1542</v>
      </c>
      <c r="P52" s="98" t="s">
        <v>374</v>
      </c>
      <c r="Q52" s="98" t="s">
        <v>1528</v>
      </c>
      <c r="R52" s="99"/>
      <c r="S52" s="98" t="s">
        <v>1778</v>
      </c>
      <c r="T52" s="98" t="s">
        <v>1683</v>
      </c>
      <c r="U52" s="88">
        <f t="array" ref="U52">IF(B52="","",IFERROR(INDEX(Accounts!$N$2:$N$41,MATCH(B52,Accounts!$B$2:$B$41,0)),""))</f>
        <v>3</v>
      </c>
    </row>
    <row r="53" ht="39.75" customHeight="1">
      <c r="A53" s="14" t="str">
        <f t="shared" si="1"/>
        <v>P-052</v>
      </c>
      <c r="B53" s="98" t="s">
        <v>443</v>
      </c>
      <c r="C53" s="98" t="s">
        <v>1320</v>
      </c>
      <c r="D53" s="98" t="s">
        <v>1431</v>
      </c>
      <c r="E53" s="98" t="s">
        <v>1779</v>
      </c>
      <c r="F53" s="98" t="str">
        <f t="shared" si="2"/>
        <v>Operator / influencer</v>
      </c>
      <c r="G53" s="98" t="str">
        <f t="shared" si="3"/>
        <v>Operator buyer</v>
      </c>
      <c r="H53" s="98" t="str">
        <f t="shared" si="4"/>
        <v>LinkedIn / Sales Nav</v>
      </c>
      <c r="I53" s="103" t="str">
        <f t="shared" si="5"/>
        <v>link</v>
      </c>
      <c r="J53" s="98" t="s">
        <v>1560</v>
      </c>
      <c r="K53" s="98" t="s">
        <v>1760</v>
      </c>
      <c r="L53" s="98" t="s">
        <v>1780</v>
      </c>
      <c r="M53" s="98" t="s">
        <v>1781</v>
      </c>
      <c r="N53" s="98" t="s">
        <v>1327</v>
      </c>
      <c r="O53" s="98" t="s">
        <v>1542</v>
      </c>
      <c r="P53" s="98" t="s">
        <v>374</v>
      </c>
      <c r="Q53" s="98" t="s">
        <v>1528</v>
      </c>
      <c r="R53" s="99"/>
      <c r="S53" s="98" t="s">
        <v>1721</v>
      </c>
      <c r="T53" s="98" t="s">
        <v>1782</v>
      </c>
      <c r="U53" s="88">
        <f t="array" ref="U53">IF(B53="","",IFERROR(INDEX(Accounts!$N$2:$N$41,MATCH(B53,Accounts!$B$2:$B$41,0)),""))</f>
        <v>3</v>
      </c>
    </row>
    <row r="54" ht="39.75" customHeight="1">
      <c r="A54" s="14" t="str">
        <f t="shared" si="1"/>
        <v>P-053</v>
      </c>
      <c r="B54" s="98" t="s">
        <v>443</v>
      </c>
      <c r="C54" s="98" t="s">
        <v>1320</v>
      </c>
      <c r="D54" s="98" t="s">
        <v>1783</v>
      </c>
      <c r="E54" s="98" t="s">
        <v>1784</v>
      </c>
      <c r="F54" s="98" t="str">
        <f t="shared" si="2"/>
        <v>Operator / influencer</v>
      </c>
      <c r="G54" s="98" t="str">
        <f t="shared" si="3"/>
        <v>Routing contact</v>
      </c>
      <c r="H54" s="98" t="str">
        <f t="shared" si="4"/>
        <v>LinkedIn / Sales Nav</v>
      </c>
      <c r="I54" s="103" t="str">
        <f t="shared" si="5"/>
        <v>link</v>
      </c>
      <c r="J54" s="98" t="s">
        <v>1785</v>
      </c>
      <c r="K54" s="98" t="s">
        <v>1786</v>
      </c>
      <c r="L54" s="98" t="s">
        <v>1787</v>
      </c>
      <c r="M54" s="98" t="s">
        <v>1788</v>
      </c>
      <c r="N54" s="98" t="s">
        <v>1327</v>
      </c>
      <c r="O54" s="98" t="s">
        <v>1542</v>
      </c>
      <c r="P54" s="98" t="s">
        <v>374</v>
      </c>
      <c r="Q54" s="98" t="s">
        <v>1528</v>
      </c>
      <c r="R54" s="99"/>
      <c r="S54" s="98" t="s">
        <v>1789</v>
      </c>
      <c r="T54" s="98" t="s">
        <v>1742</v>
      </c>
      <c r="U54" s="88">
        <f t="array" ref="U54">IF(B54="","",IFERROR(INDEX(Accounts!$N$2:$N$41,MATCH(B54,Accounts!$B$2:$B$41,0)),""))</f>
        <v>3</v>
      </c>
    </row>
    <row r="55" ht="39.75" customHeight="1">
      <c r="A55" s="14" t="str">
        <f t="shared" si="1"/>
        <v>P-054</v>
      </c>
      <c r="B55" s="98" t="s">
        <v>443</v>
      </c>
      <c r="C55" s="98" t="s">
        <v>1330</v>
      </c>
      <c r="D55" s="98" t="s">
        <v>1790</v>
      </c>
      <c r="E55" s="98" t="s">
        <v>1791</v>
      </c>
      <c r="F55" s="98" t="str">
        <f t="shared" si="2"/>
        <v>Operator / influencer</v>
      </c>
      <c r="G55" s="98" t="str">
        <f t="shared" si="3"/>
        <v>Routing contact</v>
      </c>
      <c r="H55" s="98" t="str">
        <f t="shared" si="4"/>
        <v>LinkedIn / Sales Nav</v>
      </c>
      <c r="I55" s="103" t="str">
        <f t="shared" si="5"/>
        <v>link</v>
      </c>
      <c r="J55" s="98" t="s">
        <v>1737</v>
      </c>
      <c r="K55" s="98" t="s">
        <v>1539</v>
      </c>
      <c r="L55" s="98" t="s">
        <v>1792</v>
      </c>
      <c r="M55" s="98" t="s">
        <v>1793</v>
      </c>
      <c r="N55" s="98" t="s">
        <v>1327</v>
      </c>
      <c r="O55" s="98" t="s">
        <v>1542</v>
      </c>
      <c r="P55" s="98" t="s">
        <v>374</v>
      </c>
      <c r="Q55" s="98" t="s">
        <v>1528</v>
      </c>
      <c r="R55" s="99"/>
      <c r="S55" s="98" t="s">
        <v>1794</v>
      </c>
      <c r="T55" s="98" t="s">
        <v>1795</v>
      </c>
      <c r="U55" s="88">
        <f t="array" ref="U55">IF(B55="","",IFERROR(INDEX(Accounts!$N$2:$N$41,MATCH(B55,Accounts!$B$2:$B$41,0)),""))</f>
        <v>3</v>
      </c>
    </row>
    <row r="56" ht="39.75" customHeight="1">
      <c r="A56" s="14" t="str">
        <f t="shared" si="1"/>
        <v>P-055</v>
      </c>
      <c r="B56" s="98" t="s">
        <v>443</v>
      </c>
      <c r="C56" s="98" t="s">
        <v>1330</v>
      </c>
      <c r="D56" s="98" t="s">
        <v>1796</v>
      </c>
      <c r="E56" s="98" t="s">
        <v>1797</v>
      </c>
      <c r="F56" s="98" t="str">
        <f t="shared" si="2"/>
        <v>Exec sponsor</v>
      </c>
      <c r="G56" s="98" t="str">
        <f t="shared" si="3"/>
        <v>Routing contact</v>
      </c>
      <c r="H56" s="98" t="str">
        <f t="shared" si="4"/>
        <v>LinkedIn / Sales Nav</v>
      </c>
      <c r="I56" s="103" t="str">
        <f t="shared" si="5"/>
        <v>link</v>
      </c>
      <c r="J56" s="98" t="s">
        <v>1688</v>
      </c>
      <c r="K56" s="98" t="s">
        <v>1552</v>
      </c>
      <c r="L56" s="98" t="s">
        <v>1798</v>
      </c>
      <c r="M56" s="98" t="s">
        <v>1799</v>
      </c>
      <c r="N56" s="98" t="s">
        <v>1327</v>
      </c>
      <c r="O56" s="98" t="s">
        <v>1542</v>
      </c>
      <c r="P56" s="98" t="s">
        <v>374</v>
      </c>
      <c r="Q56" s="98" t="s">
        <v>1528</v>
      </c>
      <c r="R56" s="99"/>
      <c r="S56" s="98" t="s">
        <v>1800</v>
      </c>
      <c r="T56" s="98" t="s">
        <v>1801</v>
      </c>
      <c r="U56" s="88">
        <f t="array" ref="U56">IF(B56="","",IFERROR(INDEX(Accounts!$N$2:$N$41,MATCH(B56,Accounts!$B$2:$B$41,0)),""))</f>
        <v>3</v>
      </c>
    </row>
    <row r="57" ht="39.75" customHeight="1">
      <c r="A57" s="14" t="str">
        <f t="shared" si="1"/>
        <v>P-056</v>
      </c>
      <c r="B57" s="98" t="s">
        <v>456</v>
      </c>
      <c r="C57" s="98" t="s">
        <v>1320</v>
      </c>
      <c r="D57" s="98" t="s">
        <v>1433</v>
      </c>
      <c r="E57" s="98" t="s">
        <v>1802</v>
      </c>
      <c r="F57" s="98" t="str">
        <f t="shared" si="2"/>
        <v>Exec sponsor</v>
      </c>
      <c r="G57" s="98" t="str">
        <f t="shared" si="3"/>
        <v>Routing contact</v>
      </c>
      <c r="H57" s="98" t="str">
        <f t="shared" si="4"/>
        <v>Executive outreach</v>
      </c>
      <c r="I57" s="103" t="str">
        <f t="shared" si="5"/>
        <v>link</v>
      </c>
      <c r="J57" s="98" t="s">
        <v>1803</v>
      </c>
      <c r="K57" s="98" t="s">
        <v>1804</v>
      </c>
      <c r="L57" s="98" t="s">
        <v>1805</v>
      </c>
      <c r="M57" s="98" t="s">
        <v>467</v>
      </c>
      <c r="N57" s="98" t="s">
        <v>1806</v>
      </c>
      <c r="O57" s="98" t="s">
        <v>1542</v>
      </c>
      <c r="P57" s="98" t="s">
        <v>408</v>
      </c>
      <c r="Q57" s="98" t="s">
        <v>1528</v>
      </c>
      <c r="R57" s="99"/>
      <c r="S57" s="98" t="s">
        <v>1807</v>
      </c>
      <c r="T57" s="98" t="s">
        <v>1808</v>
      </c>
      <c r="U57" s="88">
        <f t="array" ref="U57">IF(B57="","",IFERROR(INDEX(Accounts!$N$2:$N$41,MATCH(B57,Accounts!$B$2:$B$41,0)),""))</f>
        <v>3</v>
      </c>
    </row>
    <row r="58" ht="39.75" customHeight="1">
      <c r="A58" s="14" t="str">
        <f t="shared" si="1"/>
        <v>P-057</v>
      </c>
      <c r="B58" s="98" t="s">
        <v>456</v>
      </c>
      <c r="C58" s="98" t="s">
        <v>1320</v>
      </c>
      <c r="D58" s="98" t="s">
        <v>1809</v>
      </c>
      <c r="E58" s="98" t="s">
        <v>1810</v>
      </c>
      <c r="F58" s="98" t="str">
        <f t="shared" si="2"/>
        <v>Operator / influencer</v>
      </c>
      <c r="G58" s="98" t="str">
        <f t="shared" si="3"/>
        <v>Routing contact</v>
      </c>
      <c r="H58" s="98" t="str">
        <f t="shared" si="4"/>
        <v>LinkedIn / Sales Nav</v>
      </c>
      <c r="I58" s="103" t="str">
        <f t="shared" si="5"/>
        <v>link</v>
      </c>
      <c r="J58" s="98" t="s">
        <v>1811</v>
      </c>
      <c r="K58" s="98" t="s">
        <v>1539</v>
      </c>
      <c r="L58" s="98" t="s">
        <v>1812</v>
      </c>
      <c r="M58" s="98" t="s">
        <v>1813</v>
      </c>
      <c r="N58" s="98" t="s">
        <v>1327</v>
      </c>
      <c r="O58" s="98" t="s">
        <v>1542</v>
      </c>
      <c r="P58" s="98" t="s">
        <v>374</v>
      </c>
      <c r="Q58" s="98" t="s">
        <v>1528</v>
      </c>
      <c r="R58" s="99"/>
      <c r="S58" s="98" t="s">
        <v>1756</v>
      </c>
      <c r="T58" s="98" t="s">
        <v>1657</v>
      </c>
      <c r="U58" s="88">
        <f t="array" ref="U58">IF(B58="","",IFERROR(INDEX(Accounts!$N$2:$N$41,MATCH(B58,Accounts!$B$2:$B$41,0)),""))</f>
        <v>3</v>
      </c>
    </row>
    <row r="59" ht="39.75" customHeight="1">
      <c r="A59" s="14" t="str">
        <f t="shared" si="1"/>
        <v>P-058</v>
      </c>
      <c r="B59" s="98" t="s">
        <v>456</v>
      </c>
      <c r="C59" s="98" t="s">
        <v>1330</v>
      </c>
      <c r="D59" s="98" t="s">
        <v>1814</v>
      </c>
      <c r="E59" s="98" t="s">
        <v>1815</v>
      </c>
      <c r="F59" s="98" t="str">
        <f t="shared" si="2"/>
        <v>Operator / influencer</v>
      </c>
      <c r="G59" s="98" t="str">
        <f t="shared" si="3"/>
        <v>Routing contact</v>
      </c>
      <c r="H59" s="98" t="str">
        <f t="shared" si="4"/>
        <v>LinkedIn / Sales Nav</v>
      </c>
      <c r="I59" s="103" t="str">
        <f t="shared" si="5"/>
        <v>link</v>
      </c>
      <c r="J59" s="98" t="s">
        <v>1816</v>
      </c>
      <c r="K59" s="98" t="s">
        <v>1539</v>
      </c>
      <c r="L59" s="98" t="s">
        <v>1817</v>
      </c>
      <c r="M59" s="98" t="s">
        <v>1818</v>
      </c>
      <c r="N59" s="98" t="s">
        <v>1327</v>
      </c>
      <c r="O59" s="98" t="s">
        <v>1542</v>
      </c>
      <c r="P59" s="98" t="s">
        <v>374</v>
      </c>
      <c r="Q59" s="98" t="s">
        <v>1528</v>
      </c>
      <c r="R59" s="99"/>
      <c r="S59" s="98" t="s">
        <v>1819</v>
      </c>
      <c r="T59" s="98" t="s">
        <v>1820</v>
      </c>
      <c r="U59" s="88">
        <f t="array" ref="U59">IF(B59="","",IFERROR(INDEX(Accounts!$N$2:$N$41,MATCH(B59,Accounts!$B$2:$B$41,0)),""))</f>
        <v>3</v>
      </c>
    </row>
    <row r="60" ht="39.75" customHeight="1">
      <c r="A60" s="14" t="str">
        <f t="shared" si="1"/>
        <v>P-059</v>
      </c>
      <c r="B60" s="98" t="s">
        <v>456</v>
      </c>
      <c r="C60" s="98" t="s">
        <v>1330</v>
      </c>
      <c r="D60" s="98" t="s">
        <v>1821</v>
      </c>
      <c r="E60" s="98" t="s">
        <v>1822</v>
      </c>
      <c r="F60" s="98" t="str">
        <f t="shared" si="2"/>
        <v>Operator / influencer</v>
      </c>
      <c r="G60" s="98" t="str">
        <f t="shared" si="3"/>
        <v>Routing contact</v>
      </c>
      <c r="H60" s="98" t="str">
        <f t="shared" si="4"/>
        <v>LinkedIn / Sales Nav</v>
      </c>
      <c r="I60" s="103" t="str">
        <f t="shared" si="5"/>
        <v>link</v>
      </c>
      <c r="J60" s="98" t="s">
        <v>1823</v>
      </c>
      <c r="K60" s="98" t="s">
        <v>1552</v>
      </c>
      <c r="L60" s="98" t="s">
        <v>1824</v>
      </c>
      <c r="M60" s="98" t="s">
        <v>1825</v>
      </c>
      <c r="N60" s="98" t="s">
        <v>1327</v>
      </c>
      <c r="O60" s="98" t="s">
        <v>1542</v>
      </c>
      <c r="P60" s="98" t="s">
        <v>374</v>
      </c>
      <c r="Q60" s="98" t="s">
        <v>1528</v>
      </c>
      <c r="R60" s="99"/>
      <c r="S60" s="98" t="s">
        <v>1826</v>
      </c>
      <c r="T60" s="98" t="s">
        <v>1827</v>
      </c>
      <c r="U60" s="88">
        <f t="array" ref="U60">IF(B60="","",IFERROR(INDEX(Accounts!$N$2:$N$41,MATCH(B60,Accounts!$B$2:$B$41,0)),""))</f>
        <v>3</v>
      </c>
    </row>
    <row r="61" ht="39.75" customHeight="1">
      <c r="A61" s="14" t="str">
        <f t="shared" si="1"/>
        <v>P-060</v>
      </c>
      <c r="B61" s="98" t="s">
        <v>456</v>
      </c>
      <c r="C61" s="98" t="s">
        <v>1330</v>
      </c>
      <c r="D61" s="98" t="s">
        <v>1828</v>
      </c>
      <c r="E61" s="98" t="s">
        <v>1829</v>
      </c>
      <c r="F61" s="98" t="str">
        <f t="shared" si="2"/>
        <v>Operator / influencer</v>
      </c>
      <c r="G61" s="98" t="str">
        <f t="shared" si="3"/>
        <v>Routing contact</v>
      </c>
      <c r="H61" s="98" t="str">
        <f t="shared" si="4"/>
        <v>LinkedIn / Sales Nav</v>
      </c>
      <c r="I61" s="103" t="str">
        <f t="shared" si="5"/>
        <v>link</v>
      </c>
      <c r="J61" s="98" t="s">
        <v>1830</v>
      </c>
      <c r="K61" s="98" t="s">
        <v>1552</v>
      </c>
      <c r="L61" s="98" t="s">
        <v>1831</v>
      </c>
      <c r="M61" s="98" t="s">
        <v>1832</v>
      </c>
      <c r="N61" s="98" t="s">
        <v>1327</v>
      </c>
      <c r="O61" s="98" t="s">
        <v>1542</v>
      </c>
      <c r="P61" s="98" t="s">
        <v>374</v>
      </c>
      <c r="Q61" s="98" t="s">
        <v>1528</v>
      </c>
      <c r="R61" s="99"/>
      <c r="S61" s="98" t="s">
        <v>1833</v>
      </c>
      <c r="T61" s="98" t="s">
        <v>1635</v>
      </c>
      <c r="U61" s="88">
        <f t="array" ref="U61">IF(B61="","",IFERROR(INDEX(Accounts!$N$2:$N$41,MATCH(B61,Accounts!$B$2:$B$41,0)),""))</f>
        <v>3</v>
      </c>
    </row>
    <row r="62" ht="39.75" customHeight="1">
      <c r="A62" s="14" t="str">
        <f t="shared" si="1"/>
        <v>P-061</v>
      </c>
      <c r="B62" s="98" t="s">
        <v>469</v>
      </c>
      <c r="C62" s="98" t="s">
        <v>1320</v>
      </c>
      <c r="D62" s="98" t="s">
        <v>1444</v>
      </c>
      <c r="E62" s="98" t="s">
        <v>1834</v>
      </c>
      <c r="F62" s="98" t="str">
        <f t="shared" si="2"/>
        <v>Exec sponsor</v>
      </c>
      <c r="G62" s="98" t="str">
        <f t="shared" si="3"/>
        <v>Routing contact</v>
      </c>
      <c r="H62" s="98" t="str">
        <f t="shared" si="4"/>
        <v>Conference / ecosystem outreach</v>
      </c>
      <c r="I62" s="103" t="str">
        <f t="shared" si="5"/>
        <v>link</v>
      </c>
      <c r="J62" s="98" t="s">
        <v>1835</v>
      </c>
      <c r="K62" s="98" t="s">
        <v>1539</v>
      </c>
      <c r="L62" s="98" t="s">
        <v>1836</v>
      </c>
      <c r="M62" s="98" t="s">
        <v>481</v>
      </c>
      <c r="N62" s="98" t="s">
        <v>1837</v>
      </c>
      <c r="O62" s="98" t="s">
        <v>1838</v>
      </c>
      <c r="P62" s="98" t="s">
        <v>1839</v>
      </c>
      <c r="Q62" s="98" t="s">
        <v>1528</v>
      </c>
      <c r="R62" s="99"/>
      <c r="S62" s="98" t="s">
        <v>1840</v>
      </c>
      <c r="T62" s="98" t="s">
        <v>1841</v>
      </c>
      <c r="U62" s="88">
        <f t="array" ref="U62">IF(B62="","",IFERROR(INDEX(Accounts!$N$2:$N$41,MATCH(B62,Accounts!$B$2:$B$41,0)),""))</f>
        <v>2</v>
      </c>
    </row>
    <row r="63" ht="39.75" customHeight="1">
      <c r="A63" s="14" t="str">
        <f t="shared" si="1"/>
        <v>P-062</v>
      </c>
      <c r="B63" s="98" t="s">
        <v>469</v>
      </c>
      <c r="C63" s="98" t="s">
        <v>1320</v>
      </c>
      <c r="D63" s="98" t="s">
        <v>1842</v>
      </c>
      <c r="E63" s="98" t="s">
        <v>1843</v>
      </c>
      <c r="F63" s="98" t="str">
        <f t="shared" si="2"/>
        <v>Exec sponsor</v>
      </c>
      <c r="G63" s="98" t="str">
        <f t="shared" si="3"/>
        <v>Routing contact</v>
      </c>
      <c r="H63" s="98" t="str">
        <f t="shared" si="4"/>
        <v>LinkedIn / ecosystem outreach</v>
      </c>
      <c r="I63" s="103" t="str">
        <f t="shared" si="5"/>
        <v>link</v>
      </c>
      <c r="J63" s="98" t="s">
        <v>1737</v>
      </c>
      <c r="K63" s="98" t="s">
        <v>1844</v>
      </c>
      <c r="L63" s="98" t="s">
        <v>1845</v>
      </c>
      <c r="M63" s="98" t="s">
        <v>1846</v>
      </c>
      <c r="N63" s="98" t="s">
        <v>1327</v>
      </c>
      <c r="O63" s="98" t="s">
        <v>1542</v>
      </c>
      <c r="P63" s="98" t="s">
        <v>1847</v>
      </c>
      <c r="Q63" s="98" t="s">
        <v>1528</v>
      </c>
      <c r="R63" s="99"/>
      <c r="S63" s="98" t="s">
        <v>1848</v>
      </c>
      <c r="T63" s="98" t="s">
        <v>1849</v>
      </c>
      <c r="U63" s="88">
        <f t="array" ref="U63">IF(B63="","",IFERROR(INDEX(Accounts!$N$2:$N$41,MATCH(B63,Accounts!$B$2:$B$41,0)),""))</f>
        <v>2</v>
      </c>
    </row>
    <row r="64" ht="39.75" customHeight="1">
      <c r="A64" s="14" t="str">
        <f t="shared" si="1"/>
        <v>P-063</v>
      </c>
      <c r="B64" s="98" t="s">
        <v>469</v>
      </c>
      <c r="C64" s="98" t="s">
        <v>1330</v>
      </c>
      <c r="D64" s="98" t="s">
        <v>1850</v>
      </c>
      <c r="E64" s="98" t="s">
        <v>1851</v>
      </c>
      <c r="F64" s="98" t="str">
        <f t="shared" si="2"/>
        <v>Operator / influencer</v>
      </c>
      <c r="G64" s="98" t="str">
        <f t="shared" si="3"/>
        <v>Routing contact</v>
      </c>
      <c r="H64" s="98" t="str">
        <f t="shared" si="4"/>
        <v>LinkedIn / ecosystem outreach</v>
      </c>
      <c r="I64" s="103" t="str">
        <f t="shared" si="5"/>
        <v>link</v>
      </c>
      <c r="J64" s="98" t="s">
        <v>1852</v>
      </c>
      <c r="K64" s="98" t="s">
        <v>1581</v>
      </c>
      <c r="L64" s="98" t="s">
        <v>1853</v>
      </c>
      <c r="M64" s="98" t="s">
        <v>1854</v>
      </c>
      <c r="N64" s="98" t="s">
        <v>1327</v>
      </c>
      <c r="O64" s="98" t="s">
        <v>1542</v>
      </c>
      <c r="P64" s="98" t="s">
        <v>1847</v>
      </c>
      <c r="Q64" s="98" t="s">
        <v>1528</v>
      </c>
      <c r="R64" s="99"/>
      <c r="S64" s="98" t="s">
        <v>1855</v>
      </c>
      <c r="T64" s="98" t="s">
        <v>1856</v>
      </c>
      <c r="U64" s="88">
        <f t="array" ref="U64">IF(B64="","",IFERROR(INDEX(Accounts!$N$2:$N$41,MATCH(B64,Accounts!$B$2:$B$41,0)),""))</f>
        <v>2</v>
      </c>
    </row>
    <row r="65" ht="39.75" customHeight="1">
      <c r="A65" s="14" t="str">
        <f t="shared" si="1"/>
        <v>P-064</v>
      </c>
      <c r="B65" s="98" t="s">
        <v>469</v>
      </c>
      <c r="C65" s="98" t="s">
        <v>1330</v>
      </c>
      <c r="D65" s="98" t="s">
        <v>1857</v>
      </c>
      <c r="E65" s="98" t="s">
        <v>1858</v>
      </c>
      <c r="F65" s="98" t="str">
        <f t="shared" si="2"/>
        <v>Operator / influencer</v>
      </c>
      <c r="G65" s="98" t="str">
        <f t="shared" si="3"/>
        <v>Routing contact</v>
      </c>
      <c r="H65" s="98" t="str">
        <f t="shared" si="4"/>
        <v>LinkedIn / ecosystem outreach</v>
      </c>
      <c r="I65" s="103" t="str">
        <f t="shared" si="5"/>
        <v>link</v>
      </c>
      <c r="J65" s="98" t="s">
        <v>1737</v>
      </c>
      <c r="K65" s="98" t="s">
        <v>1539</v>
      </c>
      <c r="L65" s="98" t="s">
        <v>1859</v>
      </c>
      <c r="M65" s="98" t="s">
        <v>1860</v>
      </c>
      <c r="N65" s="98" t="s">
        <v>1327</v>
      </c>
      <c r="O65" s="98" t="s">
        <v>1542</v>
      </c>
      <c r="P65" s="98" t="s">
        <v>1847</v>
      </c>
      <c r="Q65" s="98" t="s">
        <v>1528</v>
      </c>
      <c r="R65" s="99"/>
      <c r="S65" s="98" t="s">
        <v>1861</v>
      </c>
      <c r="T65" s="98" t="s">
        <v>1862</v>
      </c>
      <c r="U65" s="88">
        <f t="array" ref="U65">IF(B65="","",IFERROR(INDEX(Accounts!$N$2:$N$41,MATCH(B65,Accounts!$B$2:$B$41,0)),""))</f>
        <v>2</v>
      </c>
    </row>
    <row r="66" ht="39.75" customHeight="1">
      <c r="A66" s="14" t="str">
        <f t="shared" si="1"/>
        <v>P-065</v>
      </c>
      <c r="B66" s="98" t="s">
        <v>469</v>
      </c>
      <c r="C66" s="98" t="s">
        <v>1330</v>
      </c>
      <c r="D66" s="98" t="s">
        <v>1863</v>
      </c>
      <c r="E66" s="98" t="s">
        <v>1864</v>
      </c>
      <c r="F66" s="98" t="str">
        <f t="shared" si="2"/>
        <v>Operator / influencer</v>
      </c>
      <c r="G66" s="98" t="str">
        <f t="shared" si="3"/>
        <v>Routing contact</v>
      </c>
      <c r="H66" s="98" t="str">
        <f t="shared" si="4"/>
        <v>LinkedIn / ecosystem outreach</v>
      </c>
      <c r="I66" s="103" t="str">
        <f t="shared" si="5"/>
        <v>link</v>
      </c>
      <c r="J66" s="98" t="s">
        <v>1569</v>
      </c>
      <c r="K66" s="98" t="s">
        <v>1552</v>
      </c>
      <c r="L66" s="98" t="s">
        <v>1865</v>
      </c>
      <c r="M66" s="98" t="s">
        <v>1866</v>
      </c>
      <c r="N66" s="98" t="s">
        <v>1327</v>
      </c>
      <c r="O66" s="98" t="s">
        <v>1542</v>
      </c>
      <c r="P66" s="98" t="s">
        <v>1847</v>
      </c>
      <c r="Q66" s="98" t="s">
        <v>1528</v>
      </c>
      <c r="R66" s="99"/>
      <c r="S66" s="98" t="s">
        <v>1867</v>
      </c>
      <c r="T66" s="98" t="s">
        <v>1868</v>
      </c>
      <c r="U66" s="88">
        <f t="array" ref="U66">IF(B66="","",IFERROR(INDEX(Accounts!$N$2:$N$41,MATCH(B66,Accounts!$B$2:$B$41,0)),""))</f>
        <v>2</v>
      </c>
    </row>
    <row r="67" ht="39.75" customHeight="1">
      <c r="A67" s="14" t="str">
        <f t="shared" si="1"/>
        <v>P-066</v>
      </c>
      <c r="B67" s="98" t="s">
        <v>177</v>
      </c>
      <c r="C67" s="98" t="s">
        <v>1320</v>
      </c>
      <c r="D67" s="98" t="s">
        <v>1453</v>
      </c>
      <c r="E67" s="98" t="s">
        <v>1335</v>
      </c>
      <c r="F67" s="98" t="str">
        <f t="shared" si="2"/>
        <v>Exec sponsor</v>
      </c>
      <c r="G67" s="98" t="str">
        <f t="shared" si="3"/>
        <v>Routing contact</v>
      </c>
      <c r="H67" s="98" t="str">
        <f t="shared" si="4"/>
        <v>Conference / executive outreach</v>
      </c>
      <c r="I67" s="103" t="str">
        <f t="shared" si="5"/>
        <v>link</v>
      </c>
      <c r="J67" s="98" t="s">
        <v>1531</v>
      </c>
      <c r="K67" s="98" t="s">
        <v>1844</v>
      </c>
      <c r="L67" s="98" t="s">
        <v>1869</v>
      </c>
      <c r="M67" s="98" t="s">
        <v>492</v>
      </c>
      <c r="N67" s="98" t="s">
        <v>1870</v>
      </c>
      <c r="O67" s="98" t="s">
        <v>1871</v>
      </c>
      <c r="P67" s="98" t="s">
        <v>1872</v>
      </c>
      <c r="Q67" s="98" t="s">
        <v>1528</v>
      </c>
      <c r="R67" s="99"/>
      <c r="S67" s="98" t="s">
        <v>1873</v>
      </c>
      <c r="T67" s="98" t="s">
        <v>1874</v>
      </c>
      <c r="U67" s="88">
        <f t="array" ref="U67">IF(B67="","",IFERROR(INDEX(Accounts!$N$2:$N$41,MATCH(B67,Accounts!$B$2:$B$41,0)),""))</f>
        <v>2</v>
      </c>
    </row>
    <row r="68" ht="39.75" customHeight="1">
      <c r="A68" s="14" t="str">
        <f t="shared" si="1"/>
        <v>P-067</v>
      </c>
      <c r="B68" s="98" t="s">
        <v>177</v>
      </c>
      <c r="C68" s="98" t="s">
        <v>1320</v>
      </c>
      <c r="D68" s="98" t="s">
        <v>1875</v>
      </c>
      <c r="E68" s="98" t="s">
        <v>1876</v>
      </c>
      <c r="F68" s="98" t="str">
        <f t="shared" si="2"/>
        <v>Operator / influencer</v>
      </c>
      <c r="G68" s="98" t="str">
        <f t="shared" si="3"/>
        <v>Routing contact</v>
      </c>
      <c r="H68" s="98" t="str">
        <f t="shared" si="4"/>
        <v>LinkedIn / Sales Nav</v>
      </c>
      <c r="I68" s="103" t="str">
        <f t="shared" si="5"/>
        <v>link</v>
      </c>
      <c r="J68" s="98" t="s">
        <v>1877</v>
      </c>
      <c r="K68" s="98" t="s">
        <v>1539</v>
      </c>
      <c r="L68" s="98" t="s">
        <v>1878</v>
      </c>
      <c r="M68" s="98" t="s">
        <v>1879</v>
      </c>
      <c r="N68" s="98" t="s">
        <v>1327</v>
      </c>
      <c r="O68" s="98" t="s">
        <v>1542</v>
      </c>
      <c r="P68" s="98" t="s">
        <v>374</v>
      </c>
      <c r="Q68" s="98" t="s">
        <v>1528</v>
      </c>
      <c r="R68" s="99"/>
      <c r="S68" s="98" t="s">
        <v>1756</v>
      </c>
      <c r="T68" s="98" t="s">
        <v>1726</v>
      </c>
      <c r="U68" s="88">
        <f t="array" ref="U68">IF(B68="","",IFERROR(INDEX(Accounts!$N$2:$N$41,MATCH(B68,Accounts!$B$2:$B$41,0)),""))</f>
        <v>2</v>
      </c>
    </row>
    <row r="69" ht="39.75" customHeight="1">
      <c r="A69" s="14" t="str">
        <f t="shared" si="1"/>
        <v>P-068</v>
      </c>
      <c r="B69" s="98" t="s">
        <v>177</v>
      </c>
      <c r="C69" s="98" t="s">
        <v>1330</v>
      </c>
      <c r="D69" s="98" t="s">
        <v>1880</v>
      </c>
      <c r="E69" s="98" t="s">
        <v>1881</v>
      </c>
      <c r="F69" s="98" t="str">
        <f t="shared" si="2"/>
        <v>Operator / influencer</v>
      </c>
      <c r="G69" s="98" t="str">
        <f t="shared" si="3"/>
        <v>Routing contact</v>
      </c>
      <c r="H69" s="98" t="str">
        <f t="shared" si="4"/>
        <v>LinkedIn / Sales Nav</v>
      </c>
      <c r="I69" s="103" t="str">
        <f t="shared" si="5"/>
        <v>link</v>
      </c>
      <c r="J69" s="98" t="s">
        <v>1882</v>
      </c>
      <c r="K69" s="98" t="s">
        <v>1539</v>
      </c>
      <c r="L69" s="98" t="s">
        <v>1883</v>
      </c>
      <c r="M69" s="98" t="s">
        <v>1884</v>
      </c>
      <c r="N69" s="98" t="s">
        <v>1327</v>
      </c>
      <c r="O69" s="98" t="s">
        <v>1542</v>
      </c>
      <c r="P69" s="98" t="s">
        <v>374</v>
      </c>
      <c r="Q69" s="98" t="s">
        <v>1528</v>
      </c>
      <c r="R69" s="99"/>
      <c r="S69" s="98" t="s">
        <v>1885</v>
      </c>
      <c r="T69" s="98" t="s">
        <v>1886</v>
      </c>
      <c r="U69" s="88">
        <f t="array" ref="U69">IF(B69="","",IFERROR(INDEX(Accounts!$N$2:$N$41,MATCH(B69,Accounts!$B$2:$B$41,0)),""))</f>
        <v>2</v>
      </c>
    </row>
    <row r="70" ht="39.75" customHeight="1">
      <c r="A70" s="14" t="str">
        <f t="shared" si="1"/>
        <v>P-069</v>
      </c>
      <c r="B70" s="98" t="s">
        <v>177</v>
      </c>
      <c r="C70" s="98" t="s">
        <v>1330</v>
      </c>
      <c r="D70" s="98" t="s">
        <v>1887</v>
      </c>
      <c r="E70" s="98" t="s">
        <v>1888</v>
      </c>
      <c r="F70" s="98" t="str">
        <f t="shared" si="2"/>
        <v>Operator / influencer</v>
      </c>
      <c r="G70" s="98" t="str">
        <f t="shared" si="3"/>
        <v>Routing contact</v>
      </c>
      <c r="H70" s="98" t="str">
        <f t="shared" si="4"/>
        <v>LinkedIn / Sales Nav</v>
      </c>
      <c r="I70" s="103" t="str">
        <f t="shared" si="5"/>
        <v>link</v>
      </c>
      <c r="J70" s="98" t="s">
        <v>1889</v>
      </c>
      <c r="K70" s="98" t="s">
        <v>1552</v>
      </c>
      <c r="L70" s="98" t="s">
        <v>1890</v>
      </c>
      <c r="M70" s="98" t="s">
        <v>1891</v>
      </c>
      <c r="N70" s="98" t="s">
        <v>1327</v>
      </c>
      <c r="O70" s="98" t="s">
        <v>1542</v>
      </c>
      <c r="P70" s="98" t="s">
        <v>374</v>
      </c>
      <c r="Q70" s="98" t="s">
        <v>1528</v>
      </c>
      <c r="R70" s="99"/>
      <c r="S70" s="98" t="s">
        <v>1892</v>
      </c>
      <c r="T70" s="98" t="s">
        <v>1893</v>
      </c>
      <c r="U70" s="88">
        <f t="array" ref="U70">IF(B70="","",IFERROR(INDEX(Accounts!$N$2:$N$41,MATCH(B70,Accounts!$B$2:$B$41,0)),""))</f>
        <v>2</v>
      </c>
    </row>
    <row r="71" ht="39.75" customHeight="1">
      <c r="A71" s="14" t="str">
        <f t="shared" si="1"/>
        <v>P-070</v>
      </c>
      <c r="B71" s="98" t="s">
        <v>177</v>
      </c>
      <c r="C71" s="98" t="s">
        <v>1330</v>
      </c>
      <c r="D71" s="98" t="s">
        <v>1894</v>
      </c>
      <c r="E71" s="98" t="s">
        <v>1895</v>
      </c>
      <c r="F71" s="98" t="str">
        <f t="shared" si="2"/>
        <v>Operator / influencer</v>
      </c>
      <c r="G71" s="98" t="str">
        <f t="shared" si="3"/>
        <v>Routing contact</v>
      </c>
      <c r="H71" s="98" t="str">
        <f t="shared" si="4"/>
        <v>LinkedIn / Sales Nav</v>
      </c>
      <c r="I71" s="103" t="str">
        <f t="shared" si="5"/>
        <v>link</v>
      </c>
      <c r="J71" s="98" t="s">
        <v>1896</v>
      </c>
      <c r="K71" s="98" t="s">
        <v>1552</v>
      </c>
      <c r="L71" s="98" t="s">
        <v>1897</v>
      </c>
      <c r="M71" s="98" t="s">
        <v>1898</v>
      </c>
      <c r="N71" s="98" t="s">
        <v>1327</v>
      </c>
      <c r="O71" s="98" t="s">
        <v>1542</v>
      </c>
      <c r="P71" s="98" t="s">
        <v>374</v>
      </c>
      <c r="Q71" s="98" t="s">
        <v>1528</v>
      </c>
      <c r="R71" s="99"/>
      <c r="S71" s="98" t="s">
        <v>1899</v>
      </c>
      <c r="T71" s="98" t="s">
        <v>1900</v>
      </c>
      <c r="U71" s="88">
        <f t="array" ref="U71">IF(B71="","",IFERROR(INDEX(Accounts!$N$2:$N$41,MATCH(B71,Accounts!$B$2:$B$41,0)),""))</f>
        <v>2</v>
      </c>
    </row>
    <row r="72" ht="39.75" customHeight="1">
      <c r="A72" s="14" t="str">
        <f t="shared" si="1"/>
        <v>P-071</v>
      </c>
      <c r="B72" s="98" t="s">
        <v>184</v>
      </c>
      <c r="C72" s="98" t="s">
        <v>1320</v>
      </c>
      <c r="D72" s="98" t="s">
        <v>1901</v>
      </c>
      <c r="E72" s="98" t="s">
        <v>1902</v>
      </c>
      <c r="F72" s="98" t="str">
        <f t="shared" si="2"/>
        <v>Exec sponsor</v>
      </c>
      <c r="G72" s="98" t="str">
        <f t="shared" si="3"/>
        <v>Decision-maker</v>
      </c>
      <c r="H72" s="98" t="str">
        <f t="shared" si="4"/>
        <v>LinkedIn / exec outreach</v>
      </c>
      <c r="I72" s="103" t="str">
        <f t="shared" si="5"/>
        <v>link</v>
      </c>
      <c r="J72" s="98" t="s">
        <v>1524</v>
      </c>
      <c r="K72" s="98" t="s">
        <v>1903</v>
      </c>
      <c r="L72" s="98" t="s">
        <v>1904</v>
      </c>
      <c r="M72" s="98" t="s">
        <v>1905</v>
      </c>
      <c r="N72" s="98" t="s">
        <v>1327</v>
      </c>
      <c r="O72" s="98" t="s">
        <v>1542</v>
      </c>
      <c r="P72" s="98" t="s">
        <v>1906</v>
      </c>
      <c r="Q72" s="98" t="s">
        <v>1528</v>
      </c>
      <c r="R72" s="99"/>
      <c r="S72" s="98" t="s">
        <v>1907</v>
      </c>
      <c r="T72" s="98" t="s">
        <v>1908</v>
      </c>
      <c r="U72" s="88">
        <f t="array" ref="U72">IF(B72="","",IFERROR(INDEX(Accounts!$N$2:$N$41,MATCH(B72,Accounts!$B$2:$B$41,0)),""))</f>
        <v>2</v>
      </c>
    </row>
    <row r="73" ht="39.75" customHeight="1">
      <c r="A73" s="14" t="str">
        <f t="shared" si="1"/>
        <v>P-072</v>
      </c>
      <c r="B73" s="98" t="s">
        <v>184</v>
      </c>
      <c r="C73" s="98" t="s">
        <v>1320</v>
      </c>
      <c r="D73" s="98" t="s">
        <v>1909</v>
      </c>
      <c r="E73" s="98" t="s">
        <v>1910</v>
      </c>
      <c r="F73" s="98" t="str">
        <f t="shared" si="2"/>
        <v>Exec sponsor</v>
      </c>
      <c r="G73" s="98" t="str">
        <f t="shared" si="3"/>
        <v>Routing contact</v>
      </c>
      <c r="H73" s="98" t="str">
        <f t="shared" si="4"/>
        <v>LinkedIn / exec outreach</v>
      </c>
      <c r="I73" s="103" t="str">
        <f t="shared" si="5"/>
        <v>link</v>
      </c>
      <c r="J73" s="98" t="s">
        <v>1737</v>
      </c>
      <c r="K73" s="98" t="s">
        <v>1903</v>
      </c>
      <c r="L73" s="98" t="s">
        <v>1911</v>
      </c>
      <c r="M73" s="98" t="s">
        <v>1912</v>
      </c>
      <c r="N73" s="98" t="s">
        <v>1327</v>
      </c>
      <c r="O73" s="98" t="s">
        <v>1542</v>
      </c>
      <c r="P73" s="98" t="s">
        <v>1906</v>
      </c>
      <c r="Q73" s="98" t="s">
        <v>1528</v>
      </c>
      <c r="R73" s="99"/>
      <c r="S73" s="98" t="s">
        <v>1848</v>
      </c>
      <c r="T73" s="98" t="s">
        <v>1706</v>
      </c>
      <c r="U73" s="88">
        <f t="array" ref="U73">IF(B73="","",IFERROR(INDEX(Accounts!$N$2:$N$41,MATCH(B73,Accounts!$B$2:$B$41,0)),""))</f>
        <v>2</v>
      </c>
    </row>
    <row r="74" ht="39.75" customHeight="1">
      <c r="A74" s="14" t="str">
        <f t="shared" si="1"/>
        <v>P-073</v>
      </c>
      <c r="B74" s="98" t="s">
        <v>184</v>
      </c>
      <c r="C74" s="98" t="s">
        <v>1330</v>
      </c>
      <c r="D74" s="98" t="s">
        <v>1913</v>
      </c>
      <c r="E74" s="98" t="s">
        <v>1914</v>
      </c>
      <c r="F74" s="98" t="str">
        <f t="shared" si="2"/>
        <v>Exec sponsor</v>
      </c>
      <c r="G74" s="98" t="str">
        <f t="shared" si="3"/>
        <v>Routing contact</v>
      </c>
      <c r="H74" s="98" t="str">
        <f t="shared" si="4"/>
        <v>LinkedIn / exec outreach</v>
      </c>
      <c r="I74" s="103" t="str">
        <f t="shared" si="5"/>
        <v>link</v>
      </c>
      <c r="J74" s="98" t="s">
        <v>1569</v>
      </c>
      <c r="K74" s="98" t="s">
        <v>1539</v>
      </c>
      <c r="L74" s="98" t="s">
        <v>1915</v>
      </c>
      <c r="M74" s="98" t="s">
        <v>1916</v>
      </c>
      <c r="N74" s="98" t="s">
        <v>1327</v>
      </c>
      <c r="O74" s="98" t="s">
        <v>1542</v>
      </c>
      <c r="P74" s="98" t="s">
        <v>1906</v>
      </c>
      <c r="Q74" s="98" t="s">
        <v>1528</v>
      </c>
      <c r="R74" s="99"/>
      <c r="S74" s="98" t="s">
        <v>1917</v>
      </c>
      <c r="T74" s="98" t="s">
        <v>1706</v>
      </c>
      <c r="U74" s="88">
        <f t="array" ref="U74">IF(B74="","",IFERROR(INDEX(Accounts!$N$2:$N$41,MATCH(B74,Accounts!$B$2:$B$41,0)),""))</f>
        <v>2</v>
      </c>
    </row>
    <row r="75" ht="39.75" customHeight="1">
      <c r="A75" s="14" t="str">
        <f t="shared" si="1"/>
        <v>P-074</v>
      </c>
      <c r="B75" s="98" t="s">
        <v>184</v>
      </c>
      <c r="C75" s="98" t="s">
        <v>1330</v>
      </c>
      <c r="D75" s="98" t="s">
        <v>1918</v>
      </c>
      <c r="E75" s="98" t="s">
        <v>1919</v>
      </c>
      <c r="F75" s="98" t="str">
        <f t="shared" si="2"/>
        <v>Operator / influencer</v>
      </c>
      <c r="G75" s="98" t="str">
        <f t="shared" si="3"/>
        <v>Routing contact</v>
      </c>
      <c r="H75" s="98" t="str">
        <f t="shared" si="4"/>
        <v>LinkedIn / Sales Nav</v>
      </c>
      <c r="I75" s="103" t="str">
        <f t="shared" si="5"/>
        <v>link</v>
      </c>
      <c r="J75" s="98" t="s">
        <v>1920</v>
      </c>
      <c r="K75" s="98" t="s">
        <v>1539</v>
      </c>
      <c r="L75" s="98" t="s">
        <v>1921</v>
      </c>
      <c r="M75" s="98" t="s">
        <v>1922</v>
      </c>
      <c r="N75" s="98" t="s">
        <v>1327</v>
      </c>
      <c r="O75" s="98" t="s">
        <v>1542</v>
      </c>
      <c r="P75" s="98" t="s">
        <v>374</v>
      </c>
      <c r="Q75" s="98" t="s">
        <v>1528</v>
      </c>
      <c r="R75" s="99"/>
      <c r="S75" s="98" t="s">
        <v>1923</v>
      </c>
      <c r="T75" s="98" t="s">
        <v>1924</v>
      </c>
      <c r="U75" s="88">
        <f t="array" ref="U75">IF(B75="","",IFERROR(INDEX(Accounts!$N$2:$N$41,MATCH(B75,Accounts!$B$2:$B$41,0)),""))</f>
        <v>2</v>
      </c>
    </row>
    <row r="76" ht="39.75" customHeight="1">
      <c r="A76" s="14" t="str">
        <f t="shared" si="1"/>
        <v>P-075</v>
      </c>
      <c r="B76" s="98" t="s">
        <v>184</v>
      </c>
      <c r="C76" s="98" t="s">
        <v>1330</v>
      </c>
      <c r="D76" s="98" t="s">
        <v>1925</v>
      </c>
      <c r="E76" s="98" t="s">
        <v>1926</v>
      </c>
      <c r="F76" s="98" t="str">
        <f t="shared" si="2"/>
        <v>Operator / influencer</v>
      </c>
      <c r="G76" s="98" t="str">
        <f t="shared" si="3"/>
        <v>Routing contact</v>
      </c>
      <c r="H76" s="98" t="str">
        <f t="shared" si="4"/>
        <v>LinkedIn / Sales Nav</v>
      </c>
      <c r="I76" s="103" t="str">
        <f t="shared" si="5"/>
        <v>link</v>
      </c>
      <c r="J76" s="98" t="s">
        <v>1927</v>
      </c>
      <c r="K76" s="98" t="s">
        <v>1552</v>
      </c>
      <c r="L76" s="98" t="s">
        <v>1928</v>
      </c>
      <c r="M76" s="98" t="s">
        <v>1929</v>
      </c>
      <c r="N76" s="98" t="s">
        <v>1327</v>
      </c>
      <c r="O76" s="98" t="s">
        <v>1542</v>
      </c>
      <c r="P76" s="98" t="s">
        <v>374</v>
      </c>
      <c r="Q76" s="98" t="s">
        <v>1528</v>
      </c>
      <c r="R76" s="99"/>
      <c r="S76" s="98" t="s">
        <v>1650</v>
      </c>
      <c r="T76" s="98" t="s">
        <v>1930</v>
      </c>
      <c r="U76" s="88">
        <f t="array" ref="U76">IF(B76="","",IFERROR(INDEX(Accounts!$N$2:$N$41,MATCH(B76,Accounts!$B$2:$B$41,0)),""))</f>
        <v>2</v>
      </c>
    </row>
    <row r="77" ht="39.75" customHeight="1">
      <c r="A77" s="14" t="str">
        <f t="shared" si="1"/>
        <v/>
      </c>
      <c r="B77" s="98"/>
      <c r="C77" s="98"/>
      <c r="D77" s="98"/>
      <c r="E77" s="98"/>
      <c r="F77" s="98" t="str">
        <f t="shared" si="2"/>
        <v>Operator / influencer</v>
      </c>
      <c r="G77" s="98" t="str">
        <f t="shared" si="3"/>
        <v>Routing contact</v>
      </c>
      <c r="H77" s="98" t="str">
        <f t="shared" si="4"/>
        <v>Direct</v>
      </c>
      <c r="I77" s="98" t="str">
        <f t="shared" si="5"/>
        <v/>
      </c>
      <c r="J77" s="98"/>
      <c r="K77" s="98"/>
      <c r="L77" s="98"/>
      <c r="M77" s="98"/>
      <c r="N77" s="98"/>
      <c r="O77" s="98"/>
      <c r="P77" s="98"/>
      <c r="Q77" s="98"/>
      <c r="R77" s="99"/>
      <c r="S77" s="98"/>
      <c r="T77" s="98"/>
      <c r="U77" s="14" t="str">
        <f t="array" ref="U77">IF(B77="","",IFERROR(INDEX(Accounts!$N$2:$N$41,MATCH(B77,Accounts!$B$2:$B$41,0)),""))</f>
        <v/>
      </c>
    </row>
    <row r="78" ht="39.75" customHeight="1">
      <c r="A78" s="14" t="str">
        <f t="shared" si="1"/>
        <v/>
      </c>
      <c r="B78" s="98"/>
      <c r="C78" s="98"/>
      <c r="D78" s="98"/>
      <c r="E78" s="98"/>
      <c r="F78" s="98" t="str">
        <f t="shared" si="2"/>
        <v>Operator / influencer</v>
      </c>
      <c r="G78" s="98" t="str">
        <f t="shared" si="3"/>
        <v>Routing contact</v>
      </c>
      <c r="H78" s="98" t="str">
        <f t="shared" si="4"/>
        <v>Direct</v>
      </c>
      <c r="I78" s="98" t="str">
        <f t="shared" si="5"/>
        <v/>
      </c>
      <c r="J78" s="98"/>
      <c r="K78" s="98"/>
      <c r="L78" s="98"/>
      <c r="M78" s="98"/>
      <c r="N78" s="98"/>
      <c r="O78" s="98"/>
      <c r="P78" s="98"/>
      <c r="Q78" s="98"/>
      <c r="R78" s="99"/>
      <c r="S78" s="98"/>
      <c r="T78" s="98"/>
      <c r="U78" s="14" t="str">
        <f t="array" ref="U78">IF(B78="","",IFERROR(INDEX(Accounts!$N$2:$N$41,MATCH(B78,Accounts!$B$2:$B$41,0)),""))</f>
        <v/>
      </c>
    </row>
    <row r="79" ht="39.75" customHeight="1">
      <c r="A79" s="14" t="str">
        <f t="shared" si="1"/>
        <v/>
      </c>
      <c r="B79" s="98"/>
      <c r="C79" s="98"/>
      <c r="D79" s="98"/>
      <c r="E79" s="98"/>
      <c r="F79" s="98" t="str">
        <f t="shared" si="2"/>
        <v>Operator / influencer</v>
      </c>
      <c r="G79" s="98" t="str">
        <f t="shared" si="3"/>
        <v>Routing contact</v>
      </c>
      <c r="H79" s="98" t="str">
        <f t="shared" si="4"/>
        <v>Direct</v>
      </c>
      <c r="I79" s="98" t="str">
        <f t="shared" si="5"/>
        <v/>
      </c>
      <c r="J79" s="98"/>
      <c r="K79" s="98"/>
      <c r="L79" s="98"/>
      <c r="M79" s="98"/>
      <c r="N79" s="98"/>
      <c r="O79" s="98"/>
      <c r="P79" s="98"/>
      <c r="Q79" s="98"/>
      <c r="R79" s="99"/>
      <c r="S79" s="98"/>
      <c r="T79" s="98"/>
      <c r="U79" s="14" t="str">
        <f t="array" ref="U79">IF(B79="","",IFERROR(INDEX(Accounts!$N$2:$N$41,MATCH(B79,Accounts!$B$2:$B$41,0)),""))</f>
        <v/>
      </c>
    </row>
    <row r="80" ht="39.75" customHeight="1">
      <c r="A80" s="14" t="str">
        <f t="shared" si="1"/>
        <v/>
      </c>
      <c r="B80" s="98"/>
      <c r="C80" s="98"/>
      <c r="D80" s="98"/>
      <c r="E80" s="98"/>
      <c r="F80" s="98" t="str">
        <f t="shared" si="2"/>
        <v>Operator / influencer</v>
      </c>
      <c r="G80" s="98" t="str">
        <f t="shared" si="3"/>
        <v>Routing contact</v>
      </c>
      <c r="H80" s="98" t="str">
        <f t="shared" si="4"/>
        <v>Direct</v>
      </c>
      <c r="I80" s="98" t="str">
        <f t="shared" si="5"/>
        <v/>
      </c>
      <c r="J80" s="98"/>
      <c r="K80" s="98"/>
      <c r="L80" s="98"/>
      <c r="M80" s="98"/>
      <c r="N80" s="98"/>
      <c r="O80" s="98"/>
      <c r="P80" s="98"/>
      <c r="Q80" s="98"/>
      <c r="R80" s="99"/>
      <c r="S80" s="98"/>
      <c r="T80" s="98"/>
      <c r="U80" s="14" t="str">
        <f t="array" ref="U80">IF(B80="","",IFERROR(INDEX(Accounts!$N$2:$N$41,MATCH(B80,Accounts!$B$2:$B$41,0)),""))</f>
        <v/>
      </c>
    </row>
    <row r="81" ht="39.75" customHeight="1">
      <c r="A81" s="14" t="str">
        <f t="shared" si="1"/>
        <v/>
      </c>
      <c r="B81" s="98"/>
      <c r="C81" s="98"/>
      <c r="D81" s="98"/>
      <c r="E81" s="98"/>
      <c r="F81" s="98" t="str">
        <f t="shared" si="2"/>
        <v>Operator / influencer</v>
      </c>
      <c r="G81" s="98" t="str">
        <f t="shared" si="3"/>
        <v>Routing contact</v>
      </c>
      <c r="H81" s="98" t="str">
        <f t="shared" si="4"/>
        <v>Direct</v>
      </c>
      <c r="I81" s="98" t="str">
        <f t="shared" si="5"/>
        <v/>
      </c>
      <c r="J81" s="98"/>
      <c r="K81" s="98"/>
      <c r="L81" s="98"/>
      <c r="M81" s="98"/>
      <c r="N81" s="98"/>
      <c r="O81" s="98"/>
      <c r="P81" s="98"/>
      <c r="Q81" s="98"/>
      <c r="R81" s="99"/>
      <c r="S81" s="98"/>
      <c r="T81" s="98"/>
      <c r="U81" s="14" t="str">
        <f t="array" ref="U81">IF(B81="","",IFERROR(INDEX(Accounts!$N$2:$N$41,MATCH(B81,Accounts!$B$2:$B$41,0)),""))</f>
        <v/>
      </c>
    </row>
    <row r="82" ht="39.75" customHeight="1">
      <c r="A82" s="14" t="str">
        <f t="shared" si="1"/>
        <v/>
      </c>
      <c r="B82" s="98"/>
      <c r="C82" s="98"/>
      <c r="D82" s="98"/>
      <c r="E82" s="98"/>
      <c r="F82" s="98" t="str">
        <f t="shared" si="2"/>
        <v>Operator / influencer</v>
      </c>
      <c r="G82" s="98" t="str">
        <f t="shared" si="3"/>
        <v>Routing contact</v>
      </c>
      <c r="H82" s="98" t="str">
        <f t="shared" si="4"/>
        <v>Direct</v>
      </c>
      <c r="I82" s="98" t="str">
        <f t="shared" si="5"/>
        <v/>
      </c>
      <c r="J82" s="98"/>
      <c r="K82" s="98"/>
      <c r="L82" s="98"/>
      <c r="M82" s="98"/>
      <c r="N82" s="98"/>
      <c r="O82" s="98"/>
      <c r="P82" s="98"/>
      <c r="Q82" s="98"/>
      <c r="R82" s="99"/>
      <c r="S82" s="98"/>
      <c r="T82" s="98"/>
      <c r="U82" s="14" t="str">
        <f t="array" ref="U82">IF(B82="","",IFERROR(INDEX(Accounts!$N$2:$N$41,MATCH(B82,Accounts!$B$2:$B$41,0)),""))</f>
        <v/>
      </c>
    </row>
    <row r="83" ht="39.75" customHeight="1">
      <c r="A83" s="14" t="str">
        <f t="shared" si="1"/>
        <v/>
      </c>
      <c r="B83" s="98"/>
      <c r="C83" s="98"/>
      <c r="D83" s="98"/>
      <c r="E83" s="98"/>
      <c r="F83" s="98" t="str">
        <f t="shared" si="2"/>
        <v>Operator / influencer</v>
      </c>
      <c r="G83" s="98" t="str">
        <f t="shared" si="3"/>
        <v>Routing contact</v>
      </c>
      <c r="H83" s="98" t="str">
        <f t="shared" si="4"/>
        <v>Direct</v>
      </c>
      <c r="I83" s="98" t="str">
        <f t="shared" si="5"/>
        <v/>
      </c>
      <c r="J83" s="98"/>
      <c r="K83" s="98"/>
      <c r="L83" s="98"/>
      <c r="M83" s="98"/>
      <c r="N83" s="98"/>
      <c r="O83" s="98"/>
      <c r="P83" s="98"/>
      <c r="Q83" s="98"/>
      <c r="R83" s="99"/>
      <c r="S83" s="98"/>
      <c r="T83" s="98"/>
      <c r="U83" s="14" t="str">
        <f t="array" ref="U83">IF(B83="","",IFERROR(INDEX(Accounts!$N$2:$N$41,MATCH(B83,Accounts!$B$2:$B$41,0)),""))</f>
        <v/>
      </c>
    </row>
    <row r="84" ht="39.75" customHeight="1">
      <c r="A84" s="14" t="str">
        <f t="shared" si="1"/>
        <v/>
      </c>
      <c r="B84" s="98"/>
      <c r="C84" s="98"/>
      <c r="D84" s="98"/>
      <c r="E84" s="98"/>
      <c r="F84" s="98" t="str">
        <f t="shared" si="2"/>
        <v>Operator / influencer</v>
      </c>
      <c r="G84" s="98" t="str">
        <f t="shared" si="3"/>
        <v>Routing contact</v>
      </c>
      <c r="H84" s="98" t="str">
        <f t="shared" si="4"/>
        <v>Direct</v>
      </c>
      <c r="I84" s="98" t="str">
        <f t="shared" si="5"/>
        <v/>
      </c>
      <c r="J84" s="98"/>
      <c r="K84" s="98"/>
      <c r="L84" s="98"/>
      <c r="M84" s="98"/>
      <c r="N84" s="98"/>
      <c r="O84" s="98"/>
      <c r="P84" s="98"/>
      <c r="Q84" s="98"/>
      <c r="R84" s="99"/>
      <c r="S84" s="98"/>
      <c r="T84" s="98"/>
      <c r="U84" s="14" t="str">
        <f t="array" ref="U84">IF(B84="","",IFERROR(INDEX(Accounts!$N$2:$N$41,MATCH(B84,Accounts!$B$2:$B$41,0)),""))</f>
        <v/>
      </c>
    </row>
    <row r="85" ht="39.75" customHeight="1">
      <c r="A85" s="14" t="str">
        <f t="shared" si="1"/>
        <v/>
      </c>
      <c r="B85" s="98"/>
      <c r="C85" s="98"/>
      <c r="D85" s="98"/>
      <c r="E85" s="98"/>
      <c r="F85" s="98" t="str">
        <f t="shared" si="2"/>
        <v>Operator / influencer</v>
      </c>
      <c r="G85" s="98" t="str">
        <f t="shared" si="3"/>
        <v>Routing contact</v>
      </c>
      <c r="H85" s="98" t="str">
        <f t="shared" si="4"/>
        <v>Direct</v>
      </c>
      <c r="I85" s="98" t="str">
        <f t="shared" si="5"/>
        <v/>
      </c>
      <c r="J85" s="98"/>
      <c r="K85" s="98"/>
      <c r="L85" s="98"/>
      <c r="M85" s="98"/>
      <c r="N85" s="98"/>
      <c r="O85" s="98"/>
      <c r="P85" s="98"/>
      <c r="Q85" s="98"/>
      <c r="R85" s="99"/>
      <c r="S85" s="98"/>
      <c r="T85" s="98"/>
      <c r="U85" s="14" t="str">
        <f t="array" ref="U85">IF(B85="","",IFERROR(INDEX(Accounts!$N$2:$N$41,MATCH(B85,Accounts!$B$2:$B$41,0)),""))</f>
        <v/>
      </c>
    </row>
    <row r="86" ht="39.75" customHeight="1">
      <c r="A86" s="14" t="str">
        <f t="shared" si="1"/>
        <v/>
      </c>
      <c r="B86" s="98"/>
      <c r="C86" s="98"/>
      <c r="D86" s="98"/>
      <c r="E86" s="98"/>
      <c r="F86" s="98" t="str">
        <f t="shared" si="2"/>
        <v>Operator / influencer</v>
      </c>
      <c r="G86" s="98" t="str">
        <f t="shared" si="3"/>
        <v>Routing contact</v>
      </c>
      <c r="H86" s="98" t="str">
        <f t="shared" si="4"/>
        <v>Direct</v>
      </c>
      <c r="I86" s="98" t="str">
        <f t="shared" si="5"/>
        <v/>
      </c>
      <c r="J86" s="98"/>
      <c r="K86" s="98"/>
      <c r="L86" s="98"/>
      <c r="M86" s="98"/>
      <c r="N86" s="98"/>
      <c r="O86" s="98"/>
      <c r="P86" s="98"/>
      <c r="Q86" s="98"/>
      <c r="R86" s="99"/>
      <c r="S86" s="98"/>
      <c r="T86" s="98"/>
      <c r="U86" s="14" t="str">
        <f t="array" ref="U86">IF(B86="","",IFERROR(INDEX(Accounts!$N$2:$N$41,MATCH(B86,Accounts!$B$2:$B$41,0)),""))</f>
        <v/>
      </c>
    </row>
    <row r="87" ht="39.75" customHeight="1">
      <c r="A87" s="14" t="str">
        <f t="shared" si="1"/>
        <v/>
      </c>
      <c r="B87" s="98"/>
      <c r="C87" s="98"/>
      <c r="D87" s="98"/>
      <c r="E87" s="98"/>
      <c r="F87" s="98" t="str">
        <f t="shared" si="2"/>
        <v>Operator / influencer</v>
      </c>
      <c r="G87" s="98" t="str">
        <f t="shared" si="3"/>
        <v>Routing contact</v>
      </c>
      <c r="H87" s="98" t="str">
        <f t="shared" si="4"/>
        <v>Direct</v>
      </c>
      <c r="I87" s="98" t="str">
        <f t="shared" si="5"/>
        <v/>
      </c>
      <c r="J87" s="98"/>
      <c r="K87" s="98"/>
      <c r="L87" s="98"/>
      <c r="M87" s="98"/>
      <c r="N87" s="98"/>
      <c r="O87" s="98"/>
      <c r="P87" s="98"/>
      <c r="Q87" s="98"/>
      <c r="R87" s="99"/>
      <c r="S87" s="98"/>
      <c r="T87" s="98"/>
      <c r="U87" s="14" t="str">
        <f t="array" ref="U87">IF(B87="","",IFERROR(INDEX(Accounts!$N$2:$N$41,MATCH(B87,Accounts!$B$2:$B$41,0)),""))</f>
        <v/>
      </c>
    </row>
    <row r="88" ht="39.75" customHeight="1">
      <c r="A88" s="14" t="str">
        <f t="shared" si="1"/>
        <v/>
      </c>
      <c r="B88" s="98"/>
      <c r="C88" s="98"/>
      <c r="D88" s="98"/>
      <c r="E88" s="98"/>
      <c r="F88" s="98" t="str">
        <f t="shared" si="2"/>
        <v>Operator / influencer</v>
      </c>
      <c r="G88" s="98" t="str">
        <f t="shared" si="3"/>
        <v>Routing contact</v>
      </c>
      <c r="H88" s="98" t="str">
        <f t="shared" si="4"/>
        <v>Direct</v>
      </c>
      <c r="I88" s="98" t="str">
        <f t="shared" si="5"/>
        <v/>
      </c>
      <c r="J88" s="98"/>
      <c r="K88" s="98"/>
      <c r="L88" s="98"/>
      <c r="M88" s="98"/>
      <c r="N88" s="98"/>
      <c r="O88" s="98"/>
      <c r="P88" s="98"/>
      <c r="Q88" s="98"/>
      <c r="R88" s="99"/>
      <c r="S88" s="98"/>
      <c r="T88" s="98"/>
      <c r="U88" s="14" t="str">
        <f t="array" ref="U88">IF(B88="","",IFERROR(INDEX(Accounts!$N$2:$N$41,MATCH(B88,Accounts!$B$2:$B$41,0)),""))</f>
        <v/>
      </c>
    </row>
    <row r="89" ht="39.75" customHeight="1">
      <c r="A89" s="14" t="str">
        <f t="shared" si="1"/>
        <v/>
      </c>
      <c r="B89" s="98"/>
      <c r="C89" s="98"/>
      <c r="D89" s="98"/>
      <c r="E89" s="98"/>
      <c r="F89" s="98" t="str">
        <f t="shared" si="2"/>
        <v>Operator / influencer</v>
      </c>
      <c r="G89" s="98" t="str">
        <f t="shared" si="3"/>
        <v>Routing contact</v>
      </c>
      <c r="H89" s="98" t="str">
        <f t="shared" si="4"/>
        <v>Direct</v>
      </c>
      <c r="I89" s="98" t="str">
        <f t="shared" si="5"/>
        <v/>
      </c>
      <c r="J89" s="98"/>
      <c r="K89" s="98"/>
      <c r="L89" s="98"/>
      <c r="M89" s="98"/>
      <c r="N89" s="98"/>
      <c r="O89" s="98"/>
      <c r="P89" s="98"/>
      <c r="Q89" s="98"/>
      <c r="R89" s="99"/>
      <c r="S89" s="98"/>
      <c r="T89" s="98"/>
      <c r="U89" s="14" t="str">
        <f t="array" ref="U89">IF(B89="","",IFERROR(INDEX(Accounts!$N$2:$N$41,MATCH(B89,Accounts!$B$2:$B$41,0)),""))</f>
        <v/>
      </c>
    </row>
    <row r="90" ht="39.75" customHeight="1">
      <c r="A90" s="14" t="str">
        <f t="shared" si="1"/>
        <v/>
      </c>
      <c r="B90" s="98"/>
      <c r="C90" s="98"/>
      <c r="D90" s="98"/>
      <c r="E90" s="98"/>
      <c r="F90" s="98" t="str">
        <f t="shared" si="2"/>
        <v>Operator / influencer</v>
      </c>
      <c r="G90" s="98" t="str">
        <f t="shared" si="3"/>
        <v>Routing contact</v>
      </c>
      <c r="H90" s="98" t="str">
        <f t="shared" si="4"/>
        <v>Direct</v>
      </c>
      <c r="I90" s="98" t="str">
        <f t="shared" si="5"/>
        <v/>
      </c>
      <c r="J90" s="98"/>
      <c r="K90" s="98"/>
      <c r="L90" s="98"/>
      <c r="M90" s="98"/>
      <c r="N90" s="98"/>
      <c r="O90" s="98"/>
      <c r="P90" s="98"/>
      <c r="Q90" s="98"/>
      <c r="R90" s="99"/>
      <c r="S90" s="98"/>
      <c r="T90" s="98"/>
      <c r="U90" s="14" t="str">
        <f t="array" ref="U90">IF(B90="","",IFERROR(INDEX(Accounts!$N$2:$N$41,MATCH(B90,Accounts!$B$2:$B$41,0)),""))</f>
        <v/>
      </c>
    </row>
    <row r="91" ht="39.75" customHeight="1">
      <c r="A91" s="14" t="str">
        <f t="shared" si="1"/>
        <v/>
      </c>
      <c r="B91" s="98"/>
      <c r="C91" s="98"/>
      <c r="D91" s="98"/>
      <c r="E91" s="98"/>
      <c r="F91" s="98" t="str">
        <f t="shared" si="2"/>
        <v>Operator / influencer</v>
      </c>
      <c r="G91" s="98" t="str">
        <f t="shared" si="3"/>
        <v>Routing contact</v>
      </c>
      <c r="H91" s="98" t="str">
        <f t="shared" si="4"/>
        <v>Direct</v>
      </c>
      <c r="I91" s="98" t="str">
        <f t="shared" si="5"/>
        <v/>
      </c>
      <c r="J91" s="98"/>
      <c r="K91" s="98"/>
      <c r="L91" s="98"/>
      <c r="M91" s="98"/>
      <c r="N91" s="98"/>
      <c r="O91" s="98"/>
      <c r="P91" s="98"/>
      <c r="Q91" s="98"/>
      <c r="R91" s="99"/>
      <c r="S91" s="98"/>
      <c r="T91" s="98"/>
      <c r="U91" s="14" t="str">
        <f t="array" ref="U91">IF(B91="","",IFERROR(INDEX(Accounts!$N$2:$N$41,MATCH(B91,Accounts!$B$2:$B$41,0)),""))</f>
        <v/>
      </c>
    </row>
    <row r="92" ht="39.75" customHeight="1">
      <c r="A92" s="14" t="str">
        <f t="shared" si="1"/>
        <v/>
      </c>
      <c r="B92" s="98"/>
      <c r="C92" s="98"/>
      <c r="D92" s="98"/>
      <c r="E92" s="98"/>
      <c r="F92" s="98" t="str">
        <f t="shared" si="2"/>
        <v>Operator / influencer</v>
      </c>
      <c r="G92" s="98" t="str">
        <f t="shared" si="3"/>
        <v>Routing contact</v>
      </c>
      <c r="H92" s="98" t="str">
        <f t="shared" si="4"/>
        <v>Direct</v>
      </c>
      <c r="I92" s="98" t="str">
        <f t="shared" si="5"/>
        <v/>
      </c>
      <c r="J92" s="98"/>
      <c r="K92" s="98"/>
      <c r="L92" s="98"/>
      <c r="M92" s="98"/>
      <c r="N92" s="98"/>
      <c r="O92" s="98"/>
      <c r="P92" s="98"/>
      <c r="Q92" s="98"/>
      <c r="R92" s="99"/>
      <c r="S92" s="98"/>
      <c r="T92" s="98"/>
      <c r="U92" s="14" t="str">
        <f t="array" ref="U92">IF(B92="","",IFERROR(INDEX(Accounts!$N$2:$N$41,MATCH(B92,Accounts!$B$2:$B$41,0)),""))</f>
        <v/>
      </c>
    </row>
    <row r="93" ht="39.75" customHeight="1">
      <c r="A93" s="14" t="str">
        <f t="shared" si="1"/>
        <v/>
      </c>
      <c r="B93" s="98"/>
      <c r="C93" s="98"/>
      <c r="D93" s="98"/>
      <c r="E93" s="98"/>
      <c r="F93" s="98" t="str">
        <f t="shared" si="2"/>
        <v>Operator / influencer</v>
      </c>
      <c r="G93" s="98" t="str">
        <f t="shared" si="3"/>
        <v>Routing contact</v>
      </c>
      <c r="H93" s="98" t="str">
        <f t="shared" si="4"/>
        <v>Direct</v>
      </c>
      <c r="I93" s="98" t="str">
        <f t="shared" si="5"/>
        <v/>
      </c>
      <c r="J93" s="98"/>
      <c r="K93" s="98"/>
      <c r="L93" s="98"/>
      <c r="M93" s="98"/>
      <c r="N93" s="98"/>
      <c r="O93" s="98"/>
      <c r="P93" s="98"/>
      <c r="Q93" s="98"/>
      <c r="R93" s="99"/>
      <c r="S93" s="98"/>
      <c r="T93" s="98"/>
      <c r="U93" s="14" t="str">
        <f t="array" ref="U93">IF(B93="","",IFERROR(INDEX(Accounts!$N$2:$N$41,MATCH(B93,Accounts!$B$2:$B$41,0)),""))</f>
        <v/>
      </c>
    </row>
    <row r="94" ht="39.75" customHeight="1">
      <c r="A94" s="14" t="str">
        <f t="shared" si="1"/>
        <v/>
      </c>
      <c r="B94" s="98"/>
      <c r="C94" s="98"/>
      <c r="D94" s="98"/>
      <c r="E94" s="98"/>
      <c r="F94" s="98" t="str">
        <f t="shared" si="2"/>
        <v>Operator / influencer</v>
      </c>
      <c r="G94" s="98" t="str">
        <f t="shared" si="3"/>
        <v>Routing contact</v>
      </c>
      <c r="H94" s="98" t="str">
        <f t="shared" si="4"/>
        <v>Direct</v>
      </c>
      <c r="I94" s="98" t="str">
        <f t="shared" si="5"/>
        <v/>
      </c>
      <c r="J94" s="98"/>
      <c r="K94" s="98"/>
      <c r="L94" s="98"/>
      <c r="M94" s="98"/>
      <c r="N94" s="98"/>
      <c r="O94" s="98"/>
      <c r="P94" s="98"/>
      <c r="Q94" s="98"/>
      <c r="R94" s="99"/>
      <c r="S94" s="98"/>
      <c r="T94" s="98"/>
      <c r="U94" s="14" t="str">
        <f t="array" ref="U94">IF(B94="","",IFERROR(INDEX(Accounts!$N$2:$N$41,MATCH(B94,Accounts!$B$2:$B$41,0)),""))</f>
        <v/>
      </c>
    </row>
    <row r="95" ht="39.75" customHeight="1">
      <c r="A95" s="14" t="str">
        <f t="shared" si="1"/>
        <v/>
      </c>
      <c r="B95" s="98"/>
      <c r="C95" s="98"/>
      <c r="D95" s="98"/>
      <c r="E95" s="98"/>
      <c r="F95" s="98" t="str">
        <f t="shared" si="2"/>
        <v>Operator / influencer</v>
      </c>
      <c r="G95" s="98" t="str">
        <f t="shared" si="3"/>
        <v>Routing contact</v>
      </c>
      <c r="H95" s="98" t="str">
        <f t="shared" si="4"/>
        <v>Direct</v>
      </c>
      <c r="I95" s="98" t="str">
        <f t="shared" si="5"/>
        <v/>
      </c>
      <c r="J95" s="98"/>
      <c r="K95" s="98"/>
      <c r="L95" s="98"/>
      <c r="M95" s="98"/>
      <c r="N95" s="98"/>
      <c r="O95" s="98"/>
      <c r="P95" s="98"/>
      <c r="Q95" s="98"/>
      <c r="R95" s="99"/>
      <c r="S95" s="98"/>
      <c r="T95" s="98"/>
      <c r="U95" s="14" t="str">
        <f t="array" ref="U95">IF(B95="","",IFERROR(INDEX(Accounts!$N$2:$N$41,MATCH(B95,Accounts!$B$2:$B$41,0)),""))</f>
        <v/>
      </c>
    </row>
    <row r="96" ht="39.75" customHeight="1">
      <c r="A96" s="14" t="str">
        <f t="shared" si="1"/>
        <v/>
      </c>
      <c r="B96" s="98"/>
      <c r="C96" s="98"/>
      <c r="D96" s="98"/>
      <c r="E96" s="98"/>
      <c r="F96" s="98" t="str">
        <f t="shared" si="2"/>
        <v>Operator / influencer</v>
      </c>
      <c r="G96" s="98" t="str">
        <f t="shared" si="3"/>
        <v>Routing contact</v>
      </c>
      <c r="H96" s="98" t="str">
        <f t="shared" si="4"/>
        <v>Direct</v>
      </c>
      <c r="I96" s="98" t="str">
        <f t="shared" si="5"/>
        <v/>
      </c>
      <c r="J96" s="98"/>
      <c r="K96" s="98"/>
      <c r="L96" s="98"/>
      <c r="M96" s="98"/>
      <c r="N96" s="98"/>
      <c r="O96" s="98"/>
      <c r="P96" s="98"/>
      <c r="Q96" s="98"/>
      <c r="R96" s="99"/>
      <c r="S96" s="98"/>
      <c r="T96" s="98"/>
      <c r="U96" s="14" t="str">
        <f t="array" ref="U96">IF(B96="","",IFERROR(INDEX(Accounts!$N$2:$N$41,MATCH(B96,Accounts!$B$2:$B$41,0)),""))</f>
        <v/>
      </c>
    </row>
    <row r="97" ht="39.75" customHeight="1">
      <c r="A97" s="14" t="str">
        <f t="shared" si="1"/>
        <v/>
      </c>
      <c r="B97" s="98"/>
      <c r="C97" s="98"/>
      <c r="D97" s="98"/>
      <c r="E97" s="98"/>
      <c r="F97" s="98" t="str">
        <f t="shared" si="2"/>
        <v>Operator / influencer</v>
      </c>
      <c r="G97" s="98" t="str">
        <f t="shared" si="3"/>
        <v>Routing contact</v>
      </c>
      <c r="H97" s="98" t="str">
        <f t="shared" si="4"/>
        <v>Direct</v>
      </c>
      <c r="I97" s="98" t="str">
        <f t="shared" si="5"/>
        <v/>
      </c>
      <c r="J97" s="98"/>
      <c r="K97" s="98"/>
      <c r="L97" s="98"/>
      <c r="M97" s="98"/>
      <c r="N97" s="98"/>
      <c r="O97" s="98"/>
      <c r="P97" s="98"/>
      <c r="Q97" s="98"/>
      <c r="R97" s="99"/>
      <c r="S97" s="98"/>
      <c r="T97" s="98"/>
      <c r="U97" s="14" t="str">
        <f t="array" ref="U97">IF(B97="","",IFERROR(INDEX(Accounts!$N$2:$N$41,MATCH(B97,Accounts!$B$2:$B$41,0)),""))</f>
        <v/>
      </c>
    </row>
    <row r="98" ht="39.75" customHeight="1">
      <c r="A98" s="14" t="str">
        <f t="shared" si="1"/>
        <v/>
      </c>
      <c r="B98" s="98"/>
      <c r="C98" s="98"/>
      <c r="D98" s="98"/>
      <c r="E98" s="98"/>
      <c r="F98" s="98" t="str">
        <f t="shared" si="2"/>
        <v>Operator / influencer</v>
      </c>
      <c r="G98" s="98" t="str">
        <f t="shared" si="3"/>
        <v>Routing contact</v>
      </c>
      <c r="H98" s="98" t="str">
        <f t="shared" si="4"/>
        <v>Direct</v>
      </c>
      <c r="I98" s="98" t="str">
        <f t="shared" si="5"/>
        <v/>
      </c>
      <c r="J98" s="98"/>
      <c r="K98" s="98"/>
      <c r="L98" s="98"/>
      <c r="M98" s="98"/>
      <c r="N98" s="98"/>
      <c r="O98" s="98"/>
      <c r="P98" s="98"/>
      <c r="Q98" s="98"/>
      <c r="R98" s="99"/>
      <c r="S98" s="98"/>
      <c r="T98" s="98"/>
      <c r="U98" s="14" t="str">
        <f t="array" ref="U98">IF(B98="","",IFERROR(INDEX(Accounts!$N$2:$N$41,MATCH(B98,Accounts!$B$2:$B$41,0)),""))</f>
        <v/>
      </c>
    </row>
    <row r="99" ht="39.75" customHeight="1">
      <c r="A99" s="14" t="str">
        <f t="shared" si="1"/>
        <v/>
      </c>
      <c r="B99" s="98"/>
      <c r="C99" s="98"/>
      <c r="D99" s="98"/>
      <c r="E99" s="98"/>
      <c r="F99" s="98" t="str">
        <f t="shared" si="2"/>
        <v>Operator / influencer</v>
      </c>
      <c r="G99" s="98" t="str">
        <f t="shared" si="3"/>
        <v>Routing contact</v>
      </c>
      <c r="H99" s="98" t="str">
        <f t="shared" si="4"/>
        <v>Direct</v>
      </c>
      <c r="I99" s="98" t="str">
        <f t="shared" si="5"/>
        <v/>
      </c>
      <c r="J99" s="98"/>
      <c r="K99" s="98"/>
      <c r="L99" s="98"/>
      <c r="M99" s="98"/>
      <c r="N99" s="98"/>
      <c r="O99" s="98"/>
      <c r="P99" s="98"/>
      <c r="Q99" s="98"/>
      <c r="R99" s="99"/>
      <c r="S99" s="98"/>
      <c r="T99" s="98"/>
      <c r="U99" s="14" t="str">
        <f t="array" ref="U99">IF(B99="","",IFERROR(INDEX(Accounts!$N$2:$N$41,MATCH(B99,Accounts!$B$2:$B$41,0)),""))</f>
        <v/>
      </c>
    </row>
    <row r="100" ht="39.75" customHeight="1">
      <c r="A100" s="14" t="str">
        <f t="shared" si="1"/>
        <v/>
      </c>
      <c r="B100" s="98"/>
      <c r="C100" s="98"/>
      <c r="D100" s="98"/>
      <c r="E100" s="98"/>
      <c r="F100" s="98" t="str">
        <f t="shared" si="2"/>
        <v>Operator / influencer</v>
      </c>
      <c r="G100" s="98" t="str">
        <f t="shared" si="3"/>
        <v>Routing contact</v>
      </c>
      <c r="H100" s="98" t="str">
        <f t="shared" si="4"/>
        <v>Direct</v>
      </c>
      <c r="I100" s="98" t="str">
        <f t="shared" si="5"/>
        <v/>
      </c>
      <c r="J100" s="98"/>
      <c r="K100" s="98"/>
      <c r="L100" s="98"/>
      <c r="M100" s="98"/>
      <c r="N100" s="98"/>
      <c r="O100" s="98"/>
      <c r="P100" s="98"/>
      <c r="Q100" s="98"/>
      <c r="R100" s="99"/>
      <c r="S100" s="98"/>
      <c r="T100" s="98"/>
      <c r="U100" s="14" t="str">
        <f t="array" ref="U100">IF(B100="","",IFERROR(INDEX(Accounts!$N$2:$N$41,MATCH(B100,Accounts!$B$2:$B$41,0)),""))</f>
        <v/>
      </c>
    </row>
    <row r="101" ht="39.75" customHeight="1">
      <c r="A101" s="14" t="str">
        <f t="shared" si="1"/>
        <v/>
      </c>
      <c r="B101" s="98"/>
      <c r="C101" s="98"/>
      <c r="D101" s="98"/>
      <c r="E101" s="98"/>
      <c r="F101" s="98" t="str">
        <f t="shared" si="2"/>
        <v>Operator / influencer</v>
      </c>
      <c r="G101" s="98" t="str">
        <f t="shared" si="3"/>
        <v>Routing contact</v>
      </c>
      <c r="H101" s="98" t="str">
        <f t="shared" si="4"/>
        <v>Direct</v>
      </c>
      <c r="I101" s="98" t="str">
        <f t="shared" si="5"/>
        <v/>
      </c>
      <c r="J101" s="98"/>
      <c r="K101" s="98"/>
      <c r="L101" s="98"/>
      <c r="M101" s="98"/>
      <c r="N101" s="98"/>
      <c r="O101" s="98"/>
      <c r="P101" s="98"/>
      <c r="Q101" s="98"/>
      <c r="R101" s="99"/>
      <c r="S101" s="98"/>
      <c r="T101" s="98"/>
      <c r="U101" s="14" t="str">
        <f t="array" ref="U101">IF(B101="","",IFERROR(INDEX(Accounts!$N$2:$N$41,MATCH(B101,Accounts!$B$2:$B$41,0)),""))</f>
        <v/>
      </c>
    </row>
    <row r="102" ht="39.75" customHeight="1">
      <c r="A102" s="14" t="str">
        <f t="shared" si="1"/>
        <v/>
      </c>
      <c r="B102" s="98"/>
      <c r="C102" s="98"/>
      <c r="D102" s="98"/>
      <c r="E102" s="98"/>
      <c r="F102" s="98" t="str">
        <f t="shared" si="2"/>
        <v>Operator / influencer</v>
      </c>
      <c r="G102" s="98" t="str">
        <f t="shared" si="3"/>
        <v>Routing contact</v>
      </c>
      <c r="H102" s="98" t="str">
        <f t="shared" si="4"/>
        <v>Direct</v>
      </c>
      <c r="I102" s="98" t="str">
        <f t="shared" si="5"/>
        <v/>
      </c>
      <c r="J102" s="98"/>
      <c r="K102" s="98"/>
      <c r="L102" s="98"/>
      <c r="M102" s="98"/>
      <c r="N102" s="98"/>
      <c r="O102" s="98"/>
      <c r="P102" s="98"/>
      <c r="Q102" s="98"/>
      <c r="R102" s="99"/>
      <c r="S102" s="98"/>
      <c r="T102" s="98"/>
      <c r="U102" s="14" t="str">
        <f t="array" ref="U102">IF(B102="","",IFERROR(INDEX(Accounts!$N$2:$N$41,MATCH(B102,Accounts!$B$2:$B$41,0)),""))</f>
        <v/>
      </c>
    </row>
    <row r="103" ht="39.75" customHeight="1">
      <c r="A103" s="14" t="str">
        <f t="shared" si="1"/>
        <v/>
      </c>
      <c r="B103" s="98"/>
      <c r="C103" s="98"/>
      <c r="D103" s="98"/>
      <c r="E103" s="98"/>
      <c r="F103" s="98" t="str">
        <f t="shared" si="2"/>
        <v>Operator / influencer</v>
      </c>
      <c r="G103" s="98" t="str">
        <f t="shared" si="3"/>
        <v>Routing contact</v>
      </c>
      <c r="H103" s="98" t="str">
        <f t="shared" si="4"/>
        <v>Direct</v>
      </c>
      <c r="I103" s="98" t="str">
        <f t="shared" si="5"/>
        <v/>
      </c>
      <c r="J103" s="98"/>
      <c r="K103" s="98"/>
      <c r="L103" s="98"/>
      <c r="M103" s="98"/>
      <c r="N103" s="98"/>
      <c r="O103" s="98"/>
      <c r="P103" s="98"/>
      <c r="Q103" s="98"/>
      <c r="R103" s="99"/>
      <c r="S103" s="98"/>
      <c r="T103" s="98"/>
      <c r="U103" s="14" t="str">
        <f t="array" ref="U103">IF(B103="","",IFERROR(INDEX(Accounts!$N$2:$N$41,MATCH(B103,Accounts!$B$2:$B$41,0)),""))</f>
        <v/>
      </c>
    </row>
    <row r="104" ht="39.75" customHeight="1">
      <c r="A104" s="14" t="str">
        <f t="shared" si="1"/>
        <v/>
      </c>
      <c r="B104" s="98"/>
      <c r="C104" s="98"/>
      <c r="D104" s="98"/>
      <c r="E104" s="98"/>
      <c r="F104" s="98" t="str">
        <f t="shared" si="2"/>
        <v>Operator / influencer</v>
      </c>
      <c r="G104" s="98" t="str">
        <f t="shared" si="3"/>
        <v>Routing contact</v>
      </c>
      <c r="H104" s="98" t="str">
        <f t="shared" si="4"/>
        <v>Direct</v>
      </c>
      <c r="I104" s="98" t="str">
        <f t="shared" si="5"/>
        <v/>
      </c>
      <c r="J104" s="98"/>
      <c r="K104" s="98"/>
      <c r="L104" s="98"/>
      <c r="M104" s="98"/>
      <c r="N104" s="98"/>
      <c r="O104" s="98"/>
      <c r="P104" s="98"/>
      <c r="Q104" s="98"/>
      <c r="R104" s="99"/>
      <c r="S104" s="98"/>
      <c r="T104" s="98"/>
      <c r="U104" s="14" t="str">
        <f t="array" ref="U104">IF(B104="","",IFERROR(INDEX(Accounts!$N$2:$N$41,MATCH(B104,Accounts!$B$2:$B$41,0)),""))</f>
        <v/>
      </c>
    </row>
    <row r="105" ht="39.75" customHeight="1">
      <c r="A105" s="14" t="str">
        <f t="shared" si="1"/>
        <v/>
      </c>
      <c r="B105" s="98"/>
      <c r="C105" s="98"/>
      <c r="D105" s="98"/>
      <c r="E105" s="98"/>
      <c r="F105" s="98" t="str">
        <f t="shared" si="2"/>
        <v>Operator / influencer</v>
      </c>
      <c r="G105" s="98" t="str">
        <f t="shared" si="3"/>
        <v>Routing contact</v>
      </c>
      <c r="H105" s="98" t="str">
        <f t="shared" si="4"/>
        <v>Direct</v>
      </c>
      <c r="I105" s="98" t="str">
        <f t="shared" si="5"/>
        <v/>
      </c>
      <c r="J105" s="98"/>
      <c r="K105" s="98"/>
      <c r="L105" s="98"/>
      <c r="M105" s="98"/>
      <c r="N105" s="98"/>
      <c r="O105" s="98"/>
      <c r="P105" s="98"/>
      <c r="Q105" s="98"/>
      <c r="R105" s="99"/>
      <c r="S105" s="98"/>
      <c r="T105" s="98"/>
      <c r="U105" s="14" t="str">
        <f t="array" ref="U105">IF(B105="","",IFERROR(INDEX(Accounts!$N$2:$N$41,MATCH(B105,Accounts!$B$2:$B$41,0)),""))</f>
        <v/>
      </c>
    </row>
    <row r="106" ht="39.75" customHeight="1">
      <c r="A106" s="14" t="str">
        <f t="shared" si="1"/>
        <v/>
      </c>
      <c r="B106" s="98"/>
      <c r="C106" s="98"/>
      <c r="D106" s="98"/>
      <c r="E106" s="98"/>
      <c r="F106" s="98" t="str">
        <f t="shared" si="2"/>
        <v>Operator / influencer</v>
      </c>
      <c r="G106" s="98" t="str">
        <f t="shared" si="3"/>
        <v>Routing contact</v>
      </c>
      <c r="H106" s="98" t="str">
        <f t="shared" si="4"/>
        <v>Direct</v>
      </c>
      <c r="I106" s="98" t="str">
        <f t="shared" si="5"/>
        <v/>
      </c>
      <c r="J106" s="98"/>
      <c r="K106" s="98"/>
      <c r="L106" s="98"/>
      <c r="M106" s="98"/>
      <c r="N106" s="98"/>
      <c r="O106" s="98"/>
      <c r="P106" s="98"/>
      <c r="Q106" s="98"/>
      <c r="R106" s="99"/>
      <c r="S106" s="98"/>
      <c r="T106" s="98"/>
      <c r="U106" s="14" t="str">
        <f t="array" ref="U106">IF(B106="","",IFERROR(INDEX(Accounts!$N$2:$N$41,MATCH(B106,Accounts!$B$2:$B$41,0)),""))</f>
        <v/>
      </c>
    </row>
    <row r="107" ht="39.75" customHeight="1">
      <c r="A107" s="14" t="str">
        <f t="shared" si="1"/>
        <v/>
      </c>
      <c r="B107" s="98"/>
      <c r="C107" s="98"/>
      <c r="D107" s="98"/>
      <c r="E107" s="98"/>
      <c r="F107" s="98" t="str">
        <f t="shared" si="2"/>
        <v>Operator / influencer</v>
      </c>
      <c r="G107" s="98" t="str">
        <f t="shared" si="3"/>
        <v>Routing contact</v>
      </c>
      <c r="H107" s="98" t="str">
        <f t="shared" si="4"/>
        <v>Direct</v>
      </c>
      <c r="I107" s="98" t="str">
        <f t="shared" si="5"/>
        <v/>
      </c>
      <c r="J107" s="98"/>
      <c r="K107" s="98"/>
      <c r="L107" s="98"/>
      <c r="M107" s="98"/>
      <c r="N107" s="98"/>
      <c r="O107" s="98"/>
      <c r="P107" s="98"/>
      <c r="Q107" s="98"/>
      <c r="R107" s="99"/>
      <c r="S107" s="98"/>
      <c r="T107" s="98"/>
      <c r="U107" s="14" t="str">
        <f t="array" ref="U107">IF(B107="","",IFERROR(INDEX(Accounts!$N$2:$N$41,MATCH(B107,Accounts!$B$2:$B$41,0)),""))</f>
        <v/>
      </c>
    </row>
    <row r="108" ht="39.75" customHeight="1">
      <c r="A108" s="14" t="str">
        <f t="shared" si="1"/>
        <v/>
      </c>
      <c r="B108" s="98"/>
      <c r="C108" s="98"/>
      <c r="D108" s="98"/>
      <c r="E108" s="98"/>
      <c r="F108" s="98" t="str">
        <f t="shared" si="2"/>
        <v>Operator / influencer</v>
      </c>
      <c r="G108" s="98" t="str">
        <f t="shared" si="3"/>
        <v>Routing contact</v>
      </c>
      <c r="H108" s="98" t="str">
        <f t="shared" si="4"/>
        <v>Direct</v>
      </c>
      <c r="I108" s="98" t="str">
        <f t="shared" si="5"/>
        <v/>
      </c>
      <c r="J108" s="98"/>
      <c r="K108" s="98"/>
      <c r="L108" s="98"/>
      <c r="M108" s="98"/>
      <c r="N108" s="98"/>
      <c r="O108" s="98"/>
      <c r="P108" s="98"/>
      <c r="Q108" s="98"/>
      <c r="R108" s="99"/>
      <c r="S108" s="98"/>
      <c r="T108" s="98"/>
      <c r="U108" s="14" t="str">
        <f t="array" ref="U108">IF(B108="","",IFERROR(INDEX(Accounts!$N$2:$N$41,MATCH(B108,Accounts!$B$2:$B$41,0)),""))</f>
        <v/>
      </c>
    </row>
    <row r="109" ht="39.75" customHeight="1">
      <c r="A109" s="14" t="str">
        <f t="shared" si="1"/>
        <v/>
      </c>
      <c r="B109" s="98"/>
      <c r="C109" s="98"/>
      <c r="D109" s="98"/>
      <c r="E109" s="98"/>
      <c r="F109" s="98" t="str">
        <f t="shared" si="2"/>
        <v>Operator / influencer</v>
      </c>
      <c r="G109" s="98" t="str">
        <f t="shared" si="3"/>
        <v>Routing contact</v>
      </c>
      <c r="H109" s="98" t="str">
        <f t="shared" si="4"/>
        <v>Direct</v>
      </c>
      <c r="I109" s="98" t="str">
        <f t="shared" si="5"/>
        <v/>
      </c>
      <c r="J109" s="98"/>
      <c r="K109" s="98"/>
      <c r="L109" s="98"/>
      <c r="M109" s="98"/>
      <c r="N109" s="98"/>
      <c r="O109" s="98"/>
      <c r="P109" s="98"/>
      <c r="Q109" s="98"/>
      <c r="R109" s="99"/>
      <c r="S109" s="98"/>
      <c r="T109" s="98"/>
      <c r="U109" s="14" t="str">
        <f t="array" ref="U109">IF(B109="","",IFERROR(INDEX(Accounts!$N$2:$N$41,MATCH(B109,Accounts!$B$2:$B$41,0)),""))</f>
        <v/>
      </c>
    </row>
    <row r="110" ht="39.75" customHeight="1">
      <c r="A110" s="14" t="str">
        <f t="shared" si="1"/>
        <v/>
      </c>
      <c r="B110" s="98"/>
      <c r="C110" s="98"/>
      <c r="D110" s="98"/>
      <c r="E110" s="98"/>
      <c r="F110" s="98" t="str">
        <f t="shared" si="2"/>
        <v>Operator / influencer</v>
      </c>
      <c r="G110" s="98" t="str">
        <f t="shared" si="3"/>
        <v>Routing contact</v>
      </c>
      <c r="H110" s="98" t="str">
        <f t="shared" si="4"/>
        <v>Direct</v>
      </c>
      <c r="I110" s="98" t="str">
        <f t="shared" si="5"/>
        <v/>
      </c>
      <c r="J110" s="98"/>
      <c r="K110" s="98"/>
      <c r="L110" s="98"/>
      <c r="M110" s="98"/>
      <c r="N110" s="98"/>
      <c r="O110" s="98"/>
      <c r="P110" s="98"/>
      <c r="Q110" s="98"/>
      <c r="R110" s="99"/>
      <c r="S110" s="98"/>
      <c r="T110" s="98"/>
      <c r="U110" s="14" t="str">
        <f t="array" ref="U110">IF(B110="","",IFERROR(INDEX(Accounts!$N$2:$N$41,MATCH(B110,Accounts!$B$2:$B$41,0)),""))</f>
        <v/>
      </c>
    </row>
    <row r="111" ht="39.75" customHeight="1">
      <c r="A111" s="14" t="str">
        <f t="shared" si="1"/>
        <v/>
      </c>
      <c r="B111" s="98"/>
      <c r="C111" s="98"/>
      <c r="D111" s="98"/>
      <c r="E111" s="98"/>
      <c r="F111" s="98" t="str">
        <f t="shared" si="2"/>
        <v>Operator / influencer</v>
      </c>
      <c r="G111" s="98" t="str">
        <f t="shared" si="3"/>
        <v>Routing contact</v>
      </c>
      <c r="H111" s="98" t="str">
        <f t="shared" si="4"/>
        <v>Direct</v>
      </c>
      <c r="I111" s="98" t="str">
        <f t="shared" si="5"/>
        <v/>
      </c>
      <c r="J111" s="98"/>
      <c r="K111" s="98"/>
      <c r="L111" s="98"/>
      <c r="M111" s="98"/>
      <c r="N111" s="98"/>
      <c r="O111" s="98"/>
      <c r="P111" s="98"/>
      <c r="Q111" s="98"/>
      <c r="R111" s="99"/>
      <c r="S111" s="98"/>
      <c r="T111" s="98"/>
      <c r="U111" s="14" t="str">
        <f t="array" ref="U111">IF(B111="","",IFERROR(INDEX(Accounts!$N$2:$N$41,MATCH(B111,Accounts!$B$2:$B$41,0)),""))</f>
        <v/>
      </c>
    </row>
    <row r="112" ht="39.75" customHeight="1">
      <c r="A112" s="14" t="str">
        <f t="shared" si="1"/>
        <v/>
      </c>
      <c r="B112" s="98"/>
      <c r="C112" s="98"/>
      <c r="D112" s="98"/>
      <c r="E112" s="98"/>
      <c r="F112" s="98" t="str">
        <f t="shared" si="2"/>
        <v>Operator / influencer</v>
      </c>
      <c r="G112" s="98" t="str">
        <f t="shared" si="3"/>
        <v>Routing contact</v>
      </c>
      <c r="H112" s="98" t="str">
        <f t="shared" si="4"/>
        <v>Direct</v>
      </c>
      <c r="I112" s="98" t="str">
        <f t="shared" si="5"/>
        <v/>
      </c>
      <c r="J112" s="98"/>
      <c r="K112" s="98"/>
      <c r="L112" s="98"/>
      <c r="M112" s="98"/>
      <c r="N112" s="98"/>
      <c r="O112" s="98"/>
      <c r="P112" s="98"/>
      <c r="Q112" s="98"/>
      <c r="R112" s="99"/>
      <c r="S112" s="98"/>
      <c r="T112" s="98"/>
      <c r="U112" s="14" t="str">
        <f t="array" ref="U112">IF(B112="","",IFERROR(INDEX(Accounts!$N$2:$N$41,MATCH(B112,Accounts!$B$2:$B$41,0)),""))</f>
        <v/>
      </c>
    </row>
    <row r="113" ht="39.75" customHeight="1">
      <c r="A113" s="14" t="str">
        <f t="shared" si="1"/>
        <v/>
      </c>
      <c r="B113" s="98"/>
      <c r="C113" s="98"/>
      <c r="D113" s="98"/>
      <c r="E113" s="98"/>
      <c r="F113" s="98" t="str">
        <f t="shared" si="2"/>
        <v>Operator / influencer</v>
      </c>
      <c r="G113" s="98" t="str">
        <f t="shared" si="3"/>
        <v>Routing contact</v>
      </c>
      <c r="H113" s="98" t="str">
        <f t="shared" si="4"/>
        <v>Direct</v>
      </c>
      <c r="I113" s="98" t="str">
        <f t="shared" si="5"/>
        <v/>
      </c>
      <c r="J113" s="98"/>
      <c r="K113" s="98"/>
      <c r="L113" s="98"/>
      <c r="M113" s="98"/>
      <c r="N113" s="98"/>
      <c r="O113" s="98"/>
      <c r="P113" s="98"/>
      <c r="Q113" s="98"/>
      <c r="R113" s="99"/>
      <c r="S113" s="98"/>
      <c r="T113" s="98"/>
      <c r="U113" s="14" t="str">
        <f t="array" ref="U113">IF(B113="","",IFERROR(INDEX(Accounts!$N$2:$N$41,MATCH(B113,Accounts!$B$2:$B$41,0)),""))</f>
        <v/>
      </c>
    </row>
    <row r="114" ht="39.75" customHeight="1">
      <c r="A114" s="14" t="str">
        <f t="shared" si="1"/>
        <v/>
      </c>
      <c r="B114" s="98"/>
      <c r="C114" s="98"/>
      <c r="D114" s="98"/>
      <c r="E114" s="98"/>
      <c r="F114" s="98" t="str">
        <f t="shared" si="2"/>
        <v>Operator / influencer</v>
      </c>
      <c r="G114" s="98" t="str">
        <f t="shared" si="3"/>
        <v>Routing contact</v>
      </c>
      <c r="H114" s="98" t="str">
        <f t="shared" si="4"/>
        <v>Direct</v>
      </c>
      <c r="I114" s="98" t="str">
        <f t="shared" si="5"/>
        <v/>
      </c>
      <c r="J114" s="98"/>
      <c r="K114" s="98"/>
      <c r="L114" s="98"/>
      <c r="M114" s="98"/>
      <c r="N114" s="98"/>
      <c r="O114" s="98"/>
      <c r="P114" s="98"/>
      <c r="Q114" s="98"/>
      <c r="R114" s="99"/>
      <c r="S114" s="98"/>
      <c r="T114" s="98"/>
      <c r="U114" s="14" t="str">
        <f t="array" ref="U114">IF(B114="","",IFERROR(INDEX(Accounts!$N$2:$N$41,MATCH(B114,Accounts!$B$2:$B$41,0)),""))</f>
        <v/>
      </c>
    </row>
    <row r="115" ht="39.75" customHeight="1">
      <c r="A115" s="14" t="str">
        <f t="shared" si="1"/>
        <v/>
      </c>
      <c r="B115" s="98"/>
      <c r="C115" s="98"/>
      <c r="D115" s="98"/>
      <c r="E115" s="98"/>
      <c r="F115" s="98" t="str">
        <f t="shared" si="2"/>
        <v>Operator / influencer</v>
      </c>
      <c r="G115" s="98" t="str">
        <f t="shared" si="3"/>
        <v>Routing contact</v>
      </c>
      <c r="H115" s="98" t="str">
        <f t="shared" si="4"/>
        <v>Direct</v>
      </c>
      <c r="I115" s="98" t="str">
        <f t="shared" si="5"/>
        <v/>
      </c>
      <c r="J115" s="98"/>
      <c r="K115" s="98"/>
      <c r="L115" s="98"/>
      <c r="M115" s="98"/>
      <c r="N115" s="98"/>
      <c r="O115" s="98"/>
      <c r="P115" s="98"/>
      <c r="Q115" s="98"/>
      <c r="R115" s="99"/>
      <c r="S115" s="98"/>
      <c r="T115" s="98"/>
      <c r="U115" s="14" t="str">
        <f t="array" ref="U115">IF(B115="","",IFERROR(INDEX(Accounts!$N$2:$N$41,MATCH(B115,Accounts!$B$2:$B$41,0)),""))</f>
        <v/>
      </c>
    </row>
    <row r="116" ht="39.75" customHeight="1">
      <c r="A116" s="14" t="str">
        <f t="shared" si="1"/>
        <v/>
      </c>
      <c r="B116" s="98"/>
      <c r="C116" s="98"/>
      <c r="D116" s="98"/>
      <c r="E116" s="98"/>
      <c r="F116" s="98" t="str">
        <f t="shared" si="2"/>
        <v>Operator / influencer</v>
      </c>
      <c r="G116" s="98" t="str">
        <f t="shared" si="3"/>
        <v>Routing contact</v>
      </c>
      <c r="H116" s="98" t="str">
        <f t="shared" si="4"/>
        <v>Direct</v>
      </c>
      <c r="I116" s="98" t="str">
        <f t="shared" si="5"/>
        <v/>
      </c>
      <c r="J116" s="98"/>
      <c r="K116" s="98"/>
      <c r="L116" s="98"/>
      <c r="M116" s="98"/>
      <c r="N116" s="98"/>
      <c r="O116" s="98"/>
      <c r="P116" s="98"/>
      <c r="Q116" s="98"/>
      <c r="R116" s="99"/>
      <c r="S116" s="98"/>
      <c r="T116" s="98"/>
      <c r="U116" s="14" t="str">
        <f t="array" ref="U116">IF(B116="","",IFERROR(INDEX(Accounts!$N$2:$N$41,MATCH(B116,Accounts!$B$2:$B$41,0)),""))</f>
        <v/>
      </c>
    </row>
    <row r="117" ht="39.75" customHeight="1">
      <c r="A117" s="14" t="str">
        <f t="shared" si="1"/>
        <v/>
      </c>
      <c r="B117" s="98"/>
      <c r="C117" s="98"/>
      <c r="D117" s="98"/>
      <c r="E117" s="98"/>
      <c r="F117" s="98" t="str">
        <f t="shared" si="2"/>
        <v>Operator / influencer</v>
      </c>
      <c r="G117" s="98" t="str">
        <f t="shared" si="3"/>
        <v>Routing contact</v>
      </c>
      <c r="H117" s="98" t="str">
        <f t="shared" si="4"/>
        <v>Direct</v>
      </c>
      <c r="I117" s="98" t="str">
        <f t="shared" si="5"/>
        <v/>
      </c>
      <c r="J117" s="98"/>
      <c r="K117" s="98"/>
      <c r="L117" s="98"/>
      <c r="M117" s="98"/>
      <c r="N117" s="98"/>
      <c r="O117" s="98"/>
      <c r="P117" s="98"/>
      <c r="Q117" s="98"/>
      <c r="R117" s="99"/>
      <c r="S117" s="98"/>
      <c r="T117" s="98"/>
      <c r="U117" s="14" t="str">
        <f t="array" ref="U117">IF(B117="","",IFERROR(INDEX(Accounts!$N$2:$N$41,MATCH(B117,Accounts!$B$2:$B$41,0)),""))</f>
        <v/>
      </c>
    </row>
    <row r="118" ht="39.75" customHeight="1">
      <c r="A118" s="14" t="str">
        <f t="shared" si="1"/>
        <v/>
      </c>
      <c r="B118" s="98"/>
      <c r="C118" s="98"/>
      <c r="D118" s="98"/>
      <c r="E118" s="98"/>
      <c r="F118" s="98" t="str">
        <f t="shared" si="2"/>
        <v>Operator / influencer</v>
      </c>
      <c r="G118" s="98" t="str">
        <f t="shared" si="3"/>
        <v>Routing contact</v>
      </c>
      <c r="H118" s="98" t="str">
        <f t="shared" si="4"/>
        <v>Direct</v>
      </c>
      <c r="I118" s="98" t="str">
        <f t="shared" si="5"/>
        <v/>
      </c>
      <c r="J118" s="98"/>
      <c r="K118" s="98"/>
      <c r="L118" s="98"/>
      <c r="M118" s="98"/>
      <c r="N118" s="98"/>
      <c r="O118" s="98"/>
      <c r="P118" s="98"/>
      <c r="Q118" s="98"/>
      <c r="R118" s="99"/>
      <c r="S118" s="98"/>
      <c r="T118" s="98"/>
      <c r="U118" s="14" t="str">
        <f t="array" ref="U118">IF(B118="","",IFERROR(INDEX(Accounts!$N$2:$N$41,MATCH(B118,Accounts!$B$2:$B$41,0)),""))</f>
        <v/>
      </c>
    </row>
    <row r="119" ht="39.75" customHeight="1">
      <c r="A119" s="14" t="str">
        <f t="shared" si="1"/>
        <v/>
      </c>
      <c r="B119" s="98"/>
      <c r="C119" s="98"/>
      <c r="D119" s="98"/>
      <c r="E119" s="98"/>
      <c r="F119" s="98" t="str">
        <f t="shared" si="2"/>
        <v>Operator / influencer</v>
      </c>
      <c r="G119" s="98" t="str">
        <f t="shared" si="3"/>
        <v>Routing contact</v>
      </c>
      <c r="H119" s="98" t="str">
        <f t="shared" si="4"/>
        <v>Direct</v>
      </c>
      <c r="I119" s="98" t="str">
        <f t="shared" si="5"/>
        <v/>
      </c>
      <c r="J119" s="98"/>
      <c r="K119" s="98"/>
      <c r="L119" s="98"/>
      <c r="M119" s="98"/>
      <c r="N119" s="98"/>
      <c r="O119" s="98"/>
      <c r="P119" s="98"/>
      <c r="Q119" s="98"/>
      <c r="R119" s="99"/>
      <c r="S119" s="98"/>
      <c r="T119" s="98"/>
      <c r="U119" s="14" t="str">
        <f t="array" ref="U119">IF(B119="","",IFERROR(INDEX(Accounts!$N$2:$N$41,MATCH(B119,Accounts!$B$2:$B$41,0)),""))</f>
        <v/>
      </c>
    </row>
    <row r="120" ht="39.75" customHeight="1">
      <c r="A120" s="14" t="str">
        <f t="shared" si="1"/>
        <v/>
      </c>
      <c r="B120" s="98"/>
      <c r="C120" s="98"/>
      <c r="D120" s="98"/>
      <c r="E120" s="98"/>
      <c r="F120" s="98" t="str">
        <f t="shared" si="2"/>
        <v>Operator / influencer</v>
      </c>
      <c r="G120" s="98" t="str">
        <f t="shared" si="3"/>
        <v>Routing contact</v>
      </c>
      <c r="H120" s="98" t="str">
        <f t="shared" si="4"/>
        <v>Direct</v>
      </c>
      <c r="I120" s="98" t="str">
        <f t="shared" si="5"/>
        <v/>
      </c>
      <c r="J120" s="98"/>
      <c r="K120" s="98"/>
      <c r="L120" s="98"/>
      <c r="M120" s="98"/>
      <c r="N120" s="98"/>
      <c r="O120" s="98"/>
      <c r="P120" s="98"/>
      <c r="Q120" s="98"/>
      <c r="R120" s="99"/>
      <c r="S120" s="98"/>
      <c r="T120" s="98"/>
      <c r="U120" s="14" t="str">
        <f t="array" ref="U120">IF(B120="","",IFERROR(INDEX(Accounts!$N$2:$N$41,MATCH(B120,Accounts!$B$2:$B$41,0)),""))</f>
        <v/>
      </c>
    </row>
    <row r="121" ht="39.75" customHeight="1">
      <c r="A121" s="14" t="str">
        <f t="shared" si="1"/>
        <v/>
      </c>
      <c r="B121" s="98"/>
      <c r="C121" s="98"/>
      <c r="D121" s="98"/>
      <c r="E121" s="98"/>
      <c r="F121" s="98" t="str">
        <f t="shared" si="2"/>
        <v>Operator / influencer</v>
      </c>
      <c r="G121" s="98" t="str">
        <f t="shared" si="3"/>
        <v>Routing contact</v>
      </c>
      <c r="H121" s="98" t="str">
        <f t="shared" si="4"/>
        <v>Direct</v>
      </c>
      <c r="I121" s="98" t="str">
        <f t="shared" si="5"/>
        <v/>
      </c>
      <c r="J121" s="98"/>
      <c r="K121" s="98"/>
      <c r="L121" s="98"/>
      <c r="M121" s="98"/>
      <c r="N121" s="98"/>
      <c r="O121" s="98"/>
      <c r="P121" s="98"/>
      <c r="Q121" s="98"/>
      <c r="R121" s="99"/>
      <c r="S121" s="98"/>
      <c r="T121" s="98"/>
      <c r="U121" s="14" t="str">
        <f t="array" ref="U121">IF(B121="","",IFERROR(INDEX(Accounts!$N$2:$N$41,MATCH(B121,Accounts!$B$2:$B$41,0)),""))</f>
        <v/>
      </c>
    </row>
    <row r="122" ht="39.75" customHeight="1">
      <c r="A122" s="14" t="str">
        <f t="shared" si="1"/>
        <v/>
      </c>
      <c r="B122" s="98"/>
      <c r="C122" s="98"/>
      <c r="D122" s="98"/>
      <c r="E122" s="98"/>
      <c r="F122" s="98" t="str">
        <f t="shared" si="2"/>
        <v>Operator / influencer</v>
      </c>
      <c r="G122" s="98" t="str">
        <f t="shared" si="3"/>
        <v>Routing contact</v>
      </c>
      <c r="H122" s="98" t="str">
        <f t="shared" si="4"/>
        <v>Direct</v>
      </c>
      <c r="I122" s="98" t="str">
        <f t="shared" si="5"/>
        <v/>
      </c>
      <c r="J122" s="98"/>
      <c r="K122" s="98"/>
      <c r="L122" s="98"/>
      <c r="M122" s="98"/>
      <c r="N122" s="98"/>
      <c r="O122" s="98"/>
      <c r="P122" s="98"/>
      <c r="Q122" s="98"/>
      <c r="R122" s="99"/>
      <c r="S122" s="98"/>
      <c r="T122" s="98"/>
      <c r="U122" s="14" t="str">
        <f t="array" ref="U122">IF(B122="","",IFERROR(INDEX(Accounts!$N$2:$N$41,MATCH(B122,Accounts!$B$2:$B$41,0)),""))</f>
        <v/>
      </c>
    </row>
    <row r="123" ht="39.75" customHeight="1">
      <c r="A123" s="14" t="str">
        <f t="shared" si="1"/>
        <v/>
      </c>
      <c r="B123" s="98"/>
      <c r="C123" s="98"/>
      <c r="D123" s="98"/>
      <c r="E123" s="98"/>
      <c r="F123" s="98" t="str">
        <f t="shared" si="2"/>
        <v>Operator / influencer</v>
      </c>
      <c r="G123" s="98" t="str">
        <f t="shared" si="3"/>
        <v>Routing contact</v>
      </c>
      <c r="H123" s="98" t="str">
        <f t="shared" si="4"/>
        <v>Direct</v>
      </c>
      <c r="I123" s="98" t="str">
        <f t="shared" si="5"/>
        <v/>
      </c>
      <c r="J123" s="98"/>
      <c r="K123" s="98"/>
      <c r="L123" s="98"/>
      <c r="M123" s="98"/>
      <c r="N123" s="98"/>
      <c r="O123" s="98"/>
      <c r="P123" s="98"/>
      <c r="Q123" s="98"/>
      <c r="R123" s="99"/>
      <c r="S123" s="98"/>
      <c r="T123" s="98"/>
      <c r="U123" s="14" t="str">
        <f t="array" ref="U123">IF(B123="","",IFERROR(INDEX(Accounts!$N$2:$N$41,MATCH(B123,Accounts!$B$2:$B$41,0)),""))</f>
        <v/>
      </c>
    </row>
    <row r="124" ht="39.75" customHeight="1">
      <c r="A124" s="14" t="str">
        <f t="shared" si="1"/>
        <v/>
      </c>
      <c r="B124" s="98"/>
      <c r="C124" s="98"/>
      <c r="D124" s="98"/>
      <c r="E124" s="98"/>
      <c r="F124" s="98" t="str">
        <f t="shared" si="2"/>
        <v>Operator / influencer</v>
      </c>
      <c r="G124" s="98" t="str">
        <f t="shared" si="3"/>
        <v>Routing contact</v>
      </c>
      <c r="H124" s="98" t="str">
        <f t="shared" si="4"/>
        <v>Direct</v>
      </c>
      <c r="I124" s="98" t="str">
        <f t="shared" si="5"/>
        <v/>
      </c>
      <c r="J124" s="98"/>
      <c r="K124" s="98"/>
      <c r="L124" s="98"/>
      <c r="M124" s="98"/>
      <c r="N124" s="98"/>
      <c r="O124" s="98"/>
      <c r="P124" s="98"/>
      <c r="Q124" s="98"/>
      <c r="R124" s="99"/>
      <c r="S124" s="98"/>
      <c r="T124" s="98"/>
      <c r="U124" s="14" t="str">
        <f t="array" ref="U124">IF(B124="","",IFERROR(INDEX(Accounts!$N$2:$N$41,MATCH(B124,Accounts!$B$2:$B$41,0)),""))</f>
        <v/>
      </c>
    </row>
    <row r="125" ht="39.75" customHeight="1">
      <c r="A125" s="14" t="str">
        <f t="shared" si="1"/>
        <v/>
      </c>
      <c r="B125" s="98"/>
      <c r="C125" s="98"/>
      <c r="D125" s="98"/>
      <c r="E125" s="98"/>
      <c r="F125" s="98" t="str">
        <f t="shared" si="2"/>
        <v>Operator / influencer</v>
      </c>
      <c r="G125" s="98" t="str">
        <f t="shared" si="3"/>
        <v>Routing contact</v>
      </c>
      <c r="H125" s="98" t="str">
        <f t="shared" si="4"/>
        <v>Direct</v>
      </c>
      <c r="I125" s="98" t="str">
        <f t="shared" si="5"/>
        <v/>
      </c>
      <c r="J125" s="98"/>
      <c r="K125" s="98"/>
      <c r="L125" s="98"/>
      <c r="M125" s="98"/>
      <c r="N125" s="98"/>
      <c r="O125" s="98"/>
      <c r="P125" s="98"/>
      <c r="Q125" s="98"/>
      <c r="R125" s="99"/>
      <c r="S125" s="98"/>
      <c r="T125" s="98"/>
      <c r="U125" s="14" t="str">
        <f t="array" ref="U125">IF(B125="","",IFERROR(INDEX(Accounts!$N$2:$N$41,MATCH(B125,Accounts!$B$2:$B$41,0)),""))</f>
        <v/>
      </c>
    </row>
    <row r="126" ht="39.75" customHeight="1">
      <c r="A126" s="14" t="str">
        <f t="shared" si="1"/>
        <v/>
      </c>
      <c r="B126" s="98"/>
      <c r="C126" s="98"/>
      <c r="D126" s="98"/>
      <c r="E126" s="98"/>
      <c r="F126" s="98" t="str">
        <f t="shared" si="2"/>
        <v>Operator / influencer</v>
      </c>
      <c r="G126" s="98" t="str">
        <f t="shared" si="3"/>
        <v>Routing contact</v>
      </c>
      <c r="H126" s="98" t="str">
        <f t="shared" si="4"/>
        <v>Direct</v>
      </c>
      <c r="I126" s="98" t="str">
        <f t="shared" si="5"/>
        <v/>
      </c>
      <c r="J126" s="98"/>
      <c r="K126" s="98"/>
      <c r="L126" s="98"/>
      <c r="M126" s="98"/>
      <c r="N126" s="98"/>
      <c r="O126" s="98"/>
      <c r="P126" s="98"/>
      <c r="Q126" s="98"/>
      <c r="R126" s="99"/>
      <c r="S126" s="98"/>
      <c r="T126" s="98"/>
      <c r="U126" s="14" t="str">
        <f t="array" ref="U126">IF(B126="","",IFERROR(INDEX(Accounts!$N$2:$N$41,MATCH(B126,Accounts!$B$2:$B$41,0)),""))</f>
        <v/>
      </c>
    </row>
    <row r="127" ht="39.75" customHeight="1">
      <c r="A127" s="14" t="str">
        <f t="shared" si="1"/>
        <v/>
      </c>
      <c r="B127" s="98"/>
      <c r="C127" s="98"/>
      <c r="D127" s="98"/>
      <c r="E127" s="98"/>
      <c r="F127" s="98" t="str">
        <f t="shared" si="2"/>
        <v>Operator / influencer</v>
      </c>
      <c r="G127" s="98" t="str">
        <f t="shared" si="3"/>
        <v>Routing contact</v>
      </c>
      <c r="H127" s="98" t="str">
        <f t="shared" si="4"/>
        <v>Direct</v>
      </c>
      <c r="I127" s="98" t="str">
        <f t="shared" si="5"/>
        <v/>
      </c>
      <c r="J127" s="98"/>
      <c r="K127" s="98"/>
      <c r="L127" s="98"/>
      <c r="M127" s="98"/>
      <c r="N127" s="98"/>
      <c r="O127" s="98"/>
      <c r="P127" s="98"/>
      <c r="Q127" s="98"/>
      <c r="R127" s="99"/>
      <c r="S127" s="98"/>
      <c r="T127" s="98"/>
      <c r="U127" s="14" t="str">
        <f t="array" ref="U127">IF(B127="","",IFERROR(INDEX(Accounts!$N$2:$N$41,MATCH(B127,Accounts!$B$2:$B$41,0)),""))</f>
        <v/>
      </c>
    </row>
    <row r="128" ht="39.75" customHeight="1">
      <c r="A128" s="14" t="str">
        <f t="shared" si="1"/>
        <v/>
      </c>
      <c r="B128" s="98"/>
      <c r="C128" s="98"/>
      <c r="D128" s="98"/>
      <c r="E128" s="98"/>
      <c r="F128" s="98" t="str">
        <f t="shared" si="2"/>
        <v>Operator / influencer</v>
      </c>
      <c r="G128" s="98" t="str">
        <f t="shared" si="3"/>
        <v>Routing contact</v>
      </c>
      <c r="H128" s="98" t="str">
        <f t="shared" si="4"/>
        <v>Direct</v>
      </c>
      <c r="I128" s="98" t="str">
        <f t="shared" si="5"/>
        <v/>
      </c>
      <c r="J128" s="98"/>
      <c r="K128" s="98"/>
      <c r="L128" s="98"/>
      <c r="M128" s="98"/>
      <c r="N128" s="98"/>
      <c r="O128" s="98"/>
      <c r="P128" s="98"/>
      <c r="Q128" s="98"/>
      <c r="R128" s="99"/>
      <c r="S128" s="98"/>
      <c r="T128" s="98"/>
      <c r="U128" s="14" t="str">
        <f t="array" ref="U128">IF(B128="","",IFERROR(INDEX(Accounts!$N$2:$N$41,MATCH(B128,Accounts!$B$2:$B$41,0)),""))</f>
        <v/>
      </c>
    </row>
    <row r="129" ht="39.75" customHeight="1">
      <c r="A129" s="14" t="str">
        <f t="shared" si="1"/>
        <v/>
      </c>
      <c r="B129" s="98"/>
      <c r="C129" s="98"/>
      <c r="D129" s="98"/>
      <c r="E129" s="98"/>
      <c r="F129" s="98" t="str">
        <f t="shared" si="2"/>
        <v>Operator / influencer</v>
      </c>
      <c r="G129" s="98" t="str">
        <f t="shared" si="3"/>
        <v>Routing contact</v>
      </c>
      <c r="H129" s="98" t="str">
        <f t="shared" si="4"/>
        <v>Direct</v>
      </c>
      <c r="I129" s="98" t="str">
        <f t="shared" si="5"/>
        <v/>
      </c>
      <c r="J129" s="98"/>
      <c r="K129" s="98"/>
      <c r="L129" s="98"/>
      <c r="M129" s="98"/>
      <c r="N129" s="98"/>
      <c r="O129" s="98"/>
      <c r="P129" s="98"/>
      <c r="Q129" s="98"/>
      <c r="R129" s="99"/>
      <c r="S129" s="98"/>
      <c r="T129" s="98"/>
      <c r="U129" s="14" t="str">
        <f t="array" ref="U129">IF(B129="","",IFERROR(INDEX(Accounts!$N$2:$N$41,MATCH(B129,Accounts!$B$2:$B$41,0)),""))</f>
        <v/>
      </c>
    </row>
    <row r="130" ht="39.75" customHeight="1">
      <c r="A130" s="14" t="str">
        <f t="shared" si="1"/>
        <v/>
      </c>
      <c r="B130" s="98"/>
      <c r="C130" s="98"/>
      <c r="D130" s="98"/>
      <c r="E130" s="98"/>
      <c r="F130" s="98" t="str">
        <f t="shared" si="2"/>
        <v>Operator / influencer</v>
      </c>
      <c r="G130" s="98" t="str">
        <f t="shared" si="3"/>
        <v>Routing contact</v>
      </c>
      <c r="H130" s="98" t="str">
        <f t="shared" si="4"/>
        <v>Direct</v>
      </c>
      <c r="I130" s="98" t="str">
        <f t="shared" si="5"/>
        <v/>
      </c>
      <c r="J130" s="98"/>
      <c r="K130" s="98"/>
      <c r="L130" s="98"/>
      <c r="M130" s="98"/>
      <c r="N130" s="98"/>
      <c r="O130" s="98"/>
      <c r="P130" s="98"/>
      <c r="Q130" s="98"/>
      <c r="R130" s="99"/>
      <c r="S130" s="98"/>
      <c r="T130" s="98"/>
      <c r="U130" s="14" t="str">
        <f t="array" ref="U130">IF(B130="","",IFERROR(INDEX(Accounts!$N$2:$N$41,MATCH(B130,Accounts!$B$2:$B$41,0)),""))</f>
        <v/>
      </c>
    </row>
    <row r="131" ht="39.75" customHeight="1">
      <c r="A131" s="14" t="str">
        <f t="shared" si="1"/>
        <v/>
      </c>
      <c r="B131" s="98"/>
      <c r="C131" s="98"/>
      <c r="D131" s="98"/>
      <c r="E131" s="98"/>
      <c r="F131" s="98" t="str">
        <f t="shared" si="2"/>
        <v>Operator / influencer</v>
      </c>
      <c r="G131" s="98" t="str">
        <f t="shared" si="3"/>
        <v>Routing contact</v>
      </c>
      <c r="H131" s="98" t="str">
        <f t="shared" si="4"/>
        <v>Direct</v>
      </c>
      <c r="I131" s="98" t="str">
        <f t="shared" si="5"/>
        <v/>
      </c>
      <c r="J131" s="98"/>
      <c r="K131" s="98"/>
      <c r="L131" s="98"/>
      <c r="M131" s="98"/>
      <c r="N131" s="98"/>
      <c r="O131" s="98"/>
      <c r="P131" s="98"/>
      <c r="Q131" s="98"/>
      <c r="R131" s="99"/>
      <c r="S131" s="98"/>
      <c r="T131" s="98"/>
      <c r="U131" s="14" t="str">
        <f t="array" ref="U131">IF(B131="","",IFERROR(INDEX(Accounts!$N$2:$N$41,MATCH(B131,Accounts!$B$2:$B$41,0)),""))</f>
        <v/>
      </c>
    </row>
    <row r="132" ht="39.75" customHeight="1">
      <c r="A132" s="14" t="str">
        <f t="shared" si="1"/>
        <v/>
      </c>
      <c r="B132" s="98"/>
      <c r="C132" s="98"/>
      <c r="D132" s="98"/>
      <c r="E132" s="98"/>
      <c r="F132" s="98" t="str">
        <f t="shared" si="2"/>
        <v>Operator / influencer</v>
      </c>
      <c r="G132" s="98" t="str">
        <f t="shared" si="3"/>
        <v>Routing contact</v>
      </c>
      <c r="H132" s="98" t="str">
        <f t="shared" si="4"/>
        <v>Direct</v>
      </c>
      <c r="I132" s="98" t="str">
        <f t="shared" si="5"/>
        <v/>
      </c>
      <c r="J132" s="98"/>
      <c r="K132" s="98"/>
      <c r="L132" s="98"/>
      <c r="M132" s="98"/>
      <c r="N132" s="98"/>
      <c r="O132" s="98"/>
      <c r="P132" s="98"/>
      <c r="Q132" s="98"/>
      <c r="R132" s="99"/>
      <c r="S132" s="98"/>
      <c r="T132" s="98"/>
      <c r="U132" s="14" t="str">
        <f t="array" ref="U132">IF(B132="","",IFERROR(INDEX(Accounts!$N$2:$N$41,MATCH(B132,Accounts!$B$2:$B$41,0)),""))</f>
        <v/>
      </c>
    </row>
    <row r="133" ht="39.75" customHeight="1">
      <c r="A133" s="14" t="str">
        <f t="shared" si="1"/>
        <v/>
      </c>
      <c r="B133" s="98"/>
      <c r="C133" s="98"/>
      <c r="D133" s="98"/>
      <c r="E133" s="98"/>
      <c r="F133" s="98" t="str">
        <f t="shared" si="2"/>
        <v>Operator / influencer</v>
      </c>
      <c r="G133" s="98" t="str">
        <f t="shared" si="3"/>
        <v>Routing contact</v>
      </c>
      <c r="H133" s="98" t="str">
        <f t="shared" si="4"/>
        <v>Direct</v>
      </c>
      <c r="I133" s="98" t="str">
        <f t="shared" si="5"/>
        <v/>
      </c>
      <c r="J133" s="98"/>
      <c r="K133" s="98"/>
      <c r="L133" s="98"/>
      <c r="M133" s="98"/>
      <c r="N133" s="98"/>
      <c r="O133" s="98"/>
      <c r="P133" s="98"/>
      <c r="Q133" s="98"/>
      <c r="R133" s="99"/>
      <c r="S133" s="98"/>
      <c r="T133" s="98"/>
      <c r="U133" s="14" t="str">
        <f t="array" ref="U133">IF(B133="","",IFERROR(INDEX(Accounts!$N$2:$N$41,MATCH(B133,Accounts!$B$2:$B$41,0)),""))</f>
        <v/>
      </c>
    </row>
    <row r="134" ht="39.75" customHeight="1">
      <c r="A134" s="14" t="str">
        <f t="shared" si="1"/>
        <v/>
      </c>
      <c r="B134" s="98"/>
      <c r="C134" s="98"/>
      <c r="D134" s="98"/>
      <c r="E134" s="98"/>
      <c r="F134" s="98" t="str">
        <f t="shared" si="2"/>
        <v>Operator / influencer</v>
      </c>
      <c r="G134" s="98" t="str">
        <f t="shared" si="3"/>
        <v>Routing contact</v>
      </c>
      <c r="H134" s="98" t="str">
        <f t="shared" si="4"/>
        <v>Direct</v>
      </c>
      <c r="I134" s="98" t="str">
        <f t="shared" si="5"/>
        <v/>
      </c>
      <c r="J134" s="98"/>
      <c r="K134" s="98"/>
      <c r="L134" s="98"/>
      <c r="M134" s="98"/>
      <c r="N134" s="98"/>
      <c r="O134" s="98"/>
      <c r="P134" s="98"/>
      <c r="Q134" s="98"/>
      <c r="R134" s="99"/>
      <c r="S134" s="98"/>
      <c r="T134" s="98"/>
      <c r="U134" s="14" t="str">
        <f t="array" ref="U134">IF(B134="","",IFERROR(INDEX(Accounts!$N$2:$N$41,MATCH(B134,Accounts!$B$2:$B$41,0)),""))</f>
        <v/>
      </c>
    </row>
    <row r="135" ht="39.75" customHeight="1">
      <c r="A135" s="14" t="str">
        <f t="shared" si="1"/>
        <v/>
      </c>
      <c r="B135" s="98"/>
      <c r="C135" s="98"/>
      <c r="D135" s="98"/>
      <c r="E135" s="98"/>
      <c r="F135" s="98" t="str">
        <f t="shared" si="2"/>
        <v>Operator / influencer</v>
      </c>
      <c r="G135" s="98" t="str">
        <f t="shared" si="3"/>
        <v>Routing contact</v>
      </c>
      <c r="H135" s="98" t="str">
        <f t="shared" si="4"/>
        <v>Direct</v>
      </c>
      <c r="I135" s="98" t="str">
        <f t="shared" si="5"/>
        <v/>
      </c>
      <c r="J135" s="98"/>
      <c r="K135" s="98"/>
      <c r="L135" s="98"/>
      <c r="M135" s="98"/>
      <c r="N135" s="98"/>
      <c r="O135" s="98"/>
      <c r="P135" s="98"/>
      <c r="Q135" s="98"/>
      <c r="R135" s="99"/>
      <c r="S135" s="98"/>
      <c r="T135" s="98"/>
      <c r="U135" s="14" t="str">
        <f t="array" ref="U135">IF(B135="","",IFERROR(INDEX(Accounts!$N$2:$N$41,MATCH(B135,Accounts!$B$2:$B$41,0)),""))</f>
        <v/>
      </c>
    </row>
    <row r="136" ht="39.75" customHeight="1">
      <c r="A136" s="14" t="str">
        <f t="shared" si="1"/>
        <v/>
      </c>
      <c r="B136" s="98"/>
      <c r="C136" s="98"/>
      <c r="D136" s="98"/>
      <c r="E136" s="98"/>
      <c r="F136" s="98" t="str">
        <f t="shared" si="2"/>
        <v>Operator / influencer</v>
      </c>
      <c r="G136" s="98" t="str">
        <f t="shared" si="3"/>
        <v>Routing contact</v>
      </c>
      <c r="H136" s="98" t="str">
        <f t="shared" si="4"/>
        <v>Direct</v>
      </c>
      <c r="I136" s="98" t="str">
        <f t="shared" si="5"/>
        <v/>
      </c>
      <c r="J136" s="98"/>
      <c r="K136" s="98"/>
      <c r="L136" s="98"/>
      <c r="M136" s="98"/>
      <c r="N136" s="98"/>
      <c r="O136" s="98"/>
      <c r="P136" s="98"/>
      <c r="Q136" s="98"/>
      <c r="R136" s="99"/>
      <c r="S136" s="98"/>
      <c r="T136" s="98"/>
      <c r="U136" s="14" t="str">
        <f t="array" ref="U136">IF(B136="","",IFERROR(INDEX(Accounts!$N$2:$N$41,MATCH(B136,Accounts!$B$2:$B$41,0)),""))</f>
        <v/>
      </c>
    </row>
    <row r="137" ht="39.75" customHeight="1">
      <c r="A137" s="14" t="str">
        <f t="shared" si="1"/>
        <v/>
      </c>
      <c r="B137" s="98"/>
      <c r="C137" s="98"/>
      <c r="D137" s="98"/>
      <c r="E137" s="98"/>
      <c r="F137" s="98" t="str">
        <f t="shared" si="2"/>
        <v>Operator / influencer</v>
      </c>
      <c r="G137" s="98" t="str">
        <f t="shared" si="3"/>
        <v>Routing contact</v>
      </c>
      <c r="H137" s="98" t="str">
        <f t="shared" si="4"/>
        <v>Direct</v>
      </c>
      <c r="I137" s="98" t="str">
        <f t="shared" si="5"/>
        <v/>
      </c>
      <c r="J137" s="98"/>
      <c r="K137" s="98"/>
      <c r="L137" s="98"/>
      <c r="M137" s="98"/>
      <c r="N137" s="98"/>
      <c r="O137" s="98"/>
      <c r="P137" s="98"/>
      <c r="Q137" s="98"/>
      <c r="R137" s="99"/>
      <c r="S137" s="98"/>
      <c r="T137" s="98"/>
      <c r="U137" s="14" t="str">
        <f t="array" ref="U137">IF(B137="","",IFERROR(INDEX(Accounts!$N$2:$N$41,MATCH(B137,Accounts!$B$2:$B$41,0)),""))</f>
        <v/>
      </c>
    </row>
    <row r="138" ht="39.75" customHeight="1">
      <c r="A138" s="14" t="str">
        <f t="shared" si="1"/>
        <v/>
      </c>
      <c r="B138" s="98"/>
      <c r="C138" s="98"/>
      <c r="D138" s="98"/>
      <c r="E138" s="98"/>
      <c r="F138" s="98" t="str">
        <f t="shared" si="2"/>
        <v>Operator / influencer</v>
      </c>
      <c r="G138" s="98" t="str">
        <f t="shared" si="3"/>
        <v>Routing contact</v>
      </c>
      <c r="H138" s="98" t="str">
        <f t="shared" si="4"/>
        <v>Direct</v>
      </c>
      <c r="I138" s="98" t="str">
        <f t="shared" si="5"/>
        <v/>
      </c>
      <c r="J138" s="98"/>
      <c r="K138" s="98"/>
      <c r="L138" s="98"/>
      <c r="M138" s="98"/>
      <c r="N138" s="98"/>
      <c r="O138" s="98"/>
      <c r="P138" s="98"/>
      <c r="Q138" s="98"/>
      <c r="R138" s="99"/>
      <c r="S138" s="98"/>
      <c r="T138" s="98"/>
      <c r="U138" s="14" t="str">
        <f t="array" ref="U138">IF(B138="","",IFERROR(INDEX(Accounts!$N$2:$N$41,MATCH(B138,Accounts!$B$2:$B$41,0)),""))</f>
        <v/>
      </c>
    </row>
    <row r="139" ht="39.75" customHeight="1">
      <c r="A139" s="14" t="str">
        <f t="shared" si="1"/>
        <v/>
      </c>
      <c r="B139" s="98"/>
      <c r="C139" s="98"/>
      <c r="D139" s="98"/>
      <c r="E139" s="98"/>
      <c r="F139" s="98" t="str">
        <f t="shared" si="2"/>
        <v>Operator / influencer</v>
      </c>
      <c r="G139" s="98" t="str">
        <f t="shared" si="3"/>
        <v>Routing contact</v>
      </c>
      <c r="H139" s="98" t="str">
        <f t="shared" si="4"/>
        <v>Direct</v>
      </c>
      <c r="I139" s="98" t="str">
        <f t="shared" si="5"/>
        <v/>
      </c>
      <c r="J139" s="98"/>
      <c r="K139" s="98"/>
      <c r="L139" s="98"/>
      <c r="M139" s="98"/>
      <c r="N139" s="98"/>
      <c r="O139" s="98"/>
      <c r="P139" s="98"/>
      <c r="Q139" s="98"/>
      <c r="R139" s="99"/>
      <c r="S139" s="98"/>
      <c r="T139" s="98"/>
      <c r="U139" s="14" t="str">
        <f t="array" ref="U139">IF(B139="","",IFERROR(INDEX(Accounts!$N$2:$N$41,MATCH(B139,Accounts!$B$2:$B$41,0)),""))</f>
        <v/>
      </c>
    </row>
    <row r="140" ht="39.75" customHeight="1">
      <c r="A140" s="14" t="str">
        <f t="shared" si="1"/>
        <v/>
      </c>
      <c r="B140" s="98"/>
      <c r="C140" s="98"/>
      <c r="D140" s="98"/>
      <c r="E140" s="98"/>
      <c r="F140" s="98" t="str">
        <f t="shared" si="2"/>
        <v>Operator / influencer</v>
      </c>
      <c r="G140" s="98" t="str">
        <f t="shared" si="3"/>
        <v>Routing contact</v>
      </c>
      <c r="H140" s="98" t="str">
        <f t="shared" si="4"/>
        <v>Direct</v>
      </c>
      <c r="I140" s="98" t="str">
        <f t="shared" si="5"/>
        <v/>
      </c>
      <c r="J140" s="98"/>
      <c r="K140" s="98"/>
      <c r="L140" s="98"/>
      <c r="M140" s="98"/>
      <c r="N140" s="98"/>
      <c r="O140" s="98"/>
      <c r="P140" s="98"/>
      <c r="Q140" s="98"/>
      <c r="R140" s="99"/>
      <c r="S140" s="98"/>
      <c r="T140" s="98"/>
      <c r="U140" s="14" t="str">
        <f t="array" ref="U140">IF(B140="","",IFERROR(INDEX(Accounts!$N$2:$N$41,MATCH(B140,Accounts!$B$2:$B$41,0)),""))</f>
        <v/>
      </c>
    </row>
    <row r="141" ht="39.75" customHeight="1">
      <c r="A141" s="14" t="str">
        <f t="shared" si="1"/>
        <v/>
      </c>
      <c r="B141" s="98"/>
      <c r="C141" s="98"/>
      <c r="D141" s="98"/>
      <c r="E141" s="98"/>
      <c r="F141" s="98" t="str">
        <f t="shared" si="2"/>
        <v>Operator / influencer</v>
      </c>
      <c r="G141" s="98" t="str">
        <f t="shared" si="3"/>
        <v>Routing contact</v>
      </c>
      <c r="H141" s="98" t="str">
        <f t="shared" si="4"/>
        <v>Direct</v>
      </c>
      <c r="I141" s="98" t="str">
        <f t="shared" si="5"/>
        <v/>
      </c>
      <c r="J141" s="98"/>
      <c r="K141" s="98"/>
      <c r="L141" s="98"/>
      <c r="M141" s="98"/>
      <c r="N141" s="98"/>
      <c r="O141" s="98"/>
      <c r="P141" s="98"/>
      <c r="Q141" s="98"/>
      <c r="R141" s="99"/>
      <c r="S141" s="98"/>
      <c r="T141" s="98"/>
      <c r="U141" s="14" t="str">
        <f t="array" ref="U141">IF(B141="","",IFERROR(INDEX(Accounts!$N$2:$N$41,MATCH(B141,Accounts!$B$2:$B$41,0)),""))</f>
        <v/>
      </c>
    </row>
    <row r="142" ht="39.75" customHeight="1">
      <c r="A142" s="14" t="str">
        <f t="shared" si="1"/>
        <v/>
      </c>
      <c r="B142" s="98"/>
      <c r="C142" s="98"/>
      <c r="D142" s="98"/>
      <c r="E142" s="98"/>
      <c r="F142" s="98" t="str">
        <f t="shared" si="2"/>
        <v>Operator / influencer</v>
      </c>
      <c r="G142" s="98" t="str">
        <f t="shared" si="3"/>
        <v>Routing contact</v>
      </c>
      <c r="H142" s="98" t="str">
        <f t="shared" si="4"/>
        <v>Direct</v>
      </c>
      <c r="I142" s="98" t="str">
        <f t="shared" si="5"/>
        <v/>
      </c>
      <c r="J142" s="98"/>
      <c r="K142" s="98"/>
      <c r="L142" s="98"/>
      <c r="M142" s="98"/>
      <c r="N142" s="98"/>
      <c r="O142" s="98"/>
      <c r="P142" s="98"/>
      <c r="Q142" s="98"/>
      <c r="R142" s="99"/>
      <c r="S142" s="98"/>
      <c r="T142" s="98"/>
      <c r="U142" s="14" t="str">
        <f t="array" ref="U142">IF(B142="","",IFERROR(INDEX(Accounts!$N$2:$N$41,MATCH(B142,Accounts!$B$2:$B$41,0)),""))</f>
        <v/>
      </c>
    </row>
    <row r="143" ht="39.75" customHeight="1">
      <c r="A143" s="14" t="str">
        <f t="shared" si="1"/>
        <v/>
      </c>
      <c r="B143" s="98"/>
      <c r="C143" s="98"/>
      <c r="D143" s="98"/>
      <c r="E143" s="98"/>
      <c r="F143" s="98" t="str">
        <f t="shared" si="2"/>
        <v>Operator / influencer</v>
      </c>
      <c r="G143" s="98" t="str">
        <f t="shared" si="3"/>
        <v>Routing contact</v>
      </c>
      <c r="H143" s="98" t="str">
        <f t="shared" si="4"/>
        <v>Direct</v>
      </c>
      <c r="I143" s="98" t="str">
        <f t="shared" si="5"/>
        <v/>
      </c>
      <c r="J143" s="98"/>
      <c r="K143" s="98"/>
      <c r="L143" s="98"/>
      <c r="M143" s="98"/>
      <c r="N143" s="98"/>
      <c r="O143" s="98"/>
      <c r="P143" s="98"/>
      <c r="Q143" s="98"/>
      <c r="R143" s="99"/>
      <c r="S143" s="98"/>
      <c r="T143" s="98"/>
      <c r="U143" s="14" t="str">
        <f t="array" ref="U143">IF(B143="","",IFERROR(INDEX(Accounts!$N$2:$N$41,MATCH(B143,Accounts!$B$2:$B$41,0)),""))</f>
        <v/>
      </c>
    </row>
    <row r="144" ht="39.75" customHeight="1">
      <c r="A144" s="14" t="str">
        <f t="shared" si="1"/>
        <v/>
      </c>
      <c r="B144" s="98"/>
      <c r="C144" s="98"/>
      <c r="D144" s="98"/>
      <c r="E144" s="98"/>
      <c r="F144" s="98" t="str">
        <f t="shared" si="2"/>
        <v>Operator / influencer</v>
      </c>
      <c r="G144" s="98" t="str">
        <f t="shared" si="3"/>
        <v>Routing contact</v>
      </c>
      <c r="H144" s="98" t="str">
        <f t="shared" si="4"/>
        <v>Direct</v>
      </c>
      <c r="I144" s="98" t="str">
        <f t="shared" si="5"/>
        <v/>
      </c>
      <c r="J144" s="98"/>
      <c r="K144" s="98"/>
      <c r="L144" s="98"/>
      <c r="M144" s="98"/>
      <c r="N144" s="98"/>
      <c r="O144" s="98"/>
      <c r="P144" s="98"/>
      <c r="Q144" s="98"/>
      <c r="R144" s="99"/>
      <c r="S144" s="98"/>
      <c r="T144" s="98"/>
      <c r="U144" s="14" t="str">
        <f t="array" ref="U144">IF(B144="","",IFERROR(INDEX(Accounts!$N$2:$N$41,MATCH(B144,Accounts!$B$2:$B$41,0)),""))</f>
        <v/>
      </c>
    </row>
    <row r="145" ht="39.75" customHeight="1">
      <c r="A145" s="14" t="str">
        <f t="shared" si="1"/>
        <v/>
      </c>
      <c r="B145" s="98"/>
      <c r="C145" s="98"/>
      <c r="D145" s="98"/>
      <c r="E145" s="98"/>
      <c r="F145" s="98" t="str">
        <f t="shared" si="2"/>
        <v>Operator / influencer</v>
      </c>
      <c r="G145" s="98" t="str">
        <f t="shared" si="3"/>
        <v>Routing contact</v>
      </c>
      <c r="H145" s="98" t="str">
        <f t="shared" si="4"/>
        <v>Direct</v>
      </c>
      <c r="I145" s="98" t="str">
        <f t="shared" si="5"/>
        <v/>
      </c>
      <c r="J145" s="98"/>
      <c r="K145" s="98"/>
      <c r="L145" s="98"/>
      <c r="M145" s="98"/>
      <c r="N145" s="98"/>
      <c r="O145" s="98"/>
      <c r="P145" s="98"/>
      <c r="Q145" s="98"/>
      <c r="R145" s="99"/>
      <c r="S145" s="98"/>
      <c r="T145" s="98"/>
      <c r="U145" s="14" t="str">
        <f t="array" ref="U145">IF(B145="","",IFERROR(INDEX(Accounts!$N$2:$N$41,MATCH(B145,Accounts!$B$2:$B$41,0)),""))</f>
        <v/>
      </c>
    </row>
    <row r="146" ht="39.75" customHeight="1">
      <c r="A146" s="14" t="str">
        <f t="shared" si="1"/>
        <v/>
      </c>
      <c r="B146" s="98"/>
      <c r="C146" s="98"/>
      <c r="D146" s="98"/>
      <c r="E146" s="98"/>
      <c r="F146" s="98" t="str">
        <f t="shared" si="2"/>
        <v>Operator / influencer</v>
      </c>
      <c r="G146" s="98" t="str">
        <f t="shared" si="3"/>
        <v>Routing contact</v>
      </c>
      <c r="H146" s="98" t="str">
        <f t="shared" si="4"/>
        <v>Direct</v>
      </c>
      <c r="I146" s="98" t="str">
        <f t="shared" si="5"/>
        <v/>
      </c>
      <c r="J146" s="98"/>
      <c r="K146" s="98"/>
      <c r="L146" s="98"/>
      <c r="M146" s="98"/>
      <c r="N146" s="98"/>
      <c r="O146" s="98"/>
      <c r="P146" s="98"/>
      <c r="Q146" s="98"/>
      <c r="R146" s="99"/>
      <c r="S146" s="98"/>
      <c r="T146" s="98"/>
      <c r="U146" s="14" t="str">
        <f t="array" ref="U146">IF(B146="","",IFERROR(INDEX(Accounts!$N$2:$N$41,MATCH(B146,Accounts!$B$2:$B$41,0)),""))</f>
        <v/>
      </c>
    </row>
    <row r="147" ht="39.75" customHeight="1">
      <c r="A147" s="14" t="str">
        <f t="shared" si="1"/>
        <v/>
      </c>
      <c r="B147" s="98"/>
      <c r="C147" s="98"/>
      <c r="D147" s="98"/>
      <c r="E147" s="98"/>
      <c r="F147" s="98" t="str">
        <f t="shared" si="2"/>
        <v>Operator / influencer</v>
      </c>
      <c r="G147" s="98" t="str">
        <f t="shared" si="3"/>
        <v>Routing contact</v>
      </c>
      <c r="H147" s="98" t="str">
        <f t="shared" si="4"/>
        <v>Direct</v>
      </c>
      <c r="I147" s="98" t="str">
        <f t="shared" si="5"/>
        <v/>
      </c>
      <c r="J147" s="98"/>
      <c r="K147" s="98"/>
      <c r="L147" s="98"/>
      <c r="M147" s="98"/>
      <c r="N147" s="98"/>
      <c r="O147" s="98"/>
      <c r="P147" s="98"/>
      <c r="Q147" s="98"/>
      <c r="R147" s="99"/>
      <c r="S147" s="98"/>
      <c r="T147" s="98"/>
      <c r="U147" s="14" t="str">
        <f t="array" ref="U147">IF(B147="","",IFERROR(INDEX(Accounts!$N$2:$N$41,MATCH(B147,Accounts!$B$2:$B$41,0)),""))</f>
        <v/>
      </c>
    </row>
    <row r="148" ht="39.75" customHeight="1">
      <c r="A148" s="14" t="str">
        <f t="shared" si="1"/>
        <v/>
      </c>
      <c r="B148" s="98"/>
      <c r="C148" s="98"/>
      <c r="D148" s="98"/>
      <c r="E148" s="98"/>
      <c r="F148" s="98" t="str">
        <f t="shared" si="2"/>
        <v>Operator / influencer</v>
      </c>
      <c r="G148" s="98" t="str">
        <f t="shared" si="3"/>
        <v>Routing contact</v>
      </c>
      <c r="H148" s="98" t="str">
        <f t="shared" si="4"/>
        <v>Direct</v>
      </c>
      <c r="I148" s="98" t="str">
        <f t="shared" si="5"/>
        <v/>
      </c>
      <c r="J148" s="98"/>
      <c r="K148" s="98"/>
      <c r="L148" s="98"/>
      <c r="M148" s="98"/>
      <c r="N148" s="98"/>
      <c r="O148" s="98"/>
      <c r="P148" s="98"/>
      <c r="Q148" s="98"/>
      <c r="R148" s="99"/>
      <c r="S148" s="98"/>
      <c r="T148" s="98"/>
      <c r="U148" s="14" t="str">
        <f t="array" ref="U148">IF(B148="","",IFERROR(INDEX(Accounts!$N$2:$N$41,MATCH(B148,Accounts!$B$2:$B$41,0)),""))</f>
        <v/>
      </c>
    </row>
    <row r="149" ht="39.75" customHeight="1">
      <c r="A149" s="14" t="str">
        <f t="shared" si="1"/>
        <v/>
      </c>
      <c r="B149" s="98"/>
      <c r="C149" s="98"/>
      <c r="D149" s="98"/>
      <c r="E149" s="98"/>
      <c r="F149" s="98" t="str">
        <f t="shared" si="2"/>
        <v>Operator / influencer</v>
      </c>
      <c r="G149" s="98" t="str">
        <f t="shared" si="3"/>
        <v>Routing contact</v>
      </c>
      <c r="H149" s="98" t="str">
        <f t="shared" si="4"/>
        <v>Direct</v>
      </c>
      <c r="I149" s="98" t="str">
        <f t="shared" si="5"/>
        <v/>
      </c>
      <c r="J149" s="98"/>
      <c r="K149" s="98"/>
      <c r="L149" s="98"/>
      <c r="M149" s="98"/>
      <c r="N149" s="98"/>
      <c r="O149" s="98"/>
      <c r="P149" s="98"/>
      <c r="Q149" s="98"/>
      <c r="R149" s="99"/>
      <c r="S149" s="98"/>
      <c r="T149" s="98"/>
      <c r="U149" s="14" t="str">
        <f t="array" ref="U149">IF(B149="","",IFERROR(INDEX(Accounts!$N$2:$N$41,MATCH(B149,Accounts!$B$2:$B$41,0)),""))</f>
        <v/>
      </c>
    </row>
    <row r="150" ht="39.75" customHeight="1">
      <c r="A150" s="14" t="str">
        <f t="shared" si="1"/>
        <v/>
      </c>
      <c r="B150" s="98"/>
      <c r="C150" s="98"/>
      <c r="D150" s="98"/>
      <c r="E150" s="98"/>
      <c r="F150" s="98" t="str">
        <f t="shared" si="2"/>
        <v>Operator / influencer</v>
      </c>
      <c r="G150" s="98" t="str">
        <f t="shared" si="3"/>
        <v>Routing contact</v>
      </c>
      <c r="H150" s="98" t="str">
        <f t="shared" si="4"/>
        <v>Direct</v>
      </c>
      <c r="I150" s="98" t="str">
        <f t="shared" si="5"/>
        <v/>
      </c>
      <c r="J150" s="98"/>
      <c r="K150" s="98"/>
      <c r="L150" s="98"/>
      <c r="M150" s="98"/>
      <c r="N150" s="98"/>
      <c r="O150" s="98"/>
      <c r="P150" s="98"/>
      <c r="Q150" s="98"/>
      <c r="R150" s="99"/>
      <c r="S150" s="98"/>
      <c r="T150" s="98"/>
      <c r="U150" s="14" t="str">
        <f t="array" ref="U150">IF(B150="","",IFERROR(INDEX(Accounts!$N$2:$N$41,MATCH(B150,Accounts!$B$2:$B$41,0)),""))</f>
        <v/>
      </c>
    </row>
    <row r="151" ht="39.75" customHeight="1">
      <c r="A151" s="14" t="str">
        <f t="shared" si="1"/>
        <v/>
      </c>
      <c r="B151" s="98"/>
      <c r="C151" s="98"/>
      <c r="D151" s="98"/>
      <c r="E151" s="98"/>
      <c r="F151" s="98" t="str">
        <f t="shared" si="2"/>
        <v>Operator / influencer</v>
      </c>
      <c r="G151" s="98" t="str">
        <f t="shared" si="3"/>
        <v>Routing contact</v>
      </c>
      <c r="H151" s="98" t="str">
        <f t="shared" si="4"/>
        <v>Direct</v>
      </c>
      <c r="I151" s="98" t="str">
        <f t="shared" si="5"/>
        <v/>
      </c>
      <c r="J151" s="98"/>
      <c r="K151" s="98"/>
      <c r="L151" s="98"/>
      <c r="M151" s="98"/>
      <c r="N151" s="98"/>
      <c r="O151" s="98"/>
      <c r="P151" s="98"/>
      <c r="Q151" s="98"/>
      <c r="R151" s="99"/>
      <c r="S151" s="98"/>
      <c r="T151" s="98"/>
      <c r="U151" s="14" t="str">
        <f t="array" ref="U151">IF(B151="","",IFERROR(INDEX(Accounts!$N$2:$N$41,MATCH(B151,Accounts!$B$2:$B$41,0)),""))</f>
        <v/>
      </c>
    </row>
    <row r="152" ht="39.75" customHeight="1">
      <c r="A152" s="14" t="str">
        <f t="shared" si="1"/>
        <v/>
      </c>
      <c r="B152" s="98"/>
      <c r="C152" s="98"/>
      <c r="D152" s="98"/>
      <c r="E152" s="98"/>
      <c r="F152" s="98" t="str">
        <f t="shared" si="2"/>
        <v>Operator / influencer</v>
      </c>
      <c r="G152" s="98" t="str">
        <f t="shared" si="3"/>
        <v>Routing contact</v>
      </c>
      <c r="H152" s="98" t="str">
        <f t="shared" si="4"/>
        <v>Direct</v>
      </c>
      <c r="I152" s="98" t="str">
        <f t="shared" si="5"/>
        <v/>
      </c>
      <c r="J152" s="98"/>
      <c r="K152" s="98"/>
      <c r="L152" s="98"/>
      <c r="M152" s="98"/>
      <c r="N152" s="98"/>
      <c r="O152" s="98"/>
      <c r="P152" s="98"/>
      <c r="Q152" s="98"/>
      <c r="R152" s="99"/>
      <c r="S152" s="98"/>
      <c r="T152" s="98"/>
      <c r="U152" s="14" t="str">
        <f t="array" ref="U152">IF(B152="","",IFERROR(INDEX(Accounts!$N$2:$N$41,MATCH(B152,Accounts!$B$2:$B$41,0)),""))</f>
        <v/>
      </c>
    </row>
    <row r="153" ht="39.75" customHeight="1">
      <c r="A153" s="14" t="str">
        <f t="shared" si="1"/>
        <v/>
      </c>
      <c r="B153" s="98"/>
      <c r="C153" s="98"/>
      <c r="D153" s="98"/>
      <c r="E153" s="98"/>
      <c r="F153" s="98" t="str">
        <f t="shared" si="2"/>
        <v>Operator / influencer</v>
      </c>
      <c r="G153" s="98" t="str">
        <f t="shared" si="3"/>
        <v>Routing contact</v>
      </c>
      <c r="H153" s="98" t="str">
        <f t="shared" si="4"/>
        <v>Direct</v>
      </c>
      <c r="I153" s="98" t="str">
        <f t="shared" si="5"/>
        <v/>
      </c>
      <c r="J153" s="98"/>
      <c r="K153" s="98"/>
      <c r="L153" s="98"/>
      <c r="M153" s="98"/>
      <c r="N153" s="98"/>
      <c r="O153" s="98"/>
      <c r="P153" s="98"/>
      <c r="Q153" s="98"/>
      <c r="R153" s="99"/>
      <c r="S153" s="98"/>
      <c r="T153" s="98"/>
      <c r="U153" s="14" t="str">
        <f t="array" ref="U153">IF(B153="","",IFERROR(INDEX(Accounts!$N$2:$N$41,MATCH(B153,Accounts!$B$2:$B$41,0)),""))</f>
        <v/>
      </c>
    </row>
    <row r="154" ht="39.75" customHeight="1">
      <c r="A154" s="14" t="str">
        <f t="shared" si="1"/>
        <v/>
      </c>
      <c r="B154" s="98"/>
      <c r="C154" s="98"/>
      <c r="D154" s="98"/>
      <c r="E154" s="98"/>
      <c r="F154" s="98" t="str">
        <f t="shared" si="2"/>
        <v>Operator / influencer</v>
      </c>
      <c r="G154" s="98" t="str">
        <f t="shared" si="3"/>
        <v>Routing contact</v>
      </c>
      <c r="H154" s="98" t="str">
        <f t="shared" si="4"/>
        <v>Direct</v>
      </c>
      <c r="I154" s="98" t="str">
        <f t="shared" si="5"/>
        <v/>
      </c>
      <c r="J154" s="98"/>
      <c r="K154" s="98"/>
      <c r="L154" s="98"/>
      <c r="M154" s="98"/>
      <c r="N154" s="98"/>
      <c r="O154" s="98"/>
      <c r="P154" s="98"/>
      <c r="Q154" s="98"/>
      <c r="R154" s="99"/>
      <c r="S154" s="98"/>
      <c r="T154" s="98"/>
      <c r="U154" s="14" t="str">
        <f t="array" ref="U154">IF(B154="","",IFERROR(INDEX(Accounts!$N$2:$N$41,MATCH(B154,Accounts!$B$2:$B$41,0)),""))</f>
        <v/>
      </c>
    </row>
    <row r="155" ht="39.75" customHeight="1">
      <c r="A155" s="14" t="str">
        <f t="shared" si="1"/>
        <v/>
      </c>
      <c r="B155" s="98"/>
      <c r="C155" s="98"/>
      <c r="D155" s="98"/>
      <c r="E155" s="98"/>
      <c r="F155" s="98" t="str">
        <f t="shared" si="2"/>
        <v>Operator / influencer</v>
      </c>
      <c r="G155" s="98" t="str">
        <f t="shared" si="3"/>
        <v>Routing contact</v>
      </c>
      <c r="H155" s="98" t="str">
        <f t="shared" si="4"/>
        <v>Direct</v>
      </c>
      <c r="I155" s="98" t="str">
        <f t="shared" si="5"/>
        <v/>
      </c>
      <c r="J155" s="98"/>
      <c r="K155" s="98"/>
      <c r="L155" s="98"/>
      <c r="M155" s="98"/>
      <c r="N155" s="98"/>
      <c r="O155" s="98"/>
      <c r="P155" s="98"/>
      <c r="Q155" s="98"/>
      <c r="R155" s="99"/>
      <c r="S155" s="98"/>
      <c r="T155" s="98"/>
      <c r="U155" s="14" t="str">
        <f t="array" ref="U155">IF(B155="","",IFERROR(INDEX(Accounts!$N$2:$N$41,MATCH(B155,Accounts!$B$2:$B$41,0)),""))</f>
        <v/>
      </c>
    </row>
    <row r="156" ht="39.75" customHeight="1">
      <c r="A156" s="14" t="str">
        <f t="shared" si="1"/>
        <v/>
      </c>
      <c r="B156" s="98"/>
      <c r="C156" s="98"/>
      <c r="D156" s="98"/>
      <c r="E156" s="98"/>
      <c r="F156" s="98" t="str">
        <f t="shared" si="2"/>
        <v>Operator / influencer</v>
      </c>
      <c r="G156" s="98" t="str">
        <f t="shared" si="3"/>
        <v>Routing contact</v>
      </c>
      <c r="H156" s="98" t="str">
        <f t="shared" si="4"/>
        <v>Direct</v>
      </c>
      <c r="I156" s="98" t="str">
        <f t="shared" si="5"/>
        <v/>
      </c>
      <c r="J156" s="98"/>
      <c r="K156" s="98"/>
      <c r="L156" s="98"/>
      <c r="M156" s="98"/>
      <c r="N156" s="98"/>
      <c r="O156" s="98"/>
      <c r="P156" s="98"/>
      <c r="Q156" s="98"/>
      <c r="R156" s="99"/>
      <c r="S156" s="98"/>
      <c r="T156" s="98"/>
      <c r="U156" s="14" t="str">
        <f t="array" ref="U156">IF(B156="","",IFERROR(INDEX(Accounts!$N$2:$N$41,MATCH(B156,Accounts!$B$2:$B$41,0)),""))</f>
        <v/>
      </c>
    </row>
    <row r="157" ht="39.75" customHeight="1">
      <c r="A157" s="14" t="str">
        <f t="shared" si="1"/>
        <v/>
      </c>
      <c r="B157" s="98"/>
      <c r="C157" s="98"/>
      <c r="D157" s="98"/>
      <c r="E157" s="98"/>
      <c r="F157" s="98" t="str">
        <f t="shared" si="2"/>
        <v>Operator / influencer</v>
      </c>
      <c r="G157" s="98" t="str">
        <f t="shared" si="3"/>
        <v>Routing contact</v>
      </c>
      <c r="H157" s="98" t="str">
        <f t="shared" si="4"/>
        <v>Direct</v>
      </c>
      <c r="I157" s="98" t="str">
        <f t="shared" si="5"/>
        <v/>
      </c>
      <c r="J157" s="98"/>
      <c r="K157" s="98"/>
      <c r="L157" s="98"/>
      <c r="M157" s="98"/>
      <c r="N157" s="98"/>
      <c r="O157" s="98"/>
      <c r="P157" s="98"/>
      <c r="Q157" s="98"/>
      <c r="R157" s="99"/>
      <c r="S157" s="98"/>
      <c r="T157" s="98"/>
      <c r="U157" s="14" t="str">
        <f t="array" ref="U157">IF(B157="","",IFERROR(INDEX(Accounts!$N$2:$N$41,MATCH(B157,Accounts!$B$2:$B$41,0)),""))</f>
        <v/>
      </c>
    </row>
    <row r="158" ht="39.75" customHeight="1">
      <c r="A158" s="14" t="str">
        <f t="shared" si="1"/>
        <v/>
      </c>
      <c r="B158" s="98"/>
      <c r="C158" s="98"/>
      <c r="D158" s="98"/>
      <c r="E158" s="98"/>
      <c r="F158" s="98" t="str">
        <f t="shared" si="2"/>
        <v>Operator / influencer</v>
      </c>
      <c r="G158" s="98" t="str">
        <f t="shared" si="3"/>
        <v>Routing contact</v>
      </c>
      <c r="H158" s="98" t="str">
        <f t="shared" si="4"/>
        <v>Direct</v>
      </c>
      <c r="I158" s="98" t="str">
        <f t="shared" si="5"/>
        <v/>
      </c>
      <c r="J158" s="98"/>
      <c r="K158" s="98"/>
      <c r="L158" s="98"/>
      <c r="M158" s="98"/>
      <c r="N158" s="98"/>
      <c r="O158" s="98"/>
      <c r="P158" s="98"/>
      <c r="Q158" s="98"/>
      <c r="R158" s="99"/>
      <c r="S158" s="98"/>
      <c r="T158" s="98"/>
      <c r="U158" s="14" t="str">
        <f t="array" ref="U158">IF(B158="","",IFERROR(INDEX(Accounts!$N$2:$N$41,MATCH(B158,Accounts!$B$2:$B$41,0)),""))</f>
        <v/>
      </c>
    </row>
    <row r="159" ht="39.75" customHeight="1">
      <c r="A159" s="14" t="str">
        <f t="shared" si="1"/>
        <v/>
      </c>
      <c r="B159" s="98"/>
      <c r="C159" s="98"/>
      <c r="D159" s="98"/>
      <c r="E159" s="98"/>
      <c r="F159" s="98" t="str">
        <f t="shared" si="2"/>
        <v>Operator / influencer</v>
      </c>
      <c r="G159" s="98" t="str">
        <f t="shared" si="3"/>
        <v>Routing contact</v>
      </c>
      <c r="H159" s="98" t="str">
        <f t="shared" si="4"/>
        <v>Direct</v>
      </c>
      <c r="I159" s="98" t="str">
        <f t="shared" si="5"/>
        <v/>
      </c>
      <c r="J159" s="98"/>
      <c r="K159" s="98"/>
      <c r="L159" s="98"/>
      <c r="M159" s="98"/>
      <c r="N159" s="98"/>
      <c r="O159" s="98"/>
      <c r="P159" s="98"/>
      <c r="Q159" s="98"/>
      <c r="R159" s="99"/>
      <c r="S159" s="98"/>
      <c r="T159" s="98"/>
      <c r="U159" s="14" t="str">
        <f t="array" ref="U159">IF(B159="","",IFERROR(INDEX(Accounts!$N$2:$N$41,MATCH(B159,Accounts!$B$2:$B$41,0)),""))</f>
        <v/>
      </c>
    </row>
    <row r="160" ht="39.75" customHeight="1">
      <c r="A160" s="14" t="str">
        <f t="shared" si="1"/>
        <v/>
      </c>
      <c r="B160" s="98"/>
      <c r="C160" s="98"/>
      <c r="D160" s="98"/>
      <c r="E160" s="98"/>
      <c r="F160" s="98" t="str">
        <f t="shared" si="2"/>
        <v>Operator / influencer</v>
      </c>
      <c r="G160" s="98" t="str">
        <f t="shared" si="3"/>
        <v>Routing contact</v>
      </c>
      <c r="H160" s="98" t="str">
        <f t="shared" si="4"/>
        <v>Direct</v>
      </c>
      <c r="I160" s="98" t="str">
        <f t="shared" si="5"/>
        <v/>
      </c>
      <c r="J160" s="98"/>
      <c r="K160" s="98"/>
      <c r="L160" s="98"/>
      <c r="M160" s="98"/>
      <c r="N160" s="98"/>
      <c r="O160" s="98"/>
      <c r="P160" s="98"/>
      <c r="Q160" s="98"/>
      <c r="R160" s="99"/>
      <c r="S160" s="98"/>
      <c r="T160" s="98"/>
      <c r="U160" s="14" t="str">
        <f t="array" ref="U160">IF(B160="","",IFERROR(INDEX(Accounts!$N$2:$N$41,MATCH(B160,Accounts!$B$2:$B$41,0)),""))</f>
        <v/>
      </c>
    </row>
    <row r="161" ht="39.75" customHeight="1">
      <c r="A161" s="14" t="str">
        <f t="shared" si="1"/>
        <v/>
      </c>
      <c r="B161" s="98"/>
      <c r="C161" s="98"/>
      <c r="D161" s="98"/>
      <c r="E161" s="98"/>
      <c r="F161" s="98" t="str">
        <f t="shared" si="2"/>
        <v>Operator / influencer</v>
      </c>
      <c r="G161" s="98" t="str">
        <f t="shared" si="3"/>
        <v>Routing contact</v>
      </c>
      <c r="H161" s="98" t="str">
        <f t="shared" si="4"/>
        <v>Direct</v>
      </c>
      <c r="I161" s="98" t="str">
        <f t="shared" si="5"/>
        <v/>
      </c>
      <c r="J161" s="98"/>
      <c r="K161" s="98"/>
      <c r="L161" s="98"/>
      <c r="M161" s="98"/>
      <c r="N161" s="98"/>
      <c r="O161" s="98"/>
      <c r="P161" s="98"/>
      <c r="Q161" s="98"/>
      <c r="R161" s="99"/>
      <c r="S161" s="98"/>
      <c r="T161" s="98"/>
      <c r="U161" s="14" t="str">
        <f t="array" ref="U161">IF(B161="","",IFERROR(INDEX(Accounts!$N$2:$N$41,MATCH(B161,Accounts!$B$2:$B$41,0)),""))</f>
        <v/>
      </c>
    </row>
    <row r="162" ht="39.75" customHeight="1">
      <c r="A162" s="14" t="str">
        <f t="shared" si="1"/>
        <v/>
      </c>
      <c r="B162" s="98"/>
      <c r="C162" s="98"/>
      <c r="D162" s="98"/>
      <c r="E162" s="98"/>
      <c r="F162" s="98" t="str">
        <f t="shared" si="2"/>
        <v>Operator / influencer</v>
      </c>
      <c r="G162" s="98" t="str">
        <f t="shared" si="3"/>
        <v>Routing contact</v>
      </c>
      <c r="H162" s="98" t="str">
        <f t="shared" si="4"/>
        <v>Direct</v>
      </c>
      <c r="I162" s="98" t="str">
        <f t="shared" si="5"/>
        <v/>
      </c>
      <c r="J162" s="98"/>
      <c r="K162" s="98"/>
      <c r="L162" s="98"/>
      <c r="M162" s="98"/>
      <c r="N162" s="98"/>
      <c r="O162" s="98"/>
      <c r="P162" s="98"/>
      <c r="Q162" s="98"/>
      <c r="R162" s="99"/>
      <c r="S162" s="98"/>
      <c r="T162" s="98"/>
      <c r="U162" s="14" t="str">
        <f t="array" ref="U162">IF(B162="","",IFERROR(INDEX(Accounts!$N$2:$N$41,MATCH(B162,Accounts!$B$2:$B$41,0)),""))</f>
        <v/>
      </c>
    </row>
    <row r="163" ht="39.75" customHeight="1">
      <c r="A163" s="14" t="str">
        <f t="shared" si="1"/>
        <v/>
      </c>
      <c r="B163" s="98"/>
      <c r="C163" s="98"/>
      <c r="D163" s="98"/>
      <c r="E163" s="98"/>
      <c r="F163" s="98" t="str">
        <f t="shared" si="2"/>
        <v>Operator / influencer</v>
      </c>
      <c r="G163" s="98" t="str">
        <f t="shared" si="3"/>
        <v>Routing contact</v>
      </c>
      <c r="H163" s="98" t="str">
        <f t="shared" si="4"/>
        <v>Direct</v>
      </c>
      <c r="I163" s="98" t="str">
        <f t="shared" si="5"/>
        <v/>
      </c>
      <c r="J163" s="98"/>
      <c r="K163" s="98"/>
      <c r="L163" s="98"/>
      <c r="M163" s="98"/>
      <c r="N163" s="98"/>
      <c r="O163" s="98"/>
      <c r="P163" s="98"/>
      <c r="Q163" s="98"/>
      <c r="R163" s="99"/>
      <c r="S163" s="98"/>
      <c r="T163" s="98"/>
      <c r="U163" s="14" t="str">
        <f t="array" ref="U163">IF(B163="","",IFERROR(INDEX(Accounts!$N$2:$N$41,MATCH(B163,Accounts!$B$2:$B$41,0)),""))</f>
        <v/>
      </c>
    </row>
    <row r="164" ht="39.75" customHeight="1">
      <c r="A164" s="14" t="str">
        <f t="shared" si="1"/>
        <v/>
      </c>
      <c r="B164" s="98"/>
      <c r="C164" s="98"/>
      <c r="D164" s="98"/>
      <c r="E164" s="98"/>
      <c r="F164" s="98" t="str">
        <f t="shared" si="2"/>
        <v>Operator / influencer</v>
      </c>
      <c r="G164" s="98" t="str">
        <f t="shared" si="3"/>
        <v>Routing contact</v>
      </c>
      <c r="H164" s="98" t="str">
        <f t="shared" si="4"/>
        <v>Direct</v>
      </c>
      <c r="I164" s="98" t="str">
        <f t="shared" si="5"/>
        <v/>
      </c>
      <c r="J164" s="98"/>
      <c r="K164" s="98"/>
      <c r="L164" s="98"/>
      <c r="M164" s="98"/>
      <c r="N164" s="98"/>
      <c r="O164" s="98"/>
      <c r="P164" s="98"/>
      <c r="Q164" s="98"/>
      <c r="R164" s="99"/>
      <c r="S164" s="98"/>
      <c r="T164" s="98"/>
      <c r="U164" s="14" t="str">
        <f t="array" ref="U164">IF(B164="","",IFERROR(INDEX(Accounts!$N$2:$N$41,MATCH(B164,Accounts!$B$2:$B$41,0)),""))</f>
        <v/>
      </c>
    </row>
    <row r="165" ht="39.75" customHeight="1">
      <c r="A165" s="14" t="str">
        <f t="shared" si="1"/>
        <v/>
      </c>
      <c r="B165" s="98"/>
      <c r="C165" s="98"/>
      <c r="D165" s="98"/>
      <c r="E165" s="98"/>
      <c r="F165" s="98" t="str">
        <f t="shared" si="2"/>
        <v>Operator / influencer</v>
      </c>
      <c r="G165" s="98" t="str">
        <f t="shared" si="3"/>
        <v>Routing contact</v>
      </c>
      <c r="H165" s="98" t="str">
        <f t="shared" si="4"/>
        <v>Direct</v>
      </c>
      <c r="I165" s="98" t="str">
        <f t="shared" si="5"/>
        <v/>
      </c>
      <c r="J165" s="98"/>
      <c r="K165" s="98"/>
      <c r="L165" s="98"/>
      <c r="M165" s="98"/>
      <c r="N165" s="98"/>
      <c r="O165" s="98"/>
      <c r="P165" s="98"/>
      <c r="Q165" s="98"/>
      <c r="R165" s="99"/>
      <c r="S165" s="98"/>
      <c r="T165" s="98"/>
      <c r="U165" s="14" t="str">
        <f t="array" ref="U165">IF(B165="","",IFERROR(INDEX(Accounts!$N$2:$N$41,MATCH(B165,Accounts!$B$2:$B$41,0)),""))</f>
        <v/>
      </c>
    </row>
    <row r="166" ht="39.75" customHeight="1">
      <c r="A166" s="14" t="str">
        <f t="shared" si="1"/>
        <v/>
      </c>
      <c r="B166" s="98"/>
      <c r="C166" s="98"/>
      <c r="D166" s="98"/>
      <c r="E166" s="98"/>
      <c r="F166" s="98" t="str">
        <f t="shared" si="2"/>
        <v>Operator / influencer</v>
      </c>
      <c r="G166" s="98" t="str">
        <f t="shared" si="3"/>
        <v>Routing contact</v>
      </c>
      <c r="H166" s="98" t="str">
        <f t="shared" si="4"/>
        <v>Direct</v>
      </c>
      <c r="I166" s="98" t="str">
        <f t="shared" si="5"/>
        <v/>
      </c>
      <c r="J166" s="98"/>
      <c r="K166" s="98"/>
      <c r="L166" s="98"/>
      <c r="M166" s="98"/>
      <c r="N166" s="98"/>
      <c r="O166" s="98"/>
      <c r="P166" s="98"/>
      <c r="Q166" s="98"/>
      <c r="R166" s="99"/>
      <c r="S166" s="98"/>
      <c r="T166" s="98"/>
      <c r="U166" s="14" t="str">
        <f t="array" ref="U166">IF(B166="","",IFERROR(INDEX(Accounts!$N$2:$N$41,MATCH(B166,Accounts!$B$2:$B$41,0)),""))</f>
        <v/>
      </c>
    </row>
    <row r="167" ht="39.75" customHeight="1">
      <c r="A167" s="14" t="str">
        <f t="shared" si="1"/>
        <v/>
      </c>
      <c r="B167" s="98"/>
      <c r="C167" s="98"/>
      <c r="D167" s="98"/>
      <c r="E167" s="98"/>
      <c r="F167" s="98" t="str">
        <f t="shared" si="2"/>
        <v>Operator / influencer</v>
      </c>
      <c r="G167" s="98" t="str">
        <f t="shared" si="3"/>
        <v>Routing contact</v>
      </c>
      <c r="H167" s="98" t="str">
        <f t="shared" si="4"/>
        <v>Direct</v>
      </c>
      <c r="I167" s="98" t="str">
        <f t="shared" si="5"/>
        <v/>
      </c>
      <c r="J167" s="98"/>
      <c r="K167" s="98"/>
      <c r="L167" s="98"/>
      <c r="M167" s="98"/>
      <c r="N167" s="98"/>
      <c r="O167" s="98"/>
      <c r="P167" s="98"/>
      <c r="Q167" s="98"/>
      <c r="R167" s="99"/>
      <c r="S167" s="98"/>
      <c r="T167" s="98"/>
      <c r="U167" s="14" t="str">
        <f t="array" ref="U167">IF(B167="","",IFERROR(INDEX(Accounts!$N$2:$N$41,MATCH(B167,Accounts!$B$2:$B$41,0)),""))</f>
        <v/>
      </c>
    </row>
    <row r="168" ht="39.75" customHeight="1">
      <c r="A168" s="14" t="str">
        <f t="shared" si="1"/>
        <v/>
      </c>
      <c r="B168" s="98"/>
      <c r="C168" s="98"/>
      <c r="D168" s="98"/>
      <c r="E168" s="98"/>
      <c r="F168" s="98" t="str">
        <f t="shared" si="2"/>
        <v>Operator / influencer</v>
      </c>
      <c r="G168" s="98" t="str">
        <f t="shared" si="3"/>
        <v>Routing contact</v>
      </c>
      <c r="H168" s="98" t="str">
        <f t="shared" si="4"/>
        <v>Direct</v>
      </c>
      <c r="I168" s="98" t="str">
        <f t="shared" si="5"/>
        <v/>
      </c>
      <c r="J168" s="98"/>
      <c r="K168" s="98"/>
      <c r="L168" s="98"/>
      <c r="M168" s="98"/>
      <c r="N168" s="98"/>
      <c r="O168" s="98"/>
      <c r="P168" s="98"/>
      <c r="Q168" s="98"/>
      <c r="R168" s="99"/>
      <c r="S168" s="98"/>
      <c r="T168" s="98"/>
      <c r="U168" s="14" t="str">
        <f t="array" ref="U168">IF(B168="","",IFERROR(INDEX(Accounts!$N$2:$N$41,MATCH(B168,Accounts!$B$2:$B$41,0)),""))</f>
        <v/>
      </c>
    </row>
    <row r="169" ht="39.75" customHeight="1">
      <c r="A169" s="14" t="str">
        <f t="shared" si="1"/>
        <v/>
      </c>
      <c r="B169" s="98"/>
      <c r="C169" s="98"/>
      <c r="D169" s="98"/>
      <c r="E169" s="98"/>
      <c r="F169" s="98" t="str">
        <f t="shared" si="2"/>
        <v>Operator / influencer</v>
      </c>
      <c r="G169" s="98" t="str">
        <f t="shared" si="3"/>
        <v>Routing contact</v>
      </c>
      <c r="H169" s="98" t="str">
        <f t="shared" si="4"/>
        <v>Direct</v>
      </c>
      <c r="I169" s="98" t="str">
        <f t="shared" si="5"/>
        <v/>
      </c>
      <c r="J169" s="98"/>
      <c r="K169" s="98"/>
      <c r="L169" s="98"/>
      <c r="M169" s="98"/>
      <c r="N169" s="98"/>
      <c r="O169" s="98"/>
      <c r="P169" s="98"/>
      <c r="Q169" s="98"/>
      <c r="R169" s="99"/>
      <c r="S169" s="98"/>
      <c r="T169" s="98"/>
      <c r="U169" s="14" t="str">
        <f t="array" ref="U169">IF(B169="","",IFERROR(INDEX(Accounts!$N$2:$N$41,MATCH(B169,Accounts!$B$2:$B$41,0)),""))</f>
        <v/>
      </c>
    </row>
    <row r="170" ht="39.75" customHeight="1">
      <c r="A170" s="14" t="str">
        <f t="shared" si="1"/>
        <v/>
      </c>
      <c r="B170" s="98"/>
      <c r="C170" s="98"/>
      <c r="D170" s="98"/>
      <c r="E170" s="98"/>
      <c r="F170" s="98" t="str">
        <f t="shared" si="2"/>
        <v>Operator / influencer</v>
      </c>
      <c r="G170" s="98" t="str">
        <f t="shared" si="3"/>
        <v>Routing contact</v>
      </c>
      <c r="H170" s="98" t="str">
        <f t="shared" si="4"/>
        <v>Direct</v>
      </c>
      <c r="I170" s="98" t="str">
        <f t="shared" si="5"/>
        <v/>
      </c>
      <c r="J170" s="98"/>
      <c r="K170" s="98"/>
      <c r="L170" s="98"/>
      <c r="M170" s="98"/>
      <c r="N170" s="98"/>
      <c r="O170" s="98"/>
      <c r="P170" s="98"/>
      <c r="Q170" s="98"/>
      <c r="R170" s="99"/>
      <c r="S170" s="98"/>
      <c r="T170" s="98"/>
      <c r="U170" s="14" t="str">
        <f t="array" ref="U170">IF(B170="","",IFERROR(INDEX(Accounts!$N$2:$N$41,MATCH(B170,Accounts!$B$2:$B$41,0)),""))</f>
        <v/>
      </c>
    </row>
    <row r="171" ht="39.75" customHeight="1">
      <c r="A171" s="14" t="str">
        <f t="shared" si="1"/>
        <v/>
      </c>
      <c r="B171" s="98"/>
      <c r="C171" s="98"/>
      <c r="D171" s="98"/>
      <c r="E171" s="98"/>
      <c r="F171" s="98" t="str">
        <f t="shared" si="2"/>
        <v>Operator / influencer</v>
      </c>
      <c r="G171" s="98" t="str">
        <f t="shared" si="3"/>
        <v>Routing contact</v>
      </c>
      <c r="H171" s="98" t="str">
        <f t="shared" si="4"/>
        <v>Direct</v>
      </c>
      <c r="I171" s="98" t="str">
        <f t="shared" si="5"/>
        <v/>
      </c>
      <c r="J171" s="98"/>
      <c r="K171" s="98"/>
      <c r="L171" s="98"/>
      <c r="M171" s="98"/>
      <c r="N171" s="98"/>
      <c r="O171" s="98"/>
      <c r="P171" s="98"/>
      <c r="Q171" s="98"/>
      <c r="R171" s="99"/>
      <c r="S171" s="98"/>
      <c r="T171" s="98"/>
      <c r="U171" s="14" t="str">
        <f t="array" ref="U171">IF(B171="","",IFERROR(INDEX(Accounts!$N$2:$N$41,MATCH(B171,Accounts!$B$2:$B$41,0)),""))</f>
        <v/>
      </c>
    </row>
    <row r="172" ht="39.75" customHeight="1">
      <c r="A172" s="14" t="str">
        <f t="shared" si="1"/>
        <v/>
      </c>
      <c r="B172" s="98"/>
      <c r="C172" s="98"/>
      <c r="D172" s="98"/>
      <c r="E172" s="98"/>
      <c r="F172" s="98" t="str">
        <f t="shared" si="2"/>
        <v>Operator / influencer</v>
      </c>
      <c r="G172" s="98" t="str">
        <f t="shared" si="3"/>
        <v>Routing contact</v>
      </c>
      <c r="H172" s="98" t="str">
        <f t="shared" si="4"/>
        <v>Direct</v>
      </c>
      <c r="I172" s="98" t="str">
        <f t="shared" si="5"/>
        <v/>
      </c>
      <c r="J172" s="98"/>
      <c r="K172" s="98"/>
      <c r="L172" s="98"/>
      <c r="M172" s="98"/>
      <c r="N172" s="98"/>
      <c r="O172" s="98"/>
      <c r="P172" s="98"/>
      <c r="Q172" s="98"/>
      <c r="R172" s="99"/>
      <c r="S172" s="98"/>
      <c r="T172" s="98"/>
      <c r="U172" s="14" t="str">
        <f t="array" ref="U172">IF(B172="","",IFERROR(INDEX(Accounts!$N$2:$N$41,MATCH(B172,Accounts!$B$2:$B$41,0)),""))</f>
        <v/>
      </c>
    </row>
    <row r="173" ht="39.75" customHeight="1">
      <c r="A173" s="14" t="str">
        <f t="shared" si="1"/>
        <v/>
      </c>
      <c r="B173" s="98"/>
      <c r="C173" s="98"/>
      <c r="D173" s="98"/>
      <c r="E173" s="98"/>
      <c r="F173" s="98" t="str">
        <f t="shared" si="2"/>
        <v>Operator / influencer</v>
      </c>
      <c r="G173" s="98" t="str">
        <f t="shared" si="3"/>
        <v>Routing contact</v>
      </c>
      <c r="H173" s="98" t="str">
        <f t="shared" si="4"/>
        <v>Direct</v>
      </c>
      <c r="I173" s="98" t="str">
        <f t="shared" si="5"/>
        <v/>
      </c>
      <c r="J173" s="98"/>
      <c r="K173" s="98"/>
      <c r="L173" s="98"/>
      <c r="M173" s="98"/>
      <c r="N173" s="98"/>
      <c r="O173" s="98"/>
      <c r="P173" s="98"/>
      <c r="Q173" s="98"/>
      <c r="R173" s="99"/>
      <c r="S173" s="98"/>
      <c r="T173" s="98"/>
      <c r="U173" s="14" t="str">
        <f t="array" ref="U173">IF(B173="","",IFERROR(INDEX(Accounts!$N$2:$N$41,MATCH(B173,Accounts!$B$2:$B$41,0)),""))</f>
        <v/>
      </c>
    </row>
    <row r="174" ht="39.75" customHeight="1">
      <c r="A174" s="14" t="str">
        <f t="shared" si="1"/>
        <v/>
      </c>
      <c r="B174" s="98"/>
      <c r="C174" s="98"/>
      <c r="D174" s="98"/>
      <c r="E174" s="98"/>
      <c r="F174" s="98" t="str">
        <f t="shared" si="2"/>
        <v>Operator / influencer</v>
      </c>
      <c r="G174" s="98" t="str">
        <f t="shared" si="3"/>
        <v>Routing contact</v>
      </c>
      <c r="H174" s="98" t="str">
        <f t="shared" si="4"/>
        <v>Direct</v>
      </c>
      <c r="I174" s="98" t="str">
        <f t="shared" si="5"/>
        <v/>
      </c>
      <c r="J174" s="98"/>
      <c r="K174" s="98"/>
      <c r="L174" s="98"/>
      <c r="M174" s="98"/>
      <c r="N174" s="98"/>
      <c r="O174" s="98"/>
      <c r="P174" s="98"/>
      <c r="Q174" s="98"/>
      <c r="R174" s="99"/>
      <c r="S174" s="98"/>
      <c r="T174" s="98"/>
      <c r="U174" s="14" t="str">
        <f t="array" ref="U174">IF(B174="","",IFERROR(INDEX(Accounts!$N$2:$N$41,MATCH(B174,Accounts!$B$2:$B$41,0)),""))</f>
        <v/>
      </c>
    </row>
    <row r="175" ht="39.75" customHeight="1">
      <c r="A175" s="14" t="str">
        <f t="shared" si="1"/>
        <v/>
      </c>
      <c r="B175" s="98"/>
      <c r="C175" s="98"/>
      <c r="D175" s="98"/>
      <c r="E175" s="98"/>
      <c r="F175" s="98" t="str">
        <f t="shared" si="2"/>
        <v>Operator / influencer</v>
      </c>
      <c r="G175" s="98" t="str">
        <f t="shared" si="3"/>
        <v>Routing contact</v>
      </c>
      <c r="H175" s="98" t="str">
        <f t="shared" si="4"/>
        <v>Direct</v>
      </c>
      <c r="I175" s="98" t="str">
        <f t="shared" si="5"/>
        <v/>
      </c>
      <c r="J175" s="98"/>
      <c r="K175" s="98"/>
      <c r="L175" s="98"/>
      <c r="M175" s="98"/>
      <c r="N175" s="98"/>
      <c r="O175" s="98"/>
      <c r="P175" s="98"/>
      <c r="Q175" s="98"/>
      <c r="R175" s="99"/>
      <c r="S175" s="98"/>
      <c r="T175" s="98"/>
      <c r="U175" s="14" t="str">
        <f t="array" ref="U175">IF(B175="","",IFERROR(INDEX(Accounts!$N$2:$N$41,MATCH(B175,Accounts!$B$2:$B$41,0)),""))</f>
        <v/>
      </c>
    </row>
    <row r="176" ht="39.75" customHeight="1">
      <c r="A176" s="14" t="str">
        <f t="shared" si="1"/>
        <v/>
      </c>
      <c r="B176" s="98"/>
      <c r="C176" s="98"/>
      <c r="D176" s="98"/>
      <c r="E176" s="98"/>
      <c r="F176" s="98" t="str">
        <f t="shared" si="2"/>
        <v>Operator / influencer</v>
      </c>
      <c r="G176" s="98" t="str">
        <f t="shared" si="3"/>
        <v>Routing contact</v>
      </c>
      <c r="H176" s="98" t="str">
        <f t="shared" si="4"/>
        <v>Direct</v>
      </c>
      <c r="I176" s="98" t="str">
        <f t="shared" si="5"/>
        <v/>
      </c>
      <c r="J176" s="98"/>
      <c r="K176" s="98"/>
      <c r="L176" s="98"/>
      <c r="M176" s="98"/>
      <c r="N176" s="98"/>
      <c r="O176" s="98"/>
      <c r="P176" s="98"/>
      <c r="Q176" s="98"/>
      <c r="R176" s="99"/>
      <c r="S176" s="98"/>
      <c r="T176" s="98"/>
      <c r="U176" s="14" t="str">
        <f t="array" ref="U176">IF(B176="","",IFERROR(INDEX(Accounts!$N$2:$N$41,MATCH(B176,Accounts!$B$2:$B$41,0)),""))</f>
        <v/>
      </c>
    </row>
    <row r="177" ht="39.75" customHeight="1">
      <c r="A177" s="14" t="str">
        <f t="shared" si="1"/>
        <v/>
      </c>
      <c r="B177" s="98"/>
      <c r="C177" s="98"/>
      <c r="D177" s="98"/>
      <c r="E177" s="98"/>
      <c r="F177" s="98" t="str">
        <f t="shared" si="2"/>
        <v>Operator / influencer</v>
      </c>
      <c r="G177" s="98" t="str">
        <f t="shared" si="3"/>
        <v>Routing contact</v>
      </c>
      <c r="H177" s="98" t="str">
        <f t="shared" si="4"/>
        <v>Direct</v>
      </c>
      <c r="I177" s="98" t="str">
        <f t="shared" si="5"/>
        <v/>
      </c>
      <c r="J177" s="98"/>
      <c r="K177" s="98"/>
      <c r="L177" s="98"/>
      <c r="M177" s="98"/>
      <c r="N177" s="98"/>
      <c r="O177" s="98"/>
      <c r="P177" s="98"/>
      <c r="Q177" s="98"/>
      <c r="R177" s="99"/>
      <c r="S177" s="98"/>
      <c r="T177" s="98"/>
      <c r="U177" s="14" t="str">
        <f t="array" ref="U177">IF(B177="","",IFERROR(INDEX(Accounts!$N$2:$N$41,MATCH(B177,Accounts!$B$2:$B$41,0)),""))</f>
        <v/>
      </c>
    </row>
    <row r="178" ht="39.75" customHeight="1">
      <c r="A178" s="14" t="str">
        <f t="shared" si="1"/>
        <v/>
      </c>
      <c r="B178" s="98"/>
      <c r="C178" s="98"/>
      <c r="D178" s="98"/>
      <c r="E178" s="98"/>
      <c r="F178" s="98" t="str">
        <f t="shared" si="2"/>
        <v>Operator / influencer</v>
      </c>
      <c r="G178" s="98" t="str">
        <f t="shared" si="3"/>
        <v>Routing contact</v>
      </c>
      <c r="H178" s="98" t="str">
        <f t="shared" si="4"/>
        <v>Direct</v>
      </c>
      <c r="I178" s="98" t="str">
        <f t="shared" si="5"/>
        <v/>
      </c>
      <c r="J178" s="98"/>
      <c r="K178" s="98"/>
      <c r="L178" s="98"/>
      <c r="M178" s="98"/>
      <c r="N178" s="98"/>
      <c r="O178" s="98"/>
      <c r="P178" s="98"/>
      <c r="Q178" s="98"/>
      <c r="R178" s="99"/>
      <c r="S178" s="98"/>
      <c r="T178" s="98"/>
      <c r="U178" s="14" t="str">
        <f t="array" ref="U178">IF(B178="","",IFERROR(INDEX(Accounts!$N$2:$N$41,MATCH(B178,Accounts!$B$2:$B$41,0)),""))</f>
        <v/>
      </c>
    </row>
    <row r="179" ht="39.75" customHeight="1">
      <c r="A179" s="14" t="str">
        <f t="shared" si="1"/>
        <v/>
      </c>
      <c r="B179" s="98"/>
      <c r="C179" s="98"/>
      <c r="D179" s="98"/>
      <c r="E179" s="98"/>
      <c r="F179" s="98" t="str">
        <f t="shared" si="2"/>
        <v>Operator / influencer</v>
      </c>
      <c r="G179" s="98" t="str">
        <f t="shared" si="3"/>
        <v>Routing contact</v>
      </c>
      <c r="H179" s="98" t="str">
        <f t="shared" si="4"/>
        <v>Direct</v>
      </c>
      <c r="I179" s="98" t="str">
        <f t="shared" si="5"/>
        <v/>
      </c>
      <c r="J179" s="98"/>
      <c r="K179" s="98"/>
      <c r="L179" s="98"/>
      <c r="M179" s="98"/>
      <c r="N179" s="98"/>
      <c r="O179" s="98"/>
      <c r="P179" s="98"/>
      <c r="Q179" s="98"/>
      <c r="R179" s="99"/>
      <c r="S179" s="98"/>
      <c r="T179" s="98"/>
      <c r="U179" s="14" t="str">
        <f t="array" ref="U179">IF(B179="","",IFERROR(INDEX(Accounts!$N$2:$N$41,MATCH(B179,Accounts!$B$2:$B$41,0)),""))</f>
        <v/>
      </c>
    </row>
    <row r="180" ht="39.75" customHeight="1">
      <c r="A180" s="14" t="str">
        <f t="shared" si="1"/>
        <v/>
      </c>
      <c r="B180" s="98"/>
      <c r="C180" s="98"/>
      <c r="D180" s="98"/>
      <c r="E180" s="98"/>
      <c r="F180" s="98" t="str">
        <f t="shared" si="2"/>
        <v>Operator / influencer</v>
      </c>
      <c r="G180" s="98" t="str">
        <f t="shared" si="3"/>
        <v>Routing contact</v>
      </c>
      <c r="H180" s="98" t="str">
        <f t="shared" si="4"/>
        <v>Direct</v>
      </c>
      <c r="I180" s="98" t="str">
        <f t="shared" si="5"/>
        <v/>
      </c>
      <c r="J180" s="98"/>
      <c r="K180" s="98"/>
      <c r="L180" s="98"/>
      <c r="M180" s="98"/>
      <c r="N180" s="98"/>
      <c r="O180" s="98"/>
      <c r="P180" s="98"/>
      <c r="Q180" s="98"/>
      <c r="R180" s="99"/>
      <c r="S180" s="98"/>
      <c r="T180" s="98"/>
      <c r="U180" s="14" t="str">
        <f t="array" ref="U180">IF(B180="","",IFERROR(INDEX(Accounts!$N$2:$N$41,MATCH(B180,Accounts!$B$2:$B$41,0)),""))</f>
        <v/>
      </c>
    </row>
    <row r="181" ht="39.75" customHeight="1">
      <c r="A181" s="14" t="str">
        <f t="shared" si="1"/>
        <v/>
      </c>
      <c r="B181" s="98"/>
      <c r="C181" s="98"/>
      <c r="D181" s="98"/>
      <c r="E181" s="98"/>
      <c r="F181" s="98" t="str">
        <f t="shared" si="2"/>
        <v>Operator / influencer</v>
      </c>
      <c r="G181" s="98" t="str">
        <f t="shared" si="3"/>
        <v>Routing contact</v>
      </c>
      <c r="H181" s="98" t="str">
        <f t="shared" si="4"/>
        <v>Direct</v>
      </c>
      <c r="I181" s="98" t="str">
        <f t="shared" si="5"/>
        <v/>
      </c>
      <c r="J181" s="98"/>
      <c r="K181" s="98"/>
      <c r="L181" s="98"/>
      <c r="M181" s="98"/>
      <c r="N181" s="98"/>
      <c r="O181" s="98"/>
      <c r="P181" s="98"/>
      <c r="Q181" s="98"/>
      <c r="R181" s="99"/>
      <c r="S181" s="98"/>
      <c r="T181" s="98"/>
      <c r="U181" s="14" t="str">
        <f t="array" ref="U181">IF(B181="","",IFERROR(INDEX(Accounts!$N$2:$N$41,MATCH(B181,Accounts!$B$2:$B$41,0)),""))</f>
        <v/>
      </c>
    </row>
    <row r="182" ht="39.75" customHeight="1">
      <c r="A182" s="14" t="str">
        <f t="shared" si="1"/>
        <v/>
      </c>
      <c r="B182" s="98"/>
      <c r="C182" s="98"/>
      <c r="D182" s="98"/>
      <c r="E182" s="98"/>
      <c r="F182" s="98" t="str">
        <f t="shared" si="2"/>
        <v>Operator / influencer</v>
      </c>
      <c r="G182" s="98" t="str">
        <f t="shared" si="3"/>
        <v>Routing contact</v>
      </c>
      <c r="H182" s="98" t="str">
        <f t="shared" si="4"/>
        <v>Direct</v>
      </c>
      <c r="I182" s="98" t="str">
        <f t="shared" si="5"/>
        <v/>
      </c>
      <c r="J182" s="98"/>
      <c r="K182" s="98"/>
      <c r="L182" s="98"/>
      <c r="M182" s="98"/>
      <c r="N182" s="98"/>
      <c r="O182" s="98"/>
      <c r="P182" s="98"/>
      <c r="Q182" s="98"/>
      <c r="R182" s="99"/>
      <c r="S182" s="98"/>
      <c r="T182" s="98"/>
      <c r="U182" s="14" t="str">
        <f t="array" ref="U182">IF(B182="","",IFERROR(INDEX(Accounts!$N$2:$N$41,MATCH(B182,Accounts!$B$2:$B$41,0)),""))</f>
        <v/>
      </c>
    </row>
    <row r="183" ht="39.75" customHeight="1">
      <c r="A183" s="14" t="str">
        <f t="shared" si="1"/>
        <v/>
      </c>
      <c r="B183" s="98"/>
      <c r="C183" s="98"/>
      <c r="D183" s="98"/>
      <c r="E183" s="98"/>
      <c r="F183" s="98" t="str">
        <f t="shared" si="2"/>
        <v>Operator / influencer</v>
      </c>
      <c r="G183" s="98" t="str">
        <f t="shared" si="3"/>
        <v>Routing contact</v>
      </c>
      <c r="H183" s="98" t="str">
        <f t="shared" si="4"/>
        <v>Direct</v>
      </c>
      <c r="I183" s="98" t="str">
        <f t="shared" si="5"/>
        <v/>
      </c>
      <c r="J183" s="98"/>
      <c r="K183" s="98"/>
      <c r="L183" s="98"/>
      <c r="M183" s="98"/>
      <c r="N183" s="98"/>
      <c r="O183" s="98"/>
      <c r="P183" s="98"/>
      <c r="Q183" s="98"/>
      <c r="R183" s="99"/>
      <c r="S183" s="98"/>
      <c r="T183" s="98"/>
      <c r="U183" s="14" t="str">
        <f t="array" ref="U183">IF(B183="","",IFERROR(INDEX(Accounts!$N$2:$N$41,MATCH(B183,Accounts!$B$2:$B$41,0)),""))</f>
        <v/>
      </c>
    </row>
    <row r="184" ht="39.75" customHeight="1">
      <c r="A184" s="14" t="str">
        <f t="shared" si="1"/>
        <v/>
      </c>
      <c r="B184" s="98"/>
      <c r="C184" s="98"/>
      <c r="D184" s="98"/>
      <c r="E184" s="98"/>
      <c r="F184" s="98" t="str">
        <f t="shared" si="2"/>
        <v>Operator / influencer</v>
      </c>
      <c r="G184" s="98" t="str">
        <f t="shared" si="3"/>
        <v>Routing contact</v>
      </c>
      <c r="H184" s="98" t="str">
        <f t="shared" si="4"/>
        <v>Direct</v>
      </c>
      <c r="I184" s="98" t="str">
        <f t="shared" si="5"/>
        <v/>
      </c>
      <c r="J184" s="98"/>
      <c r="K184" s="98"/>
      <c r="L184" s="98"/>
      <c r="M184" s="98"/>
      <c r="N184" s="98"/>
      <c r="O184" s="98"/>
      <c r="P184" s="98"/>
      <c r="Q184" s="98"/>
      <c r="R184" s="99"/>
      <c r="S184" s="98"/>
      <c r="T184" s="98"/>
      <c r="U184" s="14" t="str">
        <f t="array" ref="U184">IF(B184="","",IFERROR(INDEX(Accounts!$N$2:$N$41,MATCH(B184,Accounts!$B$2:$B$41,0)),""))</f>
        <v/>
      </c>
    </row>
    <row r="185" ht="39.75" customHeight="1">
      <c r="A185" s="14" t="str">
        <f t="shared" si="1"/>
        <v/>
      </c>
      <c r="B185" s="98"/>
      <c r="C185" s="98"/>
      <c r="D185" s="98"/>
      <c r="E185" s="98"/>
      <c r="F185" s="98" t="str">
        <f t="shared" si="2"/>
        <v>Operator / influencer</v>
      </c>
      <c r="G185" s="98" t="str">
        <f t="shared" si="3"/>
        <v>Routing contact</v>
      </c>
      <c r="H185" s="98" t="str">
        <f t="shared" si="4"/>
        <v>Direct</v>
      </c>
      <c r="I185" s="98" t="str">
        <f t="shared" si="5"/>
        <v/>
      </c>
      <c r="J185" s="98"/>
      <c r="K185" s="98"/>
      <c r="L185" s="98"/>
      <c r="M185" s="98"/>
      <c r="N185" s="98"/>
      <c r="O185" s="98"/>
      <c r="P185" s="98"/>
      <c r="Q185" s="98"/>
      <c r="R185" s="99"/>
      <c r="S185" s="98"/>
      <c r="T185" s="98"/>
      <c r="U185" s="14" t="str">
        <f t="array" ref="U185">IF(B185="","",IFERROR(INDEX(Accounts!$N$2:$N$41,MATCH(B185,Accounts!$B$2:$B$41,0)),""))</f>
        <v/>
      </c>
    </row>
    <row r="186" ht="39.75" customHeight="1">
      <c r="A186" s="14" t="str">
        <f t="shared" si="1"/>
        <v/>
      </c>
      <c r="B186" s="98"/>
      <c r="C186" s="98"/>
      <c r="D186" s="98"/>
      <c r="E186" s="98"/>
      <c r="F186" s="98" t="str">
        <f t="shared" si="2"/>
        <v>Operator / influencer</v>
      </c>
      <c r="G186" s="98" t="str">
        <f t="shared" si="3"/>
        <v>Routing contact</v>
      </c>
      <c r="H186" s="98" t="str">
        <f t="shared" si="4"/>
        <v>Direct</v>
      </c>
      <c r="I186" s="98" t="str">
        <f t="shared" si="5"/>
        <v/>
      </c>
      <c r="J186" s="98"/>
      <c r="K186" s="98"/>
      <c r="L186" s="98"/>
      <c r="M186" s="98"/>
      <c r="N186" s="98"/>
      <c r="O186" s="98"/>
      <c r="P186" s="98"/>
      <c r="Q186" s="98"/>
      <c r="R186" s="99"/>
      <c r="S186" s="98"/>
      <c r="T186" s="98"/>
      <c r="U186" s="14" t="str">
        <f t="array" ref="U186">IF(B186="","",IFERROR(INDEX(Accounts!$N$2:$N$41,MATCH(B186,Accounts!$B$2:$B$41,0)),""))</f>
        <v/>
      </c>
    </row>
    <row r="187" ht="39.75" customHeight="1">
      <c r="A187" s="14" t="str">
        <f t="shared" si="1"/>
        <v/>
      </c>
      <c r="B187" s="98"/>
      <c r="C187" s="98"/>
      <c r="D187" s="98"/>
      <c r="E187" s="98"/>
      <c r="F187" s="98" t="str">
        <f t="shared" si="2"/>
        <v>Operator / influencer</v>
      </c>
      <c r="G187" s="98" t="str">
        <f t="shared" si="3"/>
        <v>Routing contact</v>
      </c>
      <c r="H187" s="98" t="str">
        <f t="shared" si="4"/>
        <v>Direct</v>
      </c>
      <c r="I187" s="98" t="str">
        <f t="shared" si="5"/>
        <v/>
      </c>
      <c r="J187" s="98"/>
      <c r="K187" s="98"/>
      <c r="L187" s="98"/>
      <c r="M187" s="98"/>
      <c r="N187" s="98"/>
      <c r="O187" s="98"/>
      <c r="P187" s="98"/>
      <c r="Q187" s="98"/>
      <c r="R187" s="99"/>
      <c r="S187" s="98"/>
      <c r="T187" s="98"/>
      <c r="U187" s="14" t="str">
        <f t="array" ref="U187">IF(B187="","",IFERROR(INDEX(Accounts!$N$2:$N$41,MATCH(B187,Accounts!$B$2:$B$41,0)),""))</f>
        <v/>
      </c>
    </row>
    <row r="188" ht="39.75" customHeight="1">
      <c r="A188" s="14" t="str">
        <f t="shared" si="1"/>
        <v/>
      </c>
      <c r="B188" s="98"/>
      <c r="C188" s="98"/>
      <c r="D188" s="98"/>
      <c r="E188" s="98"/>
      <c r="F188" s="98" t="str">
        <f t="shared" si="2"/>
        <v>Operator / influencer</v>
      </c>
      <c r="G188" s="98" t="str">
        <f t="shared" si="3"/>
        <v>Routing contact</v>
      </c>
      <c r="H188" s="98" t="str">
        <f t="shared" si="4"/>
        <v>Direct</v>
      </c>
      <c r="I188" s="98" t="str">
        <f t="shared" si="5"/>
        <v/>
      </c>
      <c r="J188" s="98"/>
      <c r="K188" s="98"/>
      <c r="L188" s="98"/>
      <c r="M188" s="98"/>
      <c r="N188" s="98"/>
      <c r="O188" s="98"/>
      <c r="P188" s="98"/>
      <c r="Q188" s="98"/>
      <c r="R188" s="99"/>
      <c r="S188" s="98"/>
      <c r="T188" s="98"/>
      <c r="U188" s="14" t="str">
        <f t="array" ref="U188">IF(B188="","",IFERROR(INDEX(Accounts!$N$2:$N$41,MATCH(B188,Accounts!$B$2:$B$41,0)),""))</f>
        <v/>
      </c>
    </row>
    <row r="189" ht="39.75" customHeight="1">
      <c r="A189" s="14" t="str">
        <f t="shared" si="1"/>
        <v/>
      </c>
      <c r="B189" s="98"/>
      <c r="C189" s="98"/>
      <c r="D189" s="98"/>
      <c r="E189" s="98"/>
      <c r="F189" s="98" t="str">
        <f t="shared" si="2"/>
        <v>Operator / influencer</v>
      </c>
      <c r="G189" s="98" t="str">
        <f t="shared" si="3"/>
        <v>Routing contact</v>
      </c>
      <c r="H189" s="98" t="str">
        <f t="shared" si="4"/>
        <v>Direct</v>
      </c>
      <c r="I189" s="98" t="str">
        <f t="shared" si="5"/>
        <v/>
      </c>
      <c r="J189" s="98"/>
      <c r="K189" s="98"/>
      <c r="L189" s="98"/>
      <c r="M189" s="98"/>
      <c r="N189" s="98"/>
      <c r="O189" s="98"/>
      <c r="P189" s="98"/>
      <c r="Q189" s="98"/>
      <c r="R189" s="99"/>
      <c r="S189" s="98"/>
      <c r="T189" s="98"/>
      <c r="U189" s="14" t="str">
        <f t="array" ref="U189">IF(B189="","",IFERROR(INDEX(Accounts!$N$2:$N$41,MATCH(B189,Accounts!$B$2:$B$41,0)),""))</f>
        <v/>
      </c>
    </row>
    <row r="190" ht="39.75" customHeight="1">
      <c r="A190" s="14" t="str">
        <f t="shared" si="1"/>
        <v/>
      </c>
      <c r="B190" s="98"/>
      <c r="C190" s="98"/>
      <c r="D190" s="98"/>
      <c r="E190" s="98"/>
      <c r="F190" s="98" t="str">
        <f t="shared" si="2"/>
        <v>Operator / influencer</v>
      </c>
      <c r="G190" s="98" t="str">
        <f t="shared" si="3"/>
        <v>Routing contact</v>
      </c>
      <c r="H190" s="98" t="str">
        <f t="shared" si="4"/>
        <v>Direct</v>
      </c>
      <c r="I190" s="98" t="str">
        <f t="shared" si="5"/>
        <v/>
      </c>
      <c r="J190" s="98"/>
      <c r="K190" s="98"/>
      <c r="L190" s="98"/>
      <c r="M190" s="98"/>
      <c r="N190" s="98"/>
      <c r="O190" s="98"/>
      <c r="P190" s="98"/>
      <c r="Q190" s="98"/>
      <c r="R190" s="99"/>
      <c r="S190" s="98"/>
      <c r="T190" s="98"/>
      <c r="U190" s="14" t="str">
        <f t="array" ref="U190">IF(B190="","",IFERROR(INDEX(Accounts!$N$2:$N$41,MATCH(B190,Accounts!$B$2:$B$41,0)),""))</f>
        <v/>
      </c>
    </row>
    <row r="191" ht="39.75" customHeight="1">
      <c r="A191" s="14" t="str">
        <f t="shared" si="1"/>
        <v/>
      </c>
      <c r="B191" s="98"/>
      <c r="C191" s="98"/>
      <c r="D191" s="98"/>
      <c r="E191" s="98"/>
      <c r="F191" s="98" t="str">
        <f t="shared" si="2"/>
        <v>Operator / influencer</v>
      </c>
      <c r="G191" s="98" t="str">
        <f t="shared" si="3"/>
        <v>Routing contact</v>
      </c>
      <c r="H191" s="98" t="str">
        <f t="shared" si="4"/>
        <v>Direct</v>
      </c>
      <c r="I191" s="98" t="str">
        <f t="shared" si="5"/>
        <v/>
      </c>
      <c r="J191" s="98"/>
      <c r="K191" s="98"/>
      <c r="L191" s="98"/>
      <c r="M191" s="98"/>
      <c r="N191" s="98"/>
      <c r="O191" s="98"/>
      <c r="P191" s="98"/>
      <c r="Q191" s="98"/>
      <c r="R191" s="99"/>
      <c r="S191" s="98"/>
      <c r="T191" s="98"/>
      <c r="U191" s="14" t="str">
        <f t="array" ref="U191">IF(B191="","",IFERROR(INDEX(Accounts!$N$2:$N$41,MATCH(B191,Accounts!$B$2:$B$41,0)),""))</f>
        <v/>
      </c>
    </row>
    <row r="192" ht="39.75" customHeight="1">
      <c r="A192" s="14" t="str">
        <f t="shared" si="1"/>
        <v/>
      </c>
      <c r="B192" s="98"/>
      <c r="C192" s="98"/>
      <c r="D192" s="98"/>
      <c r="E192" s="98"/>
      <c r="F192" s="98" t="str">
        <f t="shared" si="2"/>
        <v>Operator / influencer</v>
      </c>
      <c r="G192" s="98" t="str">
        <f t="shared" si="3"/>
        <v>Routing contact</v>
      </c>
      <c r="H192" s="98" t="str">
        <f t="shared" si="4"/>
        <v>Direct</v>
      </c>
      <c r="I192" s="98" t="str">
        <f t="shared" si="5"/>
        <v/>
      </c>
      <c r="J192" s="98"/>
      <c r="K192" s="98"/>
      <c r="L192" s="98"/>
      <c r="M192" s="98"/>
      <c r="N192" s="98"/>
      <c r="O192" s="98"/>
      <c r="P192" s="98"/>
      <c r="Q192" s="98"/>
      <c r="R192" s="99"/>
      <c r="S192" s="98"/>
      <c r="T192" s="98"/>
      <c r="U192" s="14" t="str">
        <f t="array" ref="U192">IF(B192="","",IFERROR(INDEX(Accounts!$N$2:$N$41,MATCH(B192,Accounts!$B$2:$B$41,0)),""))</f>
        <v/>
      </c>
    </row>
    <row r="193" ht="39.75" customHeight="1">
      <c r="A193" s="14" t="str">
        <f t="shared" si="1"/>
        <v/>
      </c>
      <c r="B193" s="98"/>
      <c r="C193" s="98"/>
      <c r="D193" s="98"/>
      <c r="E193" s="98"/>
      <c r="F193" s="98" t="str">
        <f t="shared" si="2"/>
        <v>Operator / influencer</v>
      </c>
      <c r="G193" s="98" t="str">
        <f t="shared" si="3"/>
        <v>Routing contact</v>
      </c>
      <c r="H193" s="98" t="str">
        <f t="shared" si="4"/>
        <v>Direct</v>
      </c>
      <c r="I193" s="98" t="str">
        <f t="shared" si="5"/>
        <v/>
      </c>
      <c r="J193" s="98"/>
      <c r="K193" s="98"/>
      <c r="L193" s="98"/>
      <c r="M193" s="98"/>
      <c r="N193" s="98"/>
      <c r="O193" s="98"/>
      <c r="P193" s="98"/>
      <c r="Q193" s="98"/>
      <c r="R193" s="99"/>
      <c r="S193" s="98"/>
      <c r="T193" s="98"/>
      <c r="U193" s="14" t="str">
        <f t="array" ref="U193">IF(B193="","",IFERROR(INDEX(Accounts!$N$2:$N$41,MATCH(B193,Accounts!$B$2:$B$41,0)),""))</f>
        <v/>
      </c>
    </row>
    <row r="194" ht="39.75" customHeight="1">
      <c r="A194" s="14" t="str">
        <f t="shared" si="1"/>
        <v/>
      </c>
      <c r="B194" s="98"/>
      <c r="C194" s="98"/>
      <c r="D194" s="98"/>
      <c r="E194" s="98"/>
      <c r="F194" s="98" t="str">
        <f t="shared" si="2"/>
        <v>Operator / influencer</v>
      </c>
      <c r="G194" s="98" t="str">
        <f t="shared" si="3"/>
        <v>Routing contact</v>
      </c>
      <c r="H194" s="98" t="str">
        <f t="shared" si="4"/>
        <v>Direct</v>
      </c>
      <c r="I194" s="98" t="str">
        <f t="shared" si="5"/>
        <v/>
      </c>
      <c r="J194" s="98"/>
      <c r="K194" s="98"/>
      <c r="L194" s="98"/>
      <c r="M194" s="98"/>
      <c r="N194" s="98"/>
      <c r="O194" s="98"/>
      <c r="P194" s="98"/>
      <c r="Q194" s="98"/>
      <c r="R194" s="99"/>
      <c r="S194" s="98"/>
      <c r="T194" s="98"/>
      <c r="U194" s="14" t="str">
        <f t="array" ref="U194">IF(B194="","",IFERROR(INDEX(Accounts!$N$2:$N$41,MATCH(B194,Accounts!$B$2:$B$41,0)),""))</f>
        <v/>
      </c>
    </row>
    <row r="195" ht="39.75" customHeight="1">
      <c r="A195" s="14" t="str">
        <f t="shared" si="1"/>
        <v/>
      </c>
      <c r="B195" s="98"/>
      <c r="C195" s="98"/>
      <c r="D195" s="98"/>
      <c r="E195" s="98"/>
      <c r="F195" s="98" t="str">
        <f t="shared" si="2"/>
        <v>Operator / influencer</v>
      </c>
      <c r="G195" s="98" t="str">
        <f t="shared" si="3"/>
        <v>Routing contact</v>
      </c>
      <c r="H195" s="98" t="str">
        <f t="shared" si="4"/>
        <v>Direct</v>
      </c>
      <c r="I195" s="98" t="str">
        <f t="shared" si="5"/>
        <v/>
      </c>
      <c r="J195" s="98"/>
      <c r="K195" s="98"/>
      <c r="L195" s="98"/>
      <c r="M195" s="98"/>
      <c r="N195" s="98"/>
      <c r="O195" s="98"/>
      <c r="P195" s="98"/>
      <c r="Q195" s="98"/>
      <c r="R195" s="99"/>
      <c r="S195" s="98"/>
      <c r="T195" s="98"/>
      <c r="U195" s="14" t="str">
        <f t="array" ref="U195">IF(B195="","",IFERROR(INDEX(Accounts!$N$2:$N$41,MATCH(B195,Accounts!$B$2:$B$41,0)),""))</f>
        <v/>
      </c>
    </row>
    <row r="196" ht="39.75" customHeight="1">
      <c r="A196" s="14" t="str">
        <f t="shared" si="1"/>
        <v/>
      </c>
      <c r="B196" s="98"/>
      <c r="C196" s="98"/>
      <c r="D196" s="98"/>
      <c r="E196" s="98"/>
      <c r="F196" s="98" t="str">
        <f t="shared" si="2"/>
        <v>Operator / influencer</v>
      </c>
      <c r="G196" s="98" t="str">
        <f t="shared" si="3"/>
        <v>Routing contact</v>
      </c>
      <c r="H196" s="98" t="str">
        <f t="shared" si="4"/>
        <v>Direct</v>
      </c>
      <c r="I196" s="98" t="str">
        <f t="shared" si="5"/>
        <v/>
      </c>
      <c r="J196" s="98"/>
      <c r="K196" s="98"/>
      <c r="L196" s="98"/>
      <c r="M196" s="98"/>
      <c r="N196" s="98"/>
      <c r="O196" s="98"/>
      <c r="P196" s="98"/>
      <c r="Q196" s="98"/>
      <c r="R196" s="99"/>
      <c r="S196" s="98"/>
      <c r="T196" s="98"/>
      <c r="U196" s="14" t="str">
        <f t="array" ref="U196">IF(B196="","",IFERROR(INDEX(Accounts!$N$2:$N$41,MATCH(B196,Accounts!$B$2:$B$41,0)),""))</f>
        <v/>
      </c>
    </row>
    <row r="197" ht="39.75" customHeight="1">
      <c r="A197" s="14" t="str">
        <f t="shared" si="1"/>
        <v/>
      </c>
      <c r="B197" s="98"/>
      <c r="C197" s="98"/>
      <c r="D197" s="98"/>
      <c r="E197" s="98"/>
      <c r="F197" s="98" t="str">
        <f t="shared" si="2"/>
        <v>Operator / influencer</v>
      </c>
      <c r="G197" s="98" t="str">
        <f t="shared" si="3"/>
        <v>Routing contact</v>
      </c>
      <c r="H197" s="98" t="str">
        <f t="shared" si="4"/>
        <v>Direct</v>
      </c>
      <c r="I197" s="98" t="str">
        <f t="shared" si="5"/>
        <v/>
      </c>
      <c r="J197" s="98"/>
      <c r="K197" s="98"/>
      <c r="L197" s="98"/>
      <c r="M197" s="98"/>
      <c r="N197" s="98"/>
      <c r="O197" s="98"/>
      <c r="P197" s="98"/>
      <c r="Q197" s="98"/>
      <c r="R197" s="99"/>
      <c r="S197" s="98"/>
      <c r="T197" s="98"/>
      <c r="U197" s="14" t="str">
        <f t="array" ref="U197">IF(B197="","",IFERROR(INDEX(Accounts!$N$2:$N$41,MATCH(B197,Accounts!$B$2:$B$41,0)),""))</f>
        <v/>
      </c>
    </row>
    <row r="198" ht="39.75" customHeight="1">
      <c r="A198" s="14" t="str">
        <f t="shared" si="1"/>
        <v/>
      </c>
      <c r="B198" s="98"/>
      <c r="C198" s="98"/>
      <c r="D198" s="98"/>
      <c r="E198" s="98"/>
      <c r="F198" s="98" t="str">
        <f t="shared" si="2"/>
        <v>Operator / influencer</v>
      </c>
      <c r="G198" s="98" t="str">
        <f t="shared" si="3"/>
        <v>Routing contact</v>
      </c>
      <c r="H198" s="98" t="str">
        <f t="shared" si="4"/>
        <v>Direct</v>
      </c>
      <c r="I198" s="98" t="str">
        <f t="shared" si="5"/>
        <v/>
      </c>
      <c r="J198" s="98"/>
      <c r="K198" s="98"/>
      <c r="L198" s="98"/>
      <c r="M198" s="98"/>
      <c r="N198" s="98"/>
      <c r="O198" s="98"/>
      <c r="P198" s="98"/>
      <c r="Q198" s="98"/>
      <c r="R198" s="99"/>
      <c r="S198" s="98"/>
      <c r="T198" s="98"/>
      <c r="U198" s="14" t="str">
        <f t="array" ref="U198">IF(B198="","",IFERROR(INDEX(Accounts!$N$2:$N$41,MATCH(B198,Accounts!$B$2:$B$41,0)),""))</f>
        <v/>
      </c>
    </row>
    <row r="199" ht="39.75" customHeight="1">
      <c r="A199" s="14" t="str">
        <f t="shared" si="1"/>
        <v/>
      </c>
      <c r="B199" s="98"/>
      <c r="C199" s="98"/>
      <c r="D199" s="98"/>
      <c r="E199" s="98"/>
      <c r="F199" s="98" t="str">
        <f t="shared" si="2"/>
        <v>Operator / influencer</v>
      </c>
      <c r="G199" s="98" t="str">
        <f t="shared" si="3"/>
        <v>Routing contact</v>
      </c>
      <c r="H199" s="98" t="str">
        <f t="shared" si="4"/>
        <v>Direct</v>
      </c>
      <c r="I199" s="98" t="str">
        <f t="shared" si="5"/>
        <v/>
      </c>
      <c r="J199" s="98"/>
      <c r="K199" s="98"/>
      <c r="L199" s="98"/>
      <c r="M199" s="98"/>
      <c r="N199" s="98"/>
      <c r="O199" s="98"/>
      <c r="P199" s="98"/>
      <c r="Q199" s="98"/>
      <c r="R199" s="99"/>
      <c r="S199" s="98"/>
      <c r="T199" s="98"/>
      <c r="U199" s="14" t="str">
        <f t="array" ref="U199">IF(B199="","",IFERROR(INDEX(Accounts!$N$2:$N$41,MATCH(B199,Accounts!$B$2:$B$41,0)),""))</f>
        <v/>
      </c>
    </row>
    <row r="200" ht="39.75" customHeight="1">
      <c r="A200" s="14" t="str">
        <f t="shared" si="1"/>
        <v/>
      </c>
      <c r="B200" s="98"/>
      <c r="C200" s="98"/>
      <c r="D200" s="98"/>
      <c r="E200" s="98"/>
      <c r="F200" s="98" t="str">
        <f t="shared" si="2"/>
        <v>Operator / influencer</v>
      </c>
      <c r="G200" s="98" t="str">
        <f t="shared" si="3"/>
        <v>Routing contact</v>
      </c>
      <c r="H200" s="98" t="str">
        <f t="shared" si="4"/>
        <v>Direct</v>
      </c>
      <c r="I200" s="98" t="str">
        <f t="shared" si="5"/>
        <v/>
      </c>
      <c r="J200" s="98"/>
      <c r="K200" s="98"/>
      <c r="L200" s="98"/>
      <c r="M200" s="98"/>
      <c r="N200" s="98"/>
      <c r="O200" s="98"/>
      <c r="P200" s="98"/>
      <c r="Q200" s="98"/>
      <c r="R200" s="99"/>
      <c r="S200" s="98"/>
      <c r="T200" s="98"/>
      <c r="U200" s="14" t="str">
        <f t="array" ref="U200">IF(B200="","",IFERROR(INDEX(Accounts!$N$2:$N$41,MATCH(B200,Accounts!$B$2:$B$41,0)),""))</f>
        <v/>
      </c>
    </row>
    <row r="201" ht="39.75" customHeight="1">
      <c r="A201" s="14" t="str">
        <f t="shared" si="1"/>
        <v/>
      </c>
      <c r="B201" s="98"/>
      <c r="C201" s="98"/>
      <c r="D201" s="98"/>
      <c r="E201" s="98"/>
      <c r="F201" s="98" t="str">
        <f t="shared" si="2"/>
        <v>Operator / influencer</v>
      </c>
      <c r="G201" s="98" t="str">
        <f t="shared" si="3"/>
        <v>Routing contact</v>
      </c>
      <c r="H201" s="98" t="str">
        <f t="shared" si="4"/>
        <v>Direct</v>
      </c>
      <c r="I201" s="98" t="str">
        <f t="shared" si="5"/>
        <v/>
      </c>
      <c r="J201" s="98"/>
      <c r="K201" s="98"/>
      <c r="L201" s="98"/>
      <c r="M201" s="98"/>
      <c r="N201" s="98"/>
      <c r="O201" s="98"/>
      <c r="P201" s="98"/>
      <c r="Q201" s="98"/>
      <c r="R201" s="99"/>
      <c r="S201" s="98"/>
      <c r="T201" s="98"/>
      <c r="U201" s="14" t="str">
        <f t="array" ref="U201">IF(B201="","",IFERROR(INDEX(Accounts!$N$2:$N$41,MATCH(B201,Accounts!$B$2:$B$41,0)),""))</f>
        <v/>
      </c>
    </row>
    <row r="202" ht="39.75" customHeight="1">
      <c r="A202" s="14" t="str">
        <f t="shared" si="1"/>
        <v>P-201</v>
      </c>
      <c r="B202" s="98" t="s">
        <v>506</v>
      </c>
      <c r="C202" s="98" t="s">
        <v>1320</v>
      </c>
      <c r="D202" s="98" t="s">
        <v>1467</v>
      </c>
      <c r="E202" s="98" t="s">
        <v>1468</v>
      </c>
      <c r="F202" s="98" t="str">
        <f t="shared" si="2"/>
        <v>Exec sponsor</v>
      </c>
      <c r="G202" s="98" t="str">
        <f t="shared" si="3"/>
        <v>Decision-maker</v>
      </c>
      <c r="H202" s="98" t="str">
        <f t="shared" si="4"/>
        <v>Public Dawn Foods leadership news</v>
      </c>
      <c r="I202" s="98" t="str">
        <f t="shared" si="5"/>
        <v>link</v>
      </c>
      <c r="J202" s="98" t="s">
        <v>1524</v>
      </c>
      <c r="K202" s="98" t="s">
        <v>1525</v>
      </c>
      <c r="L202" s="98" t="s">
        <v>1931</v>
      </c>
      <c r="M202" s="98" t="s">
        <v>1307</v>
      </c>
      <c r="N202" s="98" t="s">
        <v>1932</v>
      </c>
      <c r="O202" s="98" t="s">
        <v>1933</v>
      </c>
      <c r="P202" s="98"/>
      <c r="Q202" s="98" t="s">
        <v>1277</v>
      </c>
      <c r="R202" s="99"/>
      <c r="S202" s="98" t="s">
        <v>1934</v>
      </c>
      <c r="T202" s="98" t="s">
        <v>32</v>
      </c>
      <c r="U202" s="14" t="s">
        <v>1935</v>
      </c>
    </row>
    <row r="203" ht="39.75" customHeight="1">
      <c r="A203" s="14" t="str">
        <f t="shared" si="1"/>
        <v>P-202</v>
      </c>
      <c r="B203" s="98" t="s">
        <v>506</v>
      </c>
      <c r="C203" s="98" t="s">
        <v>1320</v>
      </c>
      <c r="D203" s="98" t="s">
        <v>781</v>
      </c>
      <c r="E203" s="98" t="s">
        <v>1936</v>
      </c>
      <c r="F203" s="98" t="str">
        <f t="shared" si="2"/>
        <v>Exec sponsor</v>
      </c>
      <c r="G203" s="98" t="str">
        <f t="shared" si="3"/>
        <v>Routing contact</v>
      </c>
      <c r="H203" s="98" t="str">
        <f t="shared" si="4"/>
        <v>Public Dawn Foods leadership news</v>
      </c>
      <c r="I203" s="98" t="str">
        <f t="shared" si="5"/>
        <v>link</v>
      </c>
      <c r="J203" s="98" t="s">
        <v>1531</v>
      </c>
      <c r="K203" s="98" t="s">
        <v>1532</v>
      </c>
      <c r="L203" s="98" t="s">
        <v>1937</v>
      </c>
      <c r="M203" s="98" t="s">
        <v>1472</v>
      </c>
      <c r="N203" s="98" t="s">
        <v>1932</v>
      </c>
      <c r="O203" s="98" t="s">
        <v>1933</v>
      </c>
      <c r="P203" s="98"/>
      <c r="Q203" s="98" t="s">
        <v>1277</v>
      </c>
      <c r="R203" s="99"/>
      <c r="S203" s="98" t="s">
        <v>1934</v>
      </c>
      <c r="T203" s="98" t="s">
        <v>32</v>
      </c>
      <c r="U203" s="14" t="s">
        <v>1935</v>
      </c>
    </row>
    <row r="204" ht="39.75" customHeight="1">
      <c r="A204" s="14" t="str">
        <f t="shared" si="1"/>
        <v>P-203</v>
      </c>
      <c r="B204" s="98" t="s">
        <v>506</v>
      </c>
      <c r="C204" s="98" t="s">
        <v>1330</v>
      </c>
      <c r="D204" s="98" t="s">
        <v>1473</v>
      </c>
      <c r="E204" s="98" t="s">
        <v>1938</v>
      </c>
      <c r="F204" s="98" t="str">
        <f t="shared" si="2"/>
        <v>Exec sponsor</v>
      </c>
      <c r="G204" s="98" t="str">
        <f t="shared" si="3"/>
        <v>Routing contact</v>
      </c>
      <c r="H204" s="98" t="str">
        <f t="shared" si="4"/>
        <v>Public Dawn Foods leadership news</v>
      </c>
      <c r="I204" s="98" t="str">
        <f t="shared" si="5"/>
        <v>link</v>
      </c>
      <c r="J204" s="98" t="s">
        <v>1551</v>
      </c>
      <c r="K204" s="98" t="s">
        <v>1539</v>
      </c>
      <c r="L204" s="98" t="s">
        <v>1939</v>
      </c>
      <c r="M204" s="98" t="s">
        <v>517</v>
      </c>
      <c r="N204" s="98" t="s">
        <v>1932</v>
      </c>
      <c r="O204" s="98" t="s">
        <v>1933</v>
      </c>
      <c r="P204" s="98"/>
      <c r="Q204" s="98" t="s">
        <v>1277</v>
      </c>
      <c r="R204" s="99"/>
      <c r="S204" s="98" t="s">
        <v>1934</v>
      </c>
      <c r="T204" s="98" t="s">
        <v>32</v>
      </c>
      <c r="U204" s="14" t="s">
        <v>1935</v>
      </c>
    </row>
    <row r="205" ht="39.75" customHeight="1">
      <c r="A205" s="14" t="str">
        <f t="shared" si="1"/>
        <v>P-204</v>
      </c>
      <c r="B205" s="98" t="s">
        <v>506</v>
      </c>
      <c r="C205" s="98" t="s">
        <v>1330</v>
      </c>
      <c r="D205" s="98" t="s">
        <v>1940</v>
      </c>
      <c r="E205" s="98" t="s">
        <v>1941</v>
      </c>
      <c r="F205" s="98" t="str">
        <f t="shared" si="2"/>
        <v>Exec sponsor</v>
      </c>
      <c r="G205" s="98" t="str">
        <f t="shared" si="3"/>
        <v>Decision-maker</v>
      </c>
      <c r="H205" s="98" t="str">
        <f t="shared" si="4"/>
        <v>Public Dawn Foods leadership news</v>
      </c>
      <c r="I205" s="98" t="str">
        <f t="shared" si="5"/>
        <v>link</v>
      </c>
      <c r="J205" s="98" t="s">
        <v>1524</v>
      </c>
      <c r="K205" s="98" t="s">
        <v>1539</v>
      </c>
      <c r="L205" s="98" t="s">
        <v>1942</v>
      </c>
      <c r="M205" s="98" t="s">
        <v>1943</v>
      </c>
      <c r="N205" s="98" t="s">
        <v>1932</v>
      </c>
      <c r="O205" s="98" t="s">
        <v>1933</v>
      </c>
      <c r="P205" s="98"/>
      <c r="Q205" s="98" t="s">
        <v>1277</v>
      </c>
      <c r="R205" s="99"/>
      <c r="S205" s="98" t="s">
        <v>1934</v>
      </c>
      <c r="T205" s="98" t="s">
        <v>32</v>
      </c>
      <c r="U205" s="14" t="s">
        <v>1935</v>
      </c>
    </row>
    <row r="206" ht="39.75" customHeight="1">
      <c r="A206" s="14" t="str">
        <f t="shared" si="1"/>
        <v>P-205</v>
      </c>
      <c r="B206" s="98" t="s">
        <v>506</v>
      </c>
      <c r="C206" s="98" t="s">
        <v>1944</v>
      </c>
      <c r="D206" s="98" t="s">
        <v>1945</v>
      </c>
      <c r="E206" s="98" t="s">
        <v>1946</v>
      </c>
      <c r="F206" s="98" t="str">
        <f t="shared" si="2"/>
        <v>Operator / influencer</v>
      </c>
      <c r="G206" s="98" t="str">
        <f t="shared" si="3"/>
        <v>Operator buyer</v>
      </c>
      <c r="H206" s="98" t="str">
        <f t="shared" si="4"/>
        <v>Public LinkedIn</v>
      </c>
      <c r="I206" s="98" t="str">
        <f t="shared" si="5"/>
        <v>link</v>
      </c>
      <c r="J206" s="98" t="s">
        <v>1560</v>
      </c>
      <c r="K206" s="98" t="s">
        <v>1552</v>
      </c>
      <c r="L206" s="98" t="s">
        <v>1947</v>
      </c>
      <c r="M206" s="98" t="s">
        <v>1948</v>
      </c>
      <c r="N206" s="98" t="s">
        <v>1327</v>
      </c>
      <c r="O206" s="98" t="s">
        <v>1949</v>
      </c>
      <c r="P206" s="98"/>
      <c r="Q206" s="98" t="s">
        <v>1277</v>
      </c>
      <c r="R206" s="99"/>
      <c r="S206" s="98" t="s">
        <v>1934</v>
      </c>
      <c r="T206" s="98" t="s">
        <v>32</v>
      </c>
      <c r="U206" s="14" t="s">
        <v>1935</v>
      </c>
    </row>
    <row r="207" ht="39.75" customHeight="1">
      <c r="A207" s="14" t="str">
        <f t="shared" si="1"/>
        <v>P-206</v>
      </c>
      <c r="B207" s="98" t="s">
        <v>519</v>
      </c>
      <c r="C207" s="98" t="s">
        <v>1320</v>
      </c>
      <c r="D207" s="98" t="s">
        <v>1475</v>
      </c>
      <c r="E207" s="98" t="s">
        <v>1335</v>
      </c>
      <c r="F207" s="98" t="str">
        <f t="shared" si="2"/>
        <v>Exec sponsor</v>
      </c>
      <c r="G207" s="98" t="str">
        <f t="shared" si="3"/>
        <v>Routing contact</v>
      </c>
      <c r="H207" s="98" t="str">
        <f t="shared" si="4"/>
        <v>Official company page</v>
      </c>
      <c r="I207" s="98" t="str">
        <f t="shared" si="5"/>
        <v>link</v>
      </c>
      <c r="J207" s="98" t="s">
        <v>1531</v>
      </c>
      <c r="K207" s="98" t="s">
        <v>1525</v>
      </c>
      <c r="L207" s="98" t="s">
        <v>1950</v>
      </c>
      <c r="M207" s="98" t="s">
        <v>530</v>
      </c>
      <c r="N207" s="98" t="s">
        <v>1336</v>
      </c>
      <c r="O207" s="98" t="s">
        <v>1436</v>
      </c>
      <c r="P207" s="98"/>
      <c r="Q207" s="98" t="s">
        <v>1277</v>
      </c>
      <c r="R207" s="99"/>
      <c r="S207" s="98" t="s">
        <v>1934</v>
      </c>
      <c r="T207" s="98" t="s">
        <v>32</v>
      </c>
      <c r="U207" s="14" t="s">
        <v>1935</v>
      </c>
    </row>
    <row r="208" ht="39.75" customHeight="1">
      <c r="A208" s="14" t="str">
        <f t="shared" si="1"/>
        <v>P-207</v>
      </c>
      <c r="B208" s="98" t="s">
        <v>519</v>
      </c>
      <c r="C208" s="98" t="s">
        <v>1320</v>
      </c>
      <c r="D208" s="98" t="s">
        <v>1951</v>
      </c>
      <c r="E208" s="98" t="s">
        <v>1952</v>
      </c>
      <c r="F208" s="98" t="str">
        <f t="shared" si="2"/>
        <v>Exec sponsor</v>
      </c>
      <c r="G208" s="98" t="str">
        <f t="shared" si="3"/>
        <v>Decision-maker</v>
      </c>
      <c r="H208" s="98" t="str">
        <f t="shared" si="4"/>
        <v>Official company page</v>
      </c>
      <c r="I208" s="98" t="str">
        <f t="shared" si="5"/>
        <v>link</v>
      </c>
      <c r="J208" s="98" t="s">
        <v>1524</v>
      </c>
      <c r="K208" s="98" t="s">
        <v>1525</v>
      </c>
      <c r="L208" s="98" t="s">
        <v>1953</v>
      </c>
      <c r="M208" s="98" t="s">
        <v>530</v>
      </c>
      <c r="N208" s="98" t="s">
        <v>1336</v>
      </c>
      <c r="O208" s="98" t="s">
        <v>1436</v>
      </c>
      <c r="P208" s="98"/>
      <c r="Q208" s="98" t="s">
        <v>1277</v>
      </c>
      <c r="R208" s="99"/>
      <c r="S208" s="98" t="s">
        <v>1934</v>
      </c>
      <c r="T208" s="98" t="s">
        <v>32</v>
      </c>
      <c r="U208" s="14" t="s">
        <v>1935</v>
      </c>
    </row>
    <row r="209" ht="39.75" customHeight="1">
      <c r="A209" s="14" t="str">
        <f t="shared" si="1"/>
        <v>P-208</v>
      </c>
      <c r="B209" s="98" t="s">
        <v>519</v>
      </c>
      <c r="C209" s="98" t="s">
        <v>1330</v>
      </c>
      <c r="D209" s="98" t="s">
        <v>782</v>
      </c>
      <c r="E209" s="98" t="s">
        <v>1477</v>
      </c>
      <c r="F209" s="98" t="str">
        <f t="shared" si="2"/>
        <v>Operator / influencer</v>
      </c>
      <c r="G209" s="98" t="str">
        <f t="shared" si="3"/>
        <v>Influencer</v>
      </c>
      <c r="H209" s="98" t="str">
        <f t="shared" si="4"/>
        <v>Public LinkedIn</v>
      </c>
      <c r="I209" s="98" t="str">
        <f t="shared" si="5"/>
        <v>link</v>
      </c>
      <c r="J209" s="98" t="s">
        <v>1545</v>
      </c>
      <c r="K209" s="98" t="s">
        <v>1552</v>
      </c>
      <c r="L209" s="98" t="s">
        <v>1954</v>
      </c>
      <c r="M209" s="98" t="s">
        <v>1479</v>
      </c>
      <c r="N209" s="98" t="s">
        <v>1327</v>
      </c>
      <c r="O209" s="98" t="s">
        <v>1949</v>
      </c>
      <c r="P209" s="98"/>
      <c r="Q209" s="98" t="s">
        <v>1277</v>
      </c>
      <c r="R209" s="99"/>
      <c r="S209" s="98" t="s">
        <v>1934</v>
      </c>
      <c r="T209" s="98" t="s">
        <v>32</v>
      </c>
      <c r="U209" s="14" t="s">
        <v>1935</v>
      </c>
    </row>
    <row r="210" ht="39.75" customHeight="1">
      <c r="A210" s="14" t="str">
        <f t="shared" si="1"/>
        <v>P-209</v>
      </c>
      <c r="B210" s="98" t="s">
        <v>519</v>
      </c>
      <c r="C210" s="98" t="s">
        <v>1330</v>
      </c>
      <c r="D210" s="98" t="s">
        <v>1480</v>
      </c>
      <c r="E210" s="98" t="s">
        <v>1481</v>
      </c>
      <c r="F210" s="98" t="str">
        <f t="shared" si="2"/>
        <v>Operator / influencer</v>
      </c>
      <c r="G210" s="98" t="str">
        <f t="shared" si="3"/>
        <v>Influencer</v>
      </c>
      <c r="H210" s="98" t="str">
        <f t="shared" si="4"/>
        <v>Public LinkedIn</v>
      </c>
      <c r="I210" s="98" t="str">
        <f t="shared" si="5"/>
        <v>link</v>
      </c>
      <c r="J210" s="98" t="s">
        <v>1545</v>
      </c>
      <c r="K210" s="98" t="s">
        <v>1552</v>
      </c>
      <c r="L210" s="98" t="s">
        <v>1955</v>
      </c>
      <c r="M210" s="98" t="s">
        <v>1484</v>
      </c>
      <c r="N210" s="98" t="s">
        <v>1327</v>
      </c>
      <c r="O210" s="98" t="s">
        <v>1949</v>
      </c>
      <c r="P210" s="98"/>
      <c r="Q210" s="98" t="s">
        <v>1277</v>
      </c>
      <c r="R210" s="99"/>
      <c r="S210" s="98" t="s">
        <v>1934</v>
      </c>
      <c r="T210" s="98" t="s">
        <v>32</v>
      </c>
      <c r="U210" s="14" t="s">
        <v>1935</v>
      </c>
    </row>
    <row r="211" ht="39.75" customHeight="1">
      <c r="A211" s="14" t="str">
        <f t="shared" si="1"/>
        <v>P-210</v>
      </c>
      <c r="B211" s="98" t="s">
        <v>519</v>
      </c>
      <c r="C211" s="98" t="s">
        <v>1330</v>
      </c>
      <c r="D211" s="98" t="s">
        <v>1956</v>
      </c>
      <c r="E211" s="98" t="s">
        <v>1957</v>
      </c>
      <c r="F211" s="98" t="str">
        <f t="shared" si="2"/>
        <v>Operator / influencer</v>
      </c>
      <c r="G211" s="98" t="str">
        <f t="shared" si="3"/>
        <v>Influencer</v>
      </c>
      <c r="H211" s="98" t="str">
        <f t="shared" si="4"/>
        <v>Public LinkedIn</v>
      </c>
      <c r="I211" s="98" t="str">
        <f t="shared" si="5"/>
        <v>link</v>
      </c>
      <c r="J211" s="98" t="s">
        <v>1538</v>
      </c>
      <c r="K211" s="98" t="s">
        <v>1552</v>
      </c>
      <c r="L211" s="98" t="s">
        <v>1958</v>
      </c>
      <c r="M211" s="98" t="s">
        <v>1959</v>
      </c>
      <c r="N211" s="98" t="s">
        <v>1327</v>
      </c>
      <c r="O211" s="98" t="s">
        <v>1949</v>
      </c>
      <c r="P211" s="98"/>
      <c r="Q211" s="98" t="s">
        <v>1277</v>
      </c>
      <c r="R211" s="99"/>
      <c r="S211" s="98" t="s">
        <v>1934</v>
      </c>
      <c r="T211" s="98" t="s">
        <v>32</v>
      </c>
      <c r="U211" s="14" t="s">
        <v>1935</v>
      </c>
    </row>
    <row r="212" ht="39.75" customHeight="1">
      <c r="A212" s="14" t="str">
        <f t="shared" si="1"/>
        <v>P-211</v>
      </c>
      <c r="B212" s="98" t="s">
        <v>532</v>
      </c>
      <c r="C212" s="98" t="s">
        <v>1320</v>
      </c>
      <c r="D212" s="98" t="s">
        <v>1485</v>
      </c>
      <c r="E212" s="98" t="s">
        <v>1960</v>
      </c>
      <c r="F212" s="98" t="str">
        <f t="shared" si="2"/>
        <v>Exec sponsor</v>
      </c>
      <c r="G212" s="98" t="str">
        <f t="shared" si="3"/>
        <v>Routing contact</v>
      </c>
      <c r="H212" s="98" t="str">
        <f t="shared" si="4"/>
        <v>Public LinkedIn</v>
      </c>
      <c r="I212" s="98" t="str">
        <f t="shared" si="5"/>
        <v>link</v>
      </c>
      <c r="J212" s="98" t="s">
        <v>1531</v>
      </c>
      <c r="K212" s="98" t="s">
        <v>1525</v>
      </c>
      <c r="L212" s="98" t="s">
        <v>1961</v>
      </c>
      <c r="M212" s="98" t="s">
        <v>1309</v>
      </c>
      <c r="N212" s="98" t="s">
        <v>1327</v>
      </c>
      <c r="O212" s="98" t="s">
        <v>1949</v>
      </c>
      <c r="P212" s="98"/>
      <c r="Q212" s="98" t="s">
        <v>1277</v>
      </c>
      <c r="R212" s="99"/>
      <c r="S212" s="98" t="s">
        <v>1934</v>
      </c>
      <c r="T212" s="98" t="s">
        <v>32</v>
      </c>
      <c r="U212" s="14" t="s">
        <v>1935</v>
      </c>
    </row>
    <row r="213" ht="39.75" customHeight="1">
      <c r="A213" s="14" t="str">
        <f t="shared" si="1"/>
        <v>P-212</v>
      </c>
      <c r="B213" s="98" t="s">
        <v>532</v>
      </c>
      <c r="C213" s="98" t="s">
        <v>1320</v>
      </c>
      <c r="D213" s="98" t="s">
        <v>783</v>
      </c>
      <c r="E213" s="98" t="s">
        <v>1962</v>
      </c>
      <c r="F213" s="98" t="str">
        <f t="shared" si="2"/>
        <v>Exec sponsor</v>
      </c>
      <c r="G213" s="98" t="str">
        <f t="shared" si="3"/>
        <v>Operator buyer</v>
      </c>
      <c r="H213" s="98" t="str">
        <f t="shared" si="4"/>
        <v>Official DG newsroom</v>
      </c>
      <c r="I213" s="98" t="str">
        <f t="shared" si="5"/>
        <v>link</v>
      </c>
      <c r="J213" s="98" t="s">
        <v>1671</v>
      </c>
      <c r="K213" s="98" t="s">
        <v>1539</v>
      </c>
      <c r="L213" s="98" t="s">
        <v>1963</v>
      </c>
      <c r="M213" s="98" t="s">
        <v>1491</v>
      </c>
      <c r="N213" s="98" t="s">
        <v>1490</v>
      </c>
      <c r="O213" s="98" t="s">
        <v>1490</v>
      </c>
      <c r="P213" s="98"/>
      <c r="Q213" s="98" t="s">
        <v>1277</v>
      </c>
      <c r="R213" s="99"/>
      <c r="S213" s="98" t="s">
        <v>1934</v>
      </c>
      <c r="T213" s="98" t="s">
        <v>32</v>
      </c>
      <c r="U213" s="14" t="s">
        <v>1935</v>
      </c>
    </row>
    <row r="214" ht="39.75" customHeight="1">
      <c r="A214" s="14" t="str">
        <f t="shared" si="1"/>
        <v>P-213</v>
      </c>
      <c r="B214" s="98" t="s">
        <v>532</v>
      </c>
      <c r="C214" s="98" t="s">
        <v>1330</v>
      </c>
      <c r="D214" s="98" t="s">
        <v>1492</v>
      </c>
      <c r="E214" s="98" t="s">
        <v>1964</v>
      </c>
      <c r="F214" s="98" t="str">
        <f t="shared" si="2"/>
        <v>Exec sponsor</v>
      </c>
      <c r="G214" s="98" t="str">
        <f t="shared" si="3"/>
        <v>Operator buyer</v>
      </c>
      <c r="H214" s="98" t="str">
        <f t="shared" si="4"/>
        <v>Public LinkedIn</v>
      </c>
      <c r="I214" s="98" t="str">
        <f t="shared" si="5"/>
        <v>link</v>
      </c>
      <c r="J214" s="98" t="s">
        <v>1560</v>
      </c>
      <c r="K214" s="98" t="s">
        <v>1539</v>
      </c>
      <c r="L214" s="98" t="s">
        <v>1965</v>
      </c>
      <c r="M214" s="98" t="s">
        <v>1495</v>
      </c>
      <c r="N214" s="98" t="s">
        <v>1327</v>
      </c>
      <c r="O214" s="98" t="s">
        <v>1949</v>
      </c>
      <c r="P214" s="98"/>
      <c r="Q214" s="98" t="s">
        <v>1277</v>
      </c>
      <c r="R214" s="99"/>
      <c r="S214" s="98" t="s">
        <v>1934</v>
      </c>
      <c r="T214" s="98" t="s">
        <v>32</v>
      </c>
      <c r="U214" s="14" t="s">
        <v>1935</v>
      </c>
    </row>
    <row r="215" ht="39.75" customHeight="1">
      <c r="A215" s="14" t="str">
        <f t="shared" si="1"/>
        <v>P-214</v>
      </c>
      <c r="B215" s="98" t="s">
        <v>532</v>
      </c>
      <c r="C215" s="98" t="s">
        <v>1330</v>
      </c>
      <c r="D215" s="98" t="s">
        <v>1966</v>
      </c>
      <c r="E215" s="98" t="s">
        <v>1967</v>
      </c>
      <c r="F215" s="98" t="str">
        <f t="shared" si="2"/>
        <v>Exec sponsor</v>
      </c>
      <c r="G215" s="98" t="str">
        <f t="shared" si="3"/>
        <v>Influencer</v>
      </c>
      <c r="H215" s="98" t="str">
        <f t="shared" si="4"/>
        <v>Public LinkedIn</v>
      </c>
      <c r="I215" s="98" t="str">
        <f t="shared" si="5"/>
        <v>link</v>
      </c>
      <c r="J215" s="98" t="s">
        <v>1545</v>
      </c>
      <c r="K215" s="98" t="s">
        <v>1539</v>
      </c>
      <c r="L215" s="98" t="s">
        <v>1968</v>
      </c>
      <c r="M215" s="98" t="s">
        <v>1969</v>
      </c>
      <c r="N215" s="98" t="s">
        <v>1327</v>
      </c>
      <c r="O215" s="98" t="s">
        <v>1949</v>
      </c>
      <c r="P215" s="98"/>
      <c r="Q215" s="98" t="s">
        <v>1277</v>
      </c>
      <c r="R215" s="99"/>
      <c r="S215" s="98" t="s">
        <v>1934</v>
      </c>
      <c r="T215" s="98" t="s">
        <v>32</v>
      </c>
      <c r="U215" s="14" t="s">
        <v>1935</v>
      </c>
    </row>
    <row r="216" ht="39.75" customHeight="1">
      <c r="A216" s="14" t="str">
        <f t="shared" si="1"/>
        <v>P-215</v>
      </c>
      <c r="B216" s="98" t="s">
        <v>532</v>
      </c>
      <c r="C216" s="98" t="s">
        <v>1330</v>
      </c>
      <c r="D216" s="98" t="s">
        <v>1970</v>
      </c>
      <c r="E216" s="98" t="s">
        <v>1971</v>
      </c>
      <c r="F216" s="98" t="str">
        <f t="shared" si="2"/>
        <v>Operator / influencer</v>
      </c>
      <c r="G216" s="98" t="str">
        <f t="shared" si="3"/>
        <v>Routing contact</v>
      </c>
      <c r="H216" s="98" t="str">
        <f t="shared" si="4"/>
        <v>Public LinkedIn</v>
      </c>
      <c r="I216" s="98" t="str">
        <f t="shared" si="5"/>
        <v>link</v>
      </c>
      <c r="J216" s="98" t="s">
        <v>1972</v>
      </c>
      <c r="K216" s="98" t="s">
        <v>1552</v>
      </c>
      <c r="L216" s="98" t="s">
        <v>1973</v>
      </c>
      <c r="M216" s="98" t="s">
        <v>1974</v>
      </c>
      <c r="N216" s="98" t="s">
        <v>1327</v>
      </c>
      <c r="O216" s="98" t="s">
        <v>1949</v>
      </c>
      <c r="P216" s="98"/>
      <c r="Q216" s="98" t="s">
        <v>1277</v>
      </c>
      <c r="R216" s="99"/>
      <c r="S216" s="98" t="s">
        <v>1934</v>
      </c>
      <c r="T216" s="98" t="s">
        <v>32</v>
      </c>
      <c r="U216" s="14" t="s">
        <v>1935</v>
      </c>
    </row>
    <row r="217" ht="39.75" customHeight="1">
      <c r="A217" s="14" t="str">
        <f t="shared" si="1"/>
        <v>P-216</v>
      </c>
      <c r="B217" s="98" t="s">
        <v>545</v>
      </c>
      <c r="C217" s="98" t="s">
        <v>1320</v>
      </c>
      <c r="D217" s="98" t="s">
        <v>1496</v>
      </c>
      <c r="E217" s="98" t="s">
        <v>1335</v>
      </c>
      <c r="F217" s="98" t="str">
        <f t="shared" si="2"/>
        <v>Exec sponsor</v>
      </c>
      <c r="G217" s="98" t="str">
        <f t="shared" si="3"/>
        <v>Routing contact</v>
      </c>
      <c r="H217" s="98" t="str">
        <f t="shared" si="4"/>
        <v>Official company page</v>
      </c>
      <c r="I217" s="98" t="str">
        <f t="shared" si="5"/>
        <v>link</v>
      </c>
      <c r="J217" s="98" t="s">
        <v>1531</v>
      </c>
      <c r="K217" s="98" t="s">
        <v>1525</v>
      </c>
      <c r="L217" s="98" t="s">
        <v>1975</v>
      </c>
      <c r="M217" s="98" t="s">
        <v>556</v>
      </c>
      <c r="N217" s="98" t="s">
        <v>1976</v>
      </c>
      <c r="O217" s="98" t="s">
        <v>1436</v>
      </c>
      <c r="P217" s="98"/>
      <c r="Q217" s="98" t="s">
        <v>1277</v>
      </c>
      <c r="R217" s="99"/>
      <c r="S217" s="98" t="s">
        <v>1934</v>
      </c>
      <c r="T217" s="98" t="s">
        <v>32</v>
      </c>
      <c r="U217" s="14" t="s">
        <v>1935</v>
      </c>
    </row>
    <row r="218" ht="39.75" customHeight="1">
      <c r="A218" s="14" t="str">
        <f t="shared" si="1"/>
        <v>P-217</v>
      </c>
      <c r="B218" s="98" t="s">
        <v>545</v>
      </c>
      <c r="C218" s="98" t="s">
        <v>1320</v>
      </c>
      <c r="D218" s="98" t="s">
        <v>1977</v>
      </c>
      <c r="E218" s="98" t="s">
        <v>1978</v>
      </c>
      <c r="F218" s="98" t="str">
        <f t="shared" si="2"/>
        <v>Exec sponsor</v>
      </c>
      <c r="G218" s="98" t="str">
        <f t="shared" si="3"/>
        <v>Decision-maker</v>
      </c>
      <c r="H218" s="98" t="str">
        <f t="shared" si="4"/>
        <v>Official company page</v>
      </c>
      <c r="I218" s="98" t="str">
        <f t="shared" si="5"/>
        <v>link</v>
      </c>
      <c r="J218" s="98" t="s">
        <v>1524</v>
      </c>
      <c r="K218" s="98" t="s">
        <v>1525</v>
      </c>
      <c r="L218" s="98" t="s">
        <v>1979</v>
      </c>
      <c r="M218" s="98" t="s">
        <v>557</v>
      </c>
      <c r="N218" s="98" t="s">
        <v>1336</v>
      </c>
      <c r="O218" s="98" t="s">
        <v>1436</v>
      </c>
      <c r="P218" s="98"/>
      <c r="Q218" s="98" t="s">
        <v>1277</v>
      </c>
      <c r="R218" s="99"/>
      <c r="S218" s="98" t="s">
        <v>1934</v>
      </c>
      <c r="T218" s="98" t="s">
        <v>32</v>
      </c>
      <c r="U218" s="14" t="s">
        <v>1935</v>
      </c>
    </row>
    <row r="219" ht="39.75" customHeight="1">
      <c r="A219" s="14" t="str">
        <f t="shared" si="1"/>
        <v>P-218</v>
      </c>
      <c r="B219" s="98" t="s">
        <v>545</v>
      </c>
      <c r="C219" s="98" t="s">
        <v>1330</v>
      </c>
      <c r="D219" s="98" t="s">
        <v>1497</v>
      </c>
      <c r="E219" s="98" t="s">
        <v>1980</v>
      </c>
      <c r="F219" s="98" t="str">
        <f t="shared" si="2"/>
        <v>Exec sponsor</v>
      </c>
      <c r="G219" s="98" t="str">
        <f t="shared" si="3"/>
        <v>Operator buyer</v>
      </c>
      <c r="H219" s="98" t="str">
        <f t="shared" si="4"/>
        <v>Public LinkedIn</v>
      </c>
      <c r="I219" s="98" t="str">
        <f t="shared" si="5"/>
        <v>link</v>
      </c>
      <c r="J219" s="98" t="s">
        <v>1560</v>
      </c>
      <c r="K219" s="98" t="s">
        <v>1539</v>
      </c>
      <c r="L219" s="98" t="s">
        <v>1981</v>
      </c>
      <c r="M219" s="98" t="s">
        <v>1499</v>
      </c>
      <c r="N219" s="98" t="s">
        <v>1327</v>
      </c>
      <c r="O219" s="98" t="s">
        <v>1949</v>
      </c>
      <c r="P219" s="98"/>
      <c r="Q219" s="98" t="s">
        <v>1277</v>
      </c>
      <c r="R219" s="99"/>
      <c r="S219" s="98" t="s">
        <v>1934</v>
      </c>
      <c r="T219" s="98" t="s">
        <v>32</v>
      </c>
      <c r="U219" s="14" t="s">
        <v>1935</v>
      </c>
    </row>
    <row r="220" ht="39.75" customHeight="1">
      <c r="A220" s="14" t="str">
        <f t="shared" si="1"/>
        <v>P-219</v>
      </c>
      <c r="B220" s="98" t="s">
        <v>545</v>
      </c>
      <c r="C220" s="98" t="s">
        <v>1330</v>
      </c>
      <c r="D220" s="98" t="s">
        <v>784</v>
      </c>
      <c r="E220" s="98" t="s">
        <v>1982</v>
      </c>
      <c r="F220" s="98" t="str">
        <f t="shared" si="2"/>
        <v>Exec sponsor</v>
      </c>
      <c r="G220" s="98" t="str">
        <f t="shared" si="3"/>
        <v>Operator buyer</v>
      </c>
      <c r="H220" s="98" t="str">
        <f t="shared" si="4"/>
        <v>Public LinkedIn</v>
      </c>
      <c r="I220" s="98" t="str">
        <f t="shared" si="5"/>
        <v>link</v>
      </c>
      <c r="J220" s="98" t="s">
        <v>1671</v>
      </c>
      <c r="K220" s="98" t="s">
        <v>1539</v>
      </c>
      <c r="L220" s="98" t="s">
        <v>1983</v>
      </c>
      <c r="M220" s="98" t="s">
        <v>1501</v>
      </c>
      <c r="N220" s="98" t="s">
        <v>1327</v>
      </c>
      <c r="O220" s="98" t="s">
        <v>1949</v>
      </c>
      <c r="P220" s="98"/>
      <c r="Q220" s="98" t="s">
        <v>1277</v>
      </c>
      <c r="R220" s="99"/>
      <c r="S220" s="98" t="s">
        <v>1934</v>
      </c>
      <c r="T220" s="98" t="s">
        <v>32</v>
      </c>
      <c r="U220" s="14" t="s">
        <v>1935</v>
      </c>
    </row>
    <row r="221" ht="39.75" customHeight="1">
      <c r="A221" s="14" t="str">
        <f t="shared" si="1"/>
        <v>P-220</v>
      </c>
      <c r="B221" s="98" t="s">
        <v>545</v>
      </c>
      <c r="C221" s="98" t="s">
        <v>1330</v>
      </c>
      <c r="D221" s="98" t="s">
        <v>1984</v>
      </c>
      <c r="E221" s="98" t="s">
        <v>1985</v>
      </c>
      <c r="F221" s="98" t="str">
        <f t="shared" si="2"/>
        <v>Exec sponsor</v>
      </c>
      <c r="G221" s="98" t="str">
        <f t="shared" si="3"/>
        <v>Routing contact</v>
      </c>
      <c r="H221" s="98" t="str">
        <f t="shared" si="4"/>
        <v>Official company page</v>
      </c>
      <c r="I221" s="98" t="str">
        <f t="shared" si="5"/>
        <v>link</v>
      </c>
      <c r="J221" s="98" t="s">
        <v>1531</v>
      </c>
      <c r="K221" s="98" t="s">
        <v>1525</v>
      </c>
      <c r="L221" s="98" t="s">
        <v>1986</v>
      </c>
      <c r="M221" s="98" t="s">
        <v>556</v>
      </c>
      <c r="N221" s="98" t="s">
        <v>1976</v>
      </c>
      <c r="O221" s="98" t="s">
        <v>1436</v>
      </c>
      <c r="P221" s="98"/>
      <c r="Q221" s="98" t="s">
        <v>1277</v>
      </c>
      <c r="R221" s="99"/>
      <c r="S221" s="98" t="s">
        <v>1934</v>
      </c>
      <c r="T221" s="98" t="s">
        <v>32</v>
      </c>
      <c r="U221" s="14" t="s">
        <v>1935</v>
      </c>
    </row>
    <row r="222" ht="39.75" customHeight="1">
      <c r="A222" s="14" t="str">
        <f t="shared" si="1"/>
        <v>P-221</v>
      </c>
      <c r="B222" s="98" t="s">
        <v>558</v>
      </c>
      <c r="C222" s="98" t="s">
        <v>1320</v>
      </c>
      <c r="D222" s="98" t="s">
        <v>1502</v>
      </c>
      <c r="E222" s="98" t="s">
        <v>1503</v>
      </c>
      <c r="F222" s="98" t="str">
        <f t="shared" si="2"/>
        <v>Exec sponsor</v>
      </c>
      <c r="G222" s="98" t="str">
        <f t="shared" si="3"/>
        <v>Decision-maker</v>
      </c>
      <c r="H222" s="98" t="str">
        <f t="shared" si="4"/>
        <v>Official IKEA U.S. page</v>
      </c>
      <c r="I222" s="98" t="str">
        <f t="shared" si="5"/>
        <v>link</v>
      </c>
      <c r="J222" s="98" t="s">
        <v>1524</v>
      </c>
      <c r="K222" s="98" t="s">
        <v>1525</v>
      </c>
      <c r="L222" s="98" t="s">
        <v>1987</v>
      </c>
      <c r="M222" s="98" t="s">
        <v>1311</v>
      </c>
      <c r="N222" s="98" t="s">
        <v>1505</v>
      </c>
      <c r="O222" s="98" t="s">
        <v>1988</v>
      </c>
      <c r="P222" s="98"/>
      <c r="Q222" s="98" t="s">
        <v>1277</v>
      </c>
      <c r="R222" s="99"/>
      <c r="S222" s="98" t="s">
        <v>1934</v>
      </c>
      <c r="T222" s="98" t="s">
        <v>32</v>
      </c>
      <c r="U222" s="14" t="s">
        <v>1935</v>
      </c>
    </row>
    <row r="223" ht="39.75" customHeight="1">
      <c r="A223" s="14" t="str">
        <f t="shared" si="1"/>
        <v>P-222</v>
      </c>
      <c r="B223" s="98" t="s">
        <v>558</v>
      </c>
      <c r="C223" s="98" t="s">
        <v>1320</v>
      </c>
      <c r="D223" s="98" t="s">
        <v>785</v>
      </c>
      <c r="E223" s="98" t="s">
        <v>1506</v>
      </c>
      <c r="F223" s="98" t="str">
        <f t="shared" si="2"/>
        <v>Exec sponsor</v>
      </c>
      <c r="G223" s="98" t="str">
        <f t="shared" si="3"/>
        <v>Operator buyer</v>
      </c>
      <c r="H223" s="98" t="str">
        <f t="shared" si="4"/>
        <v>Public LinkedIn</v>
      </c>
      <c r="I223" s="98" t="str">
        <f t="shared" si="5"/>
        <v>link</v>
      </c>
      <c r="J223" s="98" t="s">
        <v>1560</v>
      </c>
      <c r="K223" s="98" t="s">
        <v>1539</v>
      </c>
      <c r="L223" s="98" t="s">
        <v>1989</v>
      </c>
      <c r="M223" s="98" t="s">
        <v>1507</v>
      </c>
      <c r="N223" s="98" t="s">
        <v>1327</v>
      </c>
      <c r="O223" s="98" t="s">
        <v>1949</v>
      </c>
      <c r="P223" s="98"/>
      <c r="Q223" s="98" t="s">
        <v>1277</v>
      </c>
      <c r="R223" s="99"/>
      <c r="S223" s="98" t="s">
        <v>1934</v>
      </c>
      <c r="T223" s="98" t="s">
        <v>32</v>
      </c>
      <c r="U223" s="14" t="s">
        <v>1935</v>
      </c>
    </row>
    <row r="224" ht="39.75" customHeight="1">
      <c r="A224" s="14" t="str">
        <f t="shared" si="1"/>
        <v>P-223</v>
      </c>
      <c r="B224" s="98" t="s">
        <v>558</v>
      </c>
      <c r="C224" s="98" t="s">
        <v>1330</v>
      </c>
      <c r="D224" s="98" t="s">
        <v>1990</v>
      </c>
      <c r="E224" s="98" t="s">
        <v>1991</v>
      </c>
      <c r="F224" s="98" t="str">
        <f t="shared" si="2"/>
        <v>Exec sponsor</v>
      </c>
      <c r="G224" s="98" t="str">
        <f t="shared" si="3"/>
        <v>Routing contact</v>
      </c>
      <c r="H224" s="98" t="str">
        <f t="shared" si="4"/>
        <v>Official Inter IKEA page</v>
      </c>
      <c r="I224" s="98" t="str">
        <f t="shared" si="5"/>
        <v>link</v>
      </c>
      <c r="J224" s="98" t="s">
        <v>1531</v>
      </c>
      <c r="K224" s="98" t="s">
        <v>1525</v>
      </c>
      <c r="L224" s="98" t="s">
        <v>1992</v>
      </c>
      <c r="M224" s="98" t="s">
        <v>1993</v>
      </c>
      <c r="N224" s="98" t="s">
        <v>1994</v>
      </c>
      <c r="O224" s="98" t="s">
        <v>1995</v>
      </c>
      <c r="P224" s="98"/>
      <c r="Q224" s="98" t="s">
        <v>1277</v>
      </c>
      <c r="R224" s="99"/>
      <c r="S224" s="98" t="s">
        <v>1934</v>
      </c>
      <c r="T224" s="98" t="s">
        <v>32</v>
      </c>
      <c r="U224" s="14" t="s">
        <v>1935</v>
      </c>
    </row>
    <row r="225" ht="39.75" customHeight="1">
      <c r="A225" s="14" t="str">
        <f t="shared" si="1"/>
        <v>P-224</v>
      </c>
      <c r="B225" s="98" t="s">
        <v>558</v>
      </c>
      <c r="C225" s="98" t="s">
        <v>1330</v>
      </c>
      <c r="D225" s="98" t="s">
        <v>1508</v>
      </c>
      <c r="E225" s="98" t="s">
        <v>1509</v>
      </c>
      <c r="F225" s="98" t="str">
        <f t="shared" si="2"/>
        <v>Operator / influencer</v>
      </c>
      <c r="G225" s="98" t="str">
        <f t="shared" si="3"/>
        <v>Operator buyer</v>
      </c>
      <c r="H225" s="98" t="str">
        <f t="shared" si="4"/>
        <v>Public LinkedIn</v>
      </c>
      <c r="I225" s="98" t="str">
        <f t="shared" si="5"/>
        <v>link</v>
      </c>
      <c r="J225" s="98" t="s">
        <v>1671</v>
      </c>
      <c r="K225" s="98" t="s">
        <v>1552</v>
      </c>
      <c r="L225" s="98" t="s">
        <v>1996</v>
      </c>
      <c r="M225" s="98" t="s">
        <v>1511</v>
      </c>
      <c r="N225" s="98" t="s">
        <v>1327</v>
      </c>
      <c r="O225" s="98" t="s">
        <v>1949</v>
      </c>
      <c r="P225" s="98"/>
      <c r="Q225" s="98" t="s">
        <v>1277</v>
      </c>
      <c r="R225" s="99"/>
      <c r="S225" s="98" t="s">
        <v>1934</v>
      </c>
      <c r="T225" s="98" t="s">
        <v>32</v>
      </c>
      <c r="U225" s="14" t="s">
        <v>1935</v>
      </c>
    </row>
    <row r="226" ht="39.75" customHeight="1">
      <c r="A226" s="14" t="str">
        <f t="shared" si="1"/>
        <v>P-225</v>
      </c>
      <c r="B226" s="98" t="s">
        <v>558</v>
      </c>
      <c r="C226" s="98" t="s">
        <v>1330</v>
      </c>
      <c r="D226" s="98" t="s">
        <v>1997</v>
      </c>
      <c r="E226" s="98" t="s">
        <v>1998</v>
      </c>
      <c r="F226" s="98" t="str">
        <f t="shared" si="2"/>
        <v>Operator / influencer</v>
      </c>
      <c r="G226" s="98" t="str">
        <f t="shared" si="3"/>
        <v>Routing contact</v>
      </c>
      <c r="H226" s="98" t="str">
        <f t="shared" si="4"/>
        <v>Public LinkedIn</v>
      </c>
      <c r="I226" s="98" t="str">
        <f t="shared" si="5"/>
        <v>link</v>
      </c>
      <c r="J226" s="98" t="s">
        <v>1531</v>
      </c>
      <c r="K226" s="98" t="s">
        <v>1552</v>
      </c>
      <c r="L226" s="98" t="s">
        <v>1999</v>
      </c>
      <c r="M226" s="98" t="s">
        <v>2000</v>
      </c>
      <c r="N226" s="98" t="s">
        <v>1327</v>
      </c>
      <c r="O226" s="98" t="s">
        <v>1949</v>
      </c>
      <c r="P226" s="98"/>
      <c r="Q226" s="98" t="s">
        <v>1277</v>
      </c>
      <c r="R226" s="99"/>
      <c r="S226" s="98" t="s">
        <v>1934</v>
      </c>
      <c r="T226" s="98" t="s">
        <v>32</v>
      </c>
      <c r="U226" s="14" t="s">
        <v>1935</v>
      </c>
    </row>
    <row r="227" ht="15.75" customHeight="1">
      <c r="A227" s="6"/>
      <c r="B227" s="6"/>
      <c r="C227" s="6"/>
      <c r="D227" s="6"/>
      <c r="E227" s="6"/>
      <c r="F227" s="6"/>
      <c r="G227" s="6"/>
      <c r="H227" s="6"/>
      <c r="I227" s="6"/>
      <c r="J227" s="6"/>
      <c r="K227" s="6"/>
      <c r="L227" s="6"/>
      <c r="M227" s="6"/>
      <c r="N227" s="6"/>
      <c r="O227" s="6"/>
      <c r="P227" s="6"/>
      <c r="Q227" s="6"/>
      <c r="R227" s="6"/>
      <c r="S227" s="6"/>
      <c r="T227" s="6"/>
      <c r="U227" s="6"/>
    </row>
    <row r="228" ht="15.75" customHeight="1">
      <c r="A228" s="6"/>
      <c r="B228" s="6"/>
      <c r="C228" s="6"/>
      <c r="D228" s="6"/>
      <c r="E228" s="6"/>
      <c r="F228" s="6"/>
      <c r="G228" s="6"/>
      <c r="H228" s="6"/>
      <c r="I228" s="6"/>
      <c r="J228" s="6"/>
      <c r="K228" s="6"/>
      <c r="L228" s="6"/>
      <c r="M228" s="6"/>
      <c r="N228" s="6"/>
      <c r="O228" s="6"/>
      <c r="P228" s="6"/>
      <c r="Q228" s="6"/>
      <c r="R228" s="6"/>
      <c r="S228" s="6"/>
      <c r="T228" s="6"/>
      <c r="U228" s="6"/>
    </row>
    <row r="229" ht="15.75" customHeight="1">
      <c r="A229" s="6"/>
      <c r="B229" s="6"/>
      <c r="C229" s="6"/>
      <c r="D229" s="6"/>
      <c r="E229" s="6"/>
      <c r="F229" s="6"/>
      <c r="G229" s="6"/>
      <c r="H229" s="6"/>
      <c r="I229" s="6"/>
      <c r="J229" s="6"/>
      <c r="K229" s="6"/>
      <c r="L229" s="6"/>
      <c r="M229" s="6"/>
      <c r="N229" s="6"/>
      <c r="O229" s="6"/>
      <c r="P229" s="6"/>
      <c r="Q229" s="6"/>
      <c r="R229" s="6"/>
      <c r="S229" s="6"/>
      <c r="T229" s="6"/>
      <c r="U229" s="6"/>
    </row>
    <row r="230" ht="15.75" customHeight="1">
      <c r="A230" s="6"/>
      <c r="B230" s="6"/>
      <c r="C230" s="6"/>
      <c r="D230" s="6"/>
      <c r="E230" s="6"/>
      <c r="F230" s="6"/>
      <c r="G230" s="6"/>
      <c r="H230" s="6"/>
      <c r="I230" s="6"/>
      <c r="J230" s="6"/>
      <c r="K230" s="6"/>
      <c r="L230" s="6"/>
      <c r="M230" s="6"/>
      <c r="N230" s="6"/>
      <c r="O230" s="6"/>
      <c r="P230" s="6"/>
      <c r="Q230" s="6"/>
      <c r="R230" s="6"/>
      <c r="S230" s="6"/>
      <c r="T230" s="6"/>
      <c r="U230" s="6"/>
    </row>
    <row r="231" ht="15.75" customHeight="1">
      <c r="A231" s="6"/>
      <c r="B231" s="6"/>
      <c r="C231" s="6"/>
      <c r="D231" s="6"/>
      <c r="E231" s="6"/>
      <c r="F231" s="6"/>
      <c r="G231" s="6"/>
      <c r="H231" s="6"/>
      <c r="I231" s="6"/>
      <c r="J231" s="6"/>
      <c r="K231" s="6"/>
      <c r="L231" s="6"/>
      <c r="M231" s="6"/>
      <c r="N231" s="6"/>
      <c r="O231" s="6"/>
      <c r="P231" s="6"/>
      <c r="Q231" s="6"/>
      <c r="R231" s="6"/>
      <c r="S231" s="6"/>
      <c r="T231" s="6"/>
      <c r="U231" s="6"/>
    </row>
    <row r="232" ht="15.75" customHeight="1">
      <c r="A232" s="6"/>
      <c r="B232" s="6"/>
      <c r="C232" s="6"/>
      <c r="D232" s="6"/>
      <c r="E232" s="6"/>
      <c r="F232" s="6"/>
      <c r="G232" s="6"/>
      <c r="H232" s="6"/>
      <c r="I232" s="6"/>
      <c r="J232" s="6"/>
      <c r="K232" s="6"/>
      <c r="L232" s="6"/>
      <c r="M232" s="6"/>
      <c r="N232" s="6"/>
      <c r="O232" s="6"/>
      <c r="P232" s="6"/>
      <c r="Q232" s="6"/>
      <c r="R232" s="6"/>
      <c r="S232" s="6"/>
      <c r="T232" s="6"/>
      <c r="U232" s="6"/>
    </row>
    <row r="233" ht="15.75" customHeight="1">
      <c r="A233" s="6"/>
      <c r="B233" s="6"/>
      <c r="C233" s="6"/>
      <c r="D233" s="6"/>
      <c r="E233" s="6"/>
      <c r="F233" s="6"/>
      <c r="G233" s="6"/>
      <c r="H233" s="6"/>
      <c r="I233" s="6"/>
      <c r="J233" s="6"/>
      <c r="K233" s="6"/>
      <c r="L233" s="6"/>
      <c r="M233" s="6"/>
      <c r="N233" s="6"/>
      <c r="O233" s="6"/>
      <c r="P233" s="6"/>
      <c r="Q233" s="6"/>
      <c r="R233" s="6"/>
      <c r="S233" s="6"/>
      <c r="T233" s="6"/>
      <c r="U233" s="6"/>
    </row>
    <row r="234" ht="15.75" customHeight="1">
      <c r="A234" s="6"/>
      <c r="B234" s="6"/>
      <c r="C234" s="6"/>
      <c r="D234" s="6"/>
      <c r="E234" s="6"/>
      <c r="F234" s="6"/>
      <c r="G234" s="6"/>
      <c r="H234" s="6"/>
      <c r="I234" s="6"/>
      <c r="J234" s="6"/>
      <c r="K234" s="6"/>
      <c r="L234" s="6"/>
      <c r="M234" s="6"/>
      <c r="N234" s="6"/>
      <c r="O234" s="6"/>
      <c r="P234" s="6"/>
      <c r="Q234" s="6"/>
      <c r="R234" s="6"/>
      <c r="S234" s="6"/>
      <c r="T234" s="6"/>
      <c r="U234" s="6"/>
    </row>
    <row r="235" ht="15.75" customHeight="1">
      <c r="A235" s="6"/>
      <c r="B235" s="6"/>
      <c r="C235" s="6"/>
      <c r="D235" s="6"/>
      <c r="E235" s="6"/>
      <c r="F235" s="6"/>
      <c r="G235" s="6"/>
      <c r="H235" s="6"/>
      <c r="I235" s="6"/>
      <c r="J235" s="6"/>
      <c r="K235" s="6"/>
      <c r="L235" s="6"/>
      <c r="M235" s="6"/>
      <c r="N235" s="6"/>
      <c r="O235" s="6"/>
      <c r="P235" s="6"/>
      <c r="Q235" s="6"/>
      <c r="R235" s="6"/>
      <c r="S235" s="6"/>
      <c r="T235" s="6"/>
      <c r="U235" s="6"/>
    </row>
    <row r="236" ht="15.75" customHeight="1">
      <c r="A236" s="6"/>
      <c r="B236" s="6"/>
      <c r="C236" s="6"/>
      <c r="D236" s="6"/>
      <c r="E236" s="6"/>
      <c r="F236" s="6"/>
      <c r="G236" s="6"/>
      <c r="H236" s="6"/>
      <c r="I236" s="6"/>
      <c r="J236" s="6"/>
      <c r="K236" s="6"/>
      <c r="L236" s="6"/>
      <c r="M236" s="6"/>
      <c r="N236" s="6"/>
      <c r="O236" s="6"/>
      <c r="P236" s="6"/>
      <c r="Q236" s="6"/>
      <c r="R236" s="6"/>
      <c r="S236" s="6"/>
      <c r="T236" s="6"/>
      <c r="U236" s="6"/>
    </row>
    <row r="237" ht="15.75" customHeight="1">
      <c r="A237" s="6"/>
      <c r="B237" s="6"/>
      <c r="C237" s="6"/>
      <c r="D237" s="6"/>
      <c r="E237" s="6"/>
      <c r="F237" s="6"/>
      <c r="G237" s="6"/>
      <c r="H237" s="6"/>
      <c r="I237" s="6"/>
      <c r="J237" s="6"/>
      <c r="K237" s="6"/>
      <c r="L237" s="6"/>
      <c r="M237" s="6"/>
      <c r="N237" s="6"/>
      <c r="O237" s="6"/>
      <c r="P237" s="6"/>
      <c r="Q237" s="6"/>
      <c r="R237" s="6"/>
      <c r="S237" s="6"/>
      <c r="T237" s="6"/>
      <c r="U237" s="6"/>
    </row>
    <row r="238" ht="15.75" customHeight="1">
      <c r="A238" s="6"/>
      <c r="B238" s="6"/>
      <c r="C238" s="6"/>
      <c r="D238" s="6"/>
      <c r="E238" s="6"/>
      <c r="F238" s="6"/>
      <c r="G238" s="6"/>
      <c r="H238" s="6"/>
      <c r="I238" s="6"/>
      <c r="J238" s="6"/>
      <c r="K238" s="6"/>
      <c r="L238" s="6"/>
      <c r="M238" s="6"/>
      <c r="N238" s="6"/>
      <c r="O238" s="6"/>
      <c r="P238" s="6"/>
      <c r="Q238" s="6"/>
      <c r="R238" s="6"/>
      <c r="S238" s="6"/>
      <c r="T238" s="6"/>
      <c r="U238" s="6"/>
    </row>
    <row r="239" ht="15.75" customHeight="1">
      <c r="A239" s="6"/>
      <c r="B239" s="6"/>
      <c r="C239" s="6"/>
      <c r="D239" s="6"/>
      <c r="E239" s="6"/>
      <c r="F239" s="6"/>
      <c r="G239" s="6"/>
      <c r="H239" s="6"/>
      <c r="I239" s="6"/>
      <c r="J239" s="6"/>
      <c r="K239" s="6"/>
      <c r="L239" s="6"/>
      <c r="M239" s="6"/>
      <c r="N239" s="6"/>
      <c r="O239" s="6"/>
      <c r="P239" s="6"/>
      <c r="Q239" s="6"/>
      <c r="R239" s="6"/>
      <c r="S239" s="6"/>
      <c r="T239" s="6"/>
      <c r="U239" s="6"/>
    </row>
    <row r="240" ht="15.75" customHeight="1">
      <c r="A240" s="6"/>
      <c r="B240" s="6"/>
      <c r="C240" s="6"/>
      <c r="D240" s="6"/>
      <c r="E240" s="6"/>
      <c r="F240" s="6"/>
      <c r="G240" s="6"/>
      <c r="H240" s="6"/>
      <c r="I240" s="6"/>
      <c r="J240" s="6"/>
      <c r="K240" s="6"/>
      <c r="L240" s="6"/>
      <c r="M240" s="6"/>
      <c r="N240" s="6"/>
      <c r="O240" s="6"/>
      <c r="P240" s="6"/>
      <c r="Q240" s="6"/>
      <c r="R240" s="6"/>
      <c r="S240" s="6"/>
      <c r="T240" s="6"/>
      <c r="U240" s="6"/>
    </row>
    <row r="241" ht="15.75" customHeight="1">
      <c r="A241" s="6"/>
      <c r="B241" s="6"/>
      <c r="C241" s="6"/>
      <c r="D241" s="6"/>
      <c r="E241" s="6"/>
      <c r="F241" s="6"/>
      <c r="G241" s="6"/>
      <c r="H241" s="6"/>
      <c r="I241" s="6"/>
      <c r="J241" s="6"/>
      <c r="K241" s="6"/>
      <c r="L241" s="6"/>
      <c r="M241" s="6"/>
      <c r="N241" s="6"/>
      <c r="O241" s="6"/>
      <c r="P241" s="6"/>
      <c r="Q241" s="6"/>
      <c r="R241" s="6"/>
      <c r="S241" s="6"/>
      <c r="T241" s="6"/>
      <c r="U241" s="6"/>
    </row>
    <row r="242" ht="15.75" customHeight="1">
      <c r="A242" s="6"/>
      <c r="B242" s="6"/>
      <c r="C242" s="6"/>
      <c r="D242" s="6"/>
      <c r="E242" s="6"/>
      <c r="F242" s="6"/>
      <c r="G242" s="6"/>
      <c r="H242" s="6"/>
      <c r="I242" s="6"/>
      <c r="J242" s="6"/>
      <c r="K242" s="6"/>
      <c r="L242" s="6"/>
      <c r="M242" s="6"/>
      <c r="N242" s="6"/>
      <c r="O242" s="6"/>
      <c r="P242" s="6"/>
      <c r="Q242" s="6"/>
      <c r="R242" s="6"/>
      <c r="S242" s="6"/>
      <c r="T242" s="6"/>
      <c r="U242" s="6"/>
    </row>
    <row r="243" ht="15.75" customHeight="1">
      <c r="A243" s="6"/>
      <c r="B243" s="6"/>
      <c r="C243" s="6"/>
      <c r="D243" s="6"/>
      <c r="E243" s="6"/>
      <c r="F243" s="6"/>
      <c r="G243" s="6"/>
      <c r="H243" s="6"/>
      <c r="I243" s="6"/>
      <c r="J243" s="6"/>
      <c r="K243" s="6"/>
      <c r="L243" s="6"/>
      <c r="M243" s="6"/>
      <c r="N243" s="6"/>
      <c r="O243" s="6"/>
      <c r="P243" s="6"/>
      <c r="Q243" s="6"/>
      <c r="R243" s="6"/>
      <c r="S243" s="6"/>
      <c r="T243" s="6"/>
      <c r="U243" s="6"/>
    </row>
    <row r="244" ht="15.75" customHeight="1">
      <c r="A244" s="6"/>
      <c r="B244" s="6"/>
      <c r="C244" s="6"/>
      <c r="D244" s="6"/>
      <c r="E244" s="6"/>
      <c r="F244" s="6"/>
      <c r="G244" s="6"/>
      <c r="H244" s="6"/>
      <c r="I244" s="6"/>
      <c r="J244" s="6"/>
      <c r="K244" s="6"/>
      <c r="L244" s="6"/>
      <c r="M244" s="6"/>
      <c r="N244" s="6"/>
      <c r="O244" s="6"/>
      <c r="P244" s="6"/>
      <c r="Q244" s="6"/>
      <c r="R244" s="6"/>
      <c r="S244" s="6"/>
      <c r="T244" s="6"/>
      <c r="U244" s="6"/>
    </row>
    <row r="245" ht="15.75" customHeight="1">
      <c r="A245" s="6"/>
      <c r="B245" s="6"/>
      <c r="C245" s="6"/>
      <c r="D245" s="6"/>
      <c r="E245" s="6"/>
      <c r="F245" s="6"/>
      <c r="G245" s="6"/>
      <c r="H245" s="6"/>
      <c r="I245" s="6"/>
      <c r="J245" s="6"/>
      <c r="K245" s="6"/>
      <c r="L245" s="6"/>
      <c r="M245" s="6"/>
      <c r="N245" s="6"/>
      <c r="O245" s="6"/>
      <c r="P245" s="6"/>
      <c r="Q245" s="6"/>
      <c r="R245" s="6"/>
      <c r="S245" s="6"/>
      <c r="T245" s="6"/>
      <c r="U245" s="6"/>
    </row>
    <row r="246" ht="15.75" customHeight="1">
      <c r="A246" s="6"/>
      <c r="B246" s="6"/>
      <c r="C246" s="6"/>
      <c r="D246" s="6"/>
      <c r="E246" s="6"/>
      <c r="F246" s="6"/>
      <c r="G246" s="6"/>
      <c r="H246" s="6"/>
      <c r="I246" s="6"/>
      <c r="J246" s="6"/>
      <c r="K246" s="6"/>
      <c r="L246" s="6"/>
      <c r="M246" s="6"/>
      <c r="N246" s="6"/>
      <c r="O246" s="6"/>
      <c r="P246" s="6"/>
      <c r="Q246" s="6"/>
      <c r="R246" s="6"/>
      <c r="S246" s="6"/>
      <c r="T246" s="6"/>
      <c r="U246" s="6"/>
    </row>
    <row r="247" ht="15.75" customHeight="1">
      <c r="A247" s="6"/>
      <c r="B247" s="6"/>
      <c r="C247" s="6"/>
      <c r="D247" s="6"/>
      <c r="E247" s="6"/>
      <c r="F247" s="6"/>
      <c r="G247" s="6"/>
      <c r="H247" s="6"/>
      <c r="I247" s="6"/>
      <c r="J247" s="6"/>
      <c r="K247" s="6"/>
      <c r="L247" s="6"/>
      <c r="M247" s="6"/>
      <c r="N247" s="6"/>
      <c r="O247" s="6"/>
      <c r="P247" s="6"/>
      <c r="Q247" s="6"/>
      <c r="R247" s="6"/>
      <c r="S247" s="6"/>
      <c r="T247" s="6"/>
      <c r="U247" s="6"/>
    </row>
    <row r="248" ht="15.75" customHeight="1">
      <c r="A248" s="6"/>
      <c r="B248" s="6"/>
      <c r="C248" s="6"/>
      <c r="D248" s="6"/>
      <c r="E248" s="6"/>
      <c r="F248" s="6"/>
      <c r="G248" s="6"/>
      <c r="H248" s="6"/>
      <c r="I248" s="6"/>
      <c r="J248" s="6"/>
      <c r="K248" s="6"/>
      <c r="L248" s="6"/>
      <c r="M248" s="6"/>
      <c r="N248" s="6"/>
      <c r="O248" s="6"/>
      <c r="P248" s="6"/>
      <c r="Q248" s="6"/>
      <c r="R248" s="6"/>
      <c r="S248" s="6"/>
      <c r="T248" s="6"/>
      <c r="U248" s="6"/>
    </row>
    <row r="249" ht="15.75" customHeight="1">
      <c r="A249" s="6"/>
      <c r="B249" s="6"/>
      <c r="C249" s="6"/>
      <c r="D249" s="6"/>
      <c r="E249" s="6"/>
      <c r="F249" s="6"/>
      <c r="G249" s="6"/>
      <c r="H249" s="6"/>
      <c r="I249" s="6"/>
      <c r="J249" s="6"/>
      <c r="K249" s="6"/>
      <c r="L249" s="6"/>
      <c r="M249" s="6"/>
      <c r="N249" s="6"/>
      <c r="O249" s="6"/>
      <c r="P249" s="6"/>
      <c r="Q249" s="6"/>
      <c r="R249" s="6"/>
      <c r="S249" s="6"/>
      <c r="T249" s="6"/>
      <c r="U249" s="6"/>
    </row>
    <row r="250" ht="15.75" customHeight="1">
      <c r="A250" s="6"/>
      <c r="B250" s="6"/>
      <c r="C250" s="6"/>
      <c r="D250" s="6"/>
      <c r="E250" s="6"/>
      <c r="F250" s="6"/>
      <c r="G250" s="6"/>
      <c r="H250" s="6"/>
      <c r="I250" s="6"/>
      <c r="J250" s="6"/>
      <c r="K250" s="6"/>
      <c r="L250" s="6"/>
      <c r="M250" s="6"/>
      <c r="N250" s="6"/>
      <c r="O250" s="6"/>
      <c r="P250" s="6"/>
      <c r="Q250" s="6"/>
      <c r="R250" s="6"/>
      <c r="S250" s="6"/>
      <c r="T250" s="6"/>
      <c r="U250" s="6"/>
    </row>
    <row r="251" ht="15.75" customHeight="1">
      <c r="A251" s="6"/>
      <c r="B251" s="6"/>
      <c r="C251" s="6"/>
      <c r="D251" s="6"/>
      <c r="E251" s="6"/>
      <c r="F251" s="6"/>
      <c r="G251" s="6"/>
      <c r="H251" s="6"/>
      <c r="I251" s="6"/>
      <c r="J251" s="6"/>
      <c r="K251" s="6"/>
      <c r="L251" s="6"/>
      <c r="M251" s="6"/>
      <c r="N251" s="6"/>
      <c r="O251" s="6"/>
      <c r="P251" s="6"/>
      <c r="Q251" s="6"/>
      <c r="R251" s="6"/>
      <c r="S251" s="6"/>
      <c r="T251" s="6"/>
      <c r="U251" s="6"/>
    </row>
    <row r="252" ht="15.75" customHeight="1">
      <c r="A252" s="6"/>
      <c r="B252" s="6"/>
      <c r="C252" s="6"/>
      <c r="D252" s="6"/>
      <c r="E252" s="6"/>
      <c r="F252" s="6"/>
      <c r="G252" s="6"/>
      <c r="H252" s="6"/>
      <c r="I252" s="6"/>
      <c r="J252" s="6"/>
      <c r="K252" s="6"/>
      <c r="L252" s="6"/>
      <c r="M252" s="6"/>
      <c r="N252" s="6"/>
      <c r="O252" s="6"/>
      <c r="P252" s="6"/>
      <c r="Q252" s="6"/>
      <c r="R252" s="6"/>
      <c r="S252" s="6"/>
      <c r="T252" s="6"/>
      <c r="U252" s="6"/>
    </row>
    <row r="253" ht="15.75" customHeight="1">
      <c r="A253" s="6"/>
      <c r="B253" s="6"/>
      <c r="C253" s="6"/>
      <c r="D253" s="6"/>
      <c r="E253" s="6"/>
      <c r="F253" s="6"/>
      <c r="G253" s="6"/>
      <c r="H253" s="6"/>
      <c r="I253" s="6"/>
      <c r="J253" s="6"/>
      <c r="K253" s="6"/>
      <c r="L253" s="6"/>
      <c r="M253" s="6"/>
      <c r="N253" s="6"/>
      <c r="O253" s="6"/>
      <c r="P253" s="6"/>
      <c r="Q253" s="6"/>
      <c r="R253" s="6"/>
      <c r="S253" s="6"/>
      <c r="T253" s="6"/>
      <c r="U253" s="6"/>
    </row>
    <row r="254" ht="15.75" customHeight="1">
      <c r="A254" s="6"/>
      <c r="B254" s="6"/>
      <c r="C254" s="6"/>
      <c r="D254" s="6"/>
      <c r="E254" s="6"/>
      <c r="F254" s="6"/>
      <c r="G254" s="6"/>
      <c r="H254" s="6"/>
      <c r="I254" s="6"/>
      <c r="J254" s="6"/>
      <c r="K254" s="6"/>
      <c r="L254" s="6"/>
      <c r="M254" s="6"/>
      <c r="N254" s="6"/>
      <c r="O254" s="6"/>
      <c r="P254" s="6"/>
      <c r="Q254" s="6"/>
      <c r="R254" s="6"/>
      <c r="S254" s="6"/>
      <c r="T254" s="6"/>
      <c r="U254" s="6"/>
    </row>
    <row r="255" ht="15.75" customHeight="1">
      <c r="A255" s="6"/>
      <c r="B255" s="6"/>
      <c r="C255" s="6"/>
      <c r="D255" s="6"/>
      <c r="E255" s="6"/>
      <c r="F255" s="6"/>
      <c r="G255" s="6"/>
      <c r="H255" s="6"/>
      <c r="I255" s="6"/>
      <c r="J255" s="6"/>
      <c r="K255" s="6"/>
      <c r="L255" s="6"/>
      <c r="M255" s="6"/>
      <c r="N255" s="6"/>
      <c r="O255" s="6"/>
      <c r="P255" s="6"/>
      <c r="Q255" s="6"/>
      <c r="R255" s="6"/>
      <c r="S255" s="6"/>
      <c r="T255" s="6"/>
      <c r="U255" s="6"/>
    </row>
    <row r="256" ht="15.75" customHeight="1">
      <c r="A256" s="6"/>
      <c r="B256" s="6"/>
      <c r="C256" s="6"/>
      <c r="D256" s="6"/>
      <c r="E256" s="6"/>
      <c r="F256" s="6"/>
      <c r="G256" s="6"/>
      <c r="H256" s="6"/>
      <c r="I256" s="6"/>
      <c r="J256" s="6"/>
      <c r="K256" s="6"/>
      <c r="L256" s="6"/>
      <c r="M256" s="6"/>
      <c r="N256" s="6"/>
      <c r="O256" s="6"/>
      <c r="P256" s="6"/>
      <c r="Q256" s="6"/>
      <c r="R256" s="6"/>
      <c r="S256" s="6"/>
      <c r="T256" s="6"/>
      <c r="U256" s="6"/>
    </row>
    <row r="257" ht="15.75" customHeight="1">
      <c r="A257" s="6"/>
      <c r="B257" s="6"/>
      <c r="C257" s="6"/>
      <c r="D257" s="6"/>
      <c r="E257" s="6"/>
      <c r="F257" s="6"/>
      <c r="G257" s="6"/>
      <c r="H257" s="6"/>
      <c r="I257" s="6"/>
      <c r="J257" s="6"/>
      <c r="K257" s="6"/>
      <c r="L257" s="6"/>
      <c r="M257" s="6"/>
      <c r="N257" s="6"/>
      <c r="O257" s="6"/>
      <c r="P257" s="6"/>
      <c r="Q257" s="6"/>
      <c r="R257" s="6"/>
      <c r="S257" s="6"/>
      <c r="T257" s="6"/>
      <c r="U257" s="6"/>
    </row>
    <row r="258" ht="15.75" customHeight="1">
      <c r="A258" s="6"/>
      <c r="B258" s="6"/>
      <c r="C258" s="6"/>
      <c r="D258" s="6"/>
      <c r="E258" s="6"/>
      <c r="F258" s="6"/>
      <c r="G258" s="6"/>
      <c r="H258" s="6"/>
      <c r="I258" s="6"/>
      <c r="J258" s="6"/>
      <c r="K258" s="6"/>
      <c r="L258" s="6"/>
      <c r="M258" s="6"/>
      <c r="N258" s="6"/>
      <c r="O258" s="6"/>
      <c r="P258" s="6"/>
      <c r="Q258" s="6"/>
      <c r="R258" s="6"/>
      <c r="S258" s="6"/>
      <c r="T258" s="6"/>
      <c r="U258" s="6"/>
    </row>
    <row r="259" ht="15.75" customHeight="1">
      <c r="A259" s="6"/>
      <c r="B259" s="6"/>
      <c r="C259" s="6"/>
      <c r="D259" s="6"/>
      <c r="E259" s="6"/>
      <c r="F259" s="6"/>
      <c r="G259" s="6"/>
      <c r="H259" s="6"/>
      <c r="I259" s="6"/>
      <c r="J259" s="6"/>
      <c r="K259" s="6"/>
      <c r="L259" s="6"/>
      <c r="M259" s="6"/>
      <c r="N259" s="6"/>
      <c r="O259" s="6"/>
      <c r="P259" s="6"/>
      <c r="Q259" s="6"/>
      <c r="R259" s="6"/>
      <c r="S259" s="6"/>
      <c r="T259" s="6"/>
      <c r="U259" s="6"/>
    </row>
    <row r="260" ht="15.75" customHeight="1">
      <c r="A260" s="6"/>
      <c r="B260" s="6"/>
      <c r="C260" s="6"/>
      <c r="D260" s="6"/>
      <c r="E260" s="6"/>
      <c r="F260" s="6"/>
      <c r="G260" s="6"/>
      <c r="H260" s="6"/>
      <c r="I260" s="6"/>
      <c r="J260" s="6"/>
      <c r="K260" s="6"/>
      <c r="L260" s="6"/>
      <c r="M260" s="6"/>
      <c r="N260" s="6"/>
      <c r="O260" s="6"/>
      <c r="P260" s="6"/>
      <c r="Q260" s="6"/>
      <c r="R260" s="6"/>
      <c r="S260" s="6"/>
      <c r="T260" s="6"/>
      <c r="U260" s="6"/>
    </row>
    <row r="261" ht="15.75" customHeight="1">
      <c r="A261" s="6"/>
      <c r="B261" s="6"/>
      <c r="C261" s="6"/>
      <c r="D261" s="6"/>
      <c r="E261" s="6"/>
      <c r="F261" s="6"/>
      <c r="G261" s="6"/>
      <c r="H261" s="6"/>
      <c r="I261" s="6"/>
      <c r="J261" s="6"/>
      <c r="K261" s="6"/>
      <c r="L261" s="6"/>
      <c r="M261" s="6"/>
      <c r="N261" s="6"/>
      <c r="O261" s="6"/>
      <c r="P261" s="6"/>
      <c r="Q261" s="6"/>
      <c r="R261" s="6"/>
      <c r="S261" s="6"/>
      <c r="T261" s="6"/>
      <c r="U261" s="6"/>
    </row>
    <row r="262" ht="15.75" customHeight="1">
      <c r="A262" s="6"/>
      <c r="B262" s="6"/>
      <c r="C262" s="6"/>
      <c r="D262" s="6"/>
      <c r="E262" s="6"/>
      <c r="F262" s="6"/>
      <c r="G262" s="6"/>
      <c r="H262" s="6"/>
      <c r="I262" s="6"/>
      <c r="J262" s="6"/>
      <c r="K262" s="6"/>
      <c r="L262" s="6"/>
      <c r="M262" s="6"/>
      <c r="N262" s="6"/>
      <c r="O262" s="6"/>
      <c r="P262" s="6"/>
      <c r="Q262" s="6"/>
      <c r="R262" s="6"/>
      <c r="S262" s="6"/>
      <c r="T262" s="6"/>
      <c r="U262" s="6"/>
    </row>
    <row r="263" ht="15.75" customHeight="1">
      <c r="A263" s="6"/>
      <c r="B263" s="6"/>
      <c r="C263" s="6"/>
      <c r="D263" s="6"/>
      <c r="E263" s="6"/>
      <c r="F263" s="6"/>
      <c r="G263" s="6"/>
      <c r="H263" s="6"/>
      <c r="I263" s="6"/>
      <c r="J263" s="6"/>
      <c r="K263" s="6"/>
      <c r="L263" s="6"/>
      <c r="M263" s="6"/>
      <c r="N263" s="6"/>
      <c r="O263" s="6"/>
      <c r="P263" s="6"/>
      <c r="Q263" s="6"/>
      <c r="R263" s="6"/>
      <c r="S263" s="6"/>
      <c r="T263" s="6"/>
      <c r="U263" s="6"/>
    </row>
    <row r="264" ht="15.75" customHeight="1">
      <c r="A264" s="6"/>
      <c r="B264" s="6"/>
      <c r="C264" s="6"/>
      <c r="D264" s="6"/>
      <c r="E264" s="6"/>
      <c r="F264" s="6"/>
      <c r="G264" s="6"/>
      <c r="H264" s="6"/>
      <c r="I264" s="6"/>
      <c r="J264" s="6"/>
      <c r="K264" s="6"/>
      <c r="L264" s="6"/>
      <c r="M264" s="6"/>
      <c r="N264" s="6"/>
      <c r="O264" s="6"/>
      <c r="P264" s="6"/>
      <c r="Q264" s="6"/>
      <c r="R264" s="6"/>
      <c r="S264" s="6"/>
      <c r="T264" s="6"/>
      <c r="U264" s="6"/>
    </row>
    <row r="265" ht="15.75" customHeight="1">
      <c r="A265" s="6"/>
      <c r="B265" s="6"/>
      <c r="C265" s="6"/>
      <c r="D265" s="6"/>
      <c r="E265" s="6"/>
      <c r="F265" s="6"/>
      <c r="G265" s="6"/>
      <c r="H265" s="6"/>
      <c r="I265" s="6"/>
      <c r="J265" s="6"/>
      <c r="K265" s="6"/>
      <c r="L265" s="6"/>
      <c r="M265" s="6"/>
      <c r="N265" s="6"/>
      <c r="O265" s="6"/>
      <c r="P265" s="6"/>
      <c r="Q265" s="6"/>
      <c r="R265" s="6"/>
      <c r="S265" s="6"/>
      <c r="T265" s="6"/>
      <c r="U265" s="6"/>
    </row>
    <row r="266" ht="15.75" customHeight="1">
      <c r="A266" s="6"/>
      <c r="B266" s="6"/>
      <c r="C266" s="6"/>
      <c r="D266" s="6"/>
      <c r="E266" s="6"/>
      <c r="F266" s="6"/>
      <c r="G266" s="6"/>
      <c r="H266" s="6"/>
      <c r="I266" s="6"/>
      <c r="J266" s="6"/>
      <c r="K266" s="6"/>
      <c r="L266" s="6"/>
      <c r="M266" s="6"/>
      <c r="N266" s="6"/>
      <c r="O266" s="6"/>
      <c r="P266" s="6"/>
      <c r="Q266" s="6"/>
      <c r="R266" s="6"/>
      <c r="S266" s="6"/>
      <c r="T266" s="6"/>
      <c r="U266" s="6"/>
    </row>
    <row r="267" ht="15.75" customHeight="1">
      <c r="A267" s="6"/>
      <c r="B267" s="6"/>
      <c r="C267" s="6"/>
      <c r="D267" s="6"/>
      <c r="E267" s="6"/>
      <c r="F267" s="6"/>
      <c r="G267" s="6"/>
      <c r="H267" s="6"/>
      <c r="I267" s="6"/>
      <c r="J267" s="6"/>
      <c r="K267" s="6"/>
      <c r="L267" s="6"/>
      <c r="M267" s="6"/>
      <c r="N267" s="6"/>
      <c r="O267" s="6"/>
      <c r="P267" s="6"/>
      <c r="Q267" s="6"/>
      <c r="R267" s="6"/>
      <c r="S267" s="6"/>
      <c r="T267" s="6"/>
      <c r="U267" s="6"/>
    </row>
    <row r="268" ht="15.75" customHeight="1">
      <c r="A268" s="6"/>
      <c r="B268" s="6"/>
      <c r="C268" s="6"/>
      <c r="D268" s="6"/>
      <c r="E268" s="6"/>
      <c r="F268" s="6"/>
      <c r="G268" s="6"/>
      <c r="H268" s="6"/>
      <c r="I268" s="6"/>
      <c r="J268" s="6"/>
      <c r="K268" s="6"/>
      <c r="L268" s="6"/>
      <c r="M268" s="6"/>
      <c r="N268" s="6"/>
      <c r="O268" s="6"/>
      <c r="P268" s="6"/>
      <c r="Q268" s="6"/>
      <c r="R268" s="6"/>
      <c r="S268" s="6"/>
      <c r="T268" s="6"/>
      <c r="U268" s="6"/>
    </row>
    <row r="269" ht="15.75" customHeight="1">
      <c r="A269" s="6"/>
      <c r="B269" s="6"/>
      <c r="C269" s="6"/>
      <c r="D269" s="6"/>
      <c r="E269" s="6"/>
      <c r="F269" s="6"/>
      <c r="G269" s="6"/>
      <c r="H269" s="6"/>
      <c r="I269" s="6"/>
      <c r="J269" s="6"/>
      <c r="K269" s="6"/>
      <c r="L269" s="6"/>
      <c r="M269" s="6"/>
      <c r="N269" s="6"/>
      <c r="O269" s="6"/>
      <c r="P269" s="6"/>
      <c r="Q269" s="6"/>
      <c r="R269" s="6"/>
      <c r="S269" s="6"/>
      <c r="T269" s="6"/>
      <c r="U269" s="6"/>
    </row>
    <row r="270" ht="15.75" customHeight="1">
      <c r="A270" s="6"/>
      <c r="B270" s="6"/>
      <c r="C270" s="6"/>
      <c r="D270" s="6"/>
      <c r="E270" s="6"/>
      <c r="F270" s="6"/>
      <c r="G270" s="6"/>
      <c r="H270" s="6"/>
      <c r="I270" s="6"/>
      <c r="J270" s="6"/>
      <c r="K270" s="6"/>
      <c r="L270" s="6"/>
      <c r="M270" s="6"/>
      <c r="N270" s="6"/>
      <c r="O270" s="6"/>
      <c r="P270" s="6"/>
      <c r="Q270" s="6"/>
      <c r="R270" s="6"/>
      <c r="S270" s="6"/>
      <c r="T270" s="6"/>
      <c r="U270" s="6"/>
    </row>
    <row r="271" ht="15.75" customHeight="1">
      <c r="A271" s="6"/>
      <c r="B271" s="6"/>
      <c r="C271" s="6"/>
      <c r="D271" s="6"/>
      <c r="E271" s="6"/>
      <c r="F271" s="6"/>
      <c r="G271" s="6"/>
      <c r="H271" s="6"/>
      <c r="I271" s="6"/>
      <c r="J271" s="6"/>
      <c r="K271" s="6"/>
      <c r="L271" s="6"/>
      <c r="M271" s="6"/>
      <c r="N271" s="6"/>
      <c r="O271" s="6"/>
      <c r="P271" s="6"/>
      <c r="Q271" s="6"/>
      <c r="R271" s="6"/>
      <c r="S271" s="6"/>
      <c r="T271" s="6"/>
      <c r="U271" s="6"/>
    </row>
    <row r="272" ht="15.75" customHeight="1">
      <c r="A272" s="6"/>
      <c r="B272" s="6"/>
      <c r="C272" s="6"/>
      <c r="D272" s="6"/>
      <c r="E272" s="6"/>
      <c r="F272" s="6"/>
      <c r="G272" s="6"/>
      <c r="H272" s="6"/>
      <c r="I272" s="6"/>
      <c r="J272" s="6"/>
      <c r="K272" s="6"/>
      <c r="L272" s="6"/>
      <c r="M272" s="6"/>
      <c r="N272" s="6"/>
      <c r="O272" s="6"/>
      <c r="P272" s="6"/>
      <c r="Q272" s="6"/>
      <c r="R272" s="6"/>
      <c r="S272" s="6"/>
      <c r="T272" s="6"/>
      <c r="U272" s="6"/>
    </row>
    <row r="273" ht="15.75" customHeight="1">
      <c r="A273" s="6"/>
      <c r="B273" s="6"/>
      <c r="C273" s="6"/>
      <c r="D273" s="6"/>
      <c r="E273" s="6"/>
      <c r="F273" s="6"/>
      <c r="G273" s="6"/>
      <c r="H273" s="6"/>
      <c r="I273" s="6"/>
      <c r="J273" s="6"/>
      <c r="K273" s="6"/>
      <c r="L273" s="6"/>
      <c r="M273" s="6"/>
      <c r="N273" s="6"/>
      <c r="O273" s="6"/>
      <c r="P273" s="6"/>
      <c r="Q273" s="6"/>
      <c r="R273" s="6"/>
      <c r="S273" s="6"/>
      <c r="T273" s="6"/>
      <c r="U273" s="6"/>
    </row>
    <row r="274" ht="15.75" customHeight="1">
      <c r="A274" s="6"/>
      <c r="B274" s="6"/>
      <c r="C274" s="6"/>
      <c r="D274" s="6"/>
      <c r="E274" s="6"/>
      <c r="F274" s="6"/>
      <c r="G274" s="6"/>
      <c r="H274" s="6"/>
      <c r="I274" s="6"/>
      <c r="J274" s="6"/>
      <c r="K274" s="6"/>
      <c r="L274" s="6"/>
      <c r="M274" s="6"/>
      <c r="N274" s="6"/>
      <c r="O274" s="6"/>
      <c r="P274" s="6"/>
      <c r="Q274" s="6"/>
      <c r="R274" s="6"/>
      <c r="S274" s="6"/>
      <c r="T274" s="6"/>
      <c r="U274" s="6"/>
    </row>
    <row r="275" ht="15.75" customHeight="1">
      <c r="A275" s="6"/>
      <c r="B275" s="6"/>
      <c r="C275" s="6"/>
      <c r="D275" s="6"/>
      <c r="E275" s="6"/>
      <c r="F275" s="6"/>
      <c r="G275" s="6"/>
      <c r="H275" s="6"/>
      <c r="I275" s="6"/>
      <c r="J275" s="6"/>
      <c r="K275" s="6"/>
      <c r="L275" s="6"/>
      <c r="M275" s="6"/>
      <c r="N275" s="6"/>
      <c r="O275" s="6"/>
      <c r="P275" s="6"/>
      <c r="Q275" s="6"/>
      <c r="R275" s="6"/>
      <c r="S275" s="6"/>
      <c r="T275" s="6"/>
      <c r="U275" s="6"/>
    </row>
    <row r="276" ht="15.75" customHeight="1">
      <c r="A276" s="6"/>
      <c r="B276" s="6"/>
      <c r="C276" s="6"/>
      <c r="D276" s="6"/>
      <c r="E276" s="6"/>
      <c r="F276" s="6"/>
      <c r="G276" s="6"/>
      <c r="H276" s="6"/>
      <c r="I276" s="6"/>
      <c r="J276" s="6"/>
      <c r="K276" s="6"/>
      <c r="L276" s="6"/>
      <c r="M276" s="6"/>
      <c r="N276" s="6"/>
      <c r="O276" s="6"/>
      <c r="P276" s="6"/>
      <c r="Q276" s="6"/>
      <c r="R276" s="6"/>
      <c r="S276" s="6"/>
      <c r="T276" s="6"/>
      <c r="U276" s="6"/>
    </row>
    <row r="277" ht="15.75" customHeight="1">
      <c r="A277" s="6"/>
      <c r="B277" s="6"/>
      <c r="C277" s="6"/>
      <c r="D277" s="6"/>
      <c r="E277" s="6"/>
      <c r="F277" s="6"/>
      <c r="G277" s="6"/>
      <c r="H277" s="6"/>
      <c r="I277" s="6"/>
      <c r="J277" s="6"/>
      <c r="K277" s="6"/>
      <c r="L277" s="6"/>
      <c r="M277" s="6"/>
      <c r="N277" s="6"/>
      <c r="O277" s="6"/>
      <c r="P277" s="6"/>
      <c r="Q277" s="6"/>
      <c r="R277" s="6"/>
      <c r="S277" s="6"/>
      <c r="T277" s="6"/>
      <c r="U277" s="6"/>
    </row>
    <row r="278" ht="15.75" customHeight="1">
      <c r="A278" s="6"/>
      <c r="B278" s="6"/>
      <c r="C278" s="6"/>
      <c r="D278" s="6"/>
      <c r="E278" s="6"/>
      <c r="F278" s="6"/>
      <c r="G278" s="6"/>
      <c r="H278" s="6"/>
      <c r="I278" s="6"/>
      <c r="J278" s="6"/>
      <c r="K278" s="6"/>
      <c r="L278" s="6"/>
      <c r="M278" s="6"/>
      <c r="N278" s="6"/>
      <c r="O278" s="6"/>
      <c r="P278" s="6"/>
      <c r="Q278" s="6"/>
      <c r="R278" s="6"/>
      <c r="S278" s="6"/>
      <c r="T278" s="6"/>
      <c r="U278" s="6"/>
    </row>
    <row r="279" ht="15.75" customHeight="1">
      <c r="A279" s="6"/>
      <c r="B279" s="6"/>
      <c r="C279" s="6"/>
      <c r="D279" s="6"/>
      <c r="E279" s="6"/>
      <c r="F279" s="6"/>
      <c r="G279" s="6"/>
      <c r="H279" s="6"/>
      <c r="I279" s="6"/>
      <c r="J279" s="6"/>
      <c r="K279" s="6"/>
      <c r="L279" s="6"/>
      <c r="M279" s="6"/>
      <c r="N279" s="6"/>
      <c r="O279" s="6"/>
      <c r="P279" s="6"/>
      <c r="Q279" s="6"/>
      <c r="R279" s="6"/>
      <c r="S279" s="6"/>
      <c r="T279" s="6"/>
      <c r="U279" s="6"/>
    </row>
    <row r="280" ht="15.75" customHeight="1">
      <c r="A280" s="6"/>
      <c r="B280" s="6"/>
      <c r="C280" s="6"/>
      <c r="D280" s="6"/>
      <c r="E280" s="6"/>
      <c r="F280" s="6"/>
      <c r="G280" s="6"/>
      <c r="H280" s="6"/>
      <c r="I280" s="6"/>
      <c r="J280" s="6"/>
      <c r="K280" s="6"/>
      <c r="L280" s="6"/>
      <c r="M280" s="6"/>
      <c r="N280" s="6"/>
      <c r="O280" s="6"/>
      <c r="P280" s="6"/>
      <c r="Q280" s="6"/>
      <c r="R280" s="6"/>
      <c r="S280" s="6"/>
      <c r="T280" s="6"/>
      <c r="U280" s="6"/>
    </row>
    <row r="281" ht="15.75" customHeight="1">
      <c r="A281" s="6"/>
      <c r="B281" s="6"/>
      <c r="C281" s="6"/>
      <c r="D281" s="6"/>
      <c r="E281" s="6"/>
      <c r="F281" s="6"/>
      <c r="G281" s="6"/>
      <c r="H281" s="6"/>
      <c r="I281" s="6"/>
      <c r="J281" s="6"/>
      <c r="K281" s="6"/>
      <c r="L281" s="6"/>
      <c r="M281" s="6"/>
      <c r="N281" s="6"/>
      <c r="O281" s="6"/>
      <c r="P281" s="6"/>
      <c r="Q281" s="6"/>
      <c r="R281" s="6"/>
      <c r="S281" s="6"/>
      <c r="T281" s="6"/>
      <c r="U281" s="6"/>
    </row>
    <row r="282" ht="15.75" customHeight="1">
      <c r="A282" s="6"/>
      <c r="B282" s="6"/>
      <c r="C282" s="6"/>
      <c r="D282" s="6"/>
      <c r="E282" s="6"/>
      <c r="F282" s="6"/>
      <c r="G282" s="6"/>
      <c r="H282" s="6"/>
      <c r="I282" s="6"/>
      <c r="J282" s="6"/>
      <c r="K282" s="6"/>
      <c r="L282" s="6"/>
      <c r="M282" s="6"/>
      <c r="N282" s="6"/>
      <c r="O282" s="6"/>
      <c r="P282" s="6"/>
      <c r="Q282" s="6"/>
      <c r="R282" s="6"/>
      <c r="S282" s="6"/>
      <c r="T282" s="6"/>
      <c r="U282" s="6"/>
    </row>
    <row r="283" ht="15.75" customHeight="1">
      <c r="A283" s="6"/>
      <c r="B283" s="6"/>
      <c r="C283" s="6"/>
      <c r="D283" s="6"/>
      <c r="E283" s="6"/>
      <c r="F283" s="6"/>
      <c r="G283" s="6"/>
      <c r="H283" s="6"/>
      <c r="I283" s="6"/>
      <c r="J283" s="6"/>
      <c r="K283" s="6"/>
      <c r="L283" s="6"/>
      <c r="M283" s="6"/>
      <c r="N283" s="6"/>
      <c r="O283" s="6"/>
      <c r="P283" s="6"/>
      <c r="Q283" s="6"/>
      <c r="R283" s="6"/>
      <c r="S283" s="6"/>
      <c r="T283" s="6"/>
      <c r="U283" s="6"/>
    </row>
    <row r="284" ht="15.75" customHeight="1">
      <c r="A284" s="6"/>
      <c r="B284" s="6"/>
      <c r="C284" s="6"/>
      <c r="D284" s="6"/>
      <c r="E284" s="6"/>
      <c r="F284" s="6"/>
      <c r="G284" s="6"/>
      <c r="H284" s="6"/>
      <c r="I284" s="6"/>
      <c r="J284" s="6"/>
      <c r="K284" s="6"/>
      <c r="L284" s="6"/>
      <c r="M284" s="6"/>
      <c r="N284" s="6"/>
      <c r="O284" s="6"/>
      <c r="P284" s="6"/>
      <c r="Q284" s="6"/>
      <c r="R284" s="6"/>
      <c r="S284" s="6"/>
      <c r="T284" s="6"/>
      <c r="U284" s="6"/>
    </row>
    <row r="285" ht="15.75" customHeight="1">
      <c r="A285" s="6"/>
      <c r="B285" s="6"/>
      <c r="C285" s="6"/>
      <c r="D285" s="6"/>
      <c r="E285" s="6"/>
      <c r="F285" s="6"/>
      <c r="G285" s="6"/>
      <c r="H285" s="6"/>
      <c r="I285" s="6"/>
      <c r="J285" s="6"/>
      <c r="K285" s="6"/>
      <c r="L285" s="6"/>
      <c r="M285" s="6"/>
      <c r="N285" s="6"/>
      <c r="O285" s="6"/>
      <c r="P285" s="6"/>
      <c r="Q285" s="6"/>
      <c r="R285" s="6"/>
      <c r="S285" s="6"/>
      <c r="T285" s="6"/>
      <c r="U285" s="6"/>
    </row>
    <row r="286" ht="15.75" customHeight="1">
      <c r="A286" s="6"/>
      <c r="B286" s="6"/>
      <c r="C286" s="6"/>
      <c r="D286" s="6"/>
      <c r="E286" s="6"/>
      <c r="F286" s="6"/>
      <c r="G286" s="6"/>
      <c r="H286" s="6"/>
      <c r="I286" s="6"/>
      <c r="J286" s="6"/>
      <c r="K286" s="6"/>
      <c r="L286" s="6"/>
      <c r="M286" s="6"/>
      <c r="N286" s="6"/>
      <c r="O286" s="6"/>
      <c r="P286" s="6"/>
      <c r="Q286" s="6"/>
      <c r="R286" s="6"/>
      <c r="S286" s="6"/>
      <c r="T286" s="6"/>
      <c r="U286" s="6"/>
    </row>
    <row r="287" ht="15.75" customHeight="1">
      <c r="A287" s="6"/>
      <c r="B287" s="6"/>
      <c r="C287" s="6"/>
      <c r="D287" s="6"/>
      <c r="E287" s="6"/>
      <c r="F287" s="6"/>
      <c r="G287" s="6"/>
      <c r="H287" s="6"/>
      <c r="I287" s="6"/>
      <c r="J287" s="6"/>
      <c r="K287" s="6"/>
      <c r="L287" s="6"/>
      <c r="M287" s="6"/>
      <c r="N287" s="6"/>
      <c r="O287" s="6"/>
      <c r="P287" s="6"/>
      <c r="Q287" s="6"/>
      <c r="R287" s="6"/>
      <c r="S287" s="6"/>
      <c r="T287" s="6"/>
      <c r="U287" s="6"/>
    </row>
    <row r="288" ht="15.75" customHeight="1">
      <c r="A288" s="6"/>
      <c r="B288" s="6"/>
      <c r="C288" s="6"/>
      <c r="D288" s="6"/>
      <c r="E288" s="6"/>
      <c r="F288" s="6"/>
      <c r="G288" s="6"/>
      <c r="H288" s="6"/>
      <c r="I288" s="6"/>
      <c r="J288" s="6"/>
      <c r="K288" s="6"/>
      <c r="L288" s="6"/>
      <c r="M288" s="6"/>
      <c r="N288" s="6"/>
      <c r="O288" s="6"/>
      <c r="P288" s="6"/>
      <c r="Q288" s="6"/>
      <c r="R288" s="6"/>
      <c r="S288" s="6"/>
      <c r="T288" s="6"/>
      <c r="U288" s="6"/>
    </row>
    <row r="289" ht="15.75" customHeight="1">
      <c r="A289" s="6"/>
      <c r="B289" s="6"/>
      <c r="C289" s="6"/>
      <c r="D289" s="6"/>
      <c r="E289" s="6"/>
      <c r="F289" s="6"/>
      <c r="G289" s="6"/>
      <c r="H289" s="6"/>
      <c r="I289" s="6"/>
      <c r="J289" s="6"/>
      <c r="K289" s="6"/>
      <c r="L289" s="6"/>
      <c r="M289" s="6"/>
      <c r="N289" s="6"/>
      <c r="O289" s="6"/>
      <c r="P289" s="6"/>
      <c r="Q289" s="6"/>
      <c r="R289" s="6"/>
      <c r="S289" s="6"/>
      <c r="T289" s="6"/>
      <c r="U289" s="6"/>
    </row>
    <row r="290" ht="15.75" customHeight="1">
      <c r="A290" s="6"/>
      <c r="B290" s="6"/>
      <c r="C290" s="6"/>
      <c r="D290" s="6"/>
      <c r="E290" s="6"/>
      <c r="F290" s="6"/>
      <c r="G290" s="6"/>
      <c r="H290" s="6"/>
      <c r="I290" s="6"/>
      <c r="J290" s="6"/>
      <c r="K290" s="6"/>
      <c r="L290" s="6"/>
      <c r="M290" s="6"/>
      <c r="N290" s="6"/>
      <c r="O290" s="6"/>
      <c r="P290" s="6"/>
      <c r="Q290" s="6"/>
      <c r="R290" s="6"/>
      <c r="S290" s="6"/>
      <c r="T290" s="6"/>
      <c r="U290" s="6"/>
    </row>
    <row r="291" ht="15.75" customHeight="1">
      <c r="A291" s="6"/>
      <c r="B291" s="6"/>
      <c r="C291" s="6"/>
      <c r="D291" s="6"/>
      <c r="E291" s="6"/>
      <c r="F291" s="6"/>
      <c r="G291" s="6"/>
      <c r="H291" s="6"/>
      <c r="I291" s="6"/>
      <c r="J291" s="6"/>
      <c r="K291" s="6"/>
      <c r="L291" s="6"/>
      <c r="M291" s="6"/>
      <c r="N291" s="6"/>
      <c r="O291" s="6"/>
      <c r="P291" s="6"/>
      <c r="Q291" s="6"/>
      <c r="R291" s="6"/>
      <c r="S291" s="6"/>
      <c r="T291" s="6"/>
      <c r="U291" s="6"/>
    </row>
    <row r="292" ht="15.75" customHeight="1">
      <c r="A292" s="6"/>
      <c r="B292" s="6"/>
      <c r="C292" s="6"/>
      <c r="D292" s="6"/>
      <c r="E292" s="6"/>
      <c r="F292" s="6"/>
      <c r="G292" s="6"/>
      <c r="H292" s="6"/>
      <c r="I292" s="6"/>
      <c r="J292" s="6"/>
      <c r="K292" s="6"/>
      <c r="L292" s="6"/>
      <c r="M292" s="6"/>
      <c r="N292" s="6"/>
      <c r="O292" s="6"/>
      <c r="P292" s="6"/>
      <c r="Q292" s="6"/>
      <c r="R292" s="6"/>
      <c r="S292" s="6"/>
      <c r="T292" s="6"/>
      <c r="U292" s="6"/>
    </row>
    <row r="293" ht="15.75" customHeight="1">
      <c r="A293" s="6"/>
      <c r="B293" s="6"/>
      <c r="C293" s="6"/>
      <c r="D293" s="6"/>
      <c r="E293" s="6"/>
      <c r="F293" s="6"/>
      <c r="G293" s="6"/>
      <c r="H293" s="6"/>
      <c r="I293" s="6"/>
      <c r="J293" s="6"/>
      <c r="K293" s="6"/>
      <c r="L293" s="6"/>
      <c r="M293" s="6"/>
      <c r="N293" s="6"/>
      <c r="O293" s="6"/>
      <c r="P293" s="6"/>
      <c r="Q293" s="6"/>
      <c r="R293" s="6"/>
      <c r="S293" s="6"/>
      <c r="T293" s="6"/>
      <c r="U293" s="6"/>
    </row>
    <row r="294" ht="15.75" customHeight="1">
      <c r="A294" s="6"/>
      <c r="B294" s="6"/>
      <c r="C294" s="6"/>
      <c r="D294" s="6"/>
      <c r="E294" s="6"/>
      <c r="F294" s="6"/>
      <c r="G294" s="6"/>
      <c r="H294" s="6"/>
      <c r="I294" s="6"/>
      <c r="J294" s="6"/>
      <c r="K294" s="6"/>
      <c r="L294" s="6"/>
      <c r="M294" s="6"/>
      <c r="N294" s="6"/>
      <c r="O294" s="6"/>
      <c r="P294" s="6"/>
      <c r="Q294" s="6"/>
      <c r="R294" s="6"/>
      <c r="S294" s="6"/>
      <c r="T294" s="6"/>
      <c r="U294" s="6"/>
    </row>
    <row r="295" ht="15.75" customHeight="1">
      <c r="A295" s="6"/>
      <c r="B295" s="6"/>
      <c r="C295" s="6"/>
      <c r="D295" s="6"/>
      <c r="E295" s="6"/>
      <c r="F295" s="6"/>
      <c r="G295" s="6"/>
      <c r="H295" s="6"/>
      <c r="I295" s="6"/>
      <c r="J295" s="6"/>
      <c r="K295" s="6"/>
      <c r="L295" s="6"/>
      <c r="M295" s="6"/>
      <c r="N295" s="6"/>
      <c r="O295" s="6"/>
      <c r="P295" s="6"/>
      <c r="Q295" s="6"/>
      <c r="R295" s="6"/>
      <c r="S295" s="6"/>
      <c r="T295" s="6"/>
      <c r="U295" s="6"/>
    </row>
    <row r="296" ht="15.75" customHeight="1">
      <c r="A296" s="6"/>
      <c r="B296" s="6"/>
      <c r="C296" s="6"/>
      <c r="D296" s="6"/>
      <c r="E296" s="6"/>
      <c r="F296" s="6"/>
      <c r="G296" s="6"/>
      <c r="H296" s="6"/>
      <c r="I296" s="6"/>
      <c r="J296" s="6"/>
      <c r="K296" s="6"/>
      <c r="L296" s="6"/>
      <c r="M296" s="6"/>
      <c r="N296" s="6"/>
      <c r="O296" s="6"/>
      <c r="P296" s="6"/>
      <c r="Q296" s="6"/>
      <c r="R296" s="6"/>
      <c r="S296" s="6"/>
      <c r="T296" s="6"/>
      <c r="U296" s="6"/>
    </row>
    <row r="297" ht="15.75" customHeight="1">
      <c r="A297" s="6"/>
      <c r="B297" s="6"/>
      <c r="C297" s="6"/>
      <c r="D297" s="6"/>
      <c r="E297" s="6"/>
      <c r="F297" s="6"/>
      <c r="G297" s="6"/>
      <c r="H297" s="6"/>
      <c r="I297" s="6"/>
      <c r="J297" s="6"/>
      <c r="K297" s="6"/>
      <c r="L297" s="6"/>
      <c r="M297" s="6"/>
      <c r="N297" s="6"/>
      <c r="O297" s="6"/>
      <c r="P297" s="6"/>
      <c r="Q297" s="6"/>
      <c r="R297" s="6"/>
      <c r="S297" s="6"/>
      <c r="T297" s="6"/>
      <c r="U297" s="6"/>
    </row>
    <row r="298" ht="15.75" customHeight="1">
      <c r="A298" s="6"/>
      <c r="B298" s="6"/>
      <c r="C298" s="6"/>
      <c r="D298" s="6"/>
      <c r="E298" s="6"/>
      <c r="F298" s="6"/>
      <c r="G298" s="6"/>
      <c r="H298" s="6"/>
      <c r="I298" s="6"/>
      <c r="J298" s="6"/>
      <c r="K298" s="6"/>
      <c r="L298" s="6"/>
      <c r="M298" s="6"/>
      <c r="N298" s="6"/>
      <c r="O298" s="6"/>
      <c r="P298" s="6"/>
      <c r="Q298" s="6"/>
      <c r="R298" s="6"/>
      <c r="S298" s="6"/>
      <c r="T298" s="6"/>
      <c r="U298" s="6"/>
    </row>
    <row r="299" ht="15.75" customHeight="1">
      <c r="A299" s="6"/>
      <c r="B299" s="6"/>
      <c r="C299" s="6"/>
      <c r="D299" s="6"/>
      <c r="E299" s="6"/>
      <c r="F299" s="6"/>
      <c r="G299" s="6"/>
      <c r="H299" s="6"/>
      <c r="I299" s="6"/>
      <c r="J299" s="6"/>
      <c r="K299" s="6"/>
      <c r="L299" s="6"/>
      <c r="M299" s="6"/>
      <c r="N299" s="6"/>
      <c r="O299" s="6"/>
      <c r="P299" s="6"/>
      <c r="Q299" s="6"/>
      <c r="R299" s="6"/>
      <c r="S299" s="6"/>
      <c r="T299" s="6"/>
      <c r="U299" s="6"/>
    </row>
    <row r="300" ht="15.75" customHeight="1">
      <c r="A300" s="6"/>
      <c r="B300" s="6"/>
      <c r="C300" s="6"/>
      <c r="D300" s="6"/>
      <c r="E300" s="6"/>
      <c r="F300" s="6"/>
      <c r="G300" s="6"/>
      <c r="H300" s="6"/>
      <c r="I300" s="6"/>
      <c r="J300" s="6"/>
      <c r="K300" s="6"/>
      <c r="L300" s="6"/>
      <c r="M300" s="6"/>
      <c r="N300" s="6"/>
      <c r="O300" s="6"/>
      <c r="P300" s="6"/>
      <c r="Q300" s="6"/>
      <c r="R300" s="6"/>
      <c r="S300" s="6"/>
      <c r="T300" s="6"/>
      <c r="U300" s="6"/>
    </row>
    <row r="301" ht="15.75" customHeight="1">
      <c r="A301" s="6"/>
      <c r="B301" s="6"/>
      <c r="C301" s="6"/>
      <c r="D301" s="6"/>
      <c r="E301" s="6"/>
      <c r="F301" s="6"/>
      <c r="G301" s="6"/>
      <c r="H301" s="6"/>
      <c r="I301" s="6"/>
      <c r="J301" s="6"/>
      <c r="K301" s="6"/>
      <c r="L301" s="6"/>
      <c r="M301" s="6"/>
      <c r="N301" s="6"/>
      <c r="O301" s="6"/>
      <c r="P301" s="6"/>
      <c r="Q301" s="6"/>
      <c r="R301" s="6"/>
      <c r="S301" s="6"/>
      <c r="T301" s="6"/>
      <c r="U301" s="6"/>
    </row>
    <row r="302" ht="15.75" customHeight="1">
      <c r="A302" s="6"/>
      <c r="B302" s="6"/>
      <c r="C302" s="6"/>
      <c r="D302" s="6"/>
      <c r="E302" s="6"/>
      <c r="F302" s="6"/>
      <c r="G302" s="6"/>
      <c r="H302" s="6"/>
      <c r="I302" s="6"/>
      <c r="J302" s="6"/>
      <c r="K302" s="6"/>
      <c r="L302" s="6"/>
      <c r="M302" s="6"/>
      <c r="N302" s="6"/>
      <c r="O302" s="6"/>
      <c r="P302" s="6"/>
      <c r="Q302" s="6"/>
      <c r="R302" s="6"/>
      <c r="S302" s="6"/>
      <c r="T302" s="6"/>
      <c r="U302" s="6"/>
    </row>
    <row r="303" ht="15.75" customHeight="1">
      <c r="A303" s="6"/>
      <c r="B303" s="6"/>
      <c r="C303" s="6"/>
      <c r="D303" s="6"/>
      <c r="E303" s="6"/>
      <c r="F303" s="6"/>
      <c r="G303" s="6"/>
      <c r="H303" s="6"/>
      <c r="I303" s="6"/>
      <c r="J303" s="6"/>
      <c r="K303" s="6"/>
      <c r="L303" s="6"/>
      <c r="M303" s="6"/>
      <c r="N303" s="6"/>
      <c r="O303" s="6"/>
      <c r="P303" s="6"/>
      <c r="Q303" s="6"/>
      <c r="R303" s="6"/>
      <c r="S303" s="6"/>
      <c r="T303" s="6"/>
      <c r="U303" s="6"/>
    </row>
    <row r="304" ht="15.75" customHeight="1">
      <c r="A304" s="6"/>
      <c r="B304" s="6"/>
      <c r="C304" s="6"/>
      <c r="D304" s="6"/>
      <c r="E304" s="6"/>
      <c r="F304" s="6"/>
      <c r="G304" s="6"/>
      <c r="H304" s="6"/>
      <c r="I304" s="6"/>
      <c r="J304" s="6"/>
      <c r="K304" s="6"/>
      <c r="L304" s="6"/>
      <c r="M304" s="6"/>
      <c r="N304" s="6"/>
      <c r="O304" s="6"/>
      <c r="P304" s="6"/>
      <c r="Q304" s="6"/>
      <c r="R304" s="6"/>
      <c r="S304" s="6"/>
      <c r="T304" s="6"/>
      <c r="U304" s="6"/>
    </row>
    <row r="305" ht="15.75" customHeight="1">
      <c r="A305" s="6"/>
      <c r="B305" s="6"/>
      <c r="C305" s="6"/>
      <c r="D305" s="6"/>
      <c r="E305" s="6"/>
      <c r="F305" s="6"/>
      <c r="G305" s="6"/>
      <c r="H305" s="6"/>
      <c r="I305" s="6"/>
      <c r="J305" s="6"/>
      <c r="K305" s="6"/>
      <c r="L305" s="6"/>
      <c r="M305" s="6"/>
      <c r="N305" s="6"/>
      <c r="O305" s="6"/>
      <c r="P305" s="6"/>
      <c r="Q305" s="6"/>
      <c r="R305" s="6"/>
      <c r="S305" s="6"/>
      <c r="T305" s="6"/>
      <c r="U305" s="6"/>
    </row>
    <row r="306" ht="15.75" customHeight="1">
      <c r="A306" s="6"/>
      <c r="B306" s="6"/>
      <c r="C306" s="6"/>
      <c r="D306" s="6"/>
      <c r="E306" s="6"/>
      <c r="F306" s="6"/>
      <c r="G306" s="6"/>
      <c r="H306" s="6"/>
      <c r="I306" s="6"/>
      <c r="J306" s="6"/>
      <c r="K306" s="6"/>
      <c r="L306" s="6"/>
      <c r="M306" s="6"/>
      <c r="N306" s="6"/>
      <c r="O306" s="6"/>
      <c r="P306" s="6"/>
      <c r="Q306" s="6"/>
      <c r="R306" s="6"/>
      <c r="S306" s="6"/>
      <c r="T306" s="6"/>
      <c r="U306" s="6"/>
    </row>
    <row r="307" ht="15.75" customHeight="1">
      <c r="A307" s="6"/>
      <c r="B307" s="6"/>
      <c r="C307" s="6"/>
      <c r="D307" s="6"/>
      <c r="E307" s="6"/>
      <c r="F307" s="6"/>
      <c r="G307" s="6"/>
      <c r="H307" s="6"/>
      <c r="I307" s="6"/>
      <c r="J307" s="6"/>
      <c r="K307" s="6"/>
      <c r="L307" s="6"/>
      <c r="M307" s="6"/>
      <c r="N307" s="6"/>
      <c r="O307" s="6"/>
      <c r="P307" s="6"/>
      <c r="Q307" s="6"/>
      <c r="R307" s="6"/>
      <c r="S307" s="6"/>
      <c r="T307" s="6"/>
      <c r="U307" s="6"/>
    </row>
    <row r="308" ht="15.75" customHeight="1">
      <c r="A308" s="6"/>
      <c r="B308" s="6"/>
      <c r="C308" s="6"/>
      <c r="D308" s="6"/>
      <c r="E308" s="6"/>
      <c r="F308" s="6"/>
      <c r="G308" s="6"/>
      <c r="H308" s="6"/>
      <c r="I308" s="6"/>
      <c r="J308" s="6"/>
      <c r="K308" s="6"/>
      <c r="L308" s="6"/>
      <c r="M308" s="6"/>
      <c r="N308" s="6"/>
      <c r="O308" s="6"/>
      <c r="P308" s="6"/>
      <c r="Q308" s="6"/>
      <c r="R308" s="6"/>
      <c r="S308" s="6"/>
      <c r="T308" s="6"/>
      <c r="U308" s="6"/>
    </row>
    <row r="309" ht="15.75" customHeight="1">
      <c r="A309" s="6"/>
      <c r="B309" s="6"/>
      <c r="C309" s="6"/>
      <c r="D309" s="6"/>
      <c r="E309" s="6"/>
      <c r="F309" s="6"/>
      <c r="G309" s="6"/>
      <c r="H309" s="6"/>
      <c r="I309" s="6"/>
      <c r="J309" s="6"/>
      <c r="K309" s="6"/>
      <c r="L309" s="6"/>
      <c r="M309" s="6"/>
      <c r="N309" s="6"/>
      <c r="O309" s="6"/>
      <c r="P309" s="6"/>
      <c r="Q309" s="6"/>
      <c r="R309" s="6"/>
      <c r="S309" s="6"/>
      <c r="T309" s="6"/>
      <c r="U309" s="6"/>
    </row>
    <row r="310" ht="15.75" customHeight="1">
      <c r="A310" s="6"/>
      <c r="B310" s="6"/>
      <c r="C310" s="6"/>
      <c r="D310" s="6"/>
      <c r="E310" s="6"/>
      <c r="F310" s="6"/>
      <c r="G310" s="6"/>
      <c r="H310" s="6"/>
      <c r="I310" s="6"/>
      <c r="J310" s="6"/>
      <c r="K310" s="6"/>
      <c r="L310" s="6"/>
      <c r="M310" s="6"/>
      <c r="N310" s="6"/>
      <c r="O310" s="6"/>
      <c r="P310" s="6"/>
      <c r="Q310" s="6"/>
      <c r="R310" s="6"/>
      <c r="S310" s="6"/>
      <c r="T310" s="6"/>
      <c r="U310" s="6"/>
    </row>
    <row r="311" ht="15.75" customHeight="1">
      <c r="A311" s="6"/>
      <c r="B311" s="6"/>
      <c r="C311" s="6"/>
      <c r="D311" s="6"/>
      <c r="E311" s="6"/>
      <c r="F311" s="6"/>
      <c r="G311" s="6"/>
      <c r="H311" s="6"/>
      <c r="I311" s="6"/>
      <c r="J311" s="6"/>
      <c r="K311" s="6"/>
      <c r="L311" s="6"/>
      <c r="M311" s="6"/>
      <c r="N311" s="6"/>
      <c r="O311" s="6"/>
      <c r="P311" s="6"/>
      <c r="Q311" s="6"/>
      <c r="R311" s="6"/>
      <c r="S311" s="6"/>
      <c r="T311" s="6"/>
      <c r="U311" s="6"/>
    </row>
    <row r="312" ht="15.75" customHeight="1">
      <c r="A312" s="6"/>
      <c r="B312" s="6"/>
      <c r="C312" s="6"/>
      <c r="D312" s="6"/>
      <c r="E312" s="6"/>
      <c r="F312" s="6"/>
      <c r="G312" s="6"/>
      <c r="H312" s="6"/>
      <c r="I312" s="6"/>
      <c r="J312" s="6"/>
      <c r="K312" s="6"/>
      <c r="L312" s="6"/>
      <c r="M312" s="6"/>
      <c r="N312" s="6"/>
      <c r="O312" s="6"/>
      <c r="P312" s="6"/>
      <c r="Q312" s="6"/>
      <c r="R312" s="6"/>
      <c r="S312" s="6"/>
      <c r="T312" s="6"/>
      <c r="U312" s="6"/>
    </row>
    <row r="313" ht="15.75" customHeight="1">
      <c r="A313" s="6"/>
      <c r="B313" s="6"/>
      <c r="C313" s="6"/>
      <c r="D313" s="6"/>
      <c r="E313" s="6"/>
      <c r="F313" s="6"/>
      <c r="G313" s="6"/>
      <c r="H313" s="6"/>
      <c r="I313" s="6"/>
      <c r="J313" s="6"/>
      <c r="K313" s="6"/>
      <c r="L313" s="6"/>
      <c r="M313" s="6"/>
      <c r="N313" s="6"/>
      <c r="O313" s="6"/>
      <c r="P313" s="6"/>
      <c r="Q313" s="6"/>
      <c r="R313" s="6"/>
      <c r="S313" s="6"/>
      <c r="T313" s="6"/>
      <c r="U313" s="6"/>
    </row>
    <row r="314" ht="15.75" customHeight="1">
      <c r="A314" s="6"/>
      <c r="B314" s="6"/>
      <c r="C314" s="6"/>
      <c r="D314" s="6"/>
      <c r="E314" s="6"/>
      <c r="F314" s="6"/>
      <c r="G314" s="6"/>
      <c r="H314" s="6"/>
      <c r="I314" s="6"/>
      <c r="J314" s="6"/>
      <c r="K314" s="6"/>
      <c r="L314" s="6"/>
      <c r="M314" s="6"/>
      <c r="N314" s="6"/>
      <c r="O314" s="6"/>
      <c r="P314" s="6"/>
      <c r="Q314" s="6"/>
      <c r="R314" s="6"/>
      <c r="S314" s="6"/>
      <c r="T314" s="6"/>
      <c r="U314" s="6"/>
    </row>
    <row r="315" ht="15.75" customHeight="1">
      <c r="A315" s="6"/>
      <c r="B315" s="6"/>
      <c r="C315" s="6"/>
      <c r="D315" s="6"/>
      <c r="E315" s="6"/>
      <c r="F315" s="6"/>
      <c r="G315" s="6"/>
      <c r="H315" s="6"/>
      <c r="I315" s="6"/>
      <c r="J315" s="6"/>
      <c r="K315" s="6"/>
      <c r="L315" s="6"/>
      <c r="M315" s="6"/>
      <c r="N315" s="6"/>
      <c r="O315" s="6"/>
      <c r="P315" s="6"/>
      <c r="Q315" s="6"/>
      <c r="R315" s="6"/>
      <c r="S315" s="6"/>
      <c r="T315" s="6"/>
      <c r="U315" s="6"/>
    </row>
    <row r="316" ht="15.75" customHeight="1">
      <c r="A316" s="6"/>
      <c r="B316" s="6"/>
      <c r="C316" s="6"/>
      <c r="D316" s="6"/>
      <c r="E316" s="6"/>
      <c r="F316" s="6"/>
      <c r="G316" s="6"/>
      <c r="H316" s="6"/>
      <c r="I316" s="6"/>
      <c r="J316" s="6"/>
      <c r="K316" s="6"/>
      <c r="L316" s="6"/>
      <c r="M316" s="6"/>
      <c r="N316" s="6"/>
      <c r="O316" s="6"/>
      <c r="P316" s="6"/>
      <c r="Q316" s="6"/>
      <c r="R316" s="6"/>
      <c r="S316" s="6"/>
      <c r="T316" s="6"/>
      <c r="U316" s="6"/>
    </row>
    <row r="317" ht="15.75" customHeight="1">
      <c r="A317" s="6"/>
      <c r="B317" s="6"/>
      <c r="C317" s="6"/>
      <c r="D317" s="6"/>
      <c r="E317" s="6"/>
      <c r="F317" s="6"/>
      <c r="G317" s="6"/>
      <c r="H317" s="6"/>
      <c r="I317" s="6"/>
      <c r="J317" s="6"/>
      <c r="K317" s="6"/>
      <c r="L317" s="6"/>
      <c r="M317" s="6"/>
      <c r="N317" s="6"/>
      <c r="O317" s="6"/>
      <c r="P317" s="6"/>
      <c r="Q317" s="6"/>
      <c r="R317" s="6"/>
      <c r="S317" s="6"/>
      <c r="T317" s="6"/>
      <c r="U317" s="6"/>
    </row>
    <row r="318" ht="15.75" customHeight="1">
      <c r="A318" s="6"/>
      <c r="B318" s="6"/>
      <c r="C318" s="6"/>
      <c r="D318" s="6"/>
      <c r="E318" s="6"/>
      <c r="F318" s="6"/>
      <c r="G318" s="6"/>
      <c r="H318" s="6"/>
      <c r="I318" s="6"/>
      <c r="J318" s="6"/>
      <c r="K318" s="6"/>
      <c r="L318" s="6"/>
      <c r="M318" s="6"/>
      <c r="N318" s="6"/>
      <c r="O318" s="6"/>
      <c r="P318" s="6"/>
      <c r="Q318" s="6"/>
      <c r="R318" s="6"/>
      <c r="S318" s="6"/>
      <c r="T318" s="6"/>
      <c r="U318" s="6"/>
    </row>
    <row r="319" ht="15.75" customHeight="1">
      <c r="A319" s="6"/>
      <c r="B319" s="6"/>
      <c r="C319" s="6"/>
      <c r="D319" s="6"/>
      <c r="E319" s="6"/>
      <c r="F319" s="6"/>
      <c r="G319" s="6"/>
      <c r="H319" s="6"/>
      <c r="I319" s="6"/>
      <c r="J319" s="6"/>
      <c r="K319" s="6"/>
      <c r="L319" s="6"/>
      <c r="M319" s="6"/>
      <c r="N319" s="6"/>
      <c r="O319" s="6"/>
      <c r="P319" s="6"/>
      <c r="Q319" s="6"/>
      <c r="R319" s="6"/>
      <c r="S319" s="6"/>
      <c r="T319" s="6"/>
      <c r="U319" s="6"/>
    </row>
    <row r="320" ht="15.75" customHeight="1">
      <c r="A320" s="6"/>
      <c r="B320" s="6"/>
      <c r="C320" s="6"/>
      <c r="D320" s="6"/>
      <c r="E320" s="6"/>
      <c r="F320" s="6"/>
      <c r="G320" s="6"/>
      <c r="H320" s="6"/>
      <c r="I320" s="6"/>
      <c r="J320" s="6"/>
      <c r="K320" s="6"/>
      <c r="L320" s="6"/>
      <c r="M320" s="6"/>
      <c r="N320" s="6"/>
      <c r="O320" s="6"/>
      <c r="P320" s="6"/>
      <c r="Q320" s="6"/>
      <c r="R320" s="6"/>
      <c r="S320" s="6"/>
      <c r="T320" s="6"/>
      <c r="U320" s="6"/>
    </row>
    <row r="321" ht="15.75" customHeight="1">
      <c r="A321" s="6"/>
      <c r="B321" s="6"/>
      <c r="C321" s="6"/>
      <c r="D321" s="6"/>
      <c r="E321" s="6"/>
      <c r="F321" s="6"/>
      <c r="G321" s="6"/>
      <c r="H321" s="6"/>
      <c r="I321" s="6"/>
      <c r="J321" s="6"/>
      <c r="K321" s="6"/>
      <c r="L321" s="6"/>
      <c r="M321" s="6"/>
      <c r="N321" s="6"/>
      <c r="O321" s="6"/>
      <c r="P321" s="6"/>
      <c r="Q321" s="6"/>
      <c r="R321" s="6"/>
      <c r="S321" s="6"/>
      <c r="T321" s="6"/>
      <c r="U321" s="6"/>
    </row>
    <row r="322" ht="15.75" customHeight="1">
      <c r="A322" s="6"/>
      <c r="B322" s="6"/>
      <c r="C322" s="6"/>
      <c r="D322" s="6"/>
      <c r="E322" s="6"/>
      <c r="F322" s="6"/>
      <c r="G322" s="6"/>
      <c r="H322" s="6"/>
      <c r="I322" s="6"/>
      <c r="J322" s="6"/>
      <c r="K322" s="6"/>
      <c r="L322" s="6"/>
      <c r="M322" s="6"/>
      <c r="N322" s="6"/>
      <c r="O322" s="6"/>
      <c r="P322" s="6"/>
      <c r="Q322" s="6"/>
      <c r="R322" s="6"/>
      <c r="S322" s="6"/>
      <c r="T322" s="6"/>
      <c r="U322" s="6"/>
    </row>
    <row r="323" ht="15.75" customHeight="1">
      <c r="A323" s="6"/>
      <c r="B323" s="6"/>
      <c r="C323" s="6"/>
      <c r="D323" s="6"/>
      <c r="E323" s="6"/>
      <c r="F323" s="6"/>
      <c r="G323" s="6"/>
      <c r="H323" s="6"/>
      <c r="I323" s="6"/>
      <c r="J323" s="6"/>
      <c r="K323" s="6"/>
      <c r="L323" s="6"/>
      <c r="M323" s="6"/>
      <c r="N323" s="6"/>
      <c r="O323" s="6"/>
      <c r="P323" s="6"/>
      <c r="Q323" s="6"/>
      <c r="R323" s="6"/>
      <c r="S323" s="6"/>
      <c r="T323" s="6"/>
      <c r="U323" s="6"/>
    </row>
    <row r="324" ht="15.75" customHeight="1">
      <c r="A324" s="6"/>
      <c r="B324" s="6"/>
      <c r="C324" s="6"/>
      <c r="D324" s="6"/>
      <c r="E324" s="6"/>
      <c r="F324" s="6"/>
      <c r="G324" s="6"/>
      <c r="H324" s="6"/>
      <c r="I324" s="6"/>
      <c r="J324" s="6"/>
      <c r="K324" s="6"/>
      <c r="L324" s="6"/>
      <c r="M324" s="6"/>
      <c r="N324" s="6"/>
      <c r="O324" s="6"/>
      <c r="P324" s="6"/>
      <c r="Q324" s="6"/>
      <c r="R324" s="6"/>
      <c r="S324" s="6"/>
      <c r="T324" s="6"/>
      <c r="U324" s="6"/>
    </row>
    <row r="325" ht="15.75" customHeight="1">
      <c r="A325" s="6"/>
      <c r="B325" s="6"/>
      <c r="C325" s="6"/>
      <c r="D325" s="6"/>
      <c r="E325" s="6"/>
      <c r="F325" s="6"/>
      <c r="G325" s="6"/>
      <c r="H325" s="6"/>
      <c r="I325" s="6"/>
      <c r="J325" s="6"/>
      <c r="K325" s="6"/>
      <c r="L325" s="6"/>
      <c r="M325" s="6"/>
      <c r="N325" s="6"/>
      <c r="O325" s="6"/>
      <c r="P325" s="6"/>
      <c r="Q325" s="6"/>
      <c r="R325" s="6"/>
      <c r="S325" s="6"/>
      <c r="T325" s="6"/>
      <c r="U325" s="6"/>
    </row>
    <row r="326" ht="15.75" customHeight="1">
      <c r="A326" s="6"/>
      <c r="B326" s="6"/>
      <c r="C326" s="6"/>
      <c r="D326" s="6"/>
      <c r="E326" s="6"/>
      <c r="F326" s="6"/>
      <c r="G326" s="6"/>
      <c r="H326" s="6"/>
      <c r="I326" s="6"/>
      <c r="J326" s="6"/>
      <c r="K326" s="6"/>
      <c r="L326" s="6"/>
      <c r="M326" s="6"/>
      <c r="N326" s="6"/>
      <c r="O326" s="6"/>
      <c r="P326" s="6"/>
      <c r="Q326" s="6"/>
      <c r="R326" s="6"/>
      <c r="S326" s="6"/>
      <c r="T326" s="6"/>
      <c r="U326" s="6"/>
    </row>
    <row r="327" ht="15.75" customHeight="1">
      <c r="A327" s="6"/>
      <c r="B327" s="6"/>
      <c r="C327" s="6"/>
      <c r="D327" s="6"/>
      <c r="E327" s="6"/>
      <c r="F327" s="6"/>
      <c r="G327" s="6"/>
      <c r="H327" s="6"/>
      <c r="I327" s="6"/>
      <c r="J327" s="6"/>
      <c r="K327" s="6"/>
      <c r="L327" s="6"/>
      <c r="M327" s="6"/>
      <c r="N327" s="6"/>
      <c r="O327" s="6"/>
      <c r="P327" s="6"/>
      <c r="Q327" s="6"/>
      <c r="R327" s="6"/>
      <c r="S327" s="6"/>
      <c r="T327" s="6"/>
      <c r="U327" s="6"/>
    </row>
    <row r="328" ht="15.75" customHeight="1">
      <c r="A328" s="6"/>
      <c r="B328" s="6"/>
      <c r="C328" s="6"/>
      <c r="D328" s="6"/>
      <c r="E328" s="6"/>
      <c r="F328" s="6"/>
      <c r="G328" s="6"/>
      <c r="H328" s="6"/>
      <c r="I328" s="6"/>
      <c r="J328" s="6"/>
      <c r="K328" s="6"/>
      <c r="L328" s="6"/>
      <c r="M328" s="6"/>
      <c r="N328" s="6"/>
      <c r="O328" s="6"/>
      <c r="P328" s="6"/>
      <c r="Q328" s="6"/>
      <c r="R328" s="6"/>
      <c r="S328" s="6"/>
      <c r="T328" s="6"/>
      <c r="U328" s="6"/>
    </row>
    <row r="329" ht="15.75" customHeight="1">
      <c r="A329" s="6"/>
      <c r="B329" s="6"/>
      <c r="C329" s="6"/>
      <c r="D329" s="6"/>
      <c r="E329" s="6"/>
      <c r="F329" s="6"/>
      <c r="G329" s="6"/>
      <c r="H329" s="6"/>
      <c r="I329" s="6"/>
      <c r="J329" s="6"/>
      <c r="K329" s="6"/>
      <c r="L329" s="6"/>
      <c r="M329" s="6"/>
      <c r="N329" s="6"/>
      <c r="O329" s="6"/>
      <c r="P329" s="6"/>
      <c r="Q329" s="6"/>
      <c r="R329" s="6"/>
      <c r="S329" s="6"/>
      <c r="T329" s="6"/>
      <c r="U329" s="6"/>
    </row>
    <row r="330" ht="15.75" customHeight="1">
      <c r="A330" s="6"/>
      <c r="B330" s="6"/>
      <c r="C330" s="6"/>
      <c r="D330" s="6"/>
      <c r="E330" s="6"/>
      <c r="F330" s="6"/>
      <c r="G330" s="6"/>
      <c r="H330" s="6"/>
      <c r="I330" s="6"/>
      <c r="J330" s="6"/>
      <c r="K330" s="6"/>
      <c r="L330" s="6"/>
      <c r="M330" s="6"/>
      <c r="N330" s="6"/>
      <c r="O330" s="6"/>
      <c r="P330" s="6"/>
      <c r="Q330" s="6"/>
      <c r="R330" s="6"/>
      <c r="S330" s="6"/>
      <c r="T330" s="6"/>
      <c r="U330" s="6"/>
    </row>
    <row r="331" ht="15.75" customHeight="1">
      <c r="A331" s="6"/>
      <c r="B331" s="6"/>
      <c r="C331" s="6"/>
      <c r="D331" s="6"/>
      <c r="E331" s="6"/>
      <c r="F331" s="6"/>
      <c r="G331" s="6"/>
      <c r="H331" s="6"/>
      <c r="I331" s="6"/>
      <c r="J331" s="6"/>
      <c r="K331" s="6"/>
      <c r="L331" s="6"/>
      <c r="M331" s="6"/>
      <c r="N331" s="6"/>
      <c r="O331" s="6"/>
      <c r="P331" s="6"/>
      <c r="Q331" s="6"/>
      <c r="R331" s="6"/>
      <c r="S331" s="6"/>
      <c r="T331" s="6"/>
      <c r="U331" s="6"/>
    </row>
    <row r="332" ht="15.75" customHeight="1">
      <c r="A332" s="6"/>
      <c r="B332" s="6"/>
      <c r="C332" s="6"/>
      <c r="D332" s="6"/>
      <c r="E332" s="6"/>
      <c r="F332" s="6"/>
      <c r="G332" s="6"/>
      <c r="H332" s="6"/>
      <c r="I332" s="6"/>
      <c r="J332" s="6"/>
      <c r="K332" s="6"/>
      <c r="L332" s="6"/>
      <c r="M332" s="6"/>
      <c r="N332" s="6"/>
      <c r="O332" s="6"/>
      <c r="P332" s="6"/>
      <c r="Q332" s="6"/>
      <c r="R332" s="6"/>
      <c r="S332" s="6"/>
      <c r="T332" s="6"/>
      <c r="U332" s="6"/>
    </row>
    <row r="333" ht="15.75" customHeight="1">
      <c r="A333" s="6"/>
      <c r="B333" s="6"/>
      <c r="C333" s="6"/>
      <c r="D333" s="6"/>
      <c r="E333" s="6"/>
      <c r="F333" s="6"/>
      <c r="G333" s="6"/>
      <c r="H333" s="6"/>
      <c r="I333" s="6"/>
      <c r="J333" s="6"/>
      <c r="K333" s="6"/>
      <c r="L333" s="6"/>
      <c r="M333" s="6"/>
      <c r="N333" s="6"/>
      <c r="O333" s="6"/>
      <c r="P333" s="6"/>
      <c r="Q333" s="6"/>
      <c r="R333" s="6"/>
      <c r="S333" s="6"/>
      <c r="T333" s="6"/>
      <c r="U333" s="6"/>
    </row>
    <row r="334" ht="15.75" customHeight="1">
      <c r="A334" s="6"/>
      <c r="B334" s="6"/>
      <c r="C334" s="6"/>
      <c r="D334" s="6"/>
      <c r="E334" s="6"/>
      <c r="F334" s="6"/>
      <c r="G334" s="6"/>
      <c r="H334" s="6"/>
      <c r="I334" s="6"/>
      <c r="J334" s="6"/>
      <c r="K334" s="6"/>
      <c r="L334" s="6"/>
      <c r="M334" s="6"/>
      <c r="N334" s="6"/>
      <c r="O334" s="6"/>
      <c r="P334" s="6"/>
      <c r="Q334" s="6"/>
      <c r="R334" s="6"/>
      <c r="S334" s="6"/>
      <c r="T334" s="6"/>
      <c r="U334" s="6"/>
    </row>
    <row r="335" ht="15.75" customHeight="1">
      <c r="A335" s="6"/>
      <c r="B335" s="6"/>
      <c r="C335" s="6"/>
      <c r="D335" s="6"/>
      <c r="E335" s="6"/>
      <c r="F335" s="6"/>
      <c r="G335" s="6"/>
      <c r="H335" s="6"/>
      <c r="I335" s="6"/>
      <c r="J335" s="6"/>
      <c r="K335" s="6"/>
      <c r="L335" s="6"/>
      <c r="M335" s="6"/>
      <c r="N335" s="6"/>
      <c r="O335" s="6"/>
      <c r="P335" s="6"/>
      <c r="Q335" s="6"/>
      <c r="R335" s="6"/>
      <c r="S335" s="6"/>
      <c r="T335" s="6"/>
      <c r="U335" s="6"/>
    </row>
    <row r="336" ht="15.75" customHeight="1">
      <c r="A336" s="6"/>
      <c r="B336" s="6"/>
      <c r="C336" s="6"/>
      <c r="D336" s="6"/>
      <c r="E336" s="6"/>
      <c r="F336" s="6"/>
      <c r="G336" s="6"/>
      <c r="H336" s="6"/>
      <c r="I336" s="6"/>
      <c r="J336" s="6"/>
      <c r="K336" s="6"/>
      <c r="L336" s="6"/>
      <c r="M336" s="6"/>
      <c r="N336" s="6"/>
      <c r="O336" s="6"/>
      <c r="P336" s="6"/>
      <c r="Q336" s="6"/>
      <c r="R336" s="6"/>
      <c r="S336" s="6"/>
      <c r="T336" s="6"/>
      <c r="U336" s="6"/>
    </row>
    <row r="337" ht="15.75" customHeight="1">
      <c r="A337" s="6"/>
      <c r="B337" s="6"/>
      <c r="C337" s="6"/>
      <c r="D337" s="6"/>
      <c r="E337" s="6"/>
      <c r="F337" s="6"/>
      <c r="G337" s="6"/>
      <c r="H337" s="6"/>
      <c r="I337" s="6"/>
      <c r="J337" s="6"/>
      <c r="K337" s="6"/>
      <c r="L337" s="6"/>
      <c r="M337" s="6"/>
      <c r="N337" s="6"/>
      <c r="O337" s="6"/>
      <c r="P337" s="6"/>
      <c r="Q337" s="6"/>
      <c r="R337" s="6"/>
      <c r="S337" s="6"/>
      <c r="T337" s="6"/>
      <c r="U337" s="6"/>
    </row>
    <row r="338" ht="15.75" customHeight="1">
      <c r="A338" s="6"/>
      <c r="B338" s="6"/>
      <c r="C338" s="6"/>
      <c r="D338" s="6"/>
      <c r="E338" s="6"/>
      <c r="F338" s="6"/>
      <c r="G338" s="6"/>
      <c r="H338" s="6"/>
      <c r="I338" s="6"/>
      <c r="J338" s="6"/>
      <c r="K338" s="6"/>
      <c r="L338" s="6"/>
      <c r="M338" s="6"/>
      <c r="N338" s="6"/>
      <c r="O338" s="6"/>
      <c r="P338" s="6"/>
      <c r="Q338" s="6"/>
      <c r="R338" s="6"/>
      <c r="S338" s="6"/>
      <c r="T338" s="6"/>
      <c r="U338" s="6"/>
    </row>
    <row r="339" ht="15.75" customHeight="1">
      <c r="A339" s="6"/>
      <c r="B339" s="6"/>
      <c r="C339" s="6"/>
      <c r="D339" s="6"/>
      <c r="E339" s="6"/>
      <c r="F339" s="6"/>
      <c r="G339" s="6"/>
      <c r="H339" s="6"/>
      <c r="I339" s="6"/>
      <c r="J339" s="6"/>
      <c r="K339" s="6"/>
      <c r="L339" s="6"/>
      <c r="M339" s="6"/>
      <c r="N339" s="6"/>
      <c r="O339" s="6"/>
      <c r="P339" s="6"/>
      <c r="Q339" s="6"/>
      <c r="R339" s="6"/>
      <c r="S339" s="6"/>
      <c r="T339" s="6"/>
      <c r="U339" s="6"/>
    </row>
    <row r="340" ht="15.75" customHeight="1">
      <c r="A340" s="6"/>
      <c r="B340" s="6"/>
      <c r="C340" s="6"/>
      <c r="D340" s="6"/>
      <c r="E340" s="6"/>
      <c r="F340" s="6"/>
      <c r="G340" s="6"/>
      <c r="H340" s="6"/>
      <c r="I340" s="6"/>
      <c r="J340" s="6"/>
      <c r="K340" s="6"/>
      <c r="L340" s="6"/>
      <c r="M340" s="6"/>
      <c r="N340" s="6"/>
      <c r="O340" s="6"/>
      <c r="P340" s="6"/>
      <c r="Q340" s="6"/>
      <c r="R340" s="6"/>
      <c r="S340" s="6"/>
      <c r="T340" s="6"/>
      <c r="U340" s="6"/>
    </row>
    <row r="341" ht="15.75" customHeight="1">
      <c r="A341" s="6"/>
      <c r="B341" s="6"/>
      <c r="C341" s="6"/>
      <c r="D341" s="6"/>
      <c r="E341" s="6"/>
      <c r="F341" s="6"/>
      <c r="G341" s="6"/>
      <c r="H341" s="6"/>
      <c r="I341" s="6"/>
      <c r="J341" s="6"/>
      <c r="K341" s="6"/>
      <c r="L341" s="6"/>
      <c r="M341" s="6"/>
      <c r="N341" s="6"/>
      <c r="O341" s="6"/>
      <c r="P341" s="6"/>
      <c r="Q341" s="6"/>
      <c r="R341" s="6"/>
      <c r="S341" s="6"/>
      <c r="T341" s="6"/>
      <c r="U341" s="6"/>
    </row>
    <row r="342" ht="15.75" customHeight="1">
      <c r="A342" s="6"/>
      <c r="B342" s="6"/>
      <c r="C342" s="6"/>
      <c r="D342" s="6"/>
      <c r="E342" s="6"/>
      <c r="F342" s="6"/>
      <c r="G342" s="6"/>
      <c r="H342" s="6"/>
      <c r="I342" s="6"/>
      <c r="J342" s="6"/>
      <c r="K342" s="6"/>
      <c r="L342" s="6"/>
      <c r="M342" s="6"/>
      <c r="N342" s="6"/>
      <c r="O342" s="6"/>
      <c r="P342" s="6"/>
      <c r="Q342" s="6"/>
      <c r="R342" s="6"/>
      <c r="S342" s="6"/>
      <c r="T342" s="6"/>
      <c r="U342" s="6"/>
    </row>
    <row r="343" ht="15.75" customHeight="1">
      <c r="A343" s="6"/>
      <c r="B343" s="6"/>
      <c r="C343" s="6"/>
      <c r="D343" s="6"/>
      <c r="E343" s="6"/>
      <c r="F343" s="6"/>
      <c r="G343" s="6"/>
      <c r="H343" s="6"/>
      <c r="I343" s="6"/>
      <c r="J343" s="6"/>
      <c r="K343" s="6"/>
      <c r="L343" s="6"/>
      <c r="M343" s="6"/>
      <c r="N343" s="6"/>
      <c r="O343" s="6"/>
      <c r="P343" s="6"/>
      <c r="Q343" s="6"/>
      <c r="R343" s="6"/>
      <c r="S343" s="6"/>
      <c r="T343" s="6"/>
      <c r="U343" s="6"/>
    </row>
    <row r="344" ht="15.75" customHeight="1">
      <c r="A344" s="6"/>
      <c r="B344" s="6"/>
      <c r="C344" s="6"/>
      <c r="D344" s="6"/>
      <c r="E344" s="6"/>
      <c r="F344" s="6"/>
      <c r="G344" s="6"/>
      <c r="H344" s="6"/>
      <c r="I344" s="6"/>
      <c r="J344" s="6"/>
      <c r="K344" s="6"/>
      <c r="L344" s="6"/>
      <c r="M344" s="6"/>
      <c r="N344" s="6"/>
      <c r="O344" s="6"/>
      <c r="P344" s="6"/>
      <c r="Q344" s="6"/>
      <c r="R344" s="6"/>
      <c r="S344" s="6"/>
      <c r="T344" s="6"/>
      <c r="U344" s="6"/>
    </row>
    <row r="345" ht="15.75" customHeight="1">
      <c r="A345" s="6"/>
      <c r="B345" s="6"/>
      <c r="C345" s="6"/>
      <c r="D345" s="6"/>
      <c r="E345" s="6"/>
      <c r="F345" s="6"/>
      <c r="G345" s="6"/>
      <c r="H345" s="6"/>
      <c r="I345" s="6"/>
      <c r="J345" s="6"/>
      <c r="K345" s="6"/>
      <c r="L345" s="6"/>
      <c r="M345" s="6"/>
      <c r="N345" s="6"/>
      <c r="O345" s="6"/>
      <c r="P345" s="6"/>
      <c r="Q345" s="6"/>
      <c r="R345" s="6"/>
      <c r="S345" s="6"/>
      <c r="T345" s="6"/>
      <c r="U345" s="6"/>
    </row>
    <row r="346" ht="15.75" customHeight="1">
      <c r="A346" s="6"/>
      <c r="B346" s="6"/>
      <c r="C346" s="6"/>
      <c r="D346" s="6"/>
      <c r="E346" s="6"/>
      <c r="F346" s="6"/>
      <c r="G346" s="6"/>
      <c r="H346" s="6"/>
      <c r="I346" s="6"/>
      <c r="J346" s="6"/>
      <c r="K346" s="6"/>
      <c r="L346" s="6"/>
      <c r="M346" s="6"/>
      <c r="N346" s="6"/>
      <c r="O346" s="6"/>
      <c r="P346" s="6"/>
      <c r="Q346" s="6"/>
      <c r="R346" s="6"/>
      <c r="S346" s="6"/>
      <c r="T346" s="6"/>
      <c r="U346" s="6"/>
    </row>
    <row r="347" ht="15.75" customHeight="1">
      <c r="A347" s="6"/>
      <c r="B347" s="6"/>
      <c r="C347" s="6"/>
      <c r="D347" s="6"/>
      <c r="E347" s="6"/>
      <c r="F347" s="6"/>
      <c r="G347" s="6"/>
      <c r="H347" s="6"/>
      <c r="I347" s="6"/>
      <c r="J347" s="6"/>
      <c r="K347" s="6"/>
      <c r="L347" s="6"/>
      <c r="M347" s="6"/>
      <c r="N347" s="6"/>
      <c r="O347" s="6"/>
      <c r="P347" s="6"/>
      <c r="Q347" s="6"/>
      <c r="R347" s="6"/>
      <c r="S347" s="6"/>
      <c r="T347" s="6"/>
      <c r="U347" s="6"/>
    </row>
    <row r="348" ht="15.75" customHeight="1">
      <c r="A348" s="6"/>
      <c r="B348" s="6"/>
      <c r="C348" s="6"/>
      <c r="D348" s="6"/>
      <c r="E348" s="6"/>
      <c r="F348" s="6"/>
      <c r="G348" s="6"/>
      <c r="H348" s="6"/>
      <c r="I348" s="6"/>
      <c r="J348" s="6"/>
      <c r="K348" s="6"/>
      <c r="L348" s="6"/>
      <c r="M348" s="6"/>
      <c r="N348" s="6"/>
      <c r="O348" s="6"/>
      <c r="P348" s="6"/>
      <c r="Q348" s="6"/>
      <c r="R348" s="6"/>
      <c r="S348" s="6"/>
      <c r="T348" s="6"/>
      <c r="U348" s="6"/>
    </row>
    <row r="349" ht="15.75" customHeight="1">
      <c r="A349" s="6"/>
      <c r="B349" s="6"/>
      <c r="C349" s="6"/>
      <c r="D349" s="6"/>
      <c r="E349" s="6"/>
      <c r="F349" s="6"/>
      <c r="G349" s="6"/>
      <c r="H349" s="6"/>
      <c r="I349" s="6"/>
      <c r="J349" s="6"/>
      <c r="K349" s="6"/>
      <c r="L349" s="6"/>
      <c r="M349" s="6"/>
      <c r="N349" s="6"/>
      <c r="O349" s="6"/>
      <c r="P349" s="6"/>
      <c r="Q349" s="6"/>
      <c r="R349" s="6"/>
      <c r="S349" s="6"/>
      <c r="T349" s="6"/>
      <c r="U349" s="6"/>
    </row>
    <row r="350" ht="15.75" customHeight="1">
      <c r="A350" s="6"/>
      <c r="B350" s="6"/>
      <c r="C350" s="6"/>
      <c r="D350" s="6"/>
      <c r="E350" s="6"/>
      <c r="F350" s="6"/>
      <c r="G350" s="6"/>
      <c r="H350" s="6"/>
      <c r="I350" s="6"/>
      <c r="J350" s="6"/>
      <c r="K350" s="6"/>
      <c r="L350" s="6"/>
      <c r="M350" s="6"/>
      <c r="N350" s="6"/>
      <c r="O350" s="6"/>
      <c r="P350" s="6"/>
      <c r="Q350" s="6"/>
      <c r="R350" s="6"/>
      <c r="S350" s="6"/>
      <c r="T350" s="6"/>
      <c r="U350" s="6"/>
    </row>
    <row r="351" ht="15.75" customHeight="1">
      <c r="A351" s="6"/>
      <c r="B351" s="6"/>
      <c r="C351" s="6"/>
      <c r="D351" s="6"/>
      <c r="E351" s="6"/>
      <c r="F351" s="6"/>
      <c r="G351" s="6"/>
      <c r="H351" s="6"/>
      <c r="I351" s="6"/>
      <c r="J351" s="6"/>
      <c r="K351" s="6"/>
      <c r="L351" s="6"/>
      <c r="M351" s="6"/>
      <c r="N351" s="6"/>
      <c r="O351" s="6"/>
      <c r="P351" s="6"/>
      <c r="Q351" s="6"/>
      <c r="R351" s="6"/>
      <c r="S351" s="6"/>
      <c r="T351" s="6"/>
      <c r="U351" s="6"/>
    </row>
    <row r="352" ht="15.75" customHeight="1">
      <c r="A352" s="6"/>
      <c r="B352" s="6"/>
      <c r="C352" s="6"/>
      <c r="D352" s="6"/>
      <c r="E352" s="6"/>
      <c r="F352" s="6"/>
      <c r="G352" s="6"/>
      <c r="H352" s="6"/>
      <c r="I352" s="6"/>
      <c r="J352" s="6"/>
      <c r="K352" s="6"/>
      <c r="L352" s="6"/>
      <c r="M352" s="6"/>
      <c r="N352" s="6"/>
      <c r="O352" s="6"/>
      <c r="P352" s="6"/>
      <c r="Q352" s="6"/>
      <c r="R352" s="6"/>
      <c r="S352" s="6"/>
      <c r="T352" s="6"/>
      <c r="U352" s="6"/>
    </row>
    <row r="353" ht="15.75" customHeight="1">
      <c r="A353" s="6"/>
      <c r="B353" s="6"/>
      <c r="C353" s="6"/>
      <c r="D353" s="6"/>
      <c r="E353" s="6"/>
      <c r="F353" s="6"/>
      <c r="G353" s="6"/>
      <c r="H353" s="6"/>
      <c r="I353" s="6"/>
      <c r="J353" s="6"/>
      <c r="K353" s="6"/>
      <c r="L353" s="6"/>
      <c r="M353" s="6"/>
      <c r="N353" s="6"/>
      <c r="O353" s="6"/>
      <c r="P353" s="6"/>
      <c r="Q353" s="6"/>
      <c r="R353" s="6"/>
      <c r="S353" s="6"/>
      <c r="T353" s="6"/>
      <c r="U353" s="6"/>
    </row>
    <row r="354" ht="15.75" customHeight="1">
      <c r="A354" s="6"/>
      <c r="B354" s="6"/>
      <c r="C354" s="6"/>
      <c r="D354" s="6"/>
      <c r="E354" s="6"/>
      <c r="F354" s="6"/>
      <c r="G354" s="6"/>
      <c r="H354" s="6"/>
      <c r="I354" s="6"/>
      <c r="J354" s="6"/>
      <c r="K354" s="6"/>
      <c r="L354" s="6"/>
      <c r="M354" s="6"/>
      <c r="N354" s="6"/>
      <c r="O354" s="6"/>
      <c r="P354" s="6"/>
      <c r="Q354" s="6"/>
      <c r="R354" s="6"/>
      <c r="S354" s="6"/>
      <c r="T354" s="6"/>
      <c r="U354" s="6"/>
    </row>
    <row r="355" ht="15.75" customHeight="1">
      <c r="A355" s="6"/>
      <c r="B355" s="6"/>
      <c r="C355" s="6"/>
      <c r="D355" s="6"/>
      <c r="E355" s="6"/>
      <c r="F355" s="6"/>
      <c r="G355" s="6"/>
      <c r="H355" s="6"/>
      <c r="I355" s="6"/>
      <c r="J355" s="6"/>
      <c r="K355" s="6"/>
      <c r="L355" s="6"/>
      <c r="M355" s="6"/>
      <c r="N355" s="6"/>
      <c r="O355" s="6"/>
      <c r="P355" s="6"/>
      <c r="Q355" s="6"/>
      <c r="R355" s="6"/>
      <c r="S355" s="6"/>
      <c r="T355" s="6"/>
      <c r="U355" s="6"/>
    </row>
    <row r="356" ht="15.75" customHeight="1">
      <c r="A356" s="6"/>
      <c r="B356" s="6"/>
      <c r="C356" s="6"/>
      <c r="D356" s="6"/>
      <c r="E356" s="6"/>
      <c r="F356" s="6"/>
      <c r="G356" s="6"/>
      <c r="H356" s="6"/>
      <c r="I356" s="6"/>
      <c r="J356" s="6"/>
      <c r="K356" s="6"/>
      <c r="L356" s="6"/>
      <c r="M356" s="6"/>
      <c r="N356" s="6"/>
      <c r="O356" s="6"/>
      <c r="P356" s="6"/>
      <c r="Q356" s="6"/>
      <c r="R356" s="6"/>
      <c r="S356" s="6"/>
      <c r="T356" s="6"/>
      <c r="U356" s="6"/>
    </row>
    <row r="357" ht="15.75" customHeight="1">
      <c r="A357" s="6"/>
      <c r="B357" s="6"/>
      <c r="C357" s="6"/>
      <c r="D357" s="6"/>
      <c r="E357" s="6"/>
      <c r="F357" s="6"/>
      <c r="G357" s="6"/>
      <c r="H357" s="6"/>
      <c r="I357" s="6"/>
      <c r="J357" s="6"/>
      <c r="K357" s="6"/>
      <c r="L357" s="6"/>
      <c r="M357" s="6"/>
      <c r="N357" s="6"/>
      <c r="O357" s="6"/>
      <c r="P357" s="6"/>
      <c r="Q357" s="6"/>
      <c r="R357" s="6"/>
      <c r="S357" s="6"/>
      <c r="T357" s="6"/>
      <c r="U357" s="6"/>
    </row>
    <row r="358" ht="15.75" customHeight="1">
      <c r="A358" s="6"/>
      <c r="B358" s="6"/>
      <c r="C358" s="6"/>
      <c r="D358" s="6"/>
      <c r="E358" s="6"/>
      <c r="F358" s="6"/>
      <c r="G358" s="6"/>
      <c r="H358" s="6"/>
      <c r="I358" s="6"/>
      <c r="J358" s="6"/>
      <c r="K358" s="6"/>
      <c r="L358" s="6"/>
      <c r="M358" s="6"/>
      <c r="N358" s="6"/>
      <c r="O358" s="6"/>
      <c r="P358" s="6"/>
      <c r="Q358" s="6"/>
      <c r="R358" s="6"/>
      <c r="S358" s="6"/>
      <c r="T358" s="6"/>
      <c r="U358" s="6"/>
    </row>
    <row r="359" ht="15.75" customHeight="1">
      <c r="A359" s="6"/>
      <c r="B359" s="6"/>
      <c r="C359" s="6"/>
      <c r="D359" s="6"/>
      <c r="E359" s="6"/>
      <c r="F359" s="6"/>
      <c r="G359" s="6"/>
      <c r="H359" s="6"/>
      <c r="I359" s="6"/>
      <c r="J359" s="6"/>
      <c r="K359" s="6"/>
      <c r="L359" s="6"/>
      <c r="M359" s="6"/>
      <c r="N359" s="6"/>
      <c r="O359" s="6"/>
      <c r="P359" s="6"/>
      <c r="Q359" s="6"/>
      <c r="R359" s="6"/>
      <c r="S359" s="6"/>
      <c r="T359" s="6"/>
      <c r="U359" s="6"/>
    </row>
    <row r="360" ht="15.75" customHeight="1">
      <c r="A360" s="6"/>
      <c r="B360" s="6"/>
      <c r="C360" s="6"/>
      <c r="D360" s="6"/>
      <c r="E360" s="6"/>
      <c r="F360" s="6"/>
      <c r="G360" s="6"/>
      <c r="H360" s="6"/>
      <c r="I360" s="6"/>
      <c r="J360" s="6"/>
      <c r="K360" s="6"/>
      <c r="L360" s="6"/>
      <c r="M360" s="6"/>
      <c r="N360" s="6"/>
      <c r="O360" s="6"/>
      <c r="P360" s="6"/>
      <c r="Q360" s="6"/>
      <c r="R360" s="6"/>
      <c r="S360" s="6"/>
      <c r="T360" s="6"/>
      <c r="U360" s="6"/>
    </row>
    <row r="361" ht="15.75" customHeight="1">
      <c r="A361" s="6"/>
      <c r="B361" s="6"/>
      <c r="C361" s="6"/>
      <c r="D361" s="6"/>
      <c r="E361" s="6"/>
      <c r="F361" s="6"/>
      <c r="G361" s="6"/>
      <c r="H361" s="6"/>
      <c r="I361" s="6"/>
      <c r="J361" s="6"/>
      <c r="K361" s="6"/>
      <c r="L361" s="6"/>
      <c r="M361" s="6"/>
      <c r="N361" s="6"/>
      <c r="O361" s="6"/>
      <c r="P361" s="6"/>
      <c r="Q361" s="6"/>
      <c r="R361" s="6"/>
      <c r="S361" s="6"/>
      <c r="T361" s="6"/>
      <c r="U361" s="6"/>
    </row>
    <row r="362" ht="15.75" customHeight="1">
      <c r="A362" s="6"/>
      <c r="B362" s="6"/>
      <c r="C362" s="6"/>
      <c r="D362" s="6"/>
      <c r="E362" s="6"/>
      <c r="F362" s="6"/>
      <c r="G362" s="6"/>
      <c r="H362" s="6"/>
      <c r="I362" s="6"/>
      <c r="J362" s="6"/>
      <c r="K362" s="6"/>
      <c r="L362" s="6"/>
      <c r="M362" s="6"/>
      <c r="N362" s="6"/>
      <c r="O362" s="6"/>
      <c r="P362" s="6"/>
      <c r="Q362" s="6"/>
      <c r="R362" s="6"/>
      <c r="S362" s="6"/>
      <c r="T362" s="6"/>
      <c r="U362" s="6"/>
    </row>
    <row r="363" ht="15.75" customHeight="1">
      <c r="A363" s="6"/>
      <c r="B363" s="6"/>
      <c r="C363" s="6"/>
      <c r="D363" s="6"/>
      <c r="E363" s="6"/>
      <c r="F363" s="6"/>
      <c r="G363" s="6"/>
      <c r="H363" s="6"/>
      <c r="I363" s="6"/>
      <c r="J363" s="6"/>
      <c r="K363" s="6"/>
      <c r="L363" s="6"/>
      <c r="M363" s="6"/>
      <c r="N363" s="6"/>
      <c r="O363" s="6"/>
      <c r="P363" s="6"/>
      <c r="Q363" s="6"/>
      <c r="R363" s="6"/>
      <c r="S363" s="6"/>
      <c r="T363" s="6"/>
      <c r="U363" s="6"/>
    </row>
    <row r="364" ht="15.75" customHeight="1">
      <c r="A364" s="6"/>
      <c r="B364" s="6"/>
      <c r="C364" s="6"/>
      <c r="D364" s="6"/>
      <c r="E364" s="6"/>
      <c r="F364" s="6"/>
      <c r="G364" s="6"/>
      <c r="H364" s="6"/>
      <c r="I364" s="6"/>
      <c r="J364" s="6"/>
      <c r="K364" s="6"/>
      <c r="L364" s="6"/>
      <c r="M364" s="6"/>
      <c r="N364" s="6"/>
      <c r="O364" s="6"/>
      <c r="P364" s="6"/>
      <c r="Q364" s="6"/>
      <c r="R364" s="6"/>
      <c r="S364" s="6"/>
      <c r="T364" s="6"/>
      <c r="U364" s="6"/>
    </row>
    <row r="365" ht="15.75" customHeight="1">
      <c r="A365" s="6"/>
      <c r="B365" s="6"/>
      <c r="C365" s="6"/>
      <c r="D365" s="6"/>
      <c r="E365" s="6"/>
      <c r="F365" s="6"/>
      <c r="G365" s="6"/>
      <c r="H365" s="6"/>
      <c r="I365" s="6"/>
      <c r="J365" s="6"/>
      <c r="K365" s="6"/>
      <c r="L365" s="6"/>
      <c r="M365" s="6"/>
      <c r="N365" s="6"/>
      <c r="O365" s="6"/>
      <c r="P365" s="6"/>
      <c r="Q365" s="6"/>
      <c r="R365" s="6"/>
      <c r="S365" s="6"/>
      <c r="T365" s="6"/>
      <c r="U365" s="6"/>
    </row>
    <row r="366" ht="15.75" customHeight="1">
      <c r="A366" s="6"/>
      <c r="B366" s="6"/>
      <c r="C366" s="6"/>
      <c r="D366" s="6"/>
      <c r="E366" s="6"/>
      <c r="F366" s="6"/>
      <c r="G366" s="6"/>
      <c r="H366" s="6"/>
      <c r="I366" s="6"/>
      <c r="J366" s="6"/>
      <c r="K366" s="6"/>
      <c r="L366" s="6"/>
      <c r="M366" s="6"/>
      <c r="N366" s="6"/>
      <c r="O366" s="6"/>
      <c r="P366" s="6"/>
      <c r="Q366" s="6"/>
      <c r="R366" s="6"/>
      <c r="S366" s="6"/>
      <c r="T366" s="6"/>
      <c r="U366" s="6"/>
    </row>
    <row r="367" ht="15.75" customHeight="1">
      <c r="A367" s="6"/>
      <c r="B367" s="6"/>
      <c r="C367" s="6"/>
      <c r="D367" s="6"/>
      <c r="E367" s="6"/>
      <c r="F367" s="6"/>
      <c r="G367" s="6"/>
      <c r="H367" s="6"/>
      <c r="I367" s="6"/>
      <c r="J367" s="6"/>
      <c r="K367" s="6"/>
      <c r="L367" s="6"/>
      <c r="M367" s="6"/>
      <c r="N367" s="6"/>
      <c r="O367" s="6"/>
      <c r="P367" s="6"/>
      <c r="Q367" s="6"/>
      <c r="R367" s="6"/>
      <c r="S367" s="6"/>
      <c r="T367" s="6"/>
      <c r="U367" s="6"/>
    </row>
    <row r="368" ht="15.75" customHeight="1">
      <c r="A368" s="6"/>
      <c r="B368" s="6"/>
      <c r="C368" s="6"/>
      <c r="D368" s="6"/>
      <c r="E368" s="6"/>
      <c r="F368" s="6"/>
      <c r="G368" s="6"/>
      <c r="H368" s="6"/>
      <c r="I368" s="6"/>
      <c r="J368" s="6"/>
      <c r="K368" s="6"/>
      <c r="L368" s="6"/>
      <c r="M368" s="6"/>
      <c r="N368" s="6"/>
      <c r="O368" s="6"/>
      <c r="P368" s="6"/>
      <c r="Q368" s="6"/>
      <c r="R368" s="6"/>
      <c r="S368" s="6"/>
      <c r="T368" s="6"/>
      <c r="U368" s="6"/>
    </row>
    <row r="369" ht="15.75" customHeight="1">
      <c r="A369" s="6"/>
      <c r="B369" s="6"/>
      <c r="C369" s="6"/>
      <c r="D369" s="6"/>
      <c r="E369" s="6"/>
      <c r="F369" s="6"/>
      <c r="G369" s="6"/>
      <c r="H369" s="6"/>
      <c r="I369" s="6"/>
      <c r="J369" s="6"/>
      <c r="K369" s="6"/>
      <c r="L369" s="6"/>
      <c r="M369" s="6"/>
      <c r="N369" s="6"/>
      <c r="O369" s="6"/>
      <c r="P369" s="6"/>
      <c r="Q369" s="6"/>
      <c r="R369" s="6"/>
      <c r="S369" s="6"/>
      <c r="T369" s="6"/>
      <c r="U369" s="6"/>
    </row>
    <row r="370" ht="15.75" customHeight="1">
      <c r="A370" s="6"/>
      <c r="B370" s="6"/>
      <c r="C370" s="6"/>
      <c r="D370" s="6"/>
      <c r="E370" s="6"/>
      <c r="F370" s="6"/>
      <c r="G370" s="6"/>
      <c r="H370" s="6"/>
      <c r="I370" s="6"/>
      <c r="J370" s="6"/>
      <c r="K370" s="6"/>
      <c r="L370" s="6"/>
      <c r="M370" s="6"/>
      <c r="N370" s="6"/>
      <c r="O370" s="6"/>
      <c r="P370" s="6"/>
      <c r="Q370" s="6"/>
      <c r="R370" s="6"/>
      <c r="S370" s="6"/>
      <c r="T370" s="6"/>
      <c r="U370" s="6"/>
    </row>
    <row r="371" ht="15.75" customHeight="1">
      <c r="A371" s="6"/>
      <c r="B371" s="6"/>
      <c r="C371" s="6"/>
      <c r="D371" s="6"/>
      <c r="E371" s="6"/>
      <c r="F371" s="6"/>
      <c r="G371" s="6"/>
      <c r="H371" s="6"/>
      <c r="I371" s="6"/>
      <c r="J371" s="6"/>
      <c r="K371" s="6"/>
      <c r="L371" s="6"/>
      <c r="M371" s="6"/>
      <c r="N371" s="6"/>
      <c r="O371" s="6"/>
      <c r="P371" s="6"/>
      <c r="Q371" s="6"/>
      <c r="R371" s="6"/>
      <c r="S371" s="6"/>
      <c r="T371" s="6"/>
      <c r="U371" s="6"/>
    </row>
    <row r="372" ht="15.75" customHeight="1">
      <c r="A372" s="6"/>
      <c r="B372" s="6"/>
      <c r="C372" s="6"/>
      <c r="D372" s="6"/>
      <c r="E372" s="6"/>
      <c r="F372" s="6"/>
      <c r="G372" s="6"/>
      <c r="H372" s="6"/>
      <c r="I372" s="6"/>
      <c r="J372" s="6"/>
      <c r="K372" s="6"/>
      <c r="L372" s="6"/>
      <c r="M372" s="6"/>
      <c r="N372" s="6"/>
      <c r="O372" s="6"/>
      <c r="P372" s="6"/>
      <c r="Q372" s="6"/>
      <c r="R372" s="6"/>
      <c r="S372" s="6"/>
      <c r="T372" s="6"/>
      <c r="U372" s="6"/>
    </row>
    <row r="373" ht="15.75" customHeight="1">
      <c r="A373" s="6"/>
      <c r="B373" s="6"/>
      <c r="C373" s="6"/>
      <c r="D373" s="6"/>
      <c r="E373" s="6"/>
      <c r="F373" s="6"/>
      <c r="G373" s="6"/>
      <c r="H373" s="6"/>
      <c r="I373" s="6"/>
      <c r="J373" s="6"/>
      <c r="K373" s="6"/>
      <c r="L373" s="6"/>
      <c r="M373" s="6"/>
      <c r="N373" s="6"/>
      <c r="O373" s="6"/>
      <c r="P373" s="6"/>
      <c r="Q373" s="6"/>
      <c r="R373" s="6"/>
      <c r="S373" s="6"/>
      <c r="T373" s="6"/>
      <c r="U373" s="6"/>
    </row>
    <row r="374" ht="15.75" customHeight="1">
      <c r="A374" s="6"/>
      <c r="B374" s="6"/>
      <c r="C374" s="6"/>
      <c r="D374" s="6"/>
      <c r="E374" s="6"/>
      <c r="F374" s="6"/>
      <c r="G374" s="6"/>
      <c r="H374" s="6"/>
      <c r="I374" s="6"/>
      <c r="J374" s="6"/>
      <c r="K374" s="6"/>
      <c r="L374" s="6"/>
      <c r="M374" s="6"/>
      <c r="N374" s="6"/>
      <c r="O374" s="6"/>
      <c r="P374" s="6"/>
      <c r="Q374" s="6"/>
      <c r="R374" s="6"/>
      <c r="S374" s="6"/>
      <c r="T374" s="6"/>
      <c r="U374" s="6"/>
    </row>
    <row r="375" ht="15.75" customHeight="1">
      <c r="A375" s="6"/>
      <c r="B375" s="6"/>
      <c r="C375" s="6"/>
      <c r="D375" s="6"/>
      <c r="E375" s="6"/>
      <c r="F375" s="6"/>
      <c r="G375" s="6"/>
      <c r="H375" s="6"/>
      <c r="I375" s="6"/>
      <c r="J375" s="6"/>
      <c r="K375" s="6"/>
      <c r="L375" s="6"/>
      <c r="M375" s="6"/>
      <c r="N375" s="6"/>
      <c r="O375" s="6"/>
      <c r="P375" s="6"/>
      <c r="Q375" s="6"/>
      <c r="R375" s="6"/>
      <c r="S375" s="6"/>
      <c r="T375" s="6"/>
      <c r="U375" s="6"/>
    </row>
    <row r="376" ht="15.75" customHeight="1">
      <c r="A376" s="6"/>
      <c r="B376" s="6"/>
      <c r="C376" s="6"/>
      <c r="D376" s="6"/>
      <c r="E376" s="6"/>
      <c r="F376" s="6"/>
      <c r="G376" s="6"/>
      <c r="H376" s="6"/>
      <c r="I376" s="6"/>
      <c r="J376" s="6"/>
      <c r="K376" s="6"/>
      <c r="L376" s="6"/>
      <c r="M376" s="6"/>
      <c r="N376" s="6"/>
      <c r="O376" s="6"/>
      <c r="P376" s="6"/>
      <c r="Q376" s="6"/>
      <c r="R376" s="6"/>
      <c r="S376" s="6"/>
      <c r="T376" s="6"/>
      <c r="U376" s="6"/>
    </row>
    <row r="377" ht="15.75" customHeight="1">
      <c r="A377" s="6"/>
      <c r="B377" s="6"/>
      <c r="C377" s="6"/>
      <c r="D377" s="6"/>
      <c r="E377" s="6"/>
      <c r="F377" s="6"/>
      <c r="G377" s="6"/>
      <c r="H377" s="6"/>
      <c r="I377" s="6"/>
      <c r="J377" s="6"/>
      <c r="K377" s="6"/>
      <c r="L377" s="6"/>
      <c r="M377" s="6"/>
      <c r="N377" s="6"/>
      <c r="O377" s="6"/>
      <c r="P377" s="6"/>
      <c r="Q377" s="6"/>
      <c r="R377" s="6"/>
      <c r="S377" s="6"/>
      <c r="T377" s="6"/>
      <c r="U377" s="6"/>
    </row>
    <row r="378" ht="15.75" customHeight="1">
      <c r="A378" s="6"/>
      <c r="B378" s="6"/>
      <c r="C378" s="6"/>
      <c r="D378" s="6"/>
      <c r="E378" s="6"/>
      <c r="F378" s="6"/>
      <c r="G378" s="6"/>
      <c r="H378" s="6"/>
      <c r="I378" s="6"/>
      <c r="J378" s="6"/>
      <c r="K378" s="6"/>
      <c r="L378" s="6"/>
      <c r="M378" s="6"/>
      <c r="N378" s="6"/>
      <c r="O378" s="6"/>
      <c r="P378" s="6"/>
      <c r="Q378" s="6"/>
      <c r="R378" s="6"/>
      <c r="S378" s="6"/>
      <c r="T378" s="6"/>
      <c r="U378" s="6"/>
    </row>
    <row r="379" ht="15.75" customHeight="1">
      <c r="A379" s="6"/>
      <c r="B379" s="6"/>
      <c r="C379" s="6"/>
      <c r="D379" s="6"/>
      <c r="E379" s="6"/>
      <c r="F379" s="6"/>
      <c r="G379" s="6"/>
      <c r="H379" s="6"/>
      <c r="I379" s="6"/>
      <c r="J379" s="6"/>
      <c r="K379" s="6"/>
      <c r="L379" s="6"/>
      <c r="M379" s="6"/>
      <c r="N379" s="6"/>
      <c r="O379" s="6"/>
      <c r="P379" s="6"/>
      <c r="Q379" s="6"/>
      <c r="R379" s="6"/>
      <c r="S379" s="6"/>
      <c r="T379" s="6"/>
      <c r="U379" s="6"/>
    </row>
    <row r="380" ht="15.75" customHeight="1">
      <c r="A380" s="6"/>
      <c r="B380" s="6"/>
      <c r="C380" s="6"/>
      <c r="D380" s="6"/>
      <c r="E380" s="6"/>
      <c r="F380" s="6"/>
      <c r="G380" s="6"/>
      <c r="H380" s="6"/>
      <c r="I380" s="6"/>
      <c r="J380" s="6"/>
      <c r="K380" s="6"/>
      <c r="L380" s="6"/>
      <c r="M380" s="6"/>
      <c r="N380" s="6"/>
      <c r="O380" s="6"/>
      <c r="P380" s="6"/>
      <c r="Q380" s="6"/>
      <c r="R380" s="6"/>
      <c r="S380" s="6"/>
      <c r="T380" s="6"/>
      <c r="U380" s="6"/>
    </row>
    <row r="381" ht="15.75" customHeight="1">
      <c r="A381" s="6"/>
      <c r="B381" s="6"/>
      <c r="C381" s="6"/>
      <c r="D381" s="6"/>
      <c r="E381" s="6"/>
      <c r="F381" s="6"/>
      <c r="G381" s="6"/>
      <c r="H381" s="6"/>
      <c r="I381" s="6"/>
      <c r="J381" s="6"/>
      <c r="K381" s="6"/>
      <c r="L381" s="6"/>
      <c r="M381" s="6"/>
      <c r="N381" s="6"/>
      <c r="O381" s="6"/>
      <c r="P381" s="6"/>
      <c r="Q381" s="6"/>
      <c r="R381" s="6"/>
      <c r="S381" s="6"/>
      <c r="T381" s="6"/>
      <c r="U381" s="6"/>
    </row>
    <row r="382" ht="15.75" customHeight="1">
      <c r="A382" s="6"/>
      <c r="B382" s="6"/>
      <c r="C382" s="6"/>
      <c r="D382" s="6"/>
      <c r="E382" s="6"/>
      <c r="F382" s="6"/>
      <c r="G382" s="6"/>
      <c r="H382" s="6"/>
      <c r="I382" s="6"/>
      <c r="J382" s="6"/>
      <c r="K382" s="6"/>
      <c r="L382" s="6"/>
      <c r="M382" s="6"/>
      <c r="N382" s="6"/>
      <c r="O382" s="6"/>
      <c r="P382" s="6"/>
      <c r="Q382" s="6"/>
      <c r="R382" s="6"/>
      <c r="S382" s="6"/>
      <c r="T382" s="6"/>
      <c r="U382" s="6"/>
    </row>
    <row r="383" ht="15.75" customHeight="1">
      <c r="A383" s="6"/>
      <c r="B383" s="6"/>
      <c r="C383" s="6"/>
      <c r="D383" s="6"/>
      <c r="E383" s="6"/>
      <c r="F383" s="6"/>
      <c r="G383" s="6"/>
      <c r="H383" s="6"/>
      <c r="I383" s="6"/>
      <c r="J383" s="6"/>
      <c r="K383" s="6"/>
      <c r="L383" s="6"/>
      <c r="M383" s="6"/>
      <c r="N383" s="6"/>
      <c r="O383" s="6"/>
      <c r="P383" s="6"/>
      <c r="Q383" s="6"/>
      <c r="R383" s="6"/>
      <c r="S383" s="6"/>
      <c r="T383" s="6"/>
      <c r="U383" s="6"/>
    </row>
    <row r="384" ht="15.75" customHeight="1">
      <c r="A384" s="6"/>
      <c r="B384" s="6"/>
      <c r="C384" s="6"/>
      <c r="D384" s="6"/>
      <c r="E384" s="6"/>
      <c r="F384" s="6"/>
      <c r="G384" s="6"/>
      <c r="H384" s="6"/>
      <c r="I384" s="6"/>
      <c r="J384" s="6"/>
      <c r="K384" s="6"/>
      <c r="L384" s="6"/>
      <c r="M384" s="6"/>
      <c r="N384" s="6"/>
      <c r="O384" s="6"/>
      <c r="P384" s="6"/>
      <c r="Q384" s="6"/>
      <c r="R384" s="6"/>
      <c r="S384" s="6"/>
      <c r="T384" s="6"/>
      <c r="U384" s="6"/>
    </row>
    <row r="385" ht="15.75" customHeight="1">
      <c r="A385" s="6"/>
      <c r="B385" s="6"/>
      <c r="C385" s="6"/>
      <c r="D385" s="6"/>
      <c r="E385" s="6"/>
      <c r="F385" s="6"/>
      <c r="G385" s="6"/>
      <c r="H385" s="6"/>
      <c r="I385" s="6"/>
      <c r="J385" s="6"/>
      <c r="K385" s="6"/>
      <c r="L385" s="6"/>
      <c r="M385" s="6"/>
      <c r="N385" s="6"/>
      <c r="O385" s="6"/>
      <c r="P385" s="6"/>
      <c r="Q385" s="6"/>
      <c r="R385" s="6"/>
      <c r="S385" s="6"/>
      <c r="T385" s="6"/>
      <c r="U385" s="6"/>
    </row>
    <row r="386" ht="15.75" customHeight="1">
      <c r="A386" s="6"/>
      <c r="B386" s="6"/>
      <c r="C386" s="6"/>
      <c r="D386" s="6"/>
      <c r="E386" s="6"/>
      <c r="F386" s="6"/>
      <c r="G386" s="6"/>
      <c r="H386" s="6"/>
      <c r="I386" s="6"/>
      <c r="J386" s="6"/>
      <c r="K386" s="6"/>
      <c r="L386" s="6"/>
      <c r="M386" s="6"/>
      <c r="N386" s="6"/>
      <c r="O386" s="6"/>
      <c r="P386" s="6"/>
      <c r="Q386" s="6"/>
      <c r="R386" s="6"/>
      <c r="S386" s="6"/>
      <c r="T386" s="6"/>
      <c r="U386" s="6"/>
    </row>
    <row r="387" ht="15.75" customHeight="1">
      <c r="A387" s="6"/>
      <c r="B387" s="6"/>
      <c r="C387" s="6"/>
      <c r="D387" s="6"/>
      <c r="E387" s="6"/>
      <c r="F387" s="6"/>
      <c r="G387" s="6"/>
      <c r="H387" s="6"/>
      <c r="I387" s="6"/>
      <c r="J387" s="6"/>
      <c r="K387" s="6"/>
      <c r="L387" s="6"/>
      <c r="M387" s="6"/>
      <c r="N387" s="6"/>
      <c r="O387" s="6"/>
      <c r="P387" s="6"/>
      <c r="Q387" s="6"/>
      <c r="R387" s="6"/>
      <c r="S387" s="6"/>
      <c r="T387" s="6"/>
      <c r="U387" s="6"/>
    </row>
    <row r="388" ht="15.75" customHeight="1">
      <c r="A388" s="6"/>
      <c r="B388" s="6"/>
      <c r="C388" s="6"/>
      <c r="D388" s="6"/>
      <c r="E388" s="6"/>
      <c r="F388" s="6"/>
      <c r="G388" s="6"/>
      <c r="H388" s="6"/>
      <c r="I388" s="6"/>
      <c r="J388" s="6"/>
      <c r="K388" s="6"/>
      <c r="L388" s="6"/>
      <c r="M388" s="6"/>
      <c r="N388" s="6"/>
      <c r="O388" s="6"/>
      <c r="P388" s="6"/>
      <c r="Q388" s="6"/>
      <c r="R388" s="6"/>
      <c r="S388" s="6"/>
      <c r="T388" s="6"/>
      <c r="U388" s="6"/>
    </row>
    <row r="389" ht="15.75" customHeight="1">
      <c r="A389" s="6"/>
      <c r="B389" s="6"/>
      <c r="C389" s="6"/>
      <c r="D389" s="6"/>
      <c r="E389" s="6"/>
      <c r="F389" s="6"/>
      <c r="G389" s="6"/>
      <c r="H389" s="6"/>
      <c r="I389" s="6"/>
      <c r="J389" s="6"/>
      <c r="K389" s="6"/>
      <c r="L389" s="6"/>
      <c r="M389" s="6"/>
      <c r="N389" s="6"/>
      <c r="O389" s="6"/>
      <c r="P389" s="6"/>
      <c r="Q389" s="6"/>
      <c r="R389" s="6"/>
      <c r="S389" s="6"/>
      <c r="T389" s="6"/>
      <c r="U389" s="6"/>
    </row>
    <row r="390" ht="15.75" customHeight="1">
      <c r="A390" s="6"/>
      <c r="B390" s="6"/>
      <c r="C390" s="6"/>
      <c r="D390" s="6"/>
      <c r="E390" s="6"/>
      <c r="F390" s="6"/>
      <c r="G390" s="6"/>
      <c r="H390" s="6"/>
      <c r="I390" s="6"/>
      <c r="J390" s="6"/>
      <c r="K390" s="6"/>
      <c r="L390" s="6"/>
      <c r="M390" s="6"/>
      <c r="N390" s="6"/>
      <c r="O390" s="6"/>
      <c r="P390" s="6"/>
      <c r="Q390" s="6"/>
      <c r="R390" s="6"/>
      <c r="S390" s="6"/>
      <c r="T390" s="6"/>
      <c r="U390" s="6"/>
    </row>
    <row r="391" ht="15.75" customHeight="1">
      <c r="A391" s="6"/>
      <c r="B391" s="6"/>
      <c r="C391" s="6"/>
      <c r="D391" s="6"/>
      <c r="E391" s="6"/>
      <c r="F391" s="6"/>
      <c r="G391" s="6"/>
      <c r="H391" s="6"/>
      <c r="I391" s="6"/>
      <c r="J391" s="6"/>
      <c r="K391" s="6"/>
      <c r="L391" s="6"/>
      <c r="M391" s="6"/>
      <c r="N391" s="6"/>
      <c r="O391" s="6"/>
      <c r="P391" s="6"/>
      <c r="Q391" s="6"/>
      <c r="R391" s="6"/>
      <c r="S391" s="6"/>
      <c r="T391" s="6"/>
      <c r="U391" s="6"/>
    </row>
    <row r="392" ht="15.75" customHeight="1">
      <c r="A392" s="6"/>
      <c r="B392" s="6"/>
      <c r="C392" s="6"/>
      <c r="D392" s="6"/>
      <c r="E392" s="6"/>
      <c r="F392" s="6"/>
      <c r="G392" s="6"/>
      <c r="H392" s="6"/>
      <c r="I392" s="6"/>
      <c r="J392" s="6"/>
      <c r="K392" s="6"/>
      <c r="L392" s="6"/>
      <c r="M392" s="6"/>
      <c r="N392" s="6"/>
      <c r="O392" s="6"/>
      <c r="P392" s="6"/>
      <c r="Q392" s="6"/>
      <c r="R392" s="6"/>
      <c r="S392" s="6"/>
      <c r="T392" s="6"/>
      <c r="U392" s="6"/>
    </row>
    <row r="393" ht="15.75" customHeight="1">
      <c r="A393" s="6"/>
      <c r="B393" s="6"/>
      <c r="C393" s="6"/>
      <c r="D393" s="6"/>
      <c r="E393" s="6"/>
      <c r="F393" s="6"/>
      <c r="G393" s="6"/>
      <c r="H393" s="6"/>
      <c r="I393" s="6"/>
      <c r="J393" s="6"/>
      <c r="K393" s="6"/>
      <c r="L393" s="6"/>
      <c r="M393" s="6"/>
      <c r="N393" s="6"/>
      <c r="O393" s="6"/>
      <c r="P393" s="6"/>
      <c r="Q393" s="6"/>
      <c r="R393" s="6"/>
      <c r="S393" s="6"/>
      <c r="T393" s="6"/>
      <c r="U393" s="6"/>
    </row>
    <row r="394" ht="15.75" customHeight="1">
      <c r="A394" s="6"/>
      <c r="B394" s="6"/>
      <c r="C394" s="6"/>
      <c r="D394" s="6"/>
      <c r="E394" s="6"/>
      <c r="F394" s="6"/>
      <c r="G394" s="6"/>
      <c r="H394" s="6"/>
      <c r="I394" s="6"/>
      <c r="J394" s="6"/>
      <c r="K394" s="6"/>
      <c r="L394" s="6"/>
      <c r="M394" s="6"/>
      <c r="N394" s="6"/>
      <c r="O394" s="6"/>
      <c r="P394" s="6"/>
      <c r="Q394" s="6"/>
      <c r="R394" s="6"/>
      <c r="S394" s="6"/>
      <c r="T394" s="6"/>
      <c r="U394" s="6"/>
    </row>
    <row r="395" ht="15.75" customHeight="1">
      <c r="A395" s="6"/>
      <c r="B395" s="6"/>
      <c r="C395" s="6"/>
      <c r="D395" s="6"/>
      <c r="E395" s="6"/>
      <c r="F395" s="6"/>
      <c r="G395" s="6"/>
      <c r="H395" s="6"/>
      <c r="I395" s="6"/>
      <c r="J395" s="6"/>
      <c r="K395" s="6"/>
      <c r="L395" s="6"/>
      <c r="M395" s="6"/>
      <c r="N395" s="6"/>
      <c r="O395" s="6"/>
      <c r="P395" s="6"/>
      <c r="Q395" s="6"/>
      <c r="R395" s="6"/>
      <c r="S395" s="6"/>
      <c r="T395" s="6"/>
      <c r="U395" s="6"/>
    </row>
    <row r="396" ht="15.75" customHeight="1">
      <c r="A396" s="6"/>
      <c r="B396" s="6"/>
      <c r="C396" s="6"/>
      <c r="D396" s="6"/>
      <c r="E396" s="6"/>
      <c r="F396" s="6"/>
      <c r="G396" s="6"/>
      <c r="H396" s="6"/>
      <c r="I396" s="6"/>
      <c r="J396" s="6"/>
      <c r="K396" s="6"/>
      <c r="L396" s="6"/>
      <c r="M396" s="6"/>
      <c r="N396" s="6"/>
      <c r="O396" s="6"/>
      <c r="P396" s="6"/>
      <c r="Q396" s="6"/>
      <c r="R396" s="6"/>
      <c r="S396" s="6"/>
      <c r="T396" s="6"/>
      <c r="U396" s="6"/>
    </row>
    <row r="397" ht="15.75" customHeight="1">
      <c r="A397" s="6"/>
      <c r="B397" s="6"/>
      <c r="C397" s="6"/>
      <c r="D397" s="6"/>
      <c r="E397" s="6"/>
      <c r="F397" s="6"/>
      <c r="G397" s="6"/>
      <c r="H397" s="6"/>
      <c r="I397" s="6"/>
      <c r="J397" s="6"/>
      <c r="K397" s="6"/>
      <c r="L397" s="6"/>
      <c r="M397" s="6"/>
      <c r="N397" s="6"/>
      <c r="O397" s="6"/>
      <c r="P397" s="6"/>
      <c r="Q397" s="6"/>
      <c r="R397" s="6"/>
      <c r="S397" s="6"/>
      <c r="T397" s="6"/>
      <c r="U397" s="6"/>
    </row>
    <row r="398" ht="15.75" customHeight="1">
      <c r="A398" s="6"/>
      <c r="B398" s="6"/>
      <c r="C398" s="6"/>
      <c r="D398" s="6"/>
      <c r="E398" s="6"/>
      <c r="F398" s="6"/>
      <c r="G398" s="6"/>
      <c r="H398" s="6"/>
      <c r="I398" s="6"/>
      <c r="J398" s="6"/>
      <c r="K398" s="6"/>
      <c r="L398" s="6"/>
      <c r="M398" s="6"/>
      <c r="N398" s="6"/>
      <c r="O398" s="6"/>
      <c r="P398" s="6"/>
      <c r="Q398" s="6"/>
      <c r="R398" s="6"/>
      <c r="S398" s="6"/>
      <c r="T398" s="6"/>
      <c r="U398" s="6"/>
    </row>
    <row r="399" ht="15.75" customHeight="1">
      <c r="A399" s="6"/>
      <c r="B399" s="6"/>
      <c r="C399" s="6"/>
      <c r="D399" s="6"/>
      <c r="E399" s="6"/>
      <c r="F399" s="6"/>
      <c r="G399" s="6"/>
      <c r="H399" s="6"/>
      <c r="I399" s="6"/>
      <c r="J399" s="6"/>
      <c r="K399" s="6"/>
      <c r="L399" s="6"/>
      <c r="M399" s="6"/>
      <c r="N399" s="6"/>
      <c r="O399" s="6"/>
      <c r="P399" s="6"/>
      <c r="Q399" s="6"/>
      <c r="R399" s="6"/>
      <c r="S399" s="6"/>
      <c r="T399" s="6"/>
      <c r="U399" s="6"/>
    </row>
    <row r="400" ht="15.75" customHeight="1">
      <c r="A400" s="6"/>
      <c r="B400" s="6"/>
      <c r="C400" s="6"/>
      <c r="D400" s="6"/>
      <c r="E400" s="6"/>
      <c r="F400" s="6"/>
      <c r="G400" s="6"/>
      <c r="H400" s="6"/>
      <c r="I400" s="6"/>
      <c r="J400" s="6"/>
      <c r="K400" s="6"/>
      <c r="L400" s="6"/>
      <c r="M400" s="6"/>
      <c r="N400" s="6"/>
      <c r="O400" s="6"/>
      <c r="P400" s="6"/>
      <c r="Q400" s="6"/>
      <c r="R400" s="6"/>
      <c r="S400" s="6"/>
      <c r="T400" s="6"/>
      <c r="U400" s="6"/>
    </row>
    <row r="401" ht="15.75" customHeight="1">
      <c r="A401" s="6"/>
      <c r="B401" s="6"/>
      <c r="C401" s="6"/>
      <c r="D401" s="6"/>
      <c r="E401" s="6"/>
      <c r="F401" s="6"/>
      <c r="G401" s="6"/>
      <c r="H401" s="6"/>
      <c r="I401" s="6"/>
      <c r="J401" s="6"/>
      <c r="K401" s="6"/>
      <c r="L401" s="6"/>
      <c r="M401" s="6"/>
      <c r="N401" s="6"/>
      <c r="O401" s="6"/>
      <c r="P401" s="6"/>
      <c r="Q401" s="6"/>
      <c r="R401" s="6"/>
      <c r="S401" s="6"/>
      <c r="T401" s="6"/>
      <c r="U401" s="6"/>
    </row>
    <row r="402" ht="15.75" customHeight="1">
      <c r="A402" s="6"/>
      <c r="B402" s="6"/>
      <c r="C402" s="6"/>
      <c r="D402" s="6"/>
      <c r="E402" s="6"/>
      <c r="F402" s="6"/>
      <c r="G402" s="6"/>
      <c r="H402" s="6"/>
      <c r="I402" s="6"/>
      <c r="J402" s="6"/>
      <c r="K402" s="6"/>
      <c r="L402" s="6"/>
      <c r="M402" s="6"/>
      <c r="N402" s="6"/>
      <c r="O402" s="6"/>
      <c r="P402" s="6"/>
      <c r="Q402" s="6"/>
      <c r="R402" s="6"/>
      <c r="S402" s="6"/>
      <c r="T402" s="6"/>
      <c r="U402" s="6"/>
    </row>
    <row r="403" ht="15.75" customHeight="1">
      <c r="A403" s="6"/>
      <c r="B403" s="6"/>
      <c r="C403" s="6"/>
      <c r="D403" s="6"/>
      <c r="E403" s="6"/>
      <c r="F403" s="6"/>
      <c r="G403" s="6"/>
      <c r="H403" s="6"/>
      <c r="I403" s="6"/>
      <c r="J403" s="6"/>
      <c r="K403" s="6"/>
      <c r="L403" s="6"/>
      <c r="M403" s="6"/>
      <c r="N403" s="6"/>
      <c r="O403" s="6"/>
      <c r="P403" s="6"/>
      <c r="Q403" s="6"/>
      <c r="R403" s="6"/>
      <c r="S403" s="6"/>
      <c r="T403" s="6"/>
      <c r="U403" s="6"/>
    </row>
    <row r="404" ht="15.75" customHeight="1">
      <c r="A404" s="6"/>
      <c r="B404" s="6"/>
      <c r="C404" s="6"/>
      <c r="D404" s="6"/>
      <c r="E404" s="6"/>
      <c r="F404" s="6"/>
      <c r="G404" s="6"/>
      <c r="H404" s="6"/>
      <c r="I404" s="6"/>
      <c r="J404" s="6"/>
      <c r="K404" s="6"/>
      <c r="L404" s="6"/>
      <c r="M404" s="6"/>
      <c r="N404" s="6"/>
      <c r="O404" s="6"/>
      <c r="P404" s="6"/>
      <c r="Q404" s="6"/>
      <c r="R404" s="6"/>
      <c r="S404" s="6"/>
      <c r="T404" s="6"/>
      <c r="U404" s="6"/>
    </row>
    <row r="405" ht="15.75" customHeight="1">
      <c r="A405" s="6"/>
      <c r="B405" s="6"/>
      <c r="C405" s="6"/>
      <c r="D405" s="6"/>
      <c r="E405" s="6"/>
      <c r="F405" s="6"/>
      <c r="G405" s="6"/>
      <c r="H405" s="6"/>
      <c r="I405" s="6"/>
      <c r="J405" s="6"/>
      <c r="K405" s="6"/>
      <c r="L405" s="6"/>
      <c r="M405" s="6"/>
      <c r="N405" s="6"/>
      <c r="O405" s="6"/>
      <c r="P405" s="6"/>
      <c r="Q405" s="6"/>
      <c r="R405" s="6"/>
      <c r="S405" s="6"/>
      <c r="T405" s="6"/>
      <c r="U405" s="6"/>
    </row>
    <row r="406" ht="15.75" customHeight="1">
      <c r="A406" s="6"/>
      <c r="B406" s="6"/>
      <c r="C406" s="6"/>
      <c r="D406" s="6"/>
      <c r="E406" s="6"/>
      <c r="F406" s="6"/>
      <c r="G406" s="6"/>
      <c r="H406" s="6"/>
      <c r="I406" s="6"/>
      <c r="J406" s="6"/>
      <c r="K406" s="6"/>
      <c r="L406" s="6"/>
      <c r="M406" s="6"/>
      <c r="N406" s="6"/>
      <c r="O406" s="6"/>
      <c r="P406" s="6"/>
      <c r="Q406" s="6"/>
      <c r="R406" s="6"/>
      <c r="S406" s="6"/>
      <c r="T406" s="6"/>
      <c r="U406" s="6"/>
    </row>
    <row r="407" ht="15.75" customHeight="1">
      <c r="A407" s="6"/>
      <c r="B407" s="6"/>
      <c r="C407" s="6"/>
      <c r="D407" s="6"/>
      <c r="E407" s="6"/>
      <c r="F407" s="6"/>
      <c r="G407" s="6"/>
      <c r="H407" s="6"/>
      <c r="I407" s="6"/>
      <c r="J407" s="6"/>
      <c r="K407" s="6"/>
      <c r="L407" s="6"/>
      <c r="M407" s="6"/>
      <c r="N407" s="6"/>
      <c r="O407" s="6"/>
      <c r="P407" s="6"/>
      <c r="Q407" s="6"/>
      <c r="R407" s="6"/>
      <c r="S407" s="6"/>
      <c r="T407" s="6"/>
      <c r="U407" s="6"/>
    </row>
    <row r="408" ht="15.75" customHeight="1">
      <c r="A408" s="6"/>
      <c r="B408" s="6"/>
      <c r="C408" s="6"/>
      <c r="D408" s="6"/>
      <c r="E408" s="6"/>
      <c r="F408" s="6"/>
      <c r="G408" s="6"/>
      <c r="H408" s="6"/>
      <c r="I408" s="6"/>
      <c r="J408" s="6"/>
      <c r="K408" s="6"/>
      <c r="L408" s="6"/>
      <c r="M408" s="6"/>
      <c r="N408" s="6"/>
      <c r="O408" s="6"/>
      <c r="P408" s="6"/>
      <c r="Q408" s="6"/>
      <c r="R408" s="6"/>
      <c r="S408" s="6"/>
      <c r="T408" s="6"/>
      <c r="U408" s="6"/>
    </row>
    <row r="409" ht="15.75" customHeight="1">
      <c r="A409" s="6"/>
      <c r="B409" s="6"/>
      <c r="C409" s="6"/>
      <c r="D409" s="6"/>
      <c r="E409" s="6"/>
      <c r="F409" s="6"/>
      <c r="G409" s="6"/>
      <c r="H409" s="6"/>
      <c r="I409" s="6"/>
      <c r="J409" s="6"/>
      <c r="K409" s="6"/>
      <c r="L409" s="6"/>
      <c r="M409" s="6"/>
      <c r="N409" s="6"/>
      <c r="O409" s="6"/>
      <c r="P409" s="6"/>
      <c r="Q409" s="6"/>
      <c r="R409" s="6"/>
      <c r="S409" s="6"/>
      <c r="T409" s="6"/>
      <c r="U409" s="6"/>
    </row>
    <row r="410" ht="15.75" customHeight="1">
      <c r="A410" s="6"/>
      <c r="B410" s="6"/>
      <c r="C410" s="6"/>
      <c r="D410" s="6"/>
      <c r="E410" s="6"/>
      <c r="F410" s="6"/>
      <c r="G410" s="6"/>
      <c r="H410" s="6"/>
      <c r="I410" s="6"/>
      <c r="J410" s="6"/>
      <c r="K410" s="6"/>
      <c r="L410" s="6"/>
      <c r="M410" s="6"/>
      <c r="N410" s="6"/>
      <c r="O410" s="6"/>
      <c r="P410" s="6"/>
      <c r="Q410" s="6"/>
      <c r="R410" s="6"/>
      <c r="S410" s="6"/>
      <c r="T410" s="6"/>
      <c r="U410" s="6"/>
    </row>
    <row r="411" ht="15.75" customHeight="1">
      <c r="A411" s="6"/>
      <c r="B411" s="6"/>
      <c r="C411" s="6"/>
      <c r="D411" s="6"/>
      <c r="E411" s="6"/>
      <c r="F411" s="6"/>
      <c r="G411" s="6"/>
      <c r="H411" s="6"/>
      <c r="I411" s="6"/>
      <c r="J411" s="6"/>
      <c r="K411" s="6"/>
      <c r="L411" s="6"/>
      <c r="M411" s="6"/>
      <c r="N411" s="6"/>
      <c r="O411" s="6"/>
      <c r="P411" s="6"/>
      <c r="Q411" s="6"/>
      <c r="R411" s="6"/>
      <c r="S411" s="6"/>
      <c r="T411" s="6"/>
      <c r="U411" s="6"/>
    </row>
    <row r="412" ht="15.75" customHeight="1">
      <c r="A412" s="6"/>
      <c r="B412" s="6"/>
      <c r="C412" s="6"/>
      <c r="D412" s="6"/>
      <c r="E412" s="6"/>
      <c r="F412" s="6"/>
      <c r="G412" s="6"/>
      <c r="H412" s="6"/>
      <c r="I412" s="6"/>
      <c r="J412" s="6"/>
      <c r="K412" s="6"/>
      <c r="L412" s="6"/>
      <c r="M412" s="6"/>
      <c r="N412" s="6"/>
      <c r="O412" s="6"/>
      <c r="P412" s="6"/>
      <c r="Q412" s="6"/>
      <c r="R412" s="6"/>
      <c r="S412" s="6"/>
      <c r="T412" s="6"/>
      <c r="U412" s="6"/>
    </row>
    <row r="413" ht="15.75" customHeight="1">
      <c r="A413" s="6"/>
      <c r="B413" s="6"/>
      <c r="C413" s="6"/>
      <c r="D413" s="6"/>
      <c r="E413" s="6"/>
      <c r="F413" s="6"/>
      <c r="G413" s="6"/>
      <c r="H413" s="6"/>
      <c r="I413" s="6"/>
      <c r="J413" s="6"/>
      <c r="K413" s="6"/>
      <c r="L413" s="6"/>
      <c r="M413" s="6"/>
      <c r="N413" s="6"/>
      <c r="O413" s="6"/>
      <c r="P413" s="6"/>
      <c r="Q413" s="6"/>
      <c r="R413" s="6"/>
      <c r="S413" s="6"/>
      <c r="T413" s="6"/>
      <c r="U413" s="6"/>
    </row>
    <row r="414" ht="15.75" customHeight="1">
      <c r="A414" s="6"/>
      <c r="B414" s="6"/>
      <c r="C414" s="6"/>
      <c r="D414" s="6"/>
      <c r="E414" s="6"/>
      <c r="F414" s="6"/>
      <c r="G414" s="6"/>
      <c r="H414" s="6"/>
      <c r="I414" s="6"/>
      <c r="J414" s="6"/>
      <c r="K414" s="6"/>
      <c r="L414" s="6"/>
      <c r="M414" s="6"/>
      <c r="N414" s="6"/>
      <c r="O414" s="6"/>
      <c r="P414" s="6"/>
      <c r="Q414" s="6"/>
      <c r="R414" s="6"/>
      <c r="S414" s="6"/>
      <c r="T414" s="6"/>
      <c r="U414" s="6"/>
    </row>
    <row r="415" ht="15.75" customHeight="1">
      <c r="A415" s="6"/>
      <c r="B415" s="6"/>
      <c r="C415" s="6"/>
      <c r="D415" s="6"/>
      <c r="E415" s="6"/>
      <c r="F415" s="6"/>
      <c r="G415" s="6"/>
      <c r="H415" s="6"/>
      <c r="I415" s="6"/>
      <c r="J415" s="6"/>
      <c r="K415" s="6"/>
      <c r="L415" s="6"/>
      <c r="M415" s="6"/>
      <c r="N415" s="6"/>
      <c r="O415" s="6"/>
      <c r="P415" s="6"/>
      <c r="Q415" s="6"/>
      <c r="R415" s="6"/>
      <c r="S415" s="6"/>
      <c r="T415" s="6"/>
      <c r="U415" s="6"/>
    </row>
    <row r="416" ht="15.75" customHeight="1">
      <c r="A416" s="6"/>
      <c r="B416" s="6"/>
      <c r="C416" s="6"/>
      <c r="D416" s="6"/>
      <c r="E416" s="6"/>
      <c r="F416" s="6"/>
      <c r="G416" s="6"/>
      <c r="H416" s="6"/>
      <c r="I416" s="6"/>
      <c r="J416" s="6"/>
      <c r="K416" s="6"/>
      <c r="L416" s="6"/>
      <c r="M416" s="6"/>
      <c r="N416" s="6"/>
      <c r="O416" s="6"/>
      <c r="P416" s="6"/>
      <c r="Q416" s="6"/>
      <c r="R416" s="6"/>
      <c r="S416" s="6"/>
      <c r="T416" s="6"/>
      <c r="U416" s="6"/>
    </row>
    <row r="417" ht="15.75" customHeight="1">
      <c r="A417" s="6"/>
      <c r="B417" s="6"/>
      <c r="C417" s="6"/>
      <c r="D417" s="6"/>
      <c r="E417" s="6"/>
      <c r="F417" s="6"/>
      <c r="G417" s="6"/>
      <c r="H417" s="6"/>
      <c r="I417" s="6"/>
      <c r="J417" s="6"/>
      <c r="K417" s="6"/>
      <c r="L417" s="6"/>
      <c r="M417" s="6"/>
      <c r="N417" s="6"/>
      <c r="O417" s="6"/>
      <c r="P417" s="6"/>
      <c r="Q417" s="6"/>
      <c r="R417" s="6"/>
      <c r="S417" s="6"/>
      <c r="T417" s="6"/>
      <c r="U417" s="6"/>
    </row>
    <row r="418" ht="15.75" customHeight="1">
      <c r="A418" s="6"/>
      <c r="B418" s="6"/>
      <c r="C418" s="6"/>
      <c r="D418" s="6"/>
      <c r="E418" s="6"/>
      <c r="F418" s="6"/>
      <c r="G418" s="6"/>
      <c r="H418" s="6"/>
      <c r="I418" s="6"/>
      <c r="J418" s="6"/>
      <c r="K418" s="6"/>
      <c r="L418" s="6"/>
      <c r="M418" s="6"/>
      <c r="N418" s="6"/>
      <c r="O418" s="6"/>
      <c r="P418" s="6"/>
      <c r="Q418" s="6"/>
      <c r="R418" s="6"/>
      <c r="S418" s="6"/>
      <c r="T418" s="6"/>
      <c r="U418" s="6"/>
    </row>
    <row r="419" ht="15.75" customHeight="1">
      <c r="A419" s="6"/>
      <c r="B419" s="6"/>
      <c r="C419" s="6"/>
      <c r="D419" s="6"/>
      <c r="E419" s="6"/>
      <c r="F419" s="6"/>
      <c r="G419" s="6"/>
      <c r="H419" s="6"/>
      <c r="I419" s="6"/>
      <c r="J419" s="6"/>
      <c r="K419" s="6"/>
      <c r="L419" s="6"/>
      <c r="M419" s="6"/>
      <c r="N419" s="6"/>
      <c r="O419" s="6"/>
      <c r="P419" s="6"/>
      <c r="Q419" s="6"/>
      <c r="R419" s="6"/>
      <c r="S419" s="6"/>
      <c r="T419" s="6"/>
      <c r="U419" s="6"/>
    </row>
    <row r="420" ht="15.75" customHeight="1">
      <c r="A420" s="6"/>
      <c r="B420" s="6"/>
      <c r="C420" s="6"/>
      <c r="D420" s="6"/>
      <c r="E420" s="6"/>
      <c r="F420" s="6"/>
      <c r="G420" s="6"/>
      <c r="H420" s="6"/>
      <c r="I420" s="6"/>
      <c r="J420" s="6"/>
      <c r="K420" s="6"/>
      <c r="L420" s="6"/>
      <c r="M420" s="6"/>
      <c r="N420" s="6"/>
      <c r="O420" s="6"/>
      <c r="P420" s="6"/>
      <c r="Q420" s="6"/>
      <c r="R420" s="6"/>
      <c r="S420" s="6"/>
      <c r="T420" s="6"/>
      <c r="U420" s="6"/>
    </row>
    <row r="421" ht="15.75" customHeight="1">
      <c r="A421" s="6"/>
      <c r="B421" s="6"/>
      <c r="C421" s="6"/>
      <c r="D421" s="6"/>
      <c r="E421" s="6"/>
      <c r="F421" s="6"/>
      <c r="G421" s="6"/>
      <c r="H421" s="6"/>
      <c r="I421" s="6"/>
      <c r="J421" s="6"/>
      <c r="K421" s="6"/>
      <c r="L421" s="6"/>
      <c r="M421" s="6"/>
      <c r="N421" s="6"/>
      <c r="O421" s="6"/>
      <c r="P421" s="6"/>
      <c r="Q421" s="6"/>
      <c r="R421" s="6"/>
      <c r="S421" s="6"/>
      <c r="T421" s="6"/>
      <c r="U421" s="6"/>
    </row>
    <row r="422" ht="15.75" customHeight="1">
      <c r="A422" s="6"/>
      <c r="B422" s="6"/>
      <c r="C422" s="6"/>
      <c r="D422" s="6"/>
      <c r="E422" s="6"/>
      <c r="F422" s="6"/>
      <c r="G422" s="6"/>
      <c r="H422" s="6"/>
      <c r="I422" s="6"/>
      <c r="J422" s="6"/>
      <c r="K422" s="6"/>
      <c r="L422" s="6"/>
      <c r="M422" s="6"/>
      <c r="N422" s="6"/>
      <c r="O422" s="6"/>
      <c r="P422" s="6"/>
      <c r="Q422" s="6"/>
      <c r="R422" s="6"/>
      <c r="S422" s="6"/>
      <c r="T422" s="6"/>
      <c r="U422" s="6"/>
    </row>
    <row r="423" ht="15.75" customHeight="1">
      <c r="A423" s="6"/>
      <c r="B423" s="6"/>
      <c r="C423" s="6"/>
      <c r="D423" s="6"/>
      <c r="E423" s="6"/>
      <c r="F423" s="6"/>
      <c r="G423" s="6"/>
      <c r="H423" s="6"/>
      <c r="I423" s="6"/>
      <c r="J423" s="6"/>
      <c r="K423" s="6"/>
      <c r="L423" s="6"/>
      <c r="M423" s="6"/>
      <c r="N423" s="6"/>
      <c r="O423" s="6"/>
      <c r="P423" s="6"/>
      <c r="Q423" s="6"/>
      <c r="R423" s="6"/>
      <c r="S423" s="6"/>
      <c r="T423" s="6"/>
      <c r="U423" s="6"/>
    </row>
    <row r="424" ht="15.75" customHeight="1">
      <c r="A424" s="6"/>
      <c r="B424" s="6"/>
      <c r="C424" s="6"/>
      <c r="D424" s="6"/>
      <c r="E424" s="6"/>
      <c r="F424" s="6"/>
      <c r="G424" s="6"/>
      <c r="H424" s="6"/>
      <c r="I424" s="6"/>
      <c r="J424" s="6"/>
      <c r="K424" s="6"/>
      <c r="L424" s="6"/>
      <c r="M424" s="6"/>
      <c r="N424" s="6"/>
      <c r="O424" s="6"/>
      <c r="P424" s="6"/>
      <c r="Q424" s="6"/>
      <c r="R424" s="6"/>
      <c r="S424" s="6"/>
      <c r="T424" s="6"/>
      <c r="U424" s="6"/>
    </row>
    <row r="425" ht="15.75" customHeight="1">
      <c r="A425" s="6"/>
      <c r="B425" s="6"/>
      <c r="C425" s="6"/>
      <c r="D425" s="6"/>
      <c r="E425" s="6"/>
      <c r="F425" s="6"/>
      <c r="G425" s="6"/>
      <c r="H425" s="6"/>
      <c r="I425" s="6"/>
      <c r="J425" s="6"/>
      <c r="K425" s="6"/>
      <c r="L425" s="6"/>
      <c r="M425" s="6"/>
      <c r="N425" s="6"/>
      <c r="O425" s="6"/>
      <c r="P425" s="6"/>
      <c r="Q425" s="6"/>
      <c r="R425" s="6"/>
      <c r="S425" s="6"/>
      <c r="T425" s="6"/>
      <c r="U425" s="6"/>
    </row>
    <row r="426" ht="15.75" customHeight="1">
      <c r="A426" s="6"/>
      <c r="B426" s="6"/>
      <c r="C426" s="6"/>
      <c r="D426" s="6"/>
      <c r="E426" s="6"/>
      <c r="F426" s="6"/>
      <c r="G426" s="6"/>
      <c r="H426" s="6"/>
      <c r="I426" s="6"/>
      <c r="J426" s="6"/>
      <c r="K426" s="6"/>
      <c r="L426" s="6"/>
      <c r="M426" s="6"/>
      <c r="N426" s="6"/>
      <c r="O426" s="6"/>
      <c r="P426" s="6"/>
      <c r="Q426" s="6"/>
      <c r="R426" s="6"/>
      <c r="S426" s="6"/>
      <c r="T426" s="6"/>
      <c r="U426" s="6"/>
    </row>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2:F201">
      <formula1>functions</formula1>
    </dataValidation>
    <dataValidation type="decimal" allowBlank="1" sqref="C2:C201">
      <formula1>1.0</formula1>
      <formula2>3.0</formula2>
    </dataValidation>
    <dataValidation type="list" allowBlank="1" sqref="G2:G201">
      <formula1>seniority</formula1>
    </dataValidation>
    <dataValidation type="list" allowBlank="1" sqref="K2:K201">
      <formula1>relationship_source</formula1>
    </dataValidation>
    <dataValidation type="list" allowBlank="1" sqref="M2:M201">
      <formula1>persona_status</formula1>
    </dataValidation>
    <dataValidation type="list" allowBlank="1" sqref="B2:B201">
      <formula1>account_names</formula1>
    </dataValidation>
  </dataValidations>
  <printOptions/>
  <pageMargins bottom="0.75" footer="0.0" header="0.0" left="0.7" right="0.7" top="0.75"/>
  <pageSetup orientation="landscape"/>
  <drawing r:id="rId4"/>
  <legacyDrawing r:id="rId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2" width="18.0"/>
    <col customWidth="1" min="3" max="3" width="34.0"/>
    <col customWidth="1" min="4" max="4" width="30.0"/>
    <col customWidth="1" min="5" max="5" width="18.0"/>
    <col customWidth="1" min="6" max="7" width="24.0"/>
    <col customWidth="1" min="8" max="8" width="20.0"/>
    <col customWidth="1" min="9" max="9" width="26.0"/>
    <col customWidth="1" min="10" max="10" width="24.0"/>
    <col customWidth="1" min="11" max="13" width="26.0"/>
    <col customWidth="1" min="14" max="14" width="28.0"/>
  </cols>
  <sheetData>
    <row r="1">
      <c r="A1" s="23" t="s">
        <v>2001</v>
      </c>
      <c r="B1" s="24"/>
      <c r="C1" s="24"/>
      <c r="D1" s="24"/>
      <c r="E1" s="24"/>
      <c r="F1" s="24"/>
      <c r="G1" s="24"/>
      <c r="H1" s="24"/>
      <c r="I1" s="24"/>
      <c r="J1" s="24"/>
      <c r="K1" s="24"/>
      <c r="L1" s="24"/>
      <c r="M1" s="24"/>
      <c r="N1" s="25"/>
    </row>
    <row r="2">
      <c r="A2" s="100" t="s">
        <v>2002</v>
      </c>
      <c r="B2" s="24"/>
      <c r="C2" s="24"/>
      <c r="D2" s="24"/>
      <c r="E2" s="24"/>
      <c r="F2" s="24"/>
      <c r="G2" s="24"/>
      <c r="H2" s="24"/>
      <c r="I2" s="24"/>
      <c r="J2" s="24"/>
      <c r="K2" s="24"/>
      <c r="L2" s="24"/>
      <c r="M2" s="24"/>
      <c r="N2" s="25"/>
    </row>
    <row r="3">
      <c r="A3" s="6"/>
      <c r="B3" s="6"/>
      <c r="C3" s="6"/>
      <c r="D3" s="6"/>
      <c r="E3" s="6"/>
      <c r="F3" s="6"/>
      <c r="G3" s="6"/>
      <c r="H3" s="6"/>
      <c r="I3" s="6"/>
      <c r="J3" s="6"/>
      <c r="K3" s="6"/>
      <c r="L3" s="6"/>
      <c r="M3" s="6"/>
      <c r="N3" s="6"/>
    </row>
    <row r="4">
      <c r="A4" s="30" t="s">
        <v>267</v>
      </c>
      <c r="B4" s="30" t="s">
        <v>3</v>
      </c>
      <c r="C4" s="30" t="s">
        <v>2003</v>
      </c>
      <c r="D4" s="30" t="s">
        <v>2004</v>
      </c>
      <c r="E4" s="30" t="s">
        <v>2005</v>
      </c>
      <c r="F4" s="30" t="s">
        <v>790</v>
      </c>
      <c r="G4" s="30" t="s">
        <v>791</v>
      </c>
      <c r="H4" s="30" t="s">
        <v>341</v>
      </c>
      <c r="I4" s="30" t="s">
        <v>1248</v>
      </c>
      <c r="J4" s="30" t="s">
        <v>2006</v>
      </c>
      <c r="K4" s="30" t="s">
        <v>2007</v>
      </c>
      <c r="L4" s="30" t="s">
        <v>350</v>
      </c>
      <c r="M4" s="30" t="s">
        <v>351</v>
      </c>
      <c r="N4" s="30" t="s">
        <v>2008</v>
      </c>
    </row>
    <row r="5" ht="60.0" customHeight="1">
      <c r="A5" s="31"/>
      <c r="B5" s="31" t="s">
        <v>23</v>
      </c>
      <c r="C5" s="31" t="s">
        <v>353</v>
      </c>
      <c r="D5" s="31" t="s">
        <v>2009</v>
      </c>
      <c r="E5" s="31" t="s">
        <v>2010</v>
      </c>
      <c r="F5" s="31" t="s">
        <v>275</v>
      </c>
      <c r="G5" s="31" t="s">
        <v>276</v>
      </c>
      <c r="H5" s="31"/>
      <c r="I5" s="31" t="s">
        <v>277</v>
      </c>
      <c r="J5" s="31" t="s">
        <v>360</v>
      </c>
      <c r="K5" s="31" t="s">
        <v>2011</v>
      </c>
      <c r="L5" s="31" t="s">
        <v>1275</v>
      </c>
      <c r="M5" s="31" t="s">
        <v>361</v>
      </c>
      <c r="N5" s="31" t="s">
        <v>2012</v>
      </c>
    </row>
    <row r="6" ht="60.0" customHeight="1">
      <c r="A6" s="31"/>
      <c r="B6" s="31" t="s">
        <v>280</v>
      </c>
      <c r="C6" s="31" t="s">
        <v>364</v>
      </c>
      <c r="D6" s="31" t="s">
        <v>2013</v>
      </c>
      <c r="E6" s="31" t="s">
        <v>2010</v>
      </c>
      <c r="F6" s="31" t="s">
        <v>282</v>
      </c>
      <c r="G6" s="31" t="s">
        <v>283</v>
      </c>
      <c r="H6" s="31"/>
      <c r="I6" s="31" t="s">
        <v>284</v>
      </c>
      <c r="J6" s="31" t="s">
        <v>370</v>
      </c>
      <c r="K6" s="31" t="s">
        <v>2014</v>
      </c>
      <c r="L6" s="31" t="s">
        <v>371</v>
      </c>
      <c r="M6" s="31" t="s">
        <v>1337</v>
      </c>
      <c r="N6" s="31" t="s">
        <v>2015</v>
      </c>
    </row>
    <row r="7" ht="60.0" customHeight="1">
      <c r="A7" s="31"/>
      <c r="B7" s="31" t="s">
        <v>287</v>
      </c>
      <c r="C7" s="31" t="s">
        <v>373</v>
      </c>
      <c r="D7" s="31" t="s">
        <v>2016</v>
      </c>
      <c r="E7" s="31" t="s">
        <v>2010</v>
      </c>
      <c r="F7" s="31" t="s">
        <v>289</v>
      </c>
      <c r="G7" s="31" t="s">
        <v>290</v>
      </c>
      <c r="H7" s="31"/>
      <c r="I7" s="31" t="s">
        <v>291</v>
      </c>
      <c r="J7" s="31" t="s">
        <v>379</v>
      </c>
      <c r="K7" s="31" t="s">
        <v>2017</v>
      </c>
      <c r="L7" s="31" t="s">
        <v>1275</v>
      </c>
      <c r="M7" s="31" t="s">
        <v>380</v>
      </c>
      <c r="N7" s="31" t="s">
        <v>2018</v>
      </c>
    </row>
    <row r="8" ht="60.0" customHeight="1">
      <c r="A8" s="31"/>
      <c r="B8" s="31" t="s">
        <v>293</v>
      </c>
      <c r="C8" s="31" t="s">
        <v>382</v>
      </c>
      <c r="D8" s="31" t="s">
        <v>2019</v>
      </c>
      <c r="E8" s="31" t="s">
        <v>2010</v>
      </c>
      <c r="F8" s="31" t="s">
        <v>295</v>
      </c>
      <c r="G8" s="31" t="s">
        <v>296</v>
      </c>
      <c r="H8" s="31"/>
      <c r="I8" s="31" t="s">
        <v>297</v>
      </c>
      <c r="J8" s="31" t="s">
        <v>387</v>
      </c>
      <c r="K8" s="31" t="s">
        <v>2020</v>
      </c>
      <c r="L8" s="31" t="s">
        <v>388</v>
      </c>
      <c r="M8" s="31" t="s">
        <v>1275</v>
      </c>
      <c r="N8" s="31" t="s">
        <v>2021</v>
      </c>
    </row>
    <row r="9" ht="60.0" customHeight="1">
      <c r="A9" s="31"/>
      <c r="B9" s="31" t="s">
        <v>299</v>
      </c>
      <c r="C9" s="31" t="s">
        <v>390</v>
      </c>
      <c r="D9" s="31" t="s">
        <v>2022</v>
      </c>
      <c r="E9" s="31" t="s">
        <v>2010</v>
      </c>
      <c r="F9" s="31" t="s">
        <v>301</v>
      </c>
      <c r="G9" s="31" t="s">
        <v>302</v>
      </c>
      <c r="H9" s="31"/>
      <c r="I9" s="31" t="s">
        <v>303</v>
      </c>
      <c r="J9" s="31" t="s">
        <v>395</v>
      </c>
      <c r="K9" s="31" t="s">
        <v>2023</v>
      </c>
      <c r="L9" s="31" t="s">
        <v>396</v>
      </c>
      <c r="M9" s="31" t="s">
        <v>1275</v>
      </c>
      <c r="N9" s="31" t="s">
        <v>2024</v>
      </c>
    </row>
    <row r="10" ht="60.0" customHeight="1">
      <c r="A10" s="31"/>
      <c r="B10" s="31" t="s">
        <v>305</v>
      </c>
      <c r="C10" s="31" t="s">
        <v>398</v>
      </c>
      <c r="D10" s="31" t="s">
        <v>2025</v>
      </c>
      <c r="E10" s="31" t="s">
        <v>2010</v>
      </c>
      <c r="F10" s="31" t="s">
        <v>307</v>
      </c>
      <c r="G10" s="31" t="s">
        <v>308</v>
      </c>
      <c r="H10" s="31"/>
      <c r="I10" s="31" t="s">
        <v>309</v>
      </c>
      <c r="J10" s="31" t="s">
        <v>379</v>
      </c>
      <c r="K10" s="31" t="s">
        <v>2026</v>
      </c>
      <c r="L10" s="31" t="s">
        <v>404</v>
      </c>
      <c r="M10" s="31" t="s">
        <v>1275</v>
      </c>
      <c r="N10" s="31" t="s">
        <v>2027</v>
      </c>
    </row>
    <row r="11" ht="60.0" customHeight="1">
      <c r="A11" s="31"/>
      <c r="B11" s="31" t="s">
        <v>123</v>
      </c>
      <c r="C11" s="31" t="s">
        <v>407</v>
      </c>
      <c r="D11" s="31" t="s">
        <v>2028</v>
      </c>
      <c r="E11" s="31" t="s">
        <v>2029</v>
      </c>
      <c r="F11" s="31" t="s">
        <v>312</v>
      </c>
      <c r="G11" s="31" t="s">
        <v>313</v>
      </c>
      <c r="H11" s="31"/>
      <c r="I11" s="31" t="s">
        <v>314</v>
      </c>
      <c r="J11" s="31" t="s">
        <v>413</v>
      </c>
      <c r="K11" s="31" t="s">
        <v>2030</v>
      </c>
      <c r="L11" s="31" t="s">
        <v>415</v>
      </c>
      <c r="M11" s="31" t="s">
        <v>414</v>
      </c>
      <c r="N11" s="31" t="s">
        <v>2031</v>
      </c>
    </row>
    <row r="12" ht="60.0" customHeight="1">
      <c r="A12" s="31"/>
      <c r="B12" s="31" t="s">
        <v>317</v>
      </c>
      <c r="C12" s="31" t="s">
        <v>417</v>
      </c>
      <c r="D12" s="31" t="s">
        <v>2032</v>
      </c>
      <c r="E12" s="31" t="s">
        <v>2010</v>
      </c>
      <c r="F12" s="31" t="s">
        <v>319</v>
      </c>
      <c r="G12" s="31" t="s">
        <v>320</v>
      </c>
      <c r="H12" s="31"/>
      <c r="I12" s="31" t="s">
        <v>321</v>
      </c>
      <c r="J12" s="31" t="s">
        <v>422</v>
      </c>
      <c r="K12" s="31" t="s">
        <v>2033</v>
      </c>
      <c r="L12" s="31" t="s">
        <v>1275</v>
      </c>
      <c r="M12" s="31" t="s">
        <v>2034</v>
      </c>
      <c r="N12" s="31" t="s">
        <v>2035</v>
      </c>
    </row>
    <row r="13" ht="60.0" customHeight="1">
      <c r="A13" s="31"/>
      <c r="B13" s="31" t="s">
        <v>323</v>
      </c>
      <c r="C13" s="31" t="s">
        <v>425</v>
      </c>
      <c r="D13" s="31" t="s">
        <v>2036</v>
      </c>
      <c r="E13" s="31" t="s">
        <v>2010</v>
      </c>
      <c r="F13" s="31" t="s">
        <v>325</v>
      </c>
      <c r="G13" s="31" t="s">
        <v>326</v>
      </c>
      <c r="H13" s="31"/>
      <c r="I13" s="31" t="s">
        <v>327</v>
      </c>
      <c r="J13" s="31" t="s">
        <v>430</v>
      </c>
      <c r="K13" s="31" t="s">
        <v>2037</v>
      </c>
      <c r="L13" s="31" t="s">
        <v>431</v>
      </c>
      <c r="M13" s="31" t="s">
        <v>1275</v>
      </c>
      <c r="N13" s="31" t="s">
        <v>2038</v>
      </c>
    </row>
    <row r="14" ht="60.0" customHeight="1">
      <c r="A14" s="31"/>
      <c r="B14" s="31" t="s">
        <v>329</v>
      </c>
      <c r="C14" s="31" t="s">
        <v>2039</v>
      </c>
      <c r="D14" s="31" t="s">
        <v>2040</v>
      </c>
      <c r="E14" s="31" t="s">
        <v>2010</v>
      </c>
      <c r="F14" s="31" t="s">
        <v>331</v>
      </c>
      <c r="G14" s="31" t="s">
        <v>332</v>
      </c>
      <c r="H14" s="31"/>
      <c r="I14" s="31" t="s">
        <v>2041</v>
      </c>
      <c r="J14" s="31" t="s">
        <v>2042</v>
      </c>
      <c r="K14" s="31" t="s">
        <v>2043</v>
      </c>
      <c r="L14" s="31" t="s">
        <v>2044</v>
      </c>
      <c r="M14" s="31" t="s">
        <v>441</v>
      </c>
      <c r="N14" s="31" t="s">
        <v>2045</v>
      </c>
    </row>
    <row r="15">
      <c r="A15" s="31">
        <v>11.0</v>
      </c>
      <c r="B15" s="31" t="s">
        <v>329</v>
      </c>
      <c r="C15" s="31" t="s">
        <v>434</v>
      </c>
      <c r="D15" s="31" t="s">
        <v>2046</v>
      </c>
      <c r="E15" s="31" t="s">
        <v>2010</v>
      </c>
      <c r="F15" s="31" t="s">
        <v>331</v>
      </c>
      <c r="G15" s="31" t="s">
        <v>332</v>
      </c>
      <c r="H15" s="31" t="s">
        <v>435</v>
      </c>
      <c r="I15" s="31" t="s">
        <v>333</v>
      </c>
      <c r="J15" s="31" t="s">
        <v>440</v>
      </c>
      <c r="K15" s="31" t="s">
        <v>2047</v>
      </c>
      <c r="L15" s="31" t="s">
        <v>1275</v>
      </c>
      <c r="M15" s="31" t="s">
        <v>1414</v>
      </c>
      <c r="N15" s="31"/>
    </row>
    <row r="16">
      <c r="A16" s="31">
        <v>12.0</v>
      </c>
      <c r="B16" s="31" t="s">
        <v>443</v>
      </c>
      <c r="C16" s="31" t="s">
        <v>444</v>
      </c>
      <c r="D16" s="31" t="s">
        <v>2048</v>
      </c>
      <c r="E16" s="31" t="s">
        <v>2010</v>
      </c>
      <c r="F16" s="31" t="s">
        <v>445</v>
      </c>
      <c r="G16" s="31" t="s">
        <v>446</v>
      </c>
      <c r="H16" s="31" t="s">
        <v>447</v>
      </c>
      <c r="I16" s="31" t="s">
        <v>449</v>
      </c>
      <c r="J16" s="31" t="s">
        <v>453</v>
      </c>
      <c r="K16" s="31" t="s">
        <v>2049</v>
      </c>
      <c r="L16" s="31" t="s">
        <v>1275</v>
      </c>
      <c r="M16" s="31" t="s">
        <v>1429</v>
      </c>
      <c r="N16" s="31"/>
    </row>
    <row r="17">
      <c r="A17" s="31">
        <v>13.0</v>
      </c>
      <c r="B17" s="31" t="s">
        <v>456</v>
      </c>
      <c r="C17" s="31" t="s">
        <v>457</v>
      </c>
      <c r="D17" s="31" t="s">
        <v>2050</v>
      </c>
      <c r="E17" s="31" t="s">
        <v>2010</v>
      </c>
      <c r="F17" s="31" t="s">
        <v>458</v>
      </c>
      <c r="G17" s="31" t="s">
        <v>459</v>
      </c>
      <c r="H17" s="31" t="s">
        <v>460</v>
      </c>
      <c r="I17" s="31" t="s">
        <v>462</v>
      </c>
      <c r="J17" s="31" t="s">
        <v>466</v>
      </c>
      <c r="K17" s="31" t="s">
        <v>2051</v>
      </c>
      <c r="L17" s="31" t="s">
        <v>1275</v>
      </c>
      <c r="M17" s="31" t="s">
        <v>1437</v>
      </c>
      <c r="N17" s="31"/>
    </row>
    <row r="18">
      <c r="A18" s="31">
        <v>14.0</v>
      </c>
      <c r="B18" s="31" t="s">
        <v>469</v>
      </c>
      <c r="C18" s="31" t="s">
        <v>471</v>
      </c>
      <c r="D18" s="31" t="s">
        <v>2052</v>
      </c>
      <c r="E18" s="31" t="s">
        <v>2053</v>
      </c>
      <c r="F18" s="31" t="s">
        <v>472</v>
      </c>
      <c r="G18" s="31" t="s">
        <v>473</v>
      </c>
      <c r="H18" s="31" t="s">
        <v>474</v>
      </c>
      <c r="I18" s="31" t="s">
        <v>476</v>
      </c>
      <c r="J18" s="31" t="s">
        <v>480</v>
      </c>
      <c r="K18" s="31" t="s">
        <v>2054</v>
      </c>
      <c r="L18" s="31" t="s">
        <v>1301</v>
      </c>
      <c r="M18" s="31" t="s">
        <v>1446</v>
      </c>
      <c r="N18" s="31"/>
    </row>
    <row r="19">
      <c r="A19" s="31">
        <v>15.0</v>
      </c>
      <c r="B19" s="31" t="s">
        <v>177</v>
      </c>
      <c r="C19" s="31" t="s">
        <v>483</v>
      </c>
      <c r="D19" s="31" t="s">
        <v>2055</v>
      </c>
      <c r="E19" s="31" t="s">
        <v>2053</v>
      </c>
      <c r="F19" s="31" t="s">
        <v>484</v>
      </c>
      <c r="G19" s="31" t="s">
        <v>485</v>
      </c>
      <c r="H19" s="31" t="s">
        <v>474</v>
      </c>
      <c r="I19" s="31" t="s">
        <v>487</v>
      </c>
      <c r="J19" s="31" t="s">
        <v>491</v>
      </c>
      <c r="K19" s="31" t="s">
        <v>2056</v>
      </c>
      <c r="L19" s="31" t="s">
        <v>1301</v>
      </c>
      <c r="M19" s="31" t="s">
        <v>1424</v>
      </c>
      <c r="N19" s="31"/>
    </row>
    <row r="20">
      <c r="A20" s="31">
        <v>16.0</v>
      </c>
      <c r="B20" s="31" t="s">
        <v>184</v>
      </c>
      <c r="C20" s="31" t="s">
        <v>494</v>
      </c>
      <c r="D20" s="31" t="s">
        <v>2057</v>
      </c>
      <c r="E20" s="31" t="s">
        <v>2010</v>
      </c>
      <c r="F20" s="31" t="s">
        <v>495</v>
      </c>
      <c r="G20" s="31" t="s">
        <v>496</v>
      </c>
      <c r="H20" s="31" t="s">
        <v>497</v>
      </c>
      <c r="I20" s="31" t="s">
        <v>499</v>
      </c>
      <c r="J20" s="31" t="s">
        <v>503</v>
      </c>
      <c r="K20" s="31" t="s">
        <v>2058</v>
      </c>
      <c r="L20" s="31" t="s">
        <v>1275</v>
      </c>
      <c r="M20" s="31" t="s">
        <v>1462</v>
      </c>
      <c r="N20" s="31"/>
    </row>
    <row r="21" ht="15.75" customHeight="1">
      <c r="A21" s="31">
        <v>17.0</v>
      </c>
      <c r="B21" s="31" t="s">
        <v>506</v>
      </c>
      <c r="C21" s="31" t="s">
        <v>507</v>
      </c>
      <c r="D21" s="31" t="s">
        <v>2059</v>
      </c>
      <c r="E21" s="31" t="s">
        <v>2010</v>
      </c>
      <c r="F21" s="31" t="s">
        <v>508</v>
      </c>
      <c r="G21" s="31" t="s">
        <v>509</v>
      </c>
      <c r="H21" s="31" t="s">
        <v>510</v>
      </c>
      <c r="I21" s="31" t="s">
        <v>512</v>
      </c>
      <c r="J21" s="31" t="s">
        <v>516</v>
      </c>
      <c r="K21" s="31" t="s">
        <v>2060</v>
      </c>
      <c r="L21" s="31" t="s">
        <v>1275</v>
      </c>
      <c r="M21" s="31" t="s">
        <v>1307</v>
      </c>
      <c r="N21" s="31"/>
    </row>
    <row r="22" ht="15.75" customHeight="1">
      <c r="A22" s="31">
        <v>18.0</v>
      </c>
      <c r="B22" s="31" t="s">
        <v>519</v>
      </c>
      <c r="C22" s="31" t="s">
        <v>520</v>
      </c>
      <c r="D22" s="31" t="s">
        <v>2061</v>
      </c>
      <c r="E22" s="31" t="s">
        <v>2010</v>
      </c>
      <c r="F22" s="31" t="s">
        <v>521</v>
      </c>
      <c r="G22" s="31" t="s">
        <v>522</v>
      </c>
      <c r="H22" s="31" t="s">
        <v>523</v>
      </c>
      <c r="I22" s="31" t="s">
        <v>525</v>
      </c>
      <c r="J22" s="31" t="s">
        <v>529</v>
      </c>
      <c r="K22" s="31" t="s">
        <v>2062</v>
      </c>
      <c r="L22" s="31" t="s">
        <v>1275</v>
      </c>
      <c r="M22" s="31" t="s">
        <v>530</v>
      </c>
      <c r="N22" s="31"/>
    </row>
    <row r="23" ht="15.75" customHeight="1">
      <c r="A23" s="31">
        <v>19.0</v>
      </c>
      <c r="B23" s="31" t="s">
        <v>532</v>
      </c>
      <c r="C23" s="31" t="s">
        <v>533</v>
      </c>
      <c r="D23" s="31" t="s">
        <v>2063</v>
      </c>
      <c r="E23" s="31" t="s">
        <v>2010</v>
      </c>
      <c r="F23" s="31" t="s">
        <v>534</v>
      </c>
      <c r="G23" s="31" t="s">
        <v>535</v>
      </c>
      <c r="H23" s="31" t="s">
        <v>536</v>
      </c>
      <c r="I23" s="31" t="s">
        <v>538</v>
      </c>
      <c r="J23" s="31" t="s">
        <v>542</v>
      </c>
      <c r="K23" s="31" t="s">
        <v>2064</v>
      </c>
      <c r="L23" s="31" t="s">
        <v>1275</v>
      </c>
      <c r="M23" s="31" t="s">
        <v>1309</v>
      </c>
      <c r="N23" s="31"/>
    </row>
    <row r="24" ht="15.75" customHeight="1">
      <c r="A24" s="31">
        <v>20.0</v>
      </c>
      <c r="B24" s="31" t="s">
        <v>545</v>
      </c>
      <c r="C24" s="31" t="s">
        <v>546</v>
      </c>
      <c r="D24" s="31" t="s">
        <v>2065</v>
      </c>
      <c r="E24" s="31" t="s">
        <v>2010</v>
      </c>
      <c r="F24" s="31" t="s">
        <v>547</v>
      </c>
      <c r="G24" s="31" t="s">
        <v>548</v>
      </c>
      <c r="H24" s="31" t="s">
        <v>549</v>
      </c>
      <c r="I24" s="31" t="s">
        <v>551</v>
      </c>
      <c r="J24" s="31" t="s">
        <v>555</v>
      </c>
      <c r="K24" s="31" t="s">
        <v>2066</v>
      </c>
      <c r="L24" s="31" t="s">
        <v>1275</v>
      </c>
      <c r="M24" s="31" t="s">
        <v>1310</v>
      </c>
      <c r="N24" s="31"/>
    </row>
    <row r="25" ht="15.75" customHeight="1">
      <c r="A25" s="31">
        <v>21.0</v>
      </c>
      <c r="B25" s="31" t="s">
        <v>558</v>
      </c>
      <c r="C25" s="31" t="s">
        <v>559</v>
      </c>
      <c r="D25" s="31" t="s">
        <v>2067</v>
      </c>
      <c r="E25" s="31" t="s">
        <v>2010</v>
      </c>
      <c r="F25" s="31" t="s">
        <v>560</v>
      </c>
      <c r="G25" s="31" t="s">
        <v>561</v>
      </c>
      <c r="H25" s="31" t="s">
        <v>562</v>
      </c>
      <c r="I25" s="31" t="s">
        <v>564</v>
      </c>
      <c r="J25" s="31" t="s">
        <v>568</v>
      </c>
      <c r="K25" s="31" t="s">
        <v>2068</v>
      </c>
      <c r="L25" s="31" t="s">
        <v>1275</v>
      </c>
      <c r="M25" s="31" t="s">
        <v>1311</v>
      </c>
      <c r="N25" s="31"/>
    </row>
    <row r="26" ht="15.75" customHeight="1">
      <c r="A26" s="6"/>
      <c r="B26" s="6"/>
      <c r="C26" s="6"/>
      <c r="D26" s="6"/>
      <c r="E26" s="6"/>
      <c r="F26" s="6"/>
      <c r="G26" s="6"/>
      <c r="H26" s="6"/>
      <c r="I26" s="6"/>
      <c r="J26" s="6"/>
      <c r="K26" s="6"/>
      <c r="L26" s="6"/>
      <c r="M26" s="6"/>
      <c r="N26" s="6"/>
    </row>
    <row r="27" ht="15.75" customHeight="1">
      <c r="A27" s="6"/>
      <c r="B27" s="6"/>
      <c r="C27" s="6"/>
      <c r="D27" s="6"/>
      <c r="E27" s="6"/>
      <c r="F27" s="6"/>
      <c r="G27" s="6"/>
      <c r="H27" s="6"/>
      <c r="I27" s="6"/>
      <c r="J27" s="6"/>
      <c r="K27" s="6"/>
      <c r="L27" s="6"/>
      <c r="M27" s="6"/>
      <c r="N27" s="6"/>
    </row>
    <row r="28" ht="15.75" customHeight="1">
      <c r="A28" s="6"/>
      <c r="B28" s="6"/>
      <c r="C28" s="6"/>
      <c r="D28" s="6"/>
      <c r="E28" s="6"/>
      <c r="F28" s="6"/>
      <c r="G28" s="6"/>
      <c r="H28" s="6"/>
      <c r="I28" s="6"/>
      <c r="J28" s="6"/>
      <c r="K28" s="6"/>
      <c r="L28" s="6"/>
      <c r="M28" s="6"/>
      <c r="N28" s="6"/>
    </row>
    <row r="29" ht="15.75" customHeight="1">
      <c r="A29" s="6"/>
      <c r="B29" s="6"/>
      <c r="C29" s="6"/>
      <c r="D29" s="6"/>
      <c r="E29" s="6"/>
      <c r="F29" s="6"/>
      <c r="G29" s="6"/>
      <c r="H29" s="6"/>
      <c r="I29" s="6"/>
      <c r="J29" s="6"/>
      <c r="K29" s="6"/>
      <c r="L29" s="6"/>
      <c r="M29" s="6"/>
      <c r="N29" s="6"/>
    </row>
    <row r="30" ht="15.75" customHeight="1">
      <c r="A30" s="6"/>
      <c r="B30" s="6"/>
      <c r="C30" s="6"/>
      <c r="D30" s="6"/>
      <c r="E30" s="6"/>
      <c r="F30" s="6"/>
      <c r="G30" s="6"/>
      <c r="H30" s="6"/>
      <c r="I30" s="6"/>
      <c r="J30" s="6"/>
      <c r="K30" s="6"/>
      <c r="L30" s="6"/>
      <c r="M30" s="6"/>
      <c r="N30" s="6"/>
    </row>
    <row r="31" ht="15.75" customHeight="1">
      <c r="A31" s="6"/>
      <c r="B31" s="6"/>
      <c r="C31" s="6"/>
      <c r="D31" s="6"/>
      <c r="E31" s="6"/>
      <c r="F31" s="6"/>
      <c r="G31" s="6"/>
      <c r="H31" s="6"/>
      <c r="I31" s="6"/>
      <c r="J31" s="6"/>
      <c r="K31" s="6"/>
      <c r="L31" s="6"/>
      <c r="M31" s="6"/>
      <c r="N31" s="6"/>
    </row>
    <row r="32" ht="15.75" customHeight="1">
      <c r="A32" s="6"/>
      <c r="B32" s="6"/>
      <c r="C32" s="6"/>
      <c r="D32" s="6"/>
      <c r="E32" s="6"/>
      <c r="F32" s="6"/>
      <c r="G32" s="6"/>
      <c r="H32" s="6"/>
      <c r="I32" s="6"/>
      <c r="J32" s="6"/>
      <c r="K32" s="6"/>
      <c r="L32" s="6"/>
      <c r="M32" s="6"/>
      <c r="N32" s="6"/>
    </row>
    <row r="33" ht="15.75" customHeight="1">
      <c r="A33" s="6"/>
      <c r="B33" s="6"/>
      <c r="C33" s="6"/>
      <c r="D33" s="6"/>
      <c r="E33" s="6"/>
      <c r="F33" s="6"/>
      <c r="G33" s="6"/>
      <c r="H33" s="6"/>
      <c r="I33" s="6"/>
      <c r="J33" s="6"/>
      <c r="K33" s="6"/>
      <c r="L33" s="6"/>
      <c r="M33" s="6"/>
      <c r="N33" s="6"/>
    </row>
    <row r="34" ht="15.75" customHeight="1">
      <c r="A34" s="6"/>
      <c r="B34" s="6"/>
      <c r="C34" s="6"/>
      <c r="D34" s="6"/>
      <c r="E34" s="6"/>
      <c r="F34" s="6"/>
      <c r="G34" s="6"/>
      <c r="H34" s="6"/>
      <c r="I34" s="6"/>
      <c r="J34" s="6"/>
      <c r="K34" s="6"/>
      <c r="L34" s="6"/>
      <c r="M34" s="6"/>
      <c r="N34" s="6"/>
    </row>
    <row r="35" ht="15.75" customHeight="1">
      <c r="A35" s="6"/>
      <c r="B35" s="6"/>
      <c r="C35" s="6"/>
      <c r="D35" s="6"/>
      <c r="E35" s="6"/>
      <c r="F35" s="6"/>
      <c r="G35" s="6"/>
      <c r="H35" s="6"/>
      <c r="I35" s="6"/>
      <c r="J35" s="6"/>
      <c r="K35" s="6"/>
      <c r="L35" s="6"/>
      <c r="M35" s="6"/>
      <c r="N35" s="6"/>
    </row>
    <row r="36" ht="15.75" customHeight="1">
      <c r="A36" s="6"/>
      <c r="B36" s="6"/>
      <c r="C36" s="6"/>
      <c r="D36" s="6"/>
      <c r="E36" s="6"/>
      <c r="F36" s="6"/>
      <c r="G36" s="6"/>
      <c r="H36" s="6"/>
      <c r="I36" s="6"/>
      <c r="J36" s="6"/>
      <c r="K36" s="6"/>
      <c r="L36" s="6"/>
      <c r="M36" s="6"/>
      <c r="N36" s="6"/>
    </row>
    <row r="37" ht="15.75" customHeight="1">
      <c r="A37" s="6"/>
      <c r="B37" s="6"/>
      <c r="C37" s="6"/>
      <c r="D37" s="6"/>
      <c r="E37" s="6"/>
      <c r="F37" s="6"/>
      <c r="G37" s="6"/>
      <c r="H37" s="6"/>
      <c r="I37" s="6"/>
      <c r="J37" s="6"/>
      <c r="K37" s="6"/>
      <c r="L37" s="6"/>
      <c r="M37" s="6"/>
      <c r="N37" s="6"/>
    </row>
    <row r="38" ht="15.75" customHeight="1">
      <c r="A38" s="6"/>
      <c r="B38" s="6"/>
      <c r="C38" s="6"/>
      <c r="D38" s="6"/>
      <c r="E38" s="6"/>
      <c r="F38" s="6"/>
      <c r="G38" s="6"/>
      <c r="H38" s="6"/>
      <c r="I38" s="6"/>
      <c r="J38" s="6"/>
      <c r="K38" s="6"/>
      <c r="L38" s="6"/>
      <c r="M38" s="6"/>
      <c r="N38" s="6"/>
    </row>
    <row r="39" ht="15.75" customHeight="1">
      <c r="A39" s="6"/>
      <c r="B39" s="6"/>
      <c r="C39" s="6"/>
      <c r="D39" s="6"/>
      <c r="E39" s="6"/>
      <c r="F39" s="6"/>
      <c r="G39" s="6"/>
      <c r="H39" s="6"/>
      <c r="I39" s="6"/>
      <c r="J39" s="6"/>
      <c r="K39" s="6"/>
      <c r="L39" s="6"/>
      <c r="M39" s="6"/>
      <c r="N39" s="6"/>
    </row>
    <row r="40" ht="15.75" customHeight="1">
      <c r="A40" s="6"/>
      <c r="B40" s="6"/>
      <c r="C40" s="6"/>
      <c r="D40" s="6"/>
      <c r="E40" s="6"/>
      <c r="F40" s="6"/>
      <c r="G40" s="6"/>
      <c r="H40" s="6"/>
      <c r="I40" s="6"/>
      <c r="J40" s="6"/>
      <c r="K40" s="6"/>
      <c r="L40" s="6"/>
      <c r="M40" s="6"/>
      <c r="N40" s="6"/>
    </row>
    <row r="41" ht="15.75" customHeight="1">
      <c r="A41" s="6"/>
      <c r="B41" s="6"/>
      <c r="C41" s="6"/>
      <c r="D41" s="6"/>
      <c r="E41" s="6"/>
      <c r="F41" s="6"/>
      <c r="G41" s="6"/>
      <c r="H41" s="6"/>
      <c r="I41" s="6"/>
      <c r="J41" s="6"/>
      <c r="K41" s="6"/>
      <c r="L41" s="6"/>
      <c r="M41" s="6"/>
      <c r="N41" s="6"/>
    </row>
    <row r="42" ht="15.75" customHeight="1">
      <c r="A42" s="6"/>
      <c r="B42" s="6"/>
      <c r="C42" s="6"/>
      <c r="D42" s="6"/>
      <c r="E42" s="6"/>
      <c r="F42" s="6"/>
      <c r="G42" s="6"/>
      <c r="H42" s="6"/>
      <c r="I42" s="6"/>
      <c r="J42" s="6"/>
      <c r="K42" s="6"/>
      <c r="L42" s="6"/>
      <c r="M42" s="6"/>
      <c r="N42" s="6"/>
    </row>
    <row r="43" ht="15.75" customHeight="1">
      <c r="A43" s="6"/>
      <c r="B43" s="6"/>
      <c r="C43" s="6"/>
      <c r="D43" s="6"/>
      <c r="E43" s="6"/>
      <c r="F43" s="6"/>
      <c r="G43" s="6"/>
      <c r="H43" s="6"/>
      <c r="I43" s="6"/>
      <c r="J43" s="6"/>
      <c r="K43" s="6"/>
      <c r="L43" s="6"/>
      <c r="M43" s="6"/>
      <c r="N43" s="6"/>
    </row>
    <row r="44" ht="15.75" customHeight="1">
      <c r="A44" s="6"/>
      <c r="B44" s="6"/>
      <c r="C44" s="6"/>
      <c r="D44" s="6"/>
      <c r="E44" s="6"/>
      <c r="F44" s="6"/>
      <c r="G44" s="6"/>
      <c r="H44" s="6"/>
      <c r="I44" s="6"/>
      <c r="J44" s="6"/>
      <c r="K44" s="6"/>
      <c r="L44" s="6"/>
      <c r="M44" s="6"/>
      <c r="N44" s="6"/>
    </row>
    <row r="45" ht="15.75" customHeight="1">
      <c r="A45" s="6"/>
      <c r="B45" s="6"/>
      <c r="C45" s="6"/>
      <c r="D45" s="6"/>
      <c r="E45" s="6"/>
      <c r="F45" s="6"/>
      <c r="G45" s="6"/>
      <c r="H45" s="6"/>
      <c r="I45" s="6"/>
      <c r="J45" s="6"/>
      <c r="K45" s="6"/>
      <c r="L45" s="6"/>
      <c r="M45" s="6"/>
      <c r="N45" s="6"/>
    </row>
    <row r="46" ht="15.75" customHeight="1">
      <c r="A46" s="6"/>
      <c r="B46" s="6"/>
      <c r="C46" s="6"/>
      <c r="D46" s="6"/>
      <c r="E46" s="6"/>
      <c r="F46" s="6"/>
      <c r="G46" s="6"/>
      <c r="H46" s="6"/>
      <c r="I46" s="6"/>
      <c r="J46" s="6"/>
      <c r="K46" s="6"/>
      <c r="L46" s="6"/>
      <c r="M46" s="6"/>
      <c r="N46" s="6"/>
    </row>
    <row r="47" ht="15.75" customHeight="1">
      <c r="A47" s="6"/>
      <c r="B47" s="6"/>
      <c r="C47" s="6"/>
      <c r="D47" s="6"/>
      <c r="E47" s="6"/>
      <c r="F47" s="6"/>
      <c r="G47" s="6"/>
      <c r="H47" s="6"/>
      <c r="I47" s="6"/>
      <c r="J47" s="6"/>
      <c r="K47" s="6"/>
      <c r="L47" s="6"/>
      <c r="M47" s="6"/>
      <c r="N47" s="6"/>
    </row>
    <row r="48" ht="15.75" customHeight="1">
      <c r="A48" s="6"/>
      <c r="B48" s="6"/>
      <c r="C48" s="6"/>
      <c r="D48" s="6"/>
      <c r="E48" s="6"/>
      <c r="F48" s="6"/>
      <c r="G48" s="6"/>
      <c r="H48" s="6"/>
      <c r="I48" s="6"/>
      <c r="J48" s="6"/>
      <c r="K48" s="6"/>
      <c r="L48" s="6"/>
      <c r="M48" s="6"/>
      <c r="N48" s="6"/>
    </row>
    <row r="49" ht="15.75" customHeight="1">
      <c r="A49" s="6"/>
      <c r="B49" s="6"/>
      <c r="C49" s="6"/>
      <c r="D49" s="6"/>
      <c r="E49" s="6"/>
      <c r="F49" s="6"/>
      <c r="G49" s="6"/>
      <c r="H49" s="6"/>
      <c r="I49" s="6"/>
      <c r="J49" s="6"/>
      <c r="K49" s="6"/>
      <c r="L49" s="6"/>
      <c r="M49" s="6"/>
      <c r="N49" s="6"/>
    </row>
    <row r="50" ht="15.75" customHeight="1">
      <c r="A50" s="6"/>
      <c r="B50" s="6"/>
      <c r="C50" s="6"/>
      <c r="D50" s="6"/>
      <c r="E50" s="6"/>
      <c r="F50" s="6"/>
      <c r="G50" s="6"/>
      <c r="H50" s="6"/>
      <c r="I50" s="6"/>
      <c r="J50" s="6"/>
      <c r="K50" s="6"/>
      <c r="L50" s="6"/>
      <c r="M50" s="6"/>
      <c r="N50" s="6"/>
    </row>
    <row r="51" ht="15.75" customHeight="1">
      <c r="A51" s="6"/>
      <c r="B51" s="6"/>
      <c r="C51" s="6"/>
      <c r="D51" s="6"/>
      <c r="E51" s="6"/>
      <c r="F51" s="6"/>
      <c r="G51" s="6"/>
      <c r="H51" s="6"/>
      <c r="I51" s="6"/>
      <c r="J51" s="6"/>
      <c r="K51" s="6"/>
      <c r="L51" s="6"/>
      <c r="M51" s="6"/>
      <c r="N51" s="6"/>
    </row>
    <row r="52" ht="15.75" customHeight="1">
      <c r="A52" s="6"/>
      <c r="B52" s="6"/>
      <c r="C52" s="6"/>
      <c r="D52" s="6"/>
      <c r="E52" s="6"/>
      <c r="F52" s="6"/>
      <c r="G52" s="6"/>
      <c r="H52" s="6"/>
      <c r="I52" s="6"/>
      <c r="J52" s="6"/>
      <c r="K52" s="6"/>
      <c r="L52" s="6"/>
      <c r="M52" s="6"/>
      <c r="N52" s="6"/>
    </row>
    <row r="53" ht="15.75" customHeight="1">
      <c r="A53" s="6"/>
      <c r="B53" s="6"/>
      <c r="C53" s="6"/>
      <c r="D53" s="6"/>
      <c r="E53" s="6"/>
      <c r="F53" s="6"/>
      <c r="G53" s="6"/>
      <c r="H53" s="6"/>
      <c r="I53" s="6"/>
      <c r="J53" s="6"/>
      <c r="K53" s="6"/>
      <c r="L53" s="6"/>
      <c r="M53" s="6"/>
      <c r="N53" s="6"/>
    </row>
    <row r="54" ht="15.75" customHeight="1">
      <c r="A54" s="6"/>
      <c r="B54" s="6"/>
      <c r="C54" s="6"/>
      <c r="D54" s="6"/>
      <c r="E54" s="6"/>
      <c r="F54" s="6"/>
      <c r="G54" s="6"/>
      <c r="H54" s="6"/>
      <c r="I54" s="6"/>
      <c r="J54" s="6"/>
      <c r="K54" s="6"/>
      <c r="L54" s="6"/>
      <c r="M54" s="6"/>
      <c r="N54" s="6"/>
    </row>
    <row r="55" ht="15.75" customHeight="1">
      <c r="A55" s="6"/>
      <c r="B55" s="6"/>
      <c r="C55" s="6"/>
      <c r="D55" s="6"/>
      <c r="E55" s="6"/>
      <c r="F55" s="6"/>
      <c r="G55" s="6"/>
      <c r="H55" s="6"/>
      <c r="I55" s="6"/>
      <c r="J55" s="6"/>
      <c r="K55" s="6"/>
      <c r="L55" s="6"/>
      <c r="M55" s="6"/>
      <c r="N55" s="6"/>
    </row>
    <row r="56" ht="15.75" customHeight="1">
      <c r="A56" s="6"/>
      <c r="B56" s="6"/>
      <c r="C56" s="6"/>
      <c r="D56" s="6"/>
      <c r="E56" s="6"/>
      <c r="F56" s="6"/>
      <c r="G56" s="6"/>
      <c r="H56" s="6"/>
      <c r="I56" s="6"/>
      <c r="J56" s="6"/>
      <c r="K56" s="6"/>
      <c r="L56" s="6"/>
      <c r="M56" s="6"/>
      <c r="N56" s="6"/>
    </row>
    <row r="57" ht="15.75" customHeight="1">
      <c r="A57" s="6"/>
      <c r="B57" s="6"/>
      <c r="C57" s="6"/>
      <c r="D57" s="6"/>
      <c r="E57" s="6"/>
      <c r="F57" s="6"/>
      <c r="G57" s="6"/>
      <c r="H57" s="6"/>
      <c r="I57" s="6"/>
      <c r="J57" s="6"/>
      <c r="K57" s="6"/>
      <c r="L57" s="6"/>
      <c r="M57" s="6"/>
      <c r="N57" s="6"/>
    </row>
    <row r="58" ht="15.75" customHeight="1">
      <c r="A58" s="6"/>
      <c r="B58" s="6"/>
      <c r="C58" s="6"/>
      <c r="D58" s="6"/>
      <c r="E58" s="6"/>
      <c r="F58" s="6"/>
      <c r="G58" s="6"/>
      <c r="H58" s="6"/>
      <c r="I58" s="6"/>
      <c r="J58" s="6"/>
      <c r="K58" s="6"/>
      <c r="L58" s="6"/>
      <c r="M58" s="6"/>
      <c r="N58" s="6"/>
    </row>
    <row r="59" ht="15.75" customHeight="1">
      <c r="A59" s="6"/>
      <c r="B59" s="6"/>
      <c r="C59" s="6"/>
      <c r="D59" s="6"/>
      <c r="E59" s="6"/>
      <c r="F59" s="6"/>
      <c r="G59" s="6"/>
      <c r="H59" s="6"/>
      <c r="I59" s="6"/>
      <c r="J59" s="6"/>
      <c r="K59" s="6"/>
      <c r="L59" s="6"/>
      <c r="M59" s="6"/>
      <c r="N59" s="6"/>
    </row>
    <row r="60" ht="15.75" customHeight="1">
      <c r="A60" s="6"/>
      <c r="B60" s="6"/>
      <c r="C60" s="6"/>
      <c r="D60" s="6"/>
      <c r="E60" s="6"/>
      <c r="F60" s="6"/>
      <c r="G60" s="6"/>
      <c r="H60" s="6"/>
      <c r="I60" s="6"/>
      <c r="J60" s="6"/>
      <c r="K60" s="6"/>
      <c r="L60" s="6"/>
      <c r="M60" s="6"/>
      <c r="N60" s="6"/>
    </row>
    <row r="61" ht="15.75" customHeight="1">
      <c r="A61" s="6"/>
      <c r="B61" s="6"/>
      <c r="C61" s="6"/>
      <c r="D61" s="6"/>
      <c r="E61" s="6"/>
      <c r="F61" s="6"/>
      <c r="G61" s="6"/>
      <c r="H61" s="6"/>
      <c r="I61" s="6"/>
      <c r="J61" s="6"/>
      <c r="K61" s="6"/>
      <c r="L61" s="6"/>
      <c r="M61" s="6"/>
      <c r="N61" s="6"/>
    </row>
    <row r="62" ht="15.75" customHeight="1">
      <c r="A62" s="6"/>
      <c r="B62" s="6"/>
      <c r="C62" s="6"/>
      <c r="D62" s="6"/>
      <c r="E62" s="6"/>
      <c r="F62" s="6"/>
      <c r="G62" s="6"/>
      <c r="H62" s="6"/>
      <c r="I62" s="6"/>
      <c r="J62" s="6"/>
      <c r="K62" s="6"/>
      <c r="L62" s="6"/>
      <c r="M62" s="6"/>
      <c r="N62" s="6"/>
    </row>
    <row r="63" ht="15.75" customHeight="1">
      <c r="A63" s="6"/>
      <c r="B63" s="6"/>
      <c r="C63" s="6"/>
      <c r="D63" s="6"/>
      <c r="E63" s="6"/>
      <c r="F63" s="6"/>
      <c r="G63" s="6"/>
      <c r="H63" s="6"/>
      <c r="I63" s="6"/>
      <c r="J63" s="6"/>
      <c r="K63" s="6"/>
      <c r="L63" s="6"/>
      <c r="M63" s="6"/>
      <c r="N63" s="6"/>
    </row>
    <row r="64" ht="15.75" customHeight="1">
      <c r="A64" s="6"/>
      <c r="B64" s="6"/>
      <c r="C64" s="6"/>
      <c r="D64" s="6"/>
      <c r="E64" s="6"/>
      <c r="F64" s="6"/>
      <c r="G64" s="6"/>
      <c r="H64" s="6"/>
      <c r="I64" s="6"/>
      <c r="J64" s="6"/>
      <c r="K64" s="6"/>
      <c r="L64" s="6"/>
      <c r="M64" s="6"/>
      <c r="N64" s="6"/>
    </row>
    <row r="65" ht="15.75" customHeight="1">
      <c r="A65" s="6"/>
      <c r="B65" s="6"/>
      <c r="C65" s="6"/>
      <c r="D65" s="6"/>
      <c r="E65" s="6"/>
      <c r="F65" s="6"/>
      <c r="G65" s="6"/>
      <c r="H65" s="6"/>
      <c r="I65" s="6"/>
      <c r="J65" s="6"/>
      <c r="K65" s="6"/>
      <c r="L65" s="6"/>
      <c r="M65" s="6"/>
      <c r="N65" s="6"/>
    </row>
    <row r="66" ht="15.75" customHeight="1">
      <c r="A66" s="6"/>
      <c r="B66" s="6"/>
      <c r="C66" s="6"/>
      <c r="D66" s="6"/>
      <c r="E66" s="6"/>
      <c r="F66" s="6"/>
      <c r="G66" s="6"/>
      <c r="H66" s="6"/>
      <c r="I66" s="6"/>
      <c r="J66" s="6"/>
      <c r="K66" s="6"/>
      <c r="L66" s="6"/>
      <c r="M66" s="6"/>
      <c r="N66" s="6"/>
    </row>
    <row r="67" ht="15.75" customHeight="1">
      <c r="A67" s="6"/>
      <c r="B67" s="6"/>
      <c r="C67" s="6"/>
      <c r="D67" s="6"/>
      <c r="E67" s="6"/>
      <c r="F67" s="6"/>
      <c r="G67" s="6"/>
      <c r="H67" s="6"/>
      <c r="I67" s="6"/>
      <c r="J67" s="6"/>
      <c r="K67" s="6"/>
      <c r="L67" s="6"/>
      <c r="M67" s="6"/>
      <c r="N67" s="6"/>
    </row>
    <row r="68" ht="15.75" customHeight="1">
      <c r="A68" s="6"/>
      <c r="B68" s="6"/>
      <c r="C68" s="6"/>
      <c r="D68" s="6"/>
      <c r="E68" s="6"/>
      <c r="F68" s="6"/>
      <c r="G68" s="6"/>
      <c r="H68" s="6"/>
      <c r="I68" s="6"/>
      <c r="J68" s="6"/>
      <c r="K68" s="6"/>
      <c r="L68" s="6"/>
      <c r="M68" s="6"/>
      <c r="N68" s="6"/>
    </row>
    <row r="69" ht="15.75" customHeight="1">
      <c r="A69" s="6"/>
      <c r="B69" s="6"/>
      <c r="C69" s="6"/>
      <c r="D69" s="6"/>
      <c r="E69" s="6"/>
      <c r="F69" s="6"/>
      <c r="G69" s="6"/>
      <c r="H69" s="6"/>
      <c r="I69" s="6"/>
      <c r="J69" s="6"/>
      <c r="K69" s="6"/>
      <c r="L69" s="6"/>
      <c r="M69" s="6"/>
      <c r="N69" s="6"/>
    </row>
    <row r="70" ht="15.75" customHeight="1">
      <c r="A70" s="6"/>
      <c r="B70" s="6"/>
      <c r="C70" s="6"/>
      <c r="D70" s="6"/>
      <c r="E70" s="6"/>
      <c r="F70" s="6"/>
      <c r="G70" s="6"/>
      <c r="H70" s="6"/>
      <c r="I70" s="6"/>
      <c r="J70" s="6"/>
      <c r="K70" s="6"/>
      <c r="L70" s="6"/>
      <c r="M70" s="6"/>
      <c r="N70" s="6"/>
    </row>
    <row r="71" ht="15.75" customHeight="1">
      <c r="A71" s="6"/>
      <c r="B71" s="6"/>
      <c r="C71" s="6"/>
      <c r="D71" s="6"/>
      <c r="E71" s="6"/>
      <c r="F71" s="6"/>
      <c r="G71" s="6"/>
      <c r="H71" s="6"/>
      <c r="I71" s="6"/>
      <c r="J71" s="6"/>
      <c r="K71" s="6"/>
      <c r="L71" s="6"/>
      <c r="M71" s="6"/>
      <c r="N71" s="6"/>
    </row>
    <row r="72" ht="15.75" customHeight="1">
      <c r="A72" s="6"/>
      <c r="B72" s="6"/>
      <c r="C72" s="6"/>
      <c r="D72" s="6"/>
      <c r="E72" s="6"/>
      <c r="F72" s="6"/>
      <c r="G72" s="6"/>
      <c r="H72" s="6"/>
      <c r="I72" s="6"/>
      <c r="J72" s="6"/>
      <c r="K72" s="6"/>
      <c r="L72" s="6"/>
      <c r="M72" s="6"/>
      <c r="N72" s="6"/>
    </row>
    <row r="73" ht="15.75" customHeight="1">
      <c r="A73" s="6"/>
      <c r="B73" s="6"/>
      <c r="C73" s="6"/>
      <c r="D73" s="6"/>
      <c r="E73" s="6"/>
      <c r="F73" s="6"/>
      <c r="G73" s="6"/>
      <c r="H73" s="6"/>
      <c r="I73" s="6"/>
      <c r="J73" s="6"/>
      <c r="K73" s="6"/>
      <c r="L73" s="6"/>
      <c r="M73" s="6"/>
      <c r="N73" s="6"/>
    </row>
    <row r="74" ht="15.75" customHeight="1">
      <c r="A74" s="6"/>
      <c r="B74" s="6"/>
      <c r="C74" s="6"/>
      <c r="D74" s="6"/>
      <c r="E74" s="6"/>
      <c r="F74" s="6"/>
      <c r="G74" s="6"/>
      <c r="H74" s="6"/>
      <c r="I74" s="6"/>
      <c r="J74" s="6"/>
      <c r="K74" s="6"/>
      <c r="L74" s="6"/>
      <c r="M74" s="6"/>
      <c r="N74" s="6"/>
    </row>
    <row r="75" ht="15.75" customHeight="1">
      <c r="A75" s="6"/>
      <c r="B75" s="6"/>
      <c r="C75" s="6"/>
      <c r="D75" s="6"/>
      <c r="E75" s="6"/>
      <c r="F75" s="6"/>
      <c r="G75" s="6"/>
      <c r="H75" s="6"/>
      <c r="I75" s="6"/>
      <c r="J75" s="6"/>
      <c r="K75" s="6"/>
      <c r="L75" s="6"/>
      <c r="M75" s="6"/>
      <c r="N75" s="6"/>
    </row>
    <row r="76" ht="15.75" customHeight="1">
      <c r="A76" s="6"/>
      <c r="B76" s="6"/>
      <c r="C76" s="6"/>
      <c r="D76" s="6"/>
      <c r="E76" s="6"/>
      <c r="F76" s="6"/>
      <c r="G76" s="6"/>
      <c r="H76" s="6"/>
      <c r="I76" s="6"/>
      <c r="J76" s="6"/>
      <c r="K76" s="6"/>
      <c r="L76" s="6"/>
      <c r="M76" s="6"/>
      <c r="N76" s="6"/>
    </row>
    <row r="77" ht="15.75" customHeight="1">
      <c r="A77" s="6"/>
      <c r="B77" s="6"/>
      <c r="C77" s="6"/>
      <c r="D77" s="6"/>
      <c r="E77" s="6"/>
      <c r="F77" s="6"/>
      <c r="G77" s="6"/>
      <c r="H77" s="6"/>
      <c r="I77" s="6"/>
      <c r="J77" s="6"/>
      <c r="K77" s="6"/>
      <c r="L77" s="6"/>
      <c r="M77" s="6"/>
      <c r="N77" s="6"/>
    </row>
    <row r="78" ht="15.75" customHeight="1">
      <c r="A78" s="6"/>
      <c r="B78" s="6"/>
      <c r="C78" s="6"/>
      <c r="D78" s="6"/>
      <c r="E78" s="6"/>
      <c r="F78" s="6"/>
      <c r="G78" s="6"/>
      <c r="H78" s="6"/>
      <c r="I78" s="6"/>
      <c r="J78" s="6"/>
      <c r="K78" s="6"/>
      <c r="L78" s="6"/>
      <c r="M78" s="6"/>
      <c r="N78" s="6"/>
    </row>
    <row r="79" ht="15.75" customHeight="1">
      <c r="A79" s="6"/>
      <c r="B79" s="6"/>
      <c r="C79" s="6"/>
      <c r="D79" s="6"/>
      <c r="E79" s="6"/>
      <c r="F79" s="6"/>
      <c r="G79" s="6"/>
      <c r="H79" s="6"/>
      <c r="I79" s="6"/>
      <c r="J79" s="6"/>
      <c r="K79" s="6"/>
      <c r="L79" s="6"/>
      <c r="M79" s="6"/>
      <c r="N79" s="6"/>
    </row>
    <row r="80" ht="15.75" customHeight="1">
      <c r="A80" s="6"/>
      <c r="B80" s="6"/>
      <c r="C80" s="6"/>
      <c r="D80" s="6"/>
      <c r="E80" s="6"/>
      <c r="F80" s="6"/>
      <c r="G80" s="6"/>
      <c r="H80" s="6"/>
      <c r="I80" s="6"/>
      <c r="J80" s="6"/>
      <c r="K80" s="6"/>
      <c r="L80" s="6"/>
      <c r="M80" s="6"/>
      <c r="N80" s="6"/>
    </row>
    <row r="81" ht="15.75" customHeight="1">
      <c r="A81" s="6"/>
      <c r="B81" s="6"/>
      <c r="C81" s="6"/>
      <c r="D81" s="6"/>
      <c r="E81" s="6"/>
      <c r="F81" s="6"/>
      <c r="G81" s="6"/>
      <c r="H81" s="6"/>
      <c r="I81" s="6"/>
      <c r="J81" s="6"/>
      <c r="K81" s="6"/>
      <c r="L81" s="6"/>
      <c r="M81" s="6"/>
      <c r="N81" s="6"/>
    </row>
    <row r="82" ht="15.75" customHeight="1">
      <c r="A82" s="6"/>
      <c r="B82" s="6"/>
      <c r="C82" s="6"/>
      <c r="D82" s="6"/>
      <c r="E82" s="6"/>
      <c r="F82" s="6"/>
      <c r="G82" s="6"/>
      <c r="H82" s="6"/>
      <c r="I82" s="6"/>
      <c r="J82" s="6"/>
      <c r="K82" s="6"/>
      <c r="L82" s="6"/>
      <c r="M82" s="6"/>
      <c r="N82" s="6"/>
    </row>
    <row r="83" ht="15.75" customHeight="1">
      <c r="A83" s="6"/>
      <c r="B83" s="6"/>
      <c r="C83" s="6"/>
      <c r="D83" s="6"/>
      <c r="E83" s="6"/>
      <c r="F83" s="6"/>
      <c r="G83" s="6"/>
      <c r="H83" s="6"/>
      <c r="I83" s="6"/>
      <c r="J83" s="6"/>
      <c r="K83" s="6"/>
      <c r="L83" s="6"/>
      <c r="M83" s="6"/>
      <c r="N83" s="6"/>
    </row>
    <row r="84" ht="15.75" customHeight="1">
      <c r="A84" s="6"/>
      <c r="B84" s="6"/>
      <c r="C84" s="6"/>
      <c r="D84" s="6"/>
      <c r="E84" s="6"/>
      <c r="F84" s="6"/>
      <c r="G84" s="6"/>
      <c r="H84" s="6"/>
      <c r="I84" s="6"/>
      <c r="J84" s="6"/>
      <c r="K84" s="6"/>
      <c r="L84" s="6"/>
      <c r="M84" s="6"/>
      <c r="N84" s="6"/>
    </row>
    <row r="85" ht="15.75" customHeight="1">
      <c r="A85" s="6"/>
      <c r="B85" s="6"/>
      <c r="C85" s="6"/>
      <c r="D85" s="6"/>
      <c r="E85" s="6"/>
      <c r="F85" s="6"/>
      <c r="G85" s="6"/>
      <c r="H85" s="6"/>
      <c r="I85" s="6"/>
      <c r="J85" s="6"/>
      <c r="K85" s="6"/>
      <c r="L85" s="6"/>
      <c r="M85" s="6"/>
      <c r="N85" s="6"/>
    </row>
    <row r="86" ht="15.75" customHeight="1">
      <c r="A86" s="6"/>
      <c r="B86" s="6"/>
      <c r="C86" s="6"/>
      <c r="D86" s="6"/>
      <c r="E86" s="6"/>
      <c r="F86" s="6"/>
      <c r="G86" s="6"/>
      <c r="H86" s="6"/>
      <c r="I86" s="6"/>
      <c r="J86" s="6"/>
      <c r="K86" s="6"/>
      <c r="L86" s="6"/>
      <c r="M86" s="6"/>
      <c r="N86" s="6"/>
    </row>
    <row r="87" ht="15.75" customHeight="1">
      <c r="A87" s="6"/>
      <c r="B87" s="6"/>
      <c r="C87" s="6"/>
      <c r="D87" s="6"/>
      <c r="E87" s="6"/>
      <c r="F87" s="6"/>
      <c r="G87" s="6"/>
      <c r="H87" s="6"/>
      <c r="I87" s="6"/>
      <c r="J87" s="6"/>
      <c r="K87" s="6"/>
      <c r="L87" s="6"/>
      <c r="M87" s="6"/>
      <c r="N87" s="6"/>
    </row>
    <row r="88" ht="15.75" customHeight="1">
      <c r="A88" s="6"/>
      <c r="B88" s="6"/>
      <c r="C88" s="6"/>
      <c r="D88" s="6"/>
      <c r="E88" s="6"/>
      <c r="F88" s="6"/>
      <c r="G88" s="6"/>
      <c r="H88" s="6"/>
      <c r="I88" s="6"/>
      <c r="J88" s="6"/>
      <c r="K88" s="6"/>
      <c r="L88" s="6"/>
      <c r="M88" s="6"/>
      <c r="N88" s="6"/>
    </row>
    <row r="89" ht="15.75" customHeight="1">
      <c r="A89" s="6"/>
      <c r="B89" s="6"/>
      <c r="C89" s="6"/>
      <c r="D89" s="6"/>
      <c r="E89" s="6"/>
      <c r="F89" s="6"/>
      <c r="G89" s="6"/>
      <c r="H89" s="6"/>
      <c r="I89" s="6"/>
      <c r="J89" s="6"/>
      <c r="K89" s="6"/>
      <c r="L89" s="6"/>
      <c r="M89" s="6"/>
      <c r="N89" s="6"/>
    </row>
    <row r="90" ht="15.75" customHeight="1">
      <c r="A90" s="6"/>
      <c r="B90" s="6"/>
      <c r="C90" s="6"/>
      <c r="D90" s="6"/>
      <c r="E90" s="6"/>
      <c r="F90" s="6"/>
      <c r="G90" s="6"/>
      <c r="H90" s="6"/>
      <c r="I90" s="6"/>
      <c r="J90" s="6"/>
      <c r="K90" s="6"/>
      <c r="L90" s="6"/>
      <c r="M90" s="6"/>
      <c r="N90" s="6"/>
    </row>
    <row r="91" ht="15.75" customHeight="1">
      <c r="A91" s="6"/>
      <c r="B91" s="6"/>
      <c r="C91" s="6"/>
      <c r="D91" s="6"/>
      <c r="E91" s="6"/>
      <c r="F91" s="6"/>
      <c r="G91" s="6"/>
      <c r="H91" s="6"/>
      <c r="I91" s="6"/>
      <c r="J91" s="6"/>
      <c r="K91" s="6"/>
      <c r="L91" s="6"/>
      <c r="M91" s="6"/>
      <c r="N91" s="6"/>
    </row>
    <row r="92" ht="15.75" customHeight="1">
      <c r="A92" s="6"/>
      <c r="B92" s="6"/>
      <c r="C92" s="6"/>
      <c r="D92" s="6"/>
      <c r="E92" s="6"/>
      <c r="F92" s="6"/>
      <c r="G92" s="6"/>
      <c r="H92" s="6"/>
      <c r="I92" s="6"/>
      <c r="J92" s="6"/>
      <c r="K92" s="6"/>
      <c r="L92" s="6"/>
      <c r="M92" s="6"/>
      <c r="N92" s="6"/>
    </row>
    <row r="93" ht="15.75" customHeight="1">
      <c r="A93" s="6"/>
      <c r="B93" s="6"/>
      <c r="C93" s="6"/>
      <c r="D93" s="6"/>
      <c r="E93" s="6"/>
      <c r="F93" s="6"/>
      <c r="G93" s="6"/>
      <c r="H93" s="6"/>
      <c r="I93" s="6"/>
      <c r="J93" s="6"/>
      <c r="K93" s="6"/>
      <c r="L93" s="6"/>
      <c r="M93" s="6"/>
      <c r="N93" s="6"/>
    </row>
    <row r="94" ht="15.75" customHeight="1">
      <c r="A94" s="6"/>
      <c r="B94" s="6"/>
      <c r="C94" s="6"/>
      <c r="D94" s="6"/>
      <c r="E94" s="6"/>
      <c r="F94" s="6"/>
      <c r="G94" s="6"/>
      <c r="H94" s="6"/>
      <c r="I94" s="6"/>
      <c r="J94" s="6"/>
      <c r="K94" s="6"/>
      <c r="L94" s="6"/>
      <c r="M94" s="6"/>
      <c r="N94" s="6"/>
    </row>
    <row r="95" ht="15.75" customHeight="1">
      <c r="A95" s="6"/>
      <c r="B95" s="6"/>
      <c r="C95" s="6"/>
      <c r="D95" s="6"/>
      <c r="E95" s="6"/>
      <c r="F95" s="6"/>
      <c r="G95" s="6"/>
      <c r="H95" s="6"/>
      <c r="I95" s="6"/>
      <c r="J95" s="6"/>
      <c r="K95" s="6"/>
      <c r="L95" s="6"/>
      <c r="M95" s="6"/>
      <c r="N95" s="6"/>
    </row>
    <row r="96" ht="15.75" customHeight="1">
      <c r="A96" s="6"/>
      <c r="B96" s="6"/>
      <c r="C96" s="6"/>
      <c r="D96" s="6"/>
      <c r="E96" s="6"/>
      <c r="F96" s="6"/>
      <c r="G96" s="6"/>
      <c r="H96" s="6"/>
      <c r="I96" s="6"/>
      <c r="J96" s="6"/>
      <c r="K96" s="6"/>
      <c r="L96" s="6"/>
      <c r="M96" s="6"/>
      <c r="N96" s="6"/>
    </row>
    <row r="97" ht="15.75" customHeight="1">
      <c r="A97" s="6"/>
      <c r="B97" s="6"/>
      <c r="C97" s="6"/>
      <c r="D97" s="6"/>
      <c r="E97" s="6"/>
      <c r="F97" s="6"/>
      <c r="G97" s="6"/>
      <c r="H97" s="6"/>
      <c r="I97" s="6"/>
      <c r="J97" s="6"/>
      <c r="K97" s="6"/>
      <c r="L97" s="6"/>
      <c r="M97" s="6"/>
      <c r="N97" s="6"/>
    </row>
    <row r="98" ht="15.75" customHeight="1">
      <c r="A98" s="6"/>
      <c r="B98" s="6"/>
      <c r="C98" s="6"/>
      <c r="D98" s="6"/>
      <c r="E98" s="6"/>
      <c r="F98" s="6"/>
      <c r="G98" s="6"/>
      <c r="H98" s="6"/>
      <c r="I98" s="6"/>
      <c r="J98" s="6"/>
      <c r="K98" s="6"/>
      <c r="L98" s="6"/>
      <c r="M98" s="6"/>
      <c r="N98" s="6"/>
    </row>
    <row r="99" ht="15.75" customHeight="1">
      <c r="A99" s="6"/>
      <c r="B99" s="6"/>
      <c r="C99" s="6"/>
      <c r="D99" s="6"/>
      <c r="E99" s="6"/>
      <c r="F99" s="6"/>
      <c r="G99" s="6"/>
      <c r="H99" s="6"/>
      <c r="I99" s="6"/>
      <c r="J99" s="6"/>
      <c r="K99" s="6"/>
      <c r="L99" s="6"/>
      <c r="M99" s="6"/>
      <c r="N99" s="6"/>
    </row>
    <row r="100" ht="15.75" customHeight="1">
      <c r="A100" s="6"/>
      <c r="B100" s="6"/>
      <c r="C100" s="6"/>
      <c r="D100" s="6"/>
      <c r="E100" s="6"/>
      <c r="F100" s="6"/>
      <c r="G100" s="6"/>
      <c r="H100" s="6"/>
      <c r="I100" s="6"/>
      <c r="J100" s="6"/>
      <c r="K100" s="6"/>
      <c r="L100" s="6"/>
      <c r="M100" s="6"/>
      <c r="N100" s="6"/>
    </row>
    <row r="101" ht="15.75" customHeight="1">
      <c r="A101" s="6"/>
      <c r="B101" s="6"/>
      <c r="C101" s="6"/>
      <c r="D101" s="6"/>
      <c r="E101" s="6"/>
      <c r="F101" s="6"/>
      <c r="G101" s="6"/>
      <c r="H101" s="6"/>
      <c r="I101" s="6"/>
      <c r="J101" s="6"/>
      <c r="K101" s="6"/>
      <c r="L101" s="6"/>
      <c r="M101" s="6"/>
      <c r="N101" s="6"/>
    </row>
    <row r="102" ht="15.75" customHeight="1">
      <c r="A102" s="6"/>
      <c r="B102" s="6"/>
      <c r="C102" s="6"/>
      <c r="D102" s="6"/>
      <c r="E102" s="6"/>
      <c r="F102" s="6"/>
      <c r="G102" s="6"/>
      <c r="H102" s="6"/>
      <c r="I102" s="6"/>
      <c r="J102" s="6"/>
      <c r="K102" s="6"/>
      <c r="L102" s="6"/>
      <c r="M102" s="6"/>
      <c r="N102" s="6"/>
    </row>
    <row r="103" ht="15.75" customHeight="1">
      <c r="A103" s="6"/>
      <c r="B103" s="6"/>
      <c r="C103" s="6"/>
      <c r="D103" s="6"/>
      <c r="E103" s="6"/>
      <c r="F103" s="6"/>
      <c r="G103" s="6"/>
      <c r="H103" s="6"/>
      <c r="I103" s="6"/>
      <c r="J103" s="6"/>
      <c r="K103" s="6"/>
      <c r="L103" s="6"/>
      <c r="M103" s="6"/>
      <c r="N103" s="6"/>
    </row>
    <row r="104" ht="15.75" customHeight="1">
      <c r="A104" s="6"/>
      <c r="B104" s="6"/>
      <c r="C104" s="6"/>
      <c r="D104" s="6"/>
      <c r="E104" s="6"/>
      <c r="F104" s="6"/>
      <c r="G104" s="6"/>
      <c r="H104" s="6"/>
      <c r="I104" s="6"/>
      <c r="J104" s="6"/>
      <c r="K104" s="6"/>
      <c r="L104" s="6"/>
      <c r="M104" s="6"/>
      <c r="N104" s="6"/>
    </row>
    <row r="105" ht="15.75" customHeight="1">
      <c r="A105" s="6"/>
      <c r="B105" s="6"/>
      <c r="C105" s="6"/>
      <c r="D105" s="6"/>
      <c r="E105" s="6"/>
      <c r="F105" s="6"/>
      <c r="G105" s="6"/>
      <c r="H105" s="6"/>
      <c r="I105" s="6"/>
      <c r="J105" s="6"/>
      <c r="K105" s="6"/>
      <c r="L105" s="6"/>
      <c r="M105" s="6"/>
      <c r="N105" s="6"/>
    </row>
    <row r="106" ht="15.75" customHeight="1">
      <c r="A106" s="6"/>
      <c r="B106" s="6"/>
      <c r="C106" s="6"/>
      <c r="D106" s="6"/>
      <c r="E106" s="6"/>
      <c r="F106" s="6"/>
      <c r="G106" s="6"/>
      <c r="H106" s="6"/>
      <c r="I106" s="6"/>
      <c r="J106" s="6"/>
      <c r="K106" s="6"/>
      <c r="L106" s="6"/>
      <c r="M106" s="6"/>
      <c r="N106" s="6"/>
    </row>
    <row r="107" ht="15.75" customHeight="1">
      <c r="A107" s="6"/>
      <c r="B107" s="6"/>
      <c r="C107" s="6"/>
      <c r="D107" s="6"/>
      <c r="E107" s="6"/>
      <c r="F107" s="6"/>
      <c r="G107" s="6"/>
      <c r="H107" s="6"/>
      <c r="I107" s="6"/>
      <c r="J107" s="6"/>
      <c r="K107" s="6"/>
      <c r="L107" s="6"/>
      <c r="M107" s="6"/>
      <c r="N107" s="6"/>
    </row>
    <row r="108" ht="15.75" customHeight="1">
      <c r="A108" s="6"/>
      <c r="B108" s="6"/>
      <c r="C108" s="6"/>
      <c r="D108" s="6"/>
      <c r="E108" s="6"/>
      <c r="F108" s="6"/>
      <c r="G108" s="6"/>
      <c r="H108" s="6"/>
      <c r="I108" s="6"/>
      <c r="J108" s="6"/>
      <c r="K108" s="6"/>
      <c r="L108" s="6"/>
      <c r="M108" s="6"/>
      <c r="N108" s="6"/>
    </row>
    <row r="109" ht="15.75" customHeight="1">
      <c r="A109" s="6"/>
      <c r="B109" s="6"/>
      <c r="C109" s="6"/>
      <c r="D109" s="6"/>
      <c r="E109" s="6"/>
      <c r="F109" s="6"/>
      <c r="G109" s="6"/>
      <c r="H109" s="6"/>
      <c r="I109" s="6"/>
      <c r="J109" s="6"/>
      <c r="K109" s="6"/>
      <c r="L109" s="6"/>
      <c r="M109" s="6"/>
      <c r="N109" s="6"/>
    </row>
    <row r="110" ht="15.75" customHeight="1">
      <c r="A110" s="6"/>
      <c r="B110" s="6"/>
      <c r="C110" s="6"/>
      <c r="D110" s="6"/>
      <c r="E110" s="6"/>
      <c r="F110" s="6"/>
      <c r="G110" s="6"/>
      <c r="H110" s="6"/>
      <c r="I110" s="6"/>
      <c r="J110" s="6"/>
      <c r="K110" s="6"/>
      <c r="L110" s="6"/>
      <c r="M110" s="6"/>
      <c r="N110" s="6"/>
    </row>
    <row r="111" ht="15.75" customHeight="1">
      <c r="A111" s="6"/>
      <c r="B111" s="6"/>
      <c r="C111" s="6"/>
      <c r="D111" s="6"/>
      <c r="E111" s="6"/>
      <c r="F111" s="6"/>
      <c r="G111" s="6"/>
      <c r="H111" s="6"/>
      <c r="I111" s="6"/>
      <c r="J111" s="6"/>
      <c r="K111" s="6"/>
      <c r="L111" s="6"/>
      <c r="M111" s="6"/>
      <c r="N111" s="6"/>
    </row>
    <row r="112" ht="15.75" customHeight="1">
      <c r="A112" s="6"/>
      <c r="B112" s="6"/>
      <c r="C112" s="6"/>
      <c r="D112" s="6"/>
      <c r="E112" s="6"/>
      <c r="F112" s="6"/>
      <c r="G112" s="6"/>
      <c r="H112" s="6"/>
      <c r="I112" s="6"/>
      <c r="J112" s="6"/>
      <c r="K112" s="6"/>
      <c r="L112" s="6"/>
      <c r="M112" s="6"/>
      <c r="N112" s="6"/>
    </row>
    <row r="113" ht="15.75" customHeight="1">
      <c r="A113" s="6"/>
      <c r="B113" s="6"/>
      <c r="C113" s="6"/>
      <c r="D113" s="6"/>
      <c r="E113" s="6"/>
      <c r="F113" s="6"/>
      <c r="G113" s="6"/>
      <c r="H113" s="6"/>
      <c r="I113" s="6"/>
      <c r="J113" s="6"/>
      <c r="K113" s="6"/>
      <c r="L113" s="6"/>
      <c r="M113" s="6"/>
      <c r="N113" s="6"/>
    </row>
    <row r="114" ht="15.75" customHeight="1">
      <c r="A114" s="6"/>
      <c r="B114" s="6"/>
      <c r="C114" s="6"/>
      <c r="D114" s="6"/>
      <c r="E114" s="6"/>
      <c r="F114" s="6"/>
      <c r="G114" s="6"/>
      <c r="H114" s="6"/>
      <c r="I114" s="6"/>
      <c r="J114" s="6"/>
      <c r="K114" s="6"/>
      <c r="L114" s="6"/>
      <c r="M114" s="6"/>
      <c r="N114" s="6"/>
    </row>
    <row r="115" ht="15.75" customHeight="1">
      <c r="A115" s="6"/>
      <c r="B115" s="6"/>
      <c r="C115" s="6"/>
      <c r="D115" s="6"/>
      <c r="E115" s="6"/>
      <c r="F115" s="6"/>
      <c r="G115" s="6"/>
      <c r="H115" s="6"/>
      <c r="I115" s="6"/>
      <c r="J115" s="6"/>
      <c r="K115" s="6"/>
      <c r="L115" s="6"/>
      <c r="M115" s="6"/>
      <c r="N115" s="6"/>
    </row>
    <row r="116" ht="15.75" customHeight="1">
      <c r="A116" s="6"/>
      <c r="B116" s="6"/>
      <c r="C116" s="6"/>
      <c r="D116" s="6"/>
      <c r="E116" s="6"/>
      <c r="F116" s="6"/>
      <c r="G116" s="6"/>
      <c r="H116" s="6"/>
      <c r="I116" s="6"/>
      <c r="J116" s="6"/>
      <c r="K116" s="6"/>
      <c r="L116" s="6"/>
      <c r="M116" s="6"/>
      <c r="N116" s="6"/>
    </row>
    <row r="117" ht="15.75" customHeight="1">
      <c r="A117" s="6"/>
      <c r="B117" s="6"/>
      <c r="C117" s="6"/>
      <c r="D117" s="6"/>
      <c r="E117" s="6"/>
      <c r="F117" s="6"/>
      <c r="G117" s="6"/>
      <c r="H117" s="6"/>
      <c r="I117" s="6"/>
      <c r="J117" s="6"/>
      <c r="K117" s="6"/>
      <c r="L117" s="6"/>
      <c r="M117" s="6"/>
      <c r="N117" s="6"/>
    </row>
    <row r="118" ht="15.75" customHeight="1">
      <c r="A118" s="6"/>
      <c r="B118" s="6"/>
      <c r="C118" s="6"/>
      <c r="D118" s="6"/>
      <c r="E118" s="6"/>
      <c r="F118" s="6"/>
      <c r="G118" s="6"/>
      <c r="H118" s="6"/>
      <c r="I118" s="6"/>
      <c r="J118" s="6"/>
      <c r="K118" s="6"/>
      <c r="L118" s="6"/>
      <c r="M118" s="6"/>
      <c r="N118" s="6"/>
    </row>
    <row r="119" ht="15.75" customHeight="1">
      <c r="A119" s="6"/>
      <c r="B119" s="6"/>
      <c r="C119" s="6"/>
      <c r="D119" s="6"/>
      <c r="E119" s="6"/>
      <c r="F119" s="6"/>
      <c r="G119" s="6"/>
      <c r="H119" s="6"/>
      <c r="I119" s="6"/>
      <c r="J119" s="6"/>
      <c r="K119" s="6"/>
      <c r="L119" s="6"/>
      <c r="M119" s="6"/>
      <c r="N119" s="6"/>
    </row>
    <row r="120" ht="15.75" customHeight="1">
      <c r="A120" s="6"/>
      <c r="B120" s="6"/>
      <c r="C120" s="6"/>
      <c r="D120" s="6"/>
      <c r="E120" s="6"/>
      <c r="F120" s="6"/>
      <c r="G120" s="6"/>
      <c r="H120" s="6"/>
      <c r="I120" s="6"/>
      <c r="J120" s="6"/>
      <c r="K120" s="6"/>
      <c r="L120" s="6"/>
      <c r="M120" s="6"/>
      <c r="N120" s="6"/>
    </row>
    <row r="121" ht="15.75" customHeight="1">
      <c r="A121" s="6"/>
      <c r="B121" s="6"/>
      <c r="C121" s="6"/>
      <c r="D121" s="6"/>
      <c r="E121" s="6"/>
      <c r="F121" s="6"/>
      <c r="G121" s="6"/>
      <c r="H121" s="6"/>
      <c r="I121" s="6"/>
      <c r="J121" s="6"/>
      <c r="K121" s="6"/>
      <c r="L121" s="6"/>
      <c r="M121" s="6"/>
      <c r="N121" s="6"/>
    </row>
    <row r="122" ht="15.75" customHeight="1">
      <c r="A122" s="6"/>
      <c r="B122" s="6"/>
      <c r="C122" s="6"/>
      <c r="D122" s="6"/>
      <c r="E122" s="6"/>
      <c r="F122" s="6"/>
      <c r="G122" s="6"/>
      <c r="H122" s="6"/>
      <c r="I122" s="6"/>
      <c r="J122" s="6"/>
      <c r="K122" s="6"/>
      <c r="L122" s="6"/>
      <c r="M122" s="6"/>
      <c r="N122" s="6"/>
    </row>
    <row r="123" ht="15.75" customHeight="1">
      <c r="A123" s="6"/>
      <c r="B123" s="6"/>
      <c r="C123" s="6"/>
      <c r="D123" s="6"/>
      <c r="E123" s="6"/>
      <c r="F123" s="6"/>
      <c r="G123" s="6"/>
      <c r="H123" s="6"/>
      <c r="I123" s="6"/>
      <c r="J123" s="6"/>
      <c r="K123" s="6"/>
      <c r="L123" s="6"/>
      <c r="M123" s="6"/>
      <c r="N123" s="6"/>
    </row>
    <row r="124" ht="15.75" customHeight="1">
      <c r="A124" s="6"/>
      <c r="B124" s="6"/>
      <c r="C124" s="6"/>
      <c r="D124" s="6"/>
      <c r="E124" s="6"/>
      <c r="F124" s="6"/>
      <c r="G124" s="6"/>
      <c r="H124" s="6"/>
      <c r="I124" s="6"/>
      <c r="J124" s="6"/>
      <c r="K124" s="6"/>
      <c r="L124" s="6"/>
      <c r="M124" s="6"/>
      <c r="N124" s="6"/>
    </row>
    <row r="125" ht="15.75" customHeight="1">
      <c r="A125" s="6"/>
      <c r="B125" s="6"/>
      <c r="C125" s="6"/>
      <c r="D125" s="6"/>
      <c r="E125" s="6"/>
      <c r="F125" s="6"/>
      <c r="G125" s="6"/>
      <c r="H125" s="6"/>
      <c r="I125" s="6"/>
      <c r="J125" s="6"/>
      <c r="K125" s="6"/>
      <c r="L125" s="6"/>
      <c r="M125" s="6"/>
      <c r="N125" s="6"/>
    </row>
    <row r="126" ht="15.75" customHeight="1">
      <c r="A126" s="6"/>
      <c r="B126" s="6"/>
      <c r="C126" s="6"/>
      <c r="D126" s="6"/>
      <c r="E126" s="6"/>
      <c r="F126" s="6"/>
      <c r="G126" s="6"/>
      <c r="H126" s="6"/>
      <c r="I126" s="6"/>
      <c r="J126" s="6"/>
      <c r="K126" s="6"/>
      <c r="L126" s="6"/>
      <c r="M126" s="6"/>
      <c r="N126" s="6"/>
    </row>
    <row r="127" ht="15.75" customHeight="1">
      <c r="A127" s="6"/>
      <c r="B127" s="6"/>
      <c r="C127" s="6"/>
      <c r="D127" s="6"/>
      <c r="E127" s="6"/>
      <c r="F127" s="6"/>
      <c r="G127" s="6"/>
      <c r="H127" s="6"/>
      <c r="I127" s="6"/>
      <c r="J127" s="6"/>
      <c r="K127" s="6"/>
      <c r="L127" s="6"/>
      <c r="M127" s="6"/>
      <c r="N127" s="6"/>
    </row>
    <row r="128" ht="15.75" customHeight="1">
      <c r="A128" s="6"/>
      <c r="B128" s="6"/>
      <c r="C128" s="6"/>
      <c r="D128" s="6"/>
      <c r="E128" s="6"/>
      <c r="F128" s="6"/>
      <c r="G128" s="6"/>
      <c r="H128" s="6"/>
      <c r="I128" s="6"/>
      <c r="J128" s="6"/>
      <c r="K128" s="6"/>
      <c r="L128" s="6"/>
      <c r="M128" s="6"/>
      <c r="N128" s="6"/>
    </row>
    <row r="129" ht="15.75" customHeight="1">
      <c r="A129" s="6"/>
      <c r="B129" s="6"/>
      <c r="C129" s="6"/>
      <c r="D129" s="6"/>
      <c r="E129" s="6"/>
      <c r="F129" s="6"/>
      <c r="G129" s="6"/>
      <c r="H129" s="6"/>
      <c r="I129" s="6"/>
      <c r="J129" s="6"/>
      <c r="K129" s="6"/>
      <c r="L129" s="6"/>
      <c r="M129" s="6"/>
      <c r="N129" s="6"/>
    </row>
    <row r="130" ht="15.75" customHeight="1">
      <c r="A130" s="6"/>
      <c r="B130" s="6"/>
      <c r="C130" s="6"/>
      <c r="D130" s="6"/>
      <c r="E130" s="6"/>
      <c r="F130" s="6"/>
      <c r="G130" s="6"/>
      <c r="H130" s="6"/>
      <c r="I130" s="6"/>
      <c r="J130" s="6"/>
      <c r="K130" s="6"/>
      <c r="L130" s="6"/>
      <c r="M130" s="6"/>
      <c r="N130" s="6"/>
    </row>
    <row r="131" ht="15.75" customHeight="1">
      <c r="A131" s="6"/>
      <c r="B131" s="6"/>
      <c r="C131" s="6"/>
      <c r="D131" s="6"/>
      <c r="E131" s="6"/>
      <c r="F131" s="6"/>
      <c r="G131" s="6"/>
      <c r="H131" s="6"/>
      <c r="I131" s="6"/>
      <c r="J131" s="6"/>
      <c r="K131" s="6"/>
      <c r="L131" s="6"/>
      <c r="M131" s="6"/>
      <c r="N131" s="6"/>
    </row>
    <row r="132" ht="15.75" customHeight="1">
      <c r="A132" s="6"/>
      <c r="B132" s="6"/>
      <c r="C132" s="6"/>
      <c r="D132" s="6"/>
      <c r="E132" s="6"/>
      <c r="F132" s="6"/>
      <c r="G132" s="6"/>
      <c r="H132" s="6"/>
      <c r="I132" s="6"/>
      <c r="J132" s="6"/>
      <c r="K132" s="6"/>
      <c r="L132" s="6"/>
      <c r="M132" s="6"/>
      <c r="N132" s="6"/>
    </row>
    <row r="133" ht="15.75" customHeight="1">
      <c r="A133" s="6"/>
      <c r="B133" s="6"/>
      <c r="C133" s="6"/>
      <c r="D133" s="6"/>
      <c r="E133" s="6"/>
      <c r="F133" s="6"/>
      <c r="G133" s="6"/>
      <c r="H133" s="6"/>
      <c r="I133" s="6"/>
      <c r="J133" s="6"/>
      <c r="K133" s="6"/>
      <c r="L133" s="6"/>
      <c r="M133" s="6"/>
      <c r="N133" s="6"/>
    </row>
    <row r="134" ht="15.75" customHeight="1">
      <c r="A134" s="6"/>
      <c r="B134" s="6"/>
      <c r="C134" s="6"/>
      <c r="D134" s="6"/>
      <c r="E134" s="6"/>
      <c r="F134" s="6"/>
      <c r="G134" s="6"/>
      <c r="H134" s="6"/>
      <c r="I134" s="6"/>
      <c r="J134" s="6"/>
      <c r="K134" s="6"/>
      <c r="L134" s="6"/>
      <c r="M134" s="6"/>
      <c r="N134" s="6"/>
    </row>
    <row r="135" ht="15.75" customHeight="1">
      <c r="A135" s="6"/>
      <c r="B135" s="6"/>
      <c r="C135" s="6"/>
      <c r="D135" s="6"/>
      <c r="E135" s="6"/>
      <c r="F135" s="6"/>
      <c r="G135" s="6"/>
      <c r="H135" s="6"/>
      <c r="I135" s="6"/>
      <c r="J135" s="6"/>
      <c r="K135" s="6"/>
      <c r="L135" s="6"/>
      <c r="M135" s="6"/>
      <c r="N135" s="6"/>
    </row>
    <row r="136" ht="15.75" customHeight="1">
      <c r="A136" s="6"/>
      <c r="B136" s="6"/>
      <c r="C136" s="6"/>
      <c r="D136" s="6"/>
      <c r="E136" s="6"/>
      <c r="F136" s="6"/>
      <c r="G136" s="6"/>
      <c r="H136" s="6"/>
      <c r="I136" s="6"/>
      <c r="J136" s="6"/>
      <c r="K136" s="6"/>
      <c r="L136" s="6"/>
      <c r="M136" s="6"/>
      <c r="N136" s="6"/>
    </row>
    <row r="137" ht="15.75" customHeight="1">
      <c r="A137" s="6"/>
      <c r="B137" s="6"/>
      <c r="C137" s="6"/>
      <c r="D137" s="6"/>
      <c r="E137" s="6"/>
      <c r="F137" s="6"/>
      <c r="G137" s="6"/>
      <c r="H137" s="6"/>
      <c r="I137" s="6"/>
      <c r="J137" s="6"/>
      <c r="K137" s="6"/>
      <c r="L137" s="6"/>
      <c r="M137" s="6"/>
      <c r="N137" s="6"/>
    </row>
    <row r="138" ht="15.75" customHeight="1">
      <c r="A138" s="6"/>
      <c r="B138" s="6"/>
      <c r="C138" s="6"/>
      <c r="D138" s="6"/>
      <c r="E138" s="6"/>
      <c r="F138" s="6"/>
      <c r="G138" s="6"/>
      <c r="H138" s="6"/>
      <c r="I138" s="6"/>
      <c r="J138" s="6"/>
      <c r="K138" s="6"/>
      <c r="L138" s="6"/>
      <c r="M138" s="6"/>
      <c r="N138" s="6"/>
    </row>
    <row r="139" ht="15.75" customHeight="1">
      <c r="A139" s="6"/>
      <c r="B139" s="6"/>
      <c r="C139" s="6"/>
      <c r="D139" s="6"/>
      <c r="E139" s="6"/>
      <c r="F139" s="6"/>
      <c r="G139" s="6"/>
      <c r="H139" s="6"/>
      <c r="I139" s="6"/>
      <c r="J139" s="6"/>
      <c r="K139" s="6"/>
      <c r="L139" s="6"/>
      <c r="M139" s="6"/>
      <c r="N139" s="6"/>
    </row>
    <row r="140" ht="15.75" customHeight="1">
      <c r="A140" s="6"/>
      <c r="B140" s="6"/>
      <c r="C140" s="6"/>
      <c r="D140" s="6"/>
      <c r="E140" s="6"/>
      <c r="F140" s="6"/>
      <c r="G140" s="6"/>
      <c r="H140" s="6"/>
      <c r="I140" s="6"/>
      <c r="J140" s="6"/>
      <c r="K140" s="6"/>
      <c r="L140" s="6"/>
      <c r="M140" s="6"/>
      <c r="N140" s="6"/>
    </row>
    <row r="141" ht="15.75" customHeight="1">
      <c r="A141" s="6"/>
      <c r="B141" s="6"/>
      <c r="C141" s="6"/>
      <c r="D141" s="6"/>
      <c r="E141" s="6"/>
      <c r="F141" s="6"/>
      <c r="G141" s="6"/>
      <c r="H141" s="6"/>
      <c r="I141" s="6"/>
      <c r="J141" s="6"/>
      <c r="K141" s="6"/>
      <c r="L141" s="6"/>
      <c r="M141" s="6"/>
      <c r="N141" s="6"/>
    </row>
    <row r="142" ht="15.75" customHeight="1">
      <c r="A142" s="6"/>
      <c r="B142" s="6"/>
      <c r="C142" s="6"/>
      <c r="D142" s="6"/>
      <c r="E142" s="6"/>
      <c r="F142" s="6"/>
      <c r="G142" s="6"/>
      <c r="H142" s="6"/>
      <c r="I142" s="6"/>
      <c r="J142" s="6"/>
      <c r="K142" s="6"/>
      <c r="L142" s="6"/>
      <c r="M142" s="6"/>
      <c r="N142" s="6"/>
    </row>
    <row r="143" ht="15.75" customHeight="1">
      <c r="A143" s="6"/>
      <c r="B143" s="6"/>
      <c r="C143" s="6"/>
      <c r="D143" s="6"/>
      <c r="E143" s="6"/>
      <c r="F143" s="6"/>
      <c r="G143" s="6"/>
      <c r="H143" s="6"/>
      <c r="I143" s="6"/>
      <c r="J143" s="6"/>
      <c r="K143" s="6"/>
      <c r="L143" s="6"/>
      <c r="M143" s="6"/>
      <c r="N143" s="6"/>
    </row>
    <row r="144" ht="15.75" customHeight="1">
      <c r="A144" s="6"/>
      <c r="B144" s="6"/>
      <c r="C144" s="6"/>
      <c r="D144" s="6"/>
      <c r="E144" s="6"/>
      <c r="F144" s="6"/>
      <c r="G144" s="6"/>
      <c r="H144" s="6"/>
      <c r="I144" s="6"/>
      <c r="J144" s="6"/>
      <c r="K144" s="6"/>
      <c r="L144" s="6"/>
      <c r="M144" s="6"/>
      <c r="N144" s="6"/>
    </row>
    <row r="145" ht="15.75" customHeight="1">
      <c r="A145" s="6"/>
      <c r="B145" s="6"/>
      <c r="C145" s="6"/>
      <c r="D145" s="6"/>
      <c r="E145" s="6"/>
      <c r="F145" s="6"/>
      <c r="G145" s="6"/>
      <c r="H145" s="6"/>
      <c r="I145" s="6"/>
      <c r="J145" s="6"/>
      <c r="K145" s="6"/>
      <c r="L145" s="6"/>
      <c r="M145" s="6"/>
      <c r="N145" s="6"/>
    </row>
    <row r="146" ht="15.75" customHeight="1">
      <c r="A146" s="6"/>
      <c r="B146" s="6"/>
      <c r="C146" s="6"/>
      <c r="D146" s="6"/>
      <c r="E146" s="6"/>
      <c r="F146" s="6"/>
      <c r="G146" s="6"/>
      <c r="H146" s="6"/>
      <c r="I146" s="6"/>
      <c r="J146" s="6"/>
      <c r="K146" s="6"/>
      <c r="L146" s="6"/>
      <c r="M146" s="6"/>
      <c r="N146" s="6"/>
    </row>
    <row r="147" ht="15.75" customHeight="1">
      <c r="A147" s="6"/>
      <c r="B147" s="6"/>
      <c r="C147" s="6"/>
      <c r="D147" s="6"/>
      <c r="E147" s="6"/>
      <c r="F147" s="6"/>
      <c r="G147" s="6"/>
      <c r="H147" s="6"/>
      <c r="I147" s="6"/>
      <c r="J147" s="6"/>
      <c r="K147" s="6"/>
      <c r="L147" s="6"/>
      <c r="M147" s="6"/>
      <c r="N147" s="6"/>
    </row>
    <row r="148" ht="15.75" customHeight="1">
      <c r="A148" s="6"/>
      <c r="B148" s="6"/>
      <c r="C148" s="6"/>
      <c r="D148" s="6"/>
      <c r="E148" s="6"/>
      <c r="F148" s="6"/>
      <c r="G148" s="6"/>
      <c r="H148" s="6"/>
      <c r="I148" s="6"/>
      <c r="J148" s="6"/>
      <c r="K148" s="6"/>
      <c r="L148" s="6"/>
      <c r="M148" s="6"/>
      <c r="N148" s="6"/>
    </row>
    <row r="149" ht="15.75" customHeight="1">
      <c r="A149" s="6"/>
      <c r="B149" s="6"/>
      <c r="C149" s="6"/>
      <c r="D149" s="6"/>
      <c r="E149" s="6"/>
      <c r="F149" s="6"/>
      <c r="G149" s="6"/>
      <c r="H149" s="6"/>
      <c r="I149" s="6"/>
      <c r="J149" s="6"/>
      <c r="K149" s="6"/>
      <c r="L149" s="6"/>
      <c r="M149" s="6"/>
      <c r="N149" s="6"/>
    </row>
    <row r="150" ht="15.75" customHeight="1">
      <c r="A150" s="6"/>
      <c r="B150" s="6"/>
      <c r="C150" s="6"/>
      <c r="D150" s="6"/>
      <c r="E150" s="6"/>
      <c r="F150" s="6"/>
      <c r="G150" s="6"/>
      <c r="H150" s="6"/>
      <c r="I150" s="6"/>
      <c r="J150" s="6"/>
      <c r="K150" s="6"/>
      <c r="L150" s="6"/>
      <c r="M150" s="6"/>
      <c r="N150" s="6"/>
    </row>
    <row r="151" ht="15.75" customHeight="1">
      <c r="A151" s="6"/>
      <c r="B151" s="6"/>
      <c r="C151" s="6"/>
      <c r="D151" s="6"/>
      <c r="E151" s="6"/>
      <c r="F151" s="6"/>
      <c r="G151" s="6"/>
      <c r="H151" s="6"/>
      <c r="I151" s="6"/>
      <c r="J151" s="6"/>
      <c r="K151" s="6"/>
      <c r="L151" s="6"/>
      <c r="M151" s="6"/>
      <c r="N151" s="6"/>
    </row>
    <row r="152" ht="15.75" customHeight="1">
      <c r="A152" s="6"/>
      <c r="B152" s="6"/>
      <c r="C152" s="6"/>
      <c r="D152" s="6"/>
      <c r="E152" s="6"/>
      <c r="F152" s="6"/>
      <c r="G152" s="6"/>
      <c r="H152" s="6"/>
      <c r="I152" s="6"/>
      <c r="J152" s="6"/>
      <c r="K152" s="6"/>
      <c r="L152" s="6"/>
      <c r="M152" s="6"/>
      <c r="N152" s="6"/>
    </row>
    <row r="153" ht="15.75" customHeight="1">
      <c r="A153" s="6"/>
      <c r="B153" s="6"/>
      <c r="C153" s="6"/>
      <c r="D153" s="6"/>
      <c r="E153" s="6"/>
      <c r="F153" s="6"/>
      <c r="G153" s="6"/>
      <c r="H153" s="6"/>
      <c r="I153" s="6"/>
      <c r="J153" s="6"/>
      <c r="K153" s="6"/>
      <c r="L153" s="6"/>
      <c r="M153" s="6"/>
      <c r="N153" s="6"/>
    </row>
    <row r="154" ht="15.75" customHeight="1">
      <c r="A154" s="6"/>
      <c r="B154" s="6"/>
      <c r="C154" s="6"/>
      <c r="D154" s="6"/>
      <c r="E154" s="6"/>
      <c r="F154" s="6"/>
      <c r="G154" s="6"/>
      <c r="H154" s="6"/>
      <c r="I154" s="6"/>
      <c r="J154" s="6"/>
      <c r="K154" s="6"/>
      <c r="L154" s="6"/>
      <c r="M154" s="6"/>
      <c r="N154" s="6"/>
    </row>
    <row r="155" ht="15.75" customHeight="1">
      <c r="A155" s="6"/>
      <c r="B155" s="6"/>
      <c r="C155" s="6"/>
      <c r="D155" s="6"/>
      <c r="E155" s="6"/>
      <c r="F155" s="6"/>
      <c r="G155" s="6"/>
      <c r="H155" s="6"/>
      <c r="I155" s="6"/>
      <c r="J155" s="6"/>
      <c r="K155" s="6"/>
      <c r="L155" s="6"/>
      <c r="M155" s="6"/>
      <c r="N155" s="6"/>
    </row>
    <row r="156" ht="15.75" customHeight="1">
      <c r="A156" s="6"/>
      <c r="B156" s="6"/>
      <c r="C156" s="6"/>
      <c r="D156" s="6"/>
      <c r="E156" s="6"/>
      <c r="F156" s="6"/>
      <c r="G156" s="6"/>
      <c r="H156" s="6"/>
      <c r="I156" s="6"/>
      <c r="J156" s="6"/>
      <c r="K156" s="6"/>
      <c r="L156" s="6"/>
      <c r="M156" s="6"/>
      <c r="N156" s="6"/>
    </row>
    <row r="157" ht="15.75" customHeight="1">
      <c r="A157" s="6"/>
      <c r="B157" s="6"/>
      <c r="C157" s="6"/>
      <c r="D157" s="6"/>
      <c r="E157" s="6"/>
      <c r="F157" s="6"/>
      <c r="G157" s="6"/>
      <c r="H157" s="6"/>
      <c r="I157" s="6"/>
      <c r="J157" s="6"/>
      <c r="K157" s="6"/>
      <c r="L157" s="6"/>
      <c r="M157" s="6"/>
      <c r="N157" s="6"/>
    </row>
    <row r="158" ht="15.75" customHeight="1">
      <c r="A158" s="6"/>
      <c r="B158" s="6"/>
      <c r="C158" s="6"/>
      <c r="D158" s="6"/>
      <c r="E158" s="6"/>
      <c r="F158" s="6"/>
      <c r="G158" s="6"/>
      <c r="H158" s="6"/>
      <c r="I158" s="6"/>
      <c r="J158" s="6"/>
      <c r="K158" s="6"/>
      <c r="L158" s="6"/>
      <c r="M158" s="6"/>
      <c r="N158" s="6"/>
    </row>
    <row r="159" ht="15.75" customHeight="1">
      <c r="A159" s="6"/>
      <c r="B159" s="6"/>
      <c r="C159" s="6"/>
      <c r="D159" s="6"/>
      <c r="E159" s="6"/>
      <c r="F159" s="6"/>
      <c r="G159" s="6"/>
      <c r="H159" s="6"/>
      <c r="I159" s="6"/>
      <c r="J159" s="6"/>
      <c r="K159" s="6"/>
      <c r="L159" s="6"/>
      <c r="M159" s="6"/>
      <c r="N159" s="6"/>
    </row>
    <row r="160" ht="15.75" customHeight="1">
      <c r="A160" s="6"/>
      <c r="B160" s="6"/>
      <c r="C160" s="6"/>
      <c r="D160" s="6"/>
      <c r="E160" s="6"/>
      <c r="F160" s="6"/>
      <c r="G160" s="6"/>
      <c r="H160" s="6"/>
      <c r="I160" s="6"/>
      <c r="J160" s="6"/>
      <c r="K160" s="6"/>
      <c r="L160" s="6"/>
      <c r="M160" s="6"/>
      <c r="N160" s="6"/>
    </row>
    <row r="161" ht="15.75" customHeight="1">
      <c r="A161" s="6"/>
      <c r="B161" s="6"/>
      <c r="C161" s="6"/>
      <c r="D161" s="6"/>
      <c r="E161" s="6"/>
      <c r="F161" s="6"/>
      <c r="G161" s="6"/>
      <c r="H161" s="6"/>
      <c r="I161" s="6"/>
      <c r="J161" s="6"/>
      <c r="K161" s="6"/>
      <c r="L161" s="6"/>
      <c r="M161" s="6"/>
      <c r="N161" s="6"/>
    </row>
    <row r="162" ht="15.75" customHeight="1">
      <c r="A162" s="6"/>
      <c r="B162" s="6"/>
      <c r="C162" s="6"/>
      <c r="D162" s="6"/>
      <c r="E162" s="6"/>
      <c r="F162" s="6"/>
      <c r="G162" s="6"/>
      <c r="H162" s="6"/>
      <c r="I162" s="6"/>
      <c r="J162" s="6"/>
      <c r="K162" s="6"/>
      <c r="L162" s="6"/>
      <c r="M162" s="6"/>
      <c r="N162" s="6"/>
    </row>
    <row r="163" ht="15.75" customHeight="1">
      <c r="A163" s="6"/>
      <c r="B163" s="6"/>
      <c r="C163" s="6"/>
      <c r="D163" s="6"/>
      <c r="E163" s="6"/>
      <c r="F163" s="6"/>
      <c r="G163" s="6"/>
      <c r="H163" s="6"/>
      <c r="I163" s="6"/>
      <c r="J163" s="6"/>
      <c r="K163" s="6"/>
      <c r="L163" s="6"/>
      <c r="M163" s="6"/>
      <c r="N163" s="6"/>
    </row>
    <row r="164" ht="15.75" customHeight="1">
      <c r="A164" s="6"/>
      <c r="B164" s="6"/>
      <c r="C164" s="6"/>
      <c r="D164" s="6"/>
      <c r="E164" s="6"/>
      <c r="F164" s="6"/>
      <c r="G164" s="6"/>
      <c r="H164" s="6"/>
      <c r="I164" s="6"/>
      <c r="J164" s="6"/>
      <c r="K164" s="6"/>
      <c r="L164" s="6"/>
      <c r="M164" s="6"/>
      <c r="N164" s="6"/>
    </row>
    <row r="165" ht="15.75" customHeight="1">
      <c r="A165" s="6"/>
      <c r="B165" s="6"/>
      <c r="C165" s="6"/>
      <c r="D165" s="6"/>
      <c r="E165" s="6"/>
      <c r="F165" s="6"/>
      <c r="G165" s="6"/>
      <c r="H165" s="6"/>
      <c r="I165" s="6"/>
      <c r="J165" s="6"/>
      <c r="K165" s="6"/>
      <c r="L165" s="6"/>
      <c r="M165" s="6"/>
      <c r="N165" s="6"/>
    </row>
    <row r="166" ht="15.75" customHeight="1">
      <c r="A166" s="6"/>
      <c r="B166" s="6"/>
      <c r="C166" s="6"/>
      <c r="D166" s="6"/>
      <c r="E166" s="6"/>
      <c r="F166" s="6"/>
      <c r="G166" s="6"/>
      <c r="H166" s="6"/>
      <c r="I166" s="6"/>
      <c r="J166" s="6"/>
      <c r="K166" s="6"/>
      <c r="L166" s="6"/>
      <c r="M166" s="6"/>
      <c r="N166" s="6"/>
    </row>
    <row r="167" ht="15.75" customHeight="1">
      <c r="A167" s="6"/>
      <c r="B167" s="6"/>
      <c r="C167" s="6"/>
      <c r="D167" s="6"/>
      <c r="E167" s="6"/>
      <c r="F167" s="6"/>
      <c r="G167" s="6"/>
      <c r="H167" s="6"/>
      <c r="I167" s="6"/>
      <c r="J167" s="6"/>
      <c r="K167" s="6"/>
      <c r="L167" s="6"/>
      <c r="M167" s="6"/>
      <c r="N167" s="6"/>
    </row>
    <row r="168" ht="15.75" customHeight="1">
      <c r="A168" s="6"/>
      <c r="B168" s="6"/>
      <c r="C168" s="6"/>
      <c r="D168" s="6"/>
      <c r="E168" s="6"/>
      <c r="F168" s="6"/>
      <c r="G168" s="6"/>
      <c r="H168" s="6"/>
      <c r="I168" s="6"/>
      <c r="J168" s="6"/>
      <c r="K168" s="6"/>
      <c r="L168" s="6"/>
      <c r="M168" s="6"/>
      <c r="N168" s="6"/>
    </row>
    <row r="169" ht="15.75" customHeight="1">
      <c r="A169" s="6"/>
      <c r="B169" s="6"/>
      <c r="C169" s="6"/>
      <c r="D169" s="6"/>
      <c r="E169" s="6"/>
      <c r="F169" s="6"/>
      <c r="G169" s="6"/>
      <c r="H169" s="6"/>
      <c r="I169" s="6"/>
      <c r="J169" s="6"/>
      <c r="K169" s="6"/>
      <c r="L169" s="6"/>
      <c r="M169" s="6"/>
      <c r="N169" s="6"/>
    </row>
    <row r="170" ht="15.75" customHeight="1">
      <c r="A170" s="6"/>
      <c r="B170" s="6"/>
      <c r="C170" s="6"/>
      <c r="D170" s="6"/>
      <c r="E170" s="6"/>
      <c r="F170" s="6"/>
      <c r="G170" s="6"/>
      <c r="H170" s="6"/>
      <c r="I170" s="6"/>
      <c r="J170" s="6"/>
      <c r="K170" s="6"/>
      <c r="L170" s="6"/>
      <c r="M170" s="6"/>
      <c r="N170" s="6"/>
    </row>
    <row r="171" ht="15.75" customHeight="1">
      <c r="A171" s="6"/>
      <c r="B171" s="6"/>
      <c r="C171" s="6"/>
      <c r="D171" s="6"/>
      <c r="E171" s="6"/>
      <c r="F171" s="6"/>
      <c r="G171" s="6"/>
      <c r="H171" s="6"/>
      <c r="I171" s="6"/>
      <c r="J171" s="6"/>
      <c r="K171" s="6"/>
      <c r="L171" s="6"/>
      <c r="M171" s="6"/>
      <c r="N171" s="6"/>
    </row>
    <row r="172" ht="15.75" customHeight="1">
      <c r="A172" s="6"/>
      <c r="B172" s="6"/>
      <c r="C172" s="6"/>
      <c r="D172" s="6"/>
      <c r="E172" s="6"/>
      <c r="F172" s="6"/>
      <c r="G172" s="6"/>
      <c r="H172" s="6"/>
      <c r="I172" s="6"/>
      <c r="J172" s="6"/>
      <c r="K172" s="6"/>
      <c r="L172" s="6"/>
      <c r="M172" s="6"/>
      <c r="N172" s="6"/>
    </row>
    <row r="173" ht="15.75" customHeight="1">
      <c r="A173" s="6"/>
      <c r="B173" s="6"/>
      <c r="C173" s="6"/>
      <c r="D173" s="6"/>
      <c r="E173" s="6"/>
      <c r="F173" s="6"/>
      <c r="G173" s="6"/>
      <c r="H173" s="6"/>
      <c r="I173" s="6"/>
      <c r="J173" s="6"/>
      <c r="K173" s="6"/>
      <c r="L173" s="6"/>
      <c r="M173" s="6"/>
      <c r="N173" s="6"/>
    </row>
    <row r="174" ht="15.75" customHeight="1">
      <c r="A174" s="6"/>
      <c r="B174" s="6"/>
      <c r="C174" s="6"/>
      <c r="D174" s="6"/>
      <c r="E174" s="6"/>
      <c r="F174" s="6"/>
      <c r="G174" s="6"/>
      <c r="H174" s="6"/>
      <c r="I174" s="6"/>
      <c r="J174" s="6"/>
      <c r="K174" s="6"/>
      <c r="L174" s="6"/>
      <c r="M174" s="6"/>
      <c r="N174" s="6"/>
    </row>
    <row r="175" ht="15.75" customHeight="1">
      <c r="A175" s="6"/>
      <c r="B175" s="6"/>
      <c r="C175" s="6"/>
      <c r="D175" s="6"/>
      <c r="E175" s="6"/>
      <c r="F175" s="6"/>
      <c r="G175" s="6"/>
      <c r="H175" s="6"/>
      <c r="I175" s="6"/>
      <c r="J175" s="6"/>
      <c r="K175" s="6"/>
      <c r="L175" s="6"/>
      <c r="M175" s="6"/>
      <c r="N175" s="6"/>
    </row>
    <row r="176" ht="15.75" customHeight="1">
      <c r="A176" s="6"/>
      <c r="B176" s="6"/>
      <c r="C176" s="6"/>
      <c r="D176" s="6"/>
      <c r="E176" s="6"/>
      <c r="F176" s="6"/>
      <c r="G176" s="6"/>
      <c r="H176" s="6"/>
      <c r="I176" s="6"/>
      <c r="J176" s="6"/>
      <c r="K176" s="6"/>
      <c r="L176" s="6"/>
      <c r="M176" s="6"/>
      <c r="N176" s="6"/>
    </row>
    <row r="177" ht="15.75" customHeight="1">
      <c r="A177" s="6"/>
      <c r="B177" s="6"/>
      <c r="C177" s="6"/>
      <c r="D177" s="6"/>
      <c r="E177" s="6"/>
      <c r="F177" s="6"/>
      <c r="G177" s="6"/>
      <c r="H177" s="6"/>
      <c r="I177" s="6"/>
      <c r="J177" s="6"/>
      <c r="K177" s="6"/>
      <c r="L177" s="6"/>
      <c r="M177" s="6"/>
      <c r="N177" s="6"/>
    </row>
    <row r="178" ht="15.75" customHeight="1">
      <c r="A178" s="6"/>
      <c r="B178" s="6"/>
      <c r="C178" s="6"/>
      <c r="D178" s="6"/>
      <c r="E178" s="6"/>
      <c r="F178" s="6"/>
      <c r="G178" s="6"/>
      <c r="H178" s="6"/>
      <c r="I178" s="6"/>
      <c r="J178" s="6"/>
      <c r="K178" s="6"/>
      <c r="L178" s="6"/>
      <c r="M178" s="6"/>
      <c r="N178" s="6"/>
    </row>
    <row r="179" ht="15.75" customHeight="1">
      <c r="A179" s="6"/>
      <c r="B179" s="6"/>
      <c r="C179" s="6"/>
      <c r="D179" s="6"/>
      <c r="E179" s="6"/>
      <c r="F179" s="6"/>
      <c r="G179" s="6"/>
      <c r="H179" s="6"/>
      <c r="I179" s="6"/>
      <c r="J179" s="6"/>
      <c r="K179" s="6"/>
      <c r="L179" s="6"/>
      <c r="M179" s="6"/>
      <c r="N179" s="6"/>
    </row>
    <row r="180" ht="15.75" customHeight="1">
      <c r="A180" s="6"/>
      <c r="B180" s="6"/>
      <c r="C180" s="6"/>
      <c r="D180" s="6"/>
      <c r="E180" s="6"/>
      <c r="F180" s="6"/>
      <c r="G180" s="6"/>
      <c r="H180" s="6"/>
      <c r="I180" s="6"/>
      <c r="J180" s="6"/>
      <c r="K180" s="6"/>
      <c r="L180" s="6"/>
      <c r="M180" s="6"/>
      <c r="N180" s="6"/>
    </row>
    <row r="181" ht="15.75" customHeight="1">
      <c r="A181" s="6"/>
      <c r="B181" s="6"/>
      <c r="C181" s="6"/>
      <c r="D181" s="6"/>
      <c r="E181" s="6"/>
      <c r="F181" s="6"/>
      <c r="G181" s="6"/>
      <c r="H181" s="6"/>
      <c r="I181" s="6"/>
      <c r="J181" s="6"/>
      <c r="K181" s="6"/>
      <c r="L181" s="6"/>
      <c r="M181" s="6"/>
      <c r="N181" s="6"/>
    </row>
    <row r="182" ht="15.75" customHeight="1">
      <c r="A182" s="6"/>
      <c r="B182" s="6"/>
      <c r="C182" s="6"/>
      <c r="D182" s="6"/>
      <c r="E182" s="6"/>
      <c r="F182" s="6"/>
      <c r="G182" s="6"/>
      <c r="H182" s="6"/>
      <c r="I182" s="6"/>
      <c r="J182" s="6"/>
      <c r="K182" s="6"/>
      <c r="L182" s="6"/>
      <c r="M182" s="6"/>
      <c r="N182" s="6"/>
    </row>
    <row r="183" ht="15.75" customHeight="1">
      <c r="A183" s="6"/>
      <c r="B183" s="6"/>
      <c r="C183" s="6"/>
      <c r="D183" s="6"/>
      <c r="E183" s="6"/>
      <c r="F183" s="6"/>
      <c r="G183" s="6"/>
      <c r="H183" s="6"/>
      <c r="I183" s="6"/>
      <c r="J183" s="6"/>
      <c r="K183" s="6"/>
      <c r="L183" s="6"/>
      <c r="M183" s="6"/>
      <c r="N183" s="6"/>
    </row>
    <row r="184" ht="15.75" customHeight="1">
      <c r="A184" s="6"/>
      <c r="B184" s="6"/>
      <c r="C184" s="6"/>
      <c r="D184" s="6"/>
      <c r="E184" s="6"/>
      <c r="F184" s="6"/>
      <c r="G184" s="6"/>
      <c r="H184" s="6"/>
      <c r="I184" s="6"/>
      <c r="J184" s="6"/>
      <c r="K184" s="6"/>
      <c r="L184" s="6"/>
      <c r="M184" s="6"/>
      <c r="N184" s="6"/>
    </row>
    <row r="185" ht="15.75" customHeight="1">
      <c r="A185" s="6"/>
      <c r="B185" s="6"/>
      <c r="C185" s="6"/>
      <c r="D185" s="6"/>
      <c r="E185" s="6"/>
      <c r="F185" s="6"/>
      <c r="G185" s="6"/>
      <c r="H185" s="6"/>
      <c r="I185" s="6"/>
      <c r="J185" s="6"/>
      <c r="K185" s="6"/>
      <c r="L185" s="6"/>
      <c r="M185" s="6"/>
      <c r="N185" s="6"/>
    </row>
    <row r="186" ht="15.75" customHeight="1">
      <c r="A186" s="6"/>
      <c r="B186" s="6"/>
      <c r="C186" s="6"/>
      <c r="D186" s="6"/>
      <c r="E186" s="6"/>
      <c r="F186" s="6"/>
      <c r="G186" s="6"/>
      <c r="H186" s="6"/>
      <c r="I186" s="6"/>
      <c r="J186" s="6"/>
      <c r="K186" s="6"/>
      <c r="L186" s="6"/>
      <c r="M186" s="6"/>
      <c r="N186" s="6"/>
    </row>
    <row r="187" ht="15.75" customHeight="1">
      <c r="A187" s="6"/>
      <c r="B187" s="6"/>
      <c r="C187" s="6"/>
      <c r="D187" s="6"/>
      <c r="E187" s="6"/>
      <c r="F187" s="6"/>
      <c r="G187" s="6"/>
      <c r="H187" s="6"/>
      <c r="I187" s="6"/>
      <c r="J187" s="6"/>
      <c r="K187" s="6"/>
      <c r="L187" s="6"/>
      <c r="M187" s="6"/>
      <c r="N187" s="6"/>
    </row>
    <row r="188" ht="15.75" customHeight="1">
      <c r="A188" s="6"/>
      <c r="B188" s="6"/>
      <c r="C188" s="6"/>
      <c r="D188" s="6"/>
      <c r="E188" s="6"/>
      <c r="F188" s="6"/>
      <c r="G188" s="6"/>
      <c r="H188" s="6"/>
      <c r="I188" s="6"/>
      <c r="J188" s="6"/>
      <c r="K188" s="6"/>
      <c r="L188" s="6"/>
      <c r="M188" s="6"/>
      <c r="N188" s="6"/>
    </row>
    <row r="189" ht="15.75" customHeight="1">
      <c r="A189" s="6"/>
      <c r="B189" s="6"/>
      <c r="C189" s="6"/>
      <c r="D189" s="6"/>
      <c r="E189" s="6"/>
      <c r="F189" s="6"/>
      <c r="G189" s="6"/>
      <c r="H189" s="6"/>
      <c r="I189" s="6"/>
      <c r="J189" s="6"/>
      <c r="K189" s="6"/>
      <c r="L189" s="6"/>
      <c r="M189" s="6"/>
      <c r="N189" s="6"/>
    </row>
    <row r="190" ht="15.75" customHeight="1">
      <c r="A190" s="6"/>
      <c r="B190" s="6"/>
      <c r="C190" s="6"/>
      <c r="D190" s="6"/>
      <c r="E190" s="6"/>
      <c r="F190" s="6"/>
      <c r="G190" s="6"/>
      <c r="H190" s="6"/>
      <c r="I190" s="6"/>
      <c r="J190" s="6"/>
      <c r="K190" s="6"/>
      <c r="L190" s="6"/>
      <c r="M190" s="6"/>
      <c r="N190" s="6"/>
    </row>
    <row r="191" ht="15.75" customHeight="1">
      <c r="A191" s="6"/>
      <c r="B191" s="6"/>
      <c r="C191" s="6"/>
      <c r="D191" s="6"/>
      <c r="E191" s="6"/>
      <c r="F191" s="6"/>
      <c r="G191" s="6"/>
      <c r="H191" s="6"/>
      <c r="I191" s="6"/>
      <c r="J191" s="6"/>
      <c r="K191" s="6"/>
      <c r="L191" s="6"/>
      <c r="M191" s="6"/>
      <c r="N191" s="6"/>
    </row>
    <row r="192" ht="15.75" customHeight="1">
      <c r="A192" s="6"/>
      <c r="B192" s="6"/>
      <c r="C192" s="6"/>
      <c r="D192" s="6"/>
      <c r="E192" s="6"/>
      <c r="F192" s="6"/>
      <c r="G192" s="6"/>
      <c r="H192" s="6"/>
      <c r="I192" s="6"/>
      <c r="J192" s="6"/>
      <c r="K192" s="6"/>
      <c r="L192" s="6"/>
      <c r="M192" s="6"/>
      <c r="N192" s="6"/>
    </row>
    <row r="193" ht="15.75" customHeight="1">
      <c r="A193" s="6"/>
      <c r="B193" s="6"/>
      <c r="C193" s="6"/>
      <c r="D193" s="6"/>
      <c r="E193" s="6"/>
      <c r="F193" s="6"/>
      <c r="G193" s="6"/>
      <c r="H193" s="6"/>
      <c r="I193" s="6"/>
      <c r="J193" s="6"/>
      <c r="K193" s="6"/>
      <c r="L193" s="6"/>
      <c r="M193" s="6"/>
      <c r="N193" s="6"/>
    </row>
    <row r="194" ht="15.75" customHeight="1">
      <c r="A194" s="6"/>
      <c r="B194" s="6"/>
      <c r="C194" s="6"/>
      <c r="D194" s="6"/>
      <c r="E194" s="6"/>
      <c r="F194" s="6"/>
      <c r="G194" s="6"/>
      <c r="H194" s="6"/>
      <c r="I194" s="6"/>
      <c r="J194" s="6"/>
      <c r="K194" s="6"/>
      <c r="L194" s="6"/>
      <c r="M194" s="6"/>
      <c r="N194" s="6"/>
    </row>
    <row r="195" ht="15.75" customHeight="1">
      <c r="A195" s="6"/>
      <c r="B195" s="6"/>
      <c r="C195" s="6"/>
      <c r="D195" s="6"/>
      <c r="E195" s="6"/>
      <c r="F195" s="6"/>
      <c r="G195" s="6"/>
      <c r="H195" s="6"/>
      <c r="I195" s="6"/>
      <c r="J195" s="6"/>
      <c r="K195" s="6"/>
      <c r="L195" s="6"/>
      <c r="M195" s="6"/>
      <c r="N195" s="6"/>
    </row>
    <row r="196" ht="15.75" customHeight="1">
      <c r="A196" s="6"/>
      <c r="B196" s="6"/>
      <c r="C196" s="6"/>
      <c r="D196" s="6"/>
      <c r="E196" s="6"/>
      <c r="F196" s="6"/>
      <c r="G196" s="6"/>
      <c r="H196" s="6"/>
      <c r="I196" s="6"/>
      <c r="J196" s="6"/>
      <c r="K196" s="6"/>
      <c r="L196" s="6"/>
      <c r="M196" s="6"/>
      <c r="N196" s="6"/>
    </row>
    <row r="197" ht="15.75" customHeight="1">
      <c r="A197" s="6"/>
      <c r="B197" s="6"/>
      <c r="C197" s="6"/>
      <c r="D197" s="6"/>
      <c r="E197" s="6"/>
      <c r="F197" s="6"/>
      <c r="G197" s="6"/>
      <c r="H197" s="6"/>
      <c r="I197" s="6"/>
      <c r="J197" s="6"/>
      <c r="K197" s="6"/>
      <c r="L197" s="6"/>
      <c r="M197" s="6"/>
      <c r="N197" s="6"/>
    </row>
    <row r="198" ht="15.75" customHeight="1">
      <c r="A198" s="6"/>
      <c r="B198" s="6"/>
      <c r="C198" s="6"/>
      <c r="D198" s="6"/>
      <c r="E198" s="6"/>
      <c r="F198" s="6"/>
      <c r="G198" s="6"/>
      <c r="H198" s="6"/>
      <c r="I198" s="6"/>
      <c r="J198" s="6"/>
      <c r="K198" s="6"/>
      <c r="L198" s="6"/>
      <c r="M198" s="6"/>
      <c r="N198" s="6"/>
    </row>
    <row r="199" ht="15.75" customHeight="1">
      <c r="A199" s="6"/>
      <c r="B199" s="6"/>
      <c r="C199" s="6"/>
      <c r="D199" s="6"/>
      <c r="E199" s="6"/>
      <c r="F199" s="6"/>
      <c r="G199" s="6"/>
      <c r="H199" s="6"/>
      <c r="I199" s="6"/>
      <c r="J199" s="6"/>
      <c r="K199" s="6"/>
      <c r="L199" s="6"/>
      <c r="M199" s="6"/>
      <c r="N199" s="6"/>
    </row>
    <row r="200" ht="15.75" customHeight="1">
      <c r="A200" s="6"/>
      <c r="B200" s="6"/>
      <c r="C200" s="6"/>
      <c r="D200" s="6"/>
      <c r="E200" s="6"/>
      <c r="F200" s="6"/>
      <c r="G200" s="6"/>
      <c r="H200" s="6"/>
      <c r="I200" s="6"/>
      <c r="J200" s="6"/>
      <c r="K200" s="6"/>
      <c r="L200" s="6"/>
      <c r="M200" s="6"/>
      <c r="N200" s="6"/>
    </row>
    <row r="201" ht="15.75" customHeight="1">
      <c r="A201" s="6"/>
      <c r="B201" s="6"/>
      <c r="C201" s="6"/>
      <c r="D201" s="6"/>
      <c r="E201" s="6"/>
      <c r="F201" s="6"/>
      <c r="G201" s="6"/>
      <c r="H201" s="6"/>
      <c r="I201" s="6"/>
      <c r="J201" s="6"/>
      <c r="K201" s="6"/>
      <c r="L201" s="6"/>
      <c r="M201" s="6"/>
      <c r="N201" s="6"/>
    </row>
    <row r="202" ht="15.75" customHeight="1">
      <c r="A202" s="6"/>
      <c r="B202" s="6"/>
      <c r="C202" s="6"/>
      <c r="D202" s="6"/>
      <c r="E202" s="6"/>
      <c r="F202" s="6"/>
      <c r="G202" s="6"/>
      <c r="H202" s="6"/>
      <c r="I202" s="6"/>
      <c r="J202" s="6"/>
      <c r="K202" s="6"/>
      <c r="L202" s="6"/>
      <c r="M202" s="6"/>
      <c r="N202" s="6"/>
    </row>
    <row r="203" ht="15.75" customHeight="1">
      <c r="A203" s="6"/>
      <c r="B203" s="6"/>
      <c r="C203" s="6"/>
      <c r="D203" s="6"/>
      <c r="E203" s="6"/>
      <c r="F203" s="6"/>
      <c r="G203" s="6"/>
      <c r="H203" s="6"/>
      <c r="I203" s="6"/>
      <c r="J203" s="6"/>
      <c r="K203" s="6"/>
      <c r="L203" s="6"/>
      <c r="M203" s="6"/>
      <c r="N203" s="6"/>
    </row>
    <row r="204" ht="15.75" customHeight="1">
      <c r="A204" s="6"/>
      <c r="B204" s="6"/>
      <c r="C204" s="6"/>
      <c r="D204" s="6"/>
      <c r="E204" s="6"/>
      <c r="F204" s="6"/>
      <c r="G204" s="6"/>
      <c r="H204" s="6"/>
      <c r="I204" s="6"/>
      <c r="J204" s="6"/>
      <c r="K204" s="6"/>
      <c r="L204" s="6"/>
      <c r="M204" s="6"/>
      <c r="N204" s="6"/>
    </row>
    <row r="205" ht="15.75" customHeight="1">
      <c r="A205" s="6"/>
      <c r="B205" s="6"/>
      <c r="C205" s="6"/>
      <c r="D205" s="6"/>
      <c r="E205" s="6"/>
      <c r="F205" s="6"/>
      <c r="G205" s="6"/>
      <c r="H205" s="6"/>
      <c r="I205" s="6"/>
      <c r="J205" s="6"/>
      <c r="K205" s="6"/>
      <c r="L205" s="6"/>
      <c r="M205" s="6"/>
      <c r="N205" s="6"/>
    </row>
    <row r="206" ht="15.75" customHeight="1">
      <c r="A206" s="6"/>
      <c r="B206" s="6"/>
      <c r="C206" s="6"/>
      <c r="D206" s="6"/>
      <c r="E206" s="6"/>
      <c r="F206" s="6"/>
      <c r="G206" s="6"/>
      <c r="H206" s="6"/>
      <c r="I206" s="6"/>
      <c r="J206" s="6"/>
      <c r="K206" s="6"/>
      <c r="L206" s="6"/>
      <c r="M206" s="6"/>
      <c r="N206" s="6"/>
    </row>
    <row r="207" ht="15.75" customHeight="1">
      <c r="A207" s="6"/>
      <c r="B207" s="6"/>
      <c r="C207" s="6"/>
      <c r="D207" s="6"/>
      <c r="E207" s="6"/>
      <c r="F207" s="6"/>
      <c r="G207" s="6"/>
      <c r="H207" s="6"/>
      <c r="I207" s="6"/>
      <c r="J207" s="6"/>
      <c r="K207" s="6"/>
      <c r="L207" s="6"/>
      <c r="M207" s="6"/>
      <c r="N207" s="6"/>
    </row>
    <row r="208" ht="15.75" customHeight="1">
      <c r="A208" s="6"/>
      <c r="B208" s="6"/>
      <c r="C208" s="6"/>
      <c r="D208" s="6"/>
      <c r="E208" s="6"/>
      <c r="F208" s="6"/>
      <c r="G208" s="6"/>
      <c r="H208" s="6"/>
      <c r="I208" s="6"/>
      <c r="J208" s="6"/>
      <c r="K208" s="6"/>
      <c r="L208" s="6"/>
      <c r="M208" s="6"/>
      <c r="N208" s="6"/>
    </row>
    <row r="209" ht="15.75" customHeight="1">
      <c r="A209" s="6"/>
      <c r="B209" s="6"/>
      <c r="C209" s="6"/>
      <c r="D209" s="6"/>
      <c r="E209" s="6"/>
      <c r="F209" s="6"/>
      <c r="G209" s="6"/>
      <c r="H209" s="6"/>
      <c r="I209" s="6"/>
      <c r="J209" s="6"/>
      <c r="K209" s="6"/>
      <c r="L209" s="6"/>
      <c r="M209" s="6"/>
      <c r="N209" s="6"/>
    </row>
    <row r="210" ht="15.75" customHeight="1">
      <c r="A210" s="6"/>
      <c r="B210" s="6"/>
      <c r="C210" s="6"/>
      <c r="D210" s="6"/>
      <c r="E210" s="6"/>
      <c r="F210" s="6"/>
      <c r="G210" s="6"/>
      <c r="H210" s="6"/>
      <c r="I210" s="6"/>
      <c r="J210" s="6"/>
      <c r="K210" s="6"/>
      <c r="L210" s="6"/>
      <c r="M210" s="6"/>
      <c r="N210" s="6"/>
    </row>
    <row r="211" ht="15.75" customHeight="1">
      <c r="A211" s="6"/>
      <c r="B211" s="6"/>
      <c r="C211" s="6"/>
      <c r="D211" s="6"/>
      <c r="E211" s="6"/>
      <c r="F211" s="6"/>
      <c r="G211" s="6"/>
      <c r="H211" s="6"/>
      <c r="I211" s="6"/>
      <c r="J211" s="6"/>
      <c r="K211" s="6"/>
      <c r="L211" s="6"/>
      <c r="M211" s="6"/>
      <c r="N211" s="6"/>
    </row>
    <row r="212" ht="15.75" customHeight="1">
      <c r="A212" s="6"/>
      <c r="B212" s="6"/>
      <c r="C212" s="6"/>
      <c r="D212" s="6"/>
      <c r="E212" s="6"/>
      <c r="F212" s="6"/>
      <c r="G212" s="6"/>
      <c r="H212" s="6"/>
      <c r="I212" s="6"/>
      <c r="J212" s="6"/>
      <c r="K212" s="6"/>
      <c r="L212" s="6"/>
      <c r="M212" s="6"/>
      <c r="N212" s="6"/>
    </row>
    <row r="213" ht="15.75" customHeight="1">
      <c r="A213" s="6"/>
      <c r="B213" s="6"/>
      <c r="C213" s="6"/>
      <c r="D213" s="6"/>
      <c r="E213" s="6"/>
      <c r="F213" s="6"/>
      <c r="G213" s="6"/>
      <c r="H213" s="6"/>
      <c r="I213" s="6"/>
      <c r="J213" s="6"/>
      <c r="K213" s="6"/>
      <c r="L213" s="6"/>
      <c r="M213" s="6"/>
      <c r="N213" s="6"/>
    </row>
    <row r="214" ht="15.75" customHeight="1">
      <c r="A214" s="6"/>
      <c r="B214" s="6"/>
      <c r="C214" s="6"/>
      <c r="D214" s="6"/>
      <c r="E214" s="6"/>
      <c r="F214" s="6"/>
      <c r="G214" s="6"/>
      <c r="H214" s="6"/>
      <c r="I214" s="6"/>
      <c r="J214" s="6"/>
      <c r="K214" s="6"/>
      <c r="L214" s="6"/>
      <c r="M214" s="6"/>
      <c r="N214" s="6"/>
    </row>
    <row r="215" ht="15.75" customHeight="1">
      <c r="A215" s="6"/>
      <c r="B215" s="6"/>
      <c r="C215" s="6"/>
      <c r="D215" s="6"/>
      <c r="E215" s="6"/>
      <c r="F215" s="6"/>
      <c r="G215" s="6"/>
      <c r="H215" s="6"/>
      <c r="I215" s="6"/>
      <c r="J215" s="6"/>
      <c r="K215" s="6"/>
      <c r="L215" s="6"/>
      <c r="M215" s="6"/>
      <c r="N215" s="6"/>
    </row>
    <row r="216" ht="15.75" customHeight="1">
      <c r="A216" s="6"/>
      <c r="B216" s="6"/>
      <c r="C216" s="6"/>
      <c r="D216" s="6"/>
      <c r="E216" s="6"/>
      <c r="F216" s="6"/>
      <c r="G216" s="6"/>
      <c r="H216" s="6"/>
      <c r="I216" s="6"/>
      <c r="J216" s="6"/>
      <c r="K216" s="6"/>
      <c r="L216" s="6"/>
      <c r="M216" s="6"/>
      <c r="N216" s="6"/>
    </row>
    <row r="217" ht="15.75" customHeight="1">
      <c r="A217" s="6"/>
      <c r="B217" s="6"/>
      <c r="C217" s="6"/>
      <c r="D217" s="6"/>
      <c r="E217" s="6"/>
      <c r="F217" s="6"/>
      <c r="G217" s="6"/>
      <c r="H217" s="6"/>
      <c r="I217" s="6"/>
      <c r="J217" s="6"/>
      <c r="K217" s="6"/>
      <c r="L217" s="6"/>
      <c r="M217" s="6"/>
      <c r="N217" s="6"/>
    </row>
    <row r="218" ht="15.75" customHeight="1">
      <c r="A218" s="6"/>
      <c r="B218" s="6"/>
      <c r="C218" s="6"/>
      <c r="D218" s="6"/>
      <c r="E218" s="6"/>
      <c r="F218" s="6"/>
      <c r="G218" s="6"/>
      <c r="H218" s="6"/>
      <c r="I218" s="6"/>
      <c r="J218" s="6"/>
      <c r="K218" s="6"/>
      <c r="L218" s="6"/>
      <c r="M218" s="6"/>
      <c r="N218" s="6"/>
    </row>
    <row r="219" ht="15.75" customHeight="1">
      <c r="A219" s="6"/>
      <c r="B219" s="6"/>
      <c r="C219" s="6"/>
      <c r="D219" s="6"/>
      <c r="E219" s="6"/>
      <c r="F219" s="6"/>
      <c r="G219" s="6"/>
      <c r="H219" s="6"/>
      <c r="I219" s="6"/>
      <c r="J219" s="6"/>
      <c r="K219" s="6"/>
      <c r="L219" s="6"/>
      <c r="M219" s="6"/>
      <c r="N219" s="6"/>
    </row>
    <row r="220" ht="15.75" customHeight="1">
      <c r="A220" s="6"/>
      <c r="B220" s="6"/>
      <c r="C220" s="6"/>
      <c r="D220" s="6"/>
      <c r="E220" s="6"/>
      <c r="F220" s="6"/>
      <c r="G220" s="6"/>
      <c r="H220" s="6"/>
      <c r="I220" s="6"/>
      <c r="J220" s="6"/>
      <c r="K220" s="6"/>
      <c r="L220" s="6"/>
      <c r="M220" s="6"/>
      <c r="N220" s="6"/>
    </row>
    <row r="221" ht="15.75" customHeight="1">
      <c r="A221" s="6"/>
      <c r="B221" s="6"/>
      <c r="C221" s="6"/>
      <c r="D221" s="6"/>
      <c r="E221" s="6"/>
      <c r="F221" s="6"/>
      <c r="G221" s="6"/>
      <c r="H221" s="6"/>
      <c r="I221" s="6"/>
      <c r="J221" s="6"/>
      <c r="K221" s="6"/>
      <c r="L221" s="6"/>
      <c r="M221" s="6"/>
      <c r="N221" s="6"/>
    </row>
    <row r="222" ht="15.75" customHeight="1">
      <c r="A222" s="6"/>
      <c r="B222" s="6"/>
      <c r="C222" s="6"/>
      <c r="D222" s="6"/>
      <c r="E222" s="6"/>
      <c r="F222" s="6"/>
      <c r="G222" s="6"/>
      <c r="H222" s="6"/>
      <c r="I222" s="6"/>
      <c r="J222" s="6"/>
      <c r="K222" s="6"/>
      <c r="L222" s="6"/>
      <c r="M222" s="6"/>
      <c r="N222" s="6"/>
    </row>
    <row r="223" ht="15.75" customHeight="1">
      <c r="A223" s="6"/>
      <c r="B223" s="6"/>
      <c r="C223" s="6"/>
      <c r="D223" s="6"/>
      <c r="E223" s="6"/>
      <c r="F223" s="6"/>
      <c r="G223" s="6"/>
      <c r="H223" s="6"/>
      <c r="I223" s="6"/>
      <c r="J223" s="6"/>
      <c r="K223" s="6"/>
      <c r="L223" s="6"/>
      <c r="M223" s="6"/>
      <c r="N223" s="6"/>
    </row>
    <row r="224" ht="15.75" customHeight="1">
      <c r="A224" s="6"/>
      <c r="B224" s="6"/>
      <c r="C224" s="6"/>
      <c r="D224" s="6"/>
      <c r="E224" s="6"/>
      <c r="F224" s="6"/>
      <c r="G224" s="6"/>
      <c r="H224" s="6"/>
      <c r="I224" s="6"/>
      <c r="J224" s="6"/>
      <c r="K224" s="6"/>
      <c r="L224" s="6"/>
      <c r="M224" s="6"/>
      <c r="N224" s="6"/>
    </row>
    <row r="225" ht="15.75" customHeight="1">
      <c r="A225" s="6"/>
      <c r="B225" s="6"/>
      <c r="C225" s="6"/>
      <c r="D225" s="6"/>
      <c r="E225" s="6"/>
      <c r="F225" s="6"/>
      <c r="G225" s="6"/>
      <c r="H225" s="6"/>
      <c r="I225" s="6"/>
      <c r="J225" s="6"/>
      <c r="K225" s="6"/>
      <c r="L225" s="6"/>
      <c r="M225" s="6"/>
      <c r="N225" s="6"/>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N1"/>
    <mergeCell ref="A2:N2"/>
  </mergeCells>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24.0"/>
    <col customWidth="1" min="3" max="3" width="20.0"/>
    <col customWidth="1" min="4" max="4" width="10.0"/>
    <col customWidth="1" min="5" max="5" width="12.0"/>
    <col customWidth="1" min="6" max="6" width="22.0"/>
    <col customWidth="1" min="7" max="7" width="12.0"/>
    <col customWidth="1" min="8" max="8" width="24.0"/>
    <col customWidth="1" min="9" max="9" width="28.0"/>
    <col customWidth="1" min="10" max="10" width="24.0"/>
    <col customWidth="1" min="11" max="12" width="42.0"/>
    <col customWidth="1" min="13" max="18" width="24.0"/>
    <col customWidth="1" min="19" max="19" width="22.0"/>
    <col customWidth="1" min="20" max="20" width="14.0"/>
    <col customWidth="1" min="21" max="21" width="32.0"/>
    <col customWidth="1" min="22" max="23" width="12.0"/>
    <col customWidth="1" min="24" max="25" width="38.0"/>
  </cols>
  <sheetData>
    <row r="1" ht="27.75" customHeight="1">
      <c r="A1" s="104" t="s">
        <v>2069</v>
      </c>
      <c r="B1" s="104" t="s">
        <v>3</v>
      </c>
      <c r="C1" s="104" t="s">
        <v>1254</v>
      </c>
      <c r="D1" s="104" t="s">
        <v>1231</v>
      </c>
      <c r="E1" s="104" t="s">
        <v>1242</v>
      </c>
      <c r="F1" s="104" t="s">
        <v>2070</v>
      </c>
      <c r="G1" s="104" t="s">
        <v>16</v>
      </c>
      <c r="H1" s="104" t="s">
        <v>2071</v>
      </c>
      <c r="I1" s="104" t="s">
        <v>2072</v>
      </c>
      <c r="J1" s="104" t="s">
        <v>2073</v>
      </c>
      <c r="K1" s="104" t="s">
        <v>2074</v>
      </c>
      <c r="L1" s="104" t="s">
        <v>2075</v>
      </c>
      <c r="M1" s="104" t="s">
        <v>2076</v>
      </c>
      <c r="N1" s="104" t="s">
        <v>2077</v>
      </c>
      <c r="O1" s="104" t="s">
        <v>2078</v>
      </c>
      <c r="P1" s="104" t="s">
        <v>2079</v>
      </c>
      <c r="Q1" s="104" t="s">
        <v>2080</v>
      </c>
      <c r="R1" s="104" t="s">
        <v>2081</v>
      </c>
      <c r="S1" s="104" t="s">
        <v>2082</v>
      </c>
      <c r="T1" s="104" t="s">
        <v>2083</v>
      </c>
      <c r="U1" s="104" t="s">
        <v>1269</v>
      </c>
      <c r="V1" s="104" t="s">
        <v>2084</v>
      </c>
      <c r="W1" s="104" t="s">
        <v>2085</v>
      </c>
      <c r="X1" s="104" t="s">
        <v>350</v>
      </c>
      <c r="Y1" s="104" t="s">
        <v>351</v>
      </c>
    </row>
    <row r="2" ht="41.25" customHeight="1">
      <c r="A2" s="14">
        <f>Accounts!A2</f>
        <v>1</v>
      </c>
      <c r="B2" s="13" t="s">
        <v>23</v>
      </c>
      <c r="C2" s="13" t="s">
        <v>23</v>
      </c>
      <c r="D2" s="13" t="str">
        <f>IF(N2&gt;=Lists!$B$22,"Tier 1",IF(N2&gt;=Lists!$B$23,"Tier 2","Tier 3"))</f>
        <v>Tier 1</v>
      </c>
      <c r="E2" s="88">
        <f>Accounts!N2</f>
        <v>5</v>
      </c>
      <c r="F2" s="13" t="s">
        <v>2086</v>
      </c>
      <c r="G2" s="13" t="s">
        <v>858</v>
      </c>
      <c r="H2" s="13" t="s">
        <v>1321</v>
      </c>
      <c r="I2" s="13" t="s">
        <v>2087</v>
      </c>
      <c r="J2" s="13" t="s">
        <v>2088</v>
      </c>
      <c r="K2" s="13" t="s">
        <v>2089</v>
      </c>
      <c r="L2" s="13" t="s">
        <v>2090</v>
      </c>
      <c r="M2" s="13" t="s">
        <v>2091</v>
      </c>
      <c r="N2" s="13" t="s">
        <v>2092</v>
      </c>
      <c r="O2" s="13" t="s">
        <v>2093</v>
      </c>
      <c r="P2" s="13" t="s">
        <v>2094</v>
      </c>
      <c r="Q2" s="13" t="s">
        <v>2095</v>
      </c>
      <c r="R2" s="13" t="s">
        <v>2096</v>
      </c>
      <c r="S2" s="13" t="s">
        <v>2097</v>
      </c>
      <c r="T2" s="13" t="s">
        <v>1277</v>
      </c>
      <c r="U2" s="13" t="s">
        <v>2098</v>
      </c>
      <c r="V2" s="34">
        <v>46105.0</v>
      </c>
      <c r="W2" s="34">
        <v>46108.0</v>
      </c>
      <c r="X2" s="13" t="s">
        <v>1275</v>
      </c>
      <c r="Y2" s="13"/>
    </row>
    <row r="3" ht="41.25" customHeight="1">
      <c r="A3" s="14">
        <f>Accounts!A3</f>
        <v>2</v>
      </c>
      <c r="B3" s="13" t="s">
        <v>280</v>
      </c>
      <c r="C3" s="13" t="s">
        <v>280</v>
      </c>
      <c r="D3" s="13" t="str">
        <f>IF(N3&gt;=Lists!$B$22,"Tier 1",IF(N3&gt;=Lists!$B$23,"Tier 2","Tier 3"))</f>
        <v>Tier 1</v>
      </c>
      <c r="E3" s="88">
        <f>Accounts!N3</f>
        <v>5</v>
      </c>
      <c r="F3" s="13" t="s">
        <v>2099</v>
      </c>
      <c r="G3" s="13" t="s">
        <v>32</v>
      </c>
      <c r="H3" s="13" t="s">
        <v>879</v>
      </c>
      <c r="I3" s="13" t="s">
        <v>1542</v>
      </c>
      <c r="J3" s="13" t="s">
        <v>2100</v>
      </c>
      <c r="K3" s="13" t="s">
        <v>2101</v>
      </c>
      <c r="L3" s="13" t="s">
        <v>2102</v>
      </c>
      <c r="M3" s="13" t="s">
        <v>2103</v>
      </c>
      <c r="N3" s="13" t="s">
        <v>2093</v>
      </c>
      <c r="O3" s="13" t="s">
        <v>2104</v>
      </c>
      <c r="P3" s="13" t="s">
        <v>2105</v>
      </c>
      <c r="Q3" s="13" t="s">
        <v>2106</v>
      </c>
      <c r="R3" s="13" t="s">
        <v>2107</v>
      </c>
      <c r="S3" s="13" t="s">
        <v>2108</v>
      </c>
      <c r="T3" s="13" t="s">
        <v>1277</v>
      </c>
      <c r="U3" s="13" t="s">
        <v>2098</v>
      </c>
      <c r="V3" s="34">
        <v>46106.0</v>
      </c>
      <c r="W3" s="34">
        <v>46109.0</v>
      </c>
      <c r="X3" s="13" t="s">
        <v>1275</v>
      </c>
      <c r="Y3" s="13"/>
    </row>
    <row r="4" ht="41.25" customHeight="1">
      <c r="A4" s="14">
        <f>Accounts!A4</f>
        <v>2</v>
      </c>
      <c r="B4" s="13" t="s">
        <v>287</v>
      </c>
      <c r="C4" s="13" t="s">
        <v>1282</v>
      </c>
      <c r="D4" s="13" t="str">
        <f>IF(N4&gt;=Lists!$B$22,"Tier 1",IF(N4&gt;=Lists!$B$23,"Tier 2","Tier 3"))</f>
        <v>Tier 1</v>
      </c>
      <c r="E4" s="88">
        <f>Accounts!N4</f>
        <v>5</v>
      </c>
      <c r="F4" s="13" t="s">
        <v>2099</v>
      </c>
      <c r="G4" s="13" t="s">
        <v>32</v>
      </c>
      <c r="H4" s="13" t="s">
        <v>2109</v>
      </c>
      <c r="I4" s="13" t="s">
        <v>2110</v>
      </c>
      <c r="J4" s="13" t="s">
        <v>1274</v>
      </c>
      <c r="K4" s="13" t="s">
        <v>2111</v>
      </c>
      <c r="L4" s="13" t="s">
        <v>2112</v>
      </c>
      <c r="M4" s="13" t="s">
        <v>2113</v>
      </c>
      <c r="N4" s="13" t="s">
        <v>2114</v>
      </c>
      <c r="O4" s="13" t="s">
        <v>2115</v>
      </c>
      <c r="P4" s="13" t="s">
        <v>2104</v>
      </c>
      <c r="Q4" s="13" t="s">
        <v>2106</v>
      </c>
      <c r="R4" s="13" t="s">
        <v>2116</v>
      </c>
      <c r="S4" s="13" t="s">
        <v>2108</v>
      </c>
      <c r="T4" s="13" t="s">
        <v>1277</v>
      </c>
      <c r="U4" s="13" t="s">
        <v>2098</v>
      </c>
      <c r="V4" s="34">
        <v>46107.0</v>
      </c>
      <c r="W4" s="34">
        <v>46110.0</v>
      </c>
      <c r="X4" s="13" t="s">
        <v>1275</v>
      </c>
      <c r="Y4" s="13"/>
    </row>
    <row r="5" ht="41.25" customHeight="1">
      <c r="A5" s="14">
        <f>Accounts!A5</f>
        <v>2</v>
      </c>
      <c r="B5" s="13" t="s">
        <v>293</v>
      </c>
      <c r="C5" s="13" t="s">
        <v>293</v>
      </c>
      <c r="D5" s="13" t="str">
        <f>IF(N5&gt;=Lists!$B$22,"Tier 1",IF(N5&gt;=Lists!$B$23,"Tier 2","Tier 3"))</f>
        <v>Tier 1</v>
      </c>
      <c r="E5" s="88">
        <f>Accounts!N5</f>
        <v>5</v>
      </c>
      <c r="F5" s="13" t="s">
        <v>2099</v>
      </c>
      <c r="G5" s="13" t="s">
        <v>32</v>
      </c>
      <c r="H5" s="13" t="s">
        <v>2117</v>
      </c>
      <c r="I5" s="13" t="s">
        <v>2118</v>
      </c>
      <c r="J5" s="13" t="s">
        <v>1274</v>
      </c>
      <c r="K5" s="13" t="s">
        <v>2119</v>
      </c>
      <c r="L5" s="13" t="s">
        <v>2120</v>
      </c>
      <c r="M5" s="13" t="s">
        <v>2121</v>
      </c>
      <c r="N5" s="13" t="s">
        <v>25</v>
      </c>
      <c r="O5" s="13" t="s">
        <v>2114</v>
      </c>
      <c r="P5" s="13" t="s">
        <v>2104</v>
      </c>
      <c r="Q5" s="13" t="s">
        <v>2122</v>
      </c>
      <c r="R5" s="13" t="s">
        <v>2123</v>
      </c>
      <c r="S5" s="13" t="s">
        <v>2124</v>
      </c>
      <c r="T5" s="13" t="s">
        <v>1277</v>
      </c>
      <c r="U5" s="13" t="s">
        <v>2098</v>
      </c>
      <c r="V5" s="34">
        <v>46108.0</v>
      </c>
      <c r="W5" s="34">
        <v>46111.0</v>
      </c>
      <c r="X5" s="13" t="s">
        <v>1275</v>
      </c>
      <c r="Y5" s="13"/>
    </row>
    <row r="6" ht="41.25" customHeight="1">
      <c r="A6" s="14">
        <f>Accounts!A6</f>
        <v>5</v>
      </c>
      <c r="B6" s="13" t="s">
        <v>299</v>
      </c>
      <c r="C6" s="13" t="s">
        <v>1285</v>
      </c>
      <c r="D6" s="13" t="str">
        <f>IF(N6&gt;=Lists!$B$22,"Tier 1",IF(N6&gt;=Lists!$B$23,"Tier 2","Tier 3"))</f>
        <v>Tier 1</v>
      </c>
      <c r="E6" s="88">
        <f>Accounts!N6</f>
        <v>5</v>
      </c>
      <c r="F6" s="13" t="s">
        <v>2099</v>
      </c>
      <c r="G6" s="13" t="s">
        <v>32</v>
      </c>
      <c r="H6" s="13" t="s">
        <v>883</v>
      </c>
      <c r="I6" s="13" t="s">
        <v>2125</v>
      </c>
      <c r="J6" s="13" t="s">
        <v>2100</v>
      </c>
      <c r="K6" s="13" t="s">
        <v>2126</v>
      </c>
      <c r="L6" s="13" t="s">
        <v>2127</v>
      </c>
      <c r="M6" s="13" t="s">
        <v>2128</v>
      </c>
      <c r="N6" s="13" t="s">
        <v>2093</v>
      </c>
      <c r="O6" s="13" t="s">
        <v>2129</v>
      </c>
      <c r="P6" s="13" t="s">
        <v>2130</v>
      </c>
      <c r="Q6" s="13" t="s">
        <v>2106</v>
      </c>
      <c r="R6" s="13" t="s">
        <v>2131</v>
      </c>
      <c r="S6" s="13" t="s">
        <v>2108</v>
      </c>
      <c r="T6" s="13" t="s">
        <v>1277</v>
      </c>
      <c r="U6" s="13" t="s">
        <v>2098</v>
      </c>
      <c r="V6" s="34">
        <v>46109.0</v>
      </c>
      <c r="W6" s="34">
        <v>46112.0</v>
      </c>
      <c r="X6" s="13" t="s">
        <v>1275</v>
      </c>
      <c r="Y6" s="13"/>
    </row>
    <row r="7" ht="41.25" customHeight="1">
      <c r="A7" s="14">
        <f>Accounts!A7</f>
        <v>5</v>
      </c>
      <c r="B7" s="13" t="s">
        <v>305</v>
      </c>
      <c r="C7" s="13" t="s">
        <v>1287</v>
      </c>
      <c r="D7" s="13" t="str">
        <f>IF(N7&gt;=Lists!$B$22,"Tier 1",IF(N7&gt;=Lists!$B$23,"Tier 2","Tier 3"))</f>
        <v>Tier 1</v>
      </c>
      <c r="E7" s="88">
        <f>Accounts!N7</f>
        <v>5</v>
      </c>
      <c r="F7" s="13" t="s">
        <v>2099</v>
      </c>
      <c r="G7" s="13" t="s">
        <v>32</v>
      </c>
      <c r="H7" s="13" t="s">
        <v>1369</v>
      </c>
      <c r="I7" s="13" t="s">
        <v>2125</v>
      </c>
      <c r="J7" s="13" t="s">
        <v>2132</v>
      </c>
      <c r="K7" s="13" t="s">
        <v>2133</v>
      </c>
      <c r="L7" s="13" t="s">
        <v>2134</v>
      </c>
      <c r="M7" s="13" t="s">
        <v>2135</v>
      </c>
      <c r="N7" s="13" t="s">
        <v>2093</v>
      </c>
      <c r="O7" s="13" t="s">
        <v>2104</v>
      </c>
      <c r="P7" s="13" t="s">
        <v>2130</v>
      </c>
      <c r="Q7" s="13" t="s">
        <v>2136</v>
      </c>
      <c r="R7" s="13" t="s">
        <v>2107</v>
      </c>
      <c r="S7" s="13" t="s">
        <v>2108</v>
      </c>
      <c r="T7" s="13" t="s">
        <v>1277</v>
      </c>
      <c r="U7" s="13" t="s">
        <v>2098</v>
      </c>
      <c r="V7" s="34">
        <v>46110.0</v>
      </c>
      <c r="W7" s="34">
        <v>46113.0</v>
      </c>
      <c r="X7" s="13" t="s">
        <v>1275</v>
      </c>
      <c r="Y7" s="13"/>
    </row>
    <row r="8" ht="41.25" customHeight="1">
      <c r="A8" s="14">
        <f>Accounts!A8</f>
        <v>9</v>
      </c>
      <c r="B8" s="13" t="s">
        <v>123</v>
      </c>
      <c r="C8" s="13" t="s">
        <v>123</v>
      </c>
      <c r="D8" s="13" t="str">
        <f>IF(N8&gt;=Lists!$B$22,"Tier 1",IF(N8&gt;=Lists!$B$23,"Tier 2","Tier 3"))</f>
        <v>Tier 1</v>
      </c>
      <c r="E8" s="88">
        <f>Accounts!N8</f>
        <v>4</v>
      </c>
      <c r="F8" s="13" t="s">
        <v>2099</v>
      </c>
      <c r="G8" s="13" t="s">
        <v>32</v>
      </c>
      <c r="H8" s="13" t="s">
        <v>2137</v>
      </c>
      <c r="I8" s="13" t="s">
        <v>2138</v>
      </c>
      <c r="J8" s="13" t="s">
        <v>2139</v>
      </c>
      <c r="K8" s="13" t="s">
        <v>2140</v>
      </c>
      <c r="L8" s="13" t="s">
        <v>2141</v>
      </c>
      <c r="M8" s="13" t="s">
        <v>2142</v>
      </c>
      <c r="N8" s="13" t="s">
        <v>2143</v>
      </c>
      <c r="O8" s="13" t="s">
        <v>2144</v>
      </c>
      <c r="P8" s="13" t="s">
        <v>2145</v>
      </c>
      <c r="Q8" s="13" t="s">
        <v>2106</v>
      </c>
      <c r="R8" s="13" t="s">
        <v>2146</v>
      </c>
      <c r="S8" s="13" t="s">
        <v>2147</v>
      </c>
      <c r="T8" s="13" t="s">
        <v>1277</v>
      </c>
      <c r="U8" s="13" t="s">
        <v>2098</v>
      </c>
      <c r="V8" s="34">
        <v>46111.0</v>
      </c>
      <c r="W8" s="34">
        <v>46114.0</v>
      </c>
      <c r="X8" s="13" t="s">
        <v>1275</v>
      </c>
      <c r="Y8" s="13" t="s">
        <v>1290</v>
      </c>
    </row>
    <row r="9" ht="41.25" customHeight="1">
      <c r="A9" s="14">
        <f>Accounts!A9</f>
        <v>10</v>
      </c>
      <c r="B9" s="13" t="s">
        <v>317</v>
      </c>
      <c r="C9" s="13" t="s">
        <v>1292</v>
      </c>
      <c r="D9" s="13" t="str">
        <f>IF(N9&gt;=Lists!$B$22,"Tier 1",IF(N9&gt;=Lists!$B$23,"Tier 2","Tier 3"))</f>
        <v>Tier 1</v>
      </c>
      <c r="E9" s="88">
        <f>Accounts!N9</f>
        <v>4</v>
      </c>
      <c r="F9" s="13" t="s">
        <v>2148</v>
      </c>
      <c r="G9" s="13" t="s">
        <v>32</v>
      </c>
      <c r="H9" s="13" t="s">
        <v>2149</v>
      </c>
      <c r="I9" s="13" t="s">
        <v>2150</v>
      </c>
      <c r="J9" s="13" t="s">
        <v>1274</v>
      </c>
      <c r="K9" s="13" t="s">
        <v>2151</v>
      </c>
      <c r="L9" s="13" t="s">
        <v>2152</v>
      </c>
      <c r="M9" s="13" t="s">
        <v>25</v>
      </c>
      <c r="N9" s="13" t="s">
        <v>2093</v>
      </c>
      <c r="O9" s="13" t="s">
        <v>2153</v>
      </c>
      <c r="P9" s="13" t="s">
        <v>2154</v>
      </c>
      <c r="Q9" s="13" t="s">
        <v>2106</v>
      </c>
      <c r="R9" s="13" t="s">
        <v>2155</v>
      </c>
      <c r="S9" s="13" t="s">
        <v>2108</v>
      </c>
      <c r="T9" s="13" t="s">
        <v>1277</v>
      </c>
      <c r="U9" s="13" t="s">
        <v>2098</v>
      </c>
      <c r="V9" s="34">
        <v>46112.0</v>
      </c>
      <c r="W9" s="34">
        <v>46115.0</v>
      </c>
      <c r="X9" s="13" t="s">
        <v>1275</v>
      </c>
      <c r="Y9" s="13"/>
    </row>
    <row r="10" ht="41.25" customHeight="1">
      <c r="A10" s="14">
        <f>Accounts!A10</f>
        <v>11</v>
      </c>
      <c r="B10" s="13" t="s">
        <v>323</v>
      </c>
      <c r="C10" s="13" t="s">
        <v>323</v>
      </c>
      <c r="D10" s="13" t="str">
        <f>IF(N10&gt;=Lists!$B$22,"Tier 1",IF(N10&gt;=Lists!$B$23,"Tier 2","Tier 3"))</f>
        <v>Tier 1</v>
      </c>
      <c r="E10" s="88">
        <f>Accounts!N10</f>
        <v>4</v>
      </c>
      <c r="F10" s="13" t="s">
        <v>2148</v>
      </c>
      <c r="G10" s="13" t="s">
        <v>32</v>
      </c>
      <c r="H10" s="13" t="s">
        <v>2156</v>
      </c>
      <c r="I10" s="13" t="s">
        <v>2157</v>
      </c>
      <c r="J10" s="13" t="s">
        <v>1274</v>
      </c>
      <c r="K10" s="13" t="s">
        <v>2158</v>
      </c>
      <c r="L10" s="13" t="s">
        <v>2159</v>
      </c>
      <c r="M10" s="13" t="s">
        <v>2114</v>
      </c>
      <c r="N10" s="13" t="s">
        <v>1498</v>
      </c>
      <c r="O10" s="13" t="s">
        <v>2160</v>
      </c>
      <c r="P10" s="13" t="s">
        <v>2106</v>
      </c>
      <c r="Q10" s="13" t="s">
        <v>2161</v>
      </c>
      <c r="R10" s="13" t="s">
        <v>2162</v>
      </c>
      <c r="S10" s="13" t="s">
        <v>2108</v>
      </c>
      <c r="T10" s="13" t="s">
        <v>1277</v>
      </c>
      <c r="U10" s="13" t="s">
        <v>2098</v>
      </c>
      <c r="V10" s="34">
        <v>46113.0</v>
      </c>
      <c r="W10" s="34">
        <v>46116.0</v>
      </c>
      <c r="X10" s="13" t="s">
        <v>1275</v>
      </c>
      <c r="Y10" s="13"/>
    </row>
    <row r="11" ht="41.25" customHeight="1">
      <c r="A11" s="14">
        <f>Accounts!A11</f>
        <v>13</v>
      </c>
      <c r="B11" s="13" t="s">
        <v>329</v>
      </c>
      <c r="C11" s="13" t="s">
        <v>1295</v>
      </c>
      <c r="D11" s="13" t="str">
        <f>IF(N11&gt;=Lists!$B$22,"Tier 1",IF(N11&gt;=Lists!$B$23,"Tier 2","Tier 3"))</f>
        <v>Tier 1</v>
      </c>
      <c r="E11" s="88">
        <f>Accounts!N11</f>
        <v>3</v>
      </c>
      <c r="F11" s="13" t="s">
        <v>2148</v>
      </c>
      <c r="G11" s="13" t="s">
        <v>32</v>
      </c>
      <c r="H11" s="13" t="s">
        <v>2163</v>
      </c>
      <c r="I11" s="13" t="s">
        <v>2164</v>
      </c>
      <c r="J11" s="13" t="s">
        <v>1274</v>
      </c>
      <c r="K11" s="13" t="s">
        <v>2165</v>
      </c>
      <c r="L11" s="13" t="s">
        <v>2166</v>
      </c>
      <c r="M11" s="13" t="s">
        <v>2114</v>
      </c>
      <c r="N11" s="13" t="s">
        <v>25</v>
      </c>
      <c r="O11" s="13" t="s">
        <v>2167</v>
      </c>
      <c r="P11" s="13" t="s">
        <v>2168</v>
      </c>
      <c r="Q11" s="13" t="s">
        <v>2169</v>
      </c>
      <c r="R11" s="13" t="s">
        <v>2170</v>
      </c>
      <c r="S11" s="13" t="s">
        <v>2108</v>
      </c>
      <c r="T11" s="13" t="s">
        <v>1277</v>
      </c>
      <c r="U11" s="13" t="s">
        <v>2098</v>
      </c>
      <c r="V11" s="34">
        <v>46114.0</v>
      </c>
      <c r="W11" s="34">
        <v>46117.0</v>
      </c>
      <c r="X11" s="13" t="s">
        <v>1275</v>
      </c>
      <c r="Y11" s="13"/>
    </row>
    <row r="12" ht="41.25" customHeight="1">
      <c r="A12" s="14">
        <f>Accounts!A12</f>
        <v>13</v>
      </c>
      <c r="B12" s="13" t="s">
        <v>443</v>
      </c>
      <c r="C12" s="13" t="s">
        <v>443</v>
      </c>
      <c r="D12" s="13" t="str">
        <f>IF(N12&gt;=Lists!$B$22,"Tier 1",IF(N12&gt;=Lists!$B$23,"Tier 2","Tier 3"))</f>
        <v>Tier 1</v>
      </c>
      <c r="E12" s="88">
        <f>Accounts!N12</f>
        <v>3</v>
      </c>
      <c r="F12" s="13" t="s">
        <v>2148</v>
      </c>
      <c r="G12" s="13" t="s">
        <v>32</v>
      </c>
      <c r="H12" s="13" t="s">
        <v>2171</v>
      </c>
      <c r="I12" s="13" t="s">
        <v>2164</v>
      </c>
      <c r="J12" s="13" t="s">
        <v>1274</v>
      </c>
      <c r="K12" s="13" t="s">
        <v>2172</v>
      </c>
      <c r="L12" s="13" t="s">
        <v>2173</v>
      </c>
      <c r="M12" s="13" t="s">
        <v>25</v>
      </c>
      <c r="N12" s="13" t="s">
        <v>2114</v>
      </c>
      <c r="O12" s="13" t="s">
        <v>2154</v>
      </c>
      <c r="P12" s="13" t="s">
        <v>2168</v>
      </c>
      <c r="Q12" s="13" t="s">
        <v>2123</v>
      </c>
      <c r="R12" s="13" t="s">
        <v>2170</v>
      </c>
      <c r="S12" s="13" t="s">
        <v>2108</v>
      </c>
      <c r="T12" s="13" t="s">
        <v>1277</v>
      </c>
      <c r="U12" s="13" t="s">
        <v>2098</v>
      </c>
      <c r="V12" s="34">
        <v>46115.0</v>
      </c>
      <c r="W12" s="34">
        <v>46118.0</v>
      </c>
      <c r="X12" s="13" t="s">
        <v>1275</v>
      </c>
      <c r="Y12" s="13"/>
    </row>
    <row r="13" ht="41.25" customHeight="1">
      <c r="A13" s="14">
        <f>Accounts!A13</f>
        <v>13</v>
      </c>
      <c r="B13" s="13" t="s">
        <v>456</v>
      </c>
      <c r="C13" s="13" t="s">
        <v>456</v>
      </c>
      <c r="D13" s="13" t="str">
        <f>IF(N13&gt;=Lists!$B$22,"Tier 1",IF(N13&gt;=Lists!$B$23,"Tier 2","Tier 3"))</f>
        <v>Tier 1</v>
      </c>
      <c r="E13" s="88">
        <f>Accounts!N13</f>
        <v>3</v>
      </c>
      <c r="F13" s="13" t="s">
        <v>2148</v>
      </c>
      <c r="G13" s="13" t="s">
        <v>32</v>
      </c>
      <c r="H13" s="13" t="s">
        <v>1433</v>
      </c>
      <c r="I13" s="13" t="s">
        <v>2174</v>
      </c>
      <c r="J13" s="13" t="s">
        <v>1274</v>
      </c>
      <c r="K13" s="13" t="s">
        <v>2175</v>
      </c>
      <c r="L13" s="13" t="s">
        <v>2176</v>
      </c>
      <c r="M13" s="13" t="s">
        <v>2177</v>
      </c>
      <c r="N13" s="13" t="s">
        <v>2114</v>
      </c>
      <c r="O13" s="13" t="s">
        <v>2104</v>
      </c>
      <c r="P13" s="13" t="s">
        <v>2178</v>
      </c>
      <c r="Q13" s="13" t="s">
        <v>2106</v>
      </c>
      <c r="R13" s="13" t="s">
        <v>2179</v>
      </c>
      <c r="S13" s="13" t="s">
        <v>2108</v>
      </c>
      <c r="T13" s="13" t="s">
        <v>1277</v>
      </c>
      <c r="U13" s="13" t="s">
        <v>2098</v>
      </c>
      <c r="V13" s="34">
        <v>46116.0</v>
      </c>
      <c r="W13" s="34">
        <v>46119.0</v>
      </c>
      <c r="X13" s="13" t="s">
        <v>1275</v>
      </c>
      <c r="Y13" s="13"/>
    </row>
    <row r="14" ht="41.25" customHeight="1">
      <c r="A14" s="14">
        <f>Accounts!A14</f>
        <v>17</v>
      </c>
      <c r="B14" s="13" t="s">
        <v>469</v>
      </c>
      <c r="C14" s="13" t="s">
        <v>1299</v>
      </c>
      <c r="D14" s="13" t="str">
        <f>IF(N14&gt;=Lists!$B$22,"Tier 1",IF(N14&gt;=Lists!$B$23,"Tier 2","Tier 3"))</f>
        <v>Tier 1</v>
      </c>
      <c r="E14" s="88">
        <f>Accounts!N14</f>
        <v>2</v>
      </c>
      <c r="F14" s="13" t="s">
        <v>2180</v>
      </c>
      <c r="G14" s="13" t="s">
        <v>32</v>
      </c>
      <c r="H14" s="13" t="s">
        <v>1444</v>
      </c>
      <c r="I14" s="13" t="s">
        <v>2181</v>
      </c>
      <c r="J14" s="13" t="s">
        <v>2182</v>
      </c>
      <c r="K14" s="13" t="s">
        <v>2183</v>
      </c>
      <c r="L14" s="13" t="s">
        <v>2184</v>
      </c>
      <c r="M14" s="13" t="s">
        <v>2185</v>
      </c>
      <c r="N14" s="13" t="s">
        <v>2186</v>
      </c>
      <c r="O14" s="13" t="s">
        <v>2187</v>
      </c>
      <c r="P14" s="13" t="s">
        <v>2188</v>
      </c>
      <c r="Q14" s="13" t="s">
        <v>2189</v>
      </c>
      <c r="R14" s="13" t="s">
        <v>2190</v>
      </c>
      <c r="S14" s="13" t="s">
        <v>2191</v>
      </c>
      <c r="T14" s="13" t="s">
        <v>1277</v>
      </c>
      <c r="U14" s="13" t="s">
        <v>2098</v>
      </c>
      <c r="V14" s="34">
        <v>46117.0</v>
      </c>
      <c r="W14" s="34">
        <v>46120.0</v>
      </c>
      <c r="X14" s="13" t="s">
        <v>1301</v>
      </c>
      <c r="Y14" s="13" t="s">
        <v>1302</v>
      </c>
    </row>
    <row r="15" ht="41.25" customHeight="1">
      <c r="A15" s="14">
        <f>Accounts!A15</f>
        <v>18</v>
      </c>
      <c r="B15" s="13" t="s">
        <v>177</v>
      </c>
      <c r="C15" s="13" t="s">
        <v>177</v>
      </c>
      <c r="D15" s="13" t="str">
        <f>IF(N15&gt;=Lists!$B$22,"Tier 1",IF(N15&gt;=Lists!$B$23,"Tier 2","Tier 3"))</f>
        <v>Tier 1</v>
      </c>
      <c r="E15" s="88">
        <f>Accounts!N15</f>
        <v>2</v>
      </c>
      <c r="F15" s="13" t="s">
        <v>2180</v>
      </c>
      <c r="G15" s="13" t="s">
        <v>32</v>
      </c>
      <c r="H15" s="13" t="s">
        <v>1453</v>
      </c>
      <c r="I15" s="13" t="s">
        <v>2192</v>
      </c>
      <c r="J15" s="13" t="s">
        <v>2182</v>
      </c>
      <c r="K15" s="13" t="s">
        <v>2193</v>
      </c>
      <c r="L15" s="13" t="s">
        <v>2194</v>
      </c>
      <c r="M15" s="13" t="s">
        <v>2128</v>
      </c>
      <c r="N15" s="13" t="s">
        <v>2195</v>
      </c>
      <c r="O15" s="13" t="s">
        <v>1498</v>
      </c>
      <c r="P15" s="13" t="s">
        <v>2196</v>
      </c>
      <c r="Q15" s="13" t="s">
        <v>2197</v>
      </c>
      <c r="R15" s="13" t="s">
        <v>2170</v>
      </c>
      <c r="S15" s="13" t="s">
        <v>2198</v>
      </c>
      <c r="T15" s="13" t="s">
        <v>1277</v>
      </c>
      <c r="U15" s="13" t="s">
        <v>2098</v>
      </c>
      <c r="V15" s="34">
        <v>46118.0</v>
      </c>
      <c r="W15" s="34">
        <v>46121.0</v>
      </c>
      <c r="X15" s="13" t="s">
        <v>1301</v>
      </c>
      <c r="Y15" s="13" t="s">
        <v>1304</v>
      </c>
    </row>
    <row r="16" ht="41.25" customHeight="1">
      <c r="A16" s="14">
        <f>Accounts!A16</f>
        <v>19</v>
      </c>
      <c r="B16" s="13" t="s">
        <v>184</v>
      </c>
      <c r="C16" s="13" t="s">
        <v>184</v>
      </c>
      <c r="D16" s="13" t="str">
        <f>IF(N16&gt;=Lists!$B$22,"Tier 1",IF(N16&gt;=Lists!$B$23,"Tier 2","Tier 3"))</f>
        <v>Tier 1</v>
      </c>
      <c r="E16" s="88">
        <f>Accounts!N16</f>
        <v>2</v>
      </c>
      <c r="F16" s="13" t="s">
        <v>2180</v>
      </c>
      <c r="G16" s="13" t="s">
        <v>32</v>
      </c>
      <c r="H16" s="13" t="s">
        <v>2199</v>
      </c>
      <c r="I16" s="13" t="s">
        <v>2200</v>
      </c>
      <c r="J16" s="13" t="s">
        <v>1274</v>
      </c>
      <c r="K16" s="13" t="s">
        <v>2201</v>
      </c>
      <c r="L16" s="13" t="s">
        <v>2202</v>
      </c>
      <c r="M16" s="13" t="s">
        <v>2186</v>
      </c>
      <c r="N16" s="13" t="s">
        <v>1498</v>
      </c>
      <c r="O16" s="13" t="s">
        <v>2203</v>
      </c>
      <c r="P16" s="13" t="s">
        <v>2204</v>
      </c>
      <c r="Q16" s="13" t="s">
        <v>2205</v>
      </c>
      <c r="R16" s="13" t="s">
        <v>2206</v>
      </c>
      <c r="S16" s="13" t="s">
        <v>2191</v>
      </c>
      <c r="T16" s="13" t="s">
        <v>1277</v>
      </c>
      <c r="U16" s="13" t="s">
        <v>2098</v>
      </c>
      <c r="V16" s="34">
        <v>46119.0</v>
      </c>
      <c r="W16" s="34">
        <v>46122.0</v>
      </c>
      <c r="X16" s="13" t="s">
        <v>1275</v>
      </c>
      <c r="Y16" s="13"/>
    </row>
    <row r="17">
      <c r="A17" s="14">
        <f>Accounts!A17</f>
        <v>7</v>
      </c>
      <c r="B17" s="13" t="s">
        <v>506</v>
      </c>
      <c r="C17" s="13" t="s">
        <v>506</v>
      </c>
      <c r="D17" s="13" t="str">
        <f>IF(E17&gt;=Lists!$B$22,"Tier 1",IF(E17&gt;=Lists!$B$23,"Tier 2","Tier 3"))</f>
        <v>Tier 2</v>
      </c>
      <c r="E17" s="88">
        <f>Accounts!R17</f>
        <v>80</v>
      </c>
      <c r="F17" s="13" t="s">
        <v>2207</v>
      </c>
      <c r="G17" s="13" t="s">
        <v>32</v>
      </c>
      <c r="H17" s="13" t="s">
        <v>1467</v>
      </c>
      <c r="I17" s="13" t="s">
        <v>2208</v>
      </c>
      <c r="J17" s="13" t="s">
        <v>2209</v>
      </c>
      <c r="K17" s="13" t="s">
        <v>507</v>
      </c>
      <c r="L17" s="13" t="s">
        <v>512</v>
      </c>
      <c r="M17" s="13" t="s">
        <v>1468</v>
      </c>
      <c r="N17" s="13" t="s">
        <v>1471</v>
      </c>
      <c r="O17" s="13" t="s">
        <v>1474</v>
      </c>
      <c r="P17" s="13" t="s">
        <v>2210</v>
      </c>
      <c r="Q17" s="13" t="s">
        <v>2211</v>
      </c>
      <c r="R17" s="13" t="s">
        <v>2107</v>
      </c>
      <c r="S17" s="13" t="s">
        <v>1275</v>
      </c>
      <c r="T17" s="13" t="s">
        <v>1307</v>
      </c>
      <c r="U17" s="13" t="s">
        <v>2212</v>
      </c>
      <c r="V17" s="34" t="s">
        <v>1277</v>
      </c>
      <c r="W17" s="34" t="s">
        <v>2213</v>
      </c>
      <c r="X17" s="13" t="s">
        <v>2214</v>
      </c>
      <c r="Y17" s="13"/>
    </row>
    <row r="18">
      <c r="A18" s="14">
        <f>Accounts!A18</f>
        <v>7</v>
      </c>
      <c r="B18" s="13" t="s">
        <v>519</v>
      </c>
      <c r="C18" s="13" t="s">
        <v>519</v>
      </c>
      <c r="D18" s="13" t="str">
        <f>IF(E18&gt;=Lists!$B$22,"Tier 1",IF(E18&gt;=Lists!$B$23,"Tier 2","Tier 3"))</f>
        <v>Tier 2</v>
      </c>
      <c r="E18" s="88">
        <f>Accounts!R18</f>
        <v>80</v>
      </c>
      <c r="F18" s="13" t="s">
        <v>2207</v>
      </c>
      <c r="G18" s="13" t="s">
        <v>32</v>
      </c>
      <c r="H18" s="13" t="s">
        <v>1475</v>
      </c>
      <c r="I18" s="13" t="s">
        <v>2215</v>
      </c>
      <c r="J18" s="13" t="s">
        <v>2216</v>
      </c>
      <c r="K18" s="13" t="s">
        <v>520</v>
      </c>
      <c r="L18" s="13" t="s">
        <v>525</v>
      </c>
      <c r="M18" s="13" t="s">
        <v>1335</v>
      </c>
      <c r="N18" s="13" t="s">
        <v>1477</v>
      </c>
      <c r="O18" s="13" t="s">
        <v>1481</v>
      </c>
      <c r="P18" s="13" t="s">
        <v>2210</v>
      </c>
      <c r="Q18" s="13" t="s">
        <v>2211</v>
      </c>
      <c r="R18" s="13" t="s">
        <v>2107</v>
      </c>
      <c r="S18" s="13" t="s">
        <v>1275</v>
      </c>
      <c r="T18" s="13" t="s">
        <v>531</v>
      </c>
      <c r="U18" s="13" t="s">
        <v>2212</v>
      </c>
      <c r="V18" s="34" t="s">
        <v>1277</v>
      </c>
      <c r="W18" s="34" t="s">
        <v>2213</v>
      </c>
      <c r="X18" s="13" t="s">
        <v>2214</v>
      </c>
      <c r="Y18" s="13"/>
    </row>
    <row r="19">
      <c r="A19" s="14">
        <f>Accounts!A19</f>
        <v>12</v>
      </c>
      <c r="B19" s="13" t="s">
        <v>532</v>
      </c>
      <c r="C19" s="13" t="s">
        <v>532</v>
      </c>
      <c r="D19" s="13" t="str">
        <f>IF(E19&gt;=Lists!$B$22,"Tier 1",IF(E19&gt;=Lists!$B$23,"Tier 2","Tier 3"))</f>
        <v>Tier 3</v>
      </c>
      <c r="E19" s="88">
        <f>Accounts!R19</f>
        <v>66</v>
      </c>
      <c r="F19" s="13" t="s">
        <v>2207</v>
      </c>
      <c r="G19" s="13" t="s">
        <v>32</v>
      </c>
      <c r="H19" s="13" t="s">
        <v>1485</v>
      </c>
      <c r="I19" s="13" t="s">
        <v>2217</v>
      </c>
      <c r="J19" s="13" t="s">
        <v>2218</v>
      </c>
      <c r="K19" s="13" t="s">
        <v>533</v>
      </c>
      <c r="L19" s="13" t="s">
        <v>538</v>
      </c>
      <c r="M19" s="13" t="s">
        <v>1486</v>
      </c>
      <c r="N19" s="13" t="s">
        <v>1488</v>
      </c>
      <c r="O19" s="13" t="s">
        <v>1493</v>
      </c>
      <c r="P19" s="13" t="s">
        <v>2210</v>
      </c>
      <c r="Q19" s="13" t="s">
        <v>2211</v>
      </c>
      <c r="R19" s="13" t="s">
        <v>2107</v>
      </c>
      <c r="S19" s="13" t="s">
        <v>1275</v>
      </c>
      <c r="T19" s="13" t="s">
        <v>1309</v>
      </c>
      <c r="U19" s="13" t="s">
        <v>2212</v>
      </c>
      <c r="V19" s="34" t="s">
        <v>1277</v>
      </c>
      <c r="W19" s="34" t="s">
        <v>2213</v>
      </c>
      <c r="X19" s="13" t="s">
        <v>2214</v>
      </c>
      <c r="Y19" s="13"/>
    </row>
    <row r="20">
      <c r="A20" s="14">
        <f>Accounts!A20</f>
        <v>16</v>
      </c>
      <c r="B20" s="13" t="s">
        <v>545</v>
      </c>
      <c r="C20" s="13" t="s">
        <v>545</v>
      </c>
      <c r="D20" s="13" t="str">
        <f>IF(E20&gt;=Lists!$B$22,"Tier 1",IF(E20&gt;=Lists!$B$23,"Tier 2","Tier 3"))</f>
        <v>Tier 3</v>
      </c>
      <c r="E20" s="88">
        <f>Accounts!R20</f>
        <v>64</v>
      </c>
      <c r="F20" s="13" t="s">
        <v>2207</v>
      </c>
      <c r="G20" s="13" t="s">
        <v>32</v>
      </c>
      <c r="H20" s="13" t="s">
        <v>1496</v>
      </c>
      <c r="I20" s="13" t="s">
        <v>2219</v>
      </c>
      <c r="J20" s="13" t="s">
        <v>2220</v>
      </c>
      <c r="K20" s="13" t="s">
        <v>546</v>
      </c>
      <c r="L20" s="13" t="s">
        <v>551</v>
      </c>
      <c r="M20" s="13" t="s">
        <v>1335</v>
      </c>
      <c r="N20" s="13" t="s">
        <v>1498</v>
      </c>
      <c r="O20" s="13" t="s">
        <v>1500</v>
      </c>
      <c r="P20" s="13" t="s">
        <v>2210</v>
      </c>
      <c r="Q20" s="13" t="s">
        <v>2211</v>
      </c>
      <c r="R20" s="13" t="s">
        <v>2107</v>
      </c>
      <c r="S20" s="13" t="s">
        <v>1275</v>
      </c>
      <c r="T20" s="13" t="s">
        <v>1310</v>
      </c>
      <c r="U20" s="13" t="s">
        <v>2212</v>
      </c>
      <c r="V20" s="34" t="s">
        <v>1277</v>
      </c>
      <c r="W20" s="34" t="s">
        <v>2213</v>
      </c>
      <c r="X20" s="13" t="s">
        <v>2214</v>
      </c>
      <c r="Y20" s="13"/>
    </row>
    <row r="21" ht="15.75" customHeight="1">
      <c r="A21" s="14">
        <f>Accounts!A21</f>
        <v>20</v>
      </c>
      <c r="B21" s="13" t="s">
        <v>558</v>
      </c>
      <c r="C21" s="13" t="s">
        <v>558</v>
      </c>
      <c r="D21" s="13" t="str">
        <f>IF(E21&gt;=Lists!$B$22,"Tier 1",IF(E21&gt;=Lists!$B$23,"Tier 2","Tier 3"))</f>
        <v>Tier 3</v>
      </c>
      <c r="E21" s="88">
        <f>Accounts!R21</f>
        <v>53</v>
      </c>
      <c r="F21" s="13" t="s">
        <v>2221</v>
      </c>
      <c r="G21" s="13" t="s">
        <v>32</v>
      </c>
      <c r="H21" s="13" t="s">
        <v>1502</v>
      </c>
      <c r="I21" s="13" t="s">
        <v>2222</v>
      </c>
      <c r="J21" s="13" t="s">
        <v>2223</v>
      </c>
      <c r="K21" s="13" t="s">
        <v>559</v>
      </c>
      <c r="L21" s="13" t="s">
        <v>564</v>
      </c>
      <c r="M21" s="13" t="s">
        <v>1503</v>
      </c>
      <c r="N21" s="13" t="s">
        <v>1506</v>
      </c>
      <c r="O21" s="13" t="s">
        <v>1509</v>
      </c>
      <c r="P21" s="13" t="s">
        <v>2210</v>
      </c>
      <c r="Q21" s="13" t="s">
        <v>2211</v>
      </c>
      <c r="R21" s="13" t="s">
        <v>2107</v>
      </c>
      <c r="S21" s="13" t="s">
        <v>1275</v>
      </c>
      <c r="T21" s="13" t="s">
        <v>1311</v>
      </c>
      <c r="U21" s="13" t="s">
        <v>2212</v>
      </c>
      <c r="V21" s="34" t="s">
        <v>1277</v>
      </c>
      <c r="W21" s="34" t="s">
        <v>2213</v>
      </c>
      <c r="X21" s="13" t="s">
        <v>2214</v>
      </c>
      <c r="Y21" s="13"/>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T2:T16">
      <formula1>"Not started,Building list,Searching,Named targets found,Ready for outreach,In outreach,Meeting set"</formula1>
    </dataValidation>
  </dataValidations>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22.0"/>
    <col customWidth="1" min="3" max="3" width="9.0"/>
    <col customWidth="1" min="4" max="4" width="16.0"/>
    <col customWidth="1" min="5" max="5" width="28.0"/>
    <col customWidth="1" min="6" max="6" width="24.0"/>
    <col customWidth="1" min="7" max="9" width="46.0"/>
    <col customWidth="1" min="10" max="10" width="28.0"/>
    <col customWidth="1" min="11" max="11" width="24.0"/>
    <col customWidth="1" min="12" max="12" width="12.0"/>
    <col customWidth="1" min="13" max="13" width="14.0"/>
    <col customWidth="1" min="14" max="14" width="28.0"/>
  </cols>
  <sheetData>
    <row r="1" ht="15.0" customHeight="1">
      <c r="A1" s="104" t="s">
        <v>3</v>
      </c>
      <c r="B1" s="104" t="s">
        <v>2070</v>
      </c>
      <c r="C1" s="104" t="s">
        <v>1314</v>
      </c>
      <c r="D1" s="104" t="s">
        <v>1168</v>
      </c>
      <c r="E1" s="104" t="s">
        <v>2224</v>
      </c>
      <c r="F1" s="104" t="s">
        <v>2225</v>
      </c>
      <c r="G1" s="104" t="s">
        <v>2226</v>
      </c>
      <c r="H1" s="104" t="s">
        <v>2227</v>
      </c>
      <c r="I1" s="104" t="s">
        <v>2228</v>
      </c>
      <c r="J1" s="104" t="s">
        <v>2229</v>
      </c>
      <c r="K1" s="104" t="s">
        <v>2230</v>
      </c>
      <c r="L1" s="104" t="s">
        <v>16</v>
      </c>
      <c r="M1" s="104" t="s">
        <v>111</v>
      </c>
      <c r="N1" s="104" t="s">
        <v>20</v>
      </c>
    </row>
    <row r="2" ht="41.25" customHeight="1">
      <c r="A2" s="14" t="s">
        <v>23</v>
      </c>
      <c r="B2" s="14" t="s">
        <v>2086</v>
      </c>
      <c r="C2" s="14" t="s">
        <v>1320</v>
      </c>
      <c r="D2" s="13" t="s">
        <v>2231</v>
      </c>
      <c r="E2" s="13" t="s">
        <v>2091</v>
      </c>
      <c r="F2" s="13" t="s">
        <v>1321</v>
      </c>
      <c r="G2" s="13" t="s">
        <v>2232</v>
      </c>
      <c r="H2" s="13" t="s">
        <v>2233</v>
      </c>
      <c r="I2" s="13" t="s">
        <v>2234</v>
      </c>
      <c r="J2" s="13" t="s">
        <v>2235</v>
      </c>
      <c r="K2" s="13" t="s">
        <v>2088</v>
      </c>
      <c r="L2" s="14" t="s">
        <v>858</v>
      </c>
      <c r="M2" s="14" t="s">
        <v>1277</v>
      </c>
      <c r="N2" s="13"/>
    </row>
    <row r="3" ht="41.25" customHeight="1">
      <c r="A3" s="14" t="s">
        <v>23</v>
      </c>
      <c r="B3" s="14" t="s">
        <v>2086</v>
      </c>
      <c r="C3" s="14" t="s">
        <v>1320</v>
      </c>
      <c r="D3" s="13" t="s">
        <v>1531</v>
      </c>
      <c r="E3" s="13" t="s">
        <v>2092</v>
      </c>
      <c r="F3" s="13" t="s">
        <v>1321</v>
      </c>
      <c r="G3" s="13" t="s">
        <v>2236</v>
      </c>
      <c r="H3" s="13" t="s">
        <v>2237</v>
      </c>
      <c r="I3" s="13" t="s">
        <v>2238</v>
      </c>
      <c r="J3" s="13" t="s">
        <v>2235</v>
      </c>
      <c r="K3" s="13" t="s">
        <v>2088</v>
      </c>
      <c r="L3" s="14" t="s">
        <v>858</v>
      </c>
      <c r="M3" s="14" t="s">
        <v>1277</v>
      </c>
      <c r="N3" s="13"/>
    </row>
    <row r="4" ht="41.25" customHeight="1">
      <c r="A4" s="14" t="s">
        <v>23</v>
      </c>
      <c r="B4" s="14" t="s">
        <v>2086</v>
      </c>
      <c r="C4" s="14" t="s">
        <v>1330</v>
      </c>
      <c r="D4" s="13" t="s">
        <v>1560</v>
      </c>
      <c r="E4" s="13" t="s">
        <v>2093</v>
      </c>
      <c r="F4" s="13" t="s">
        <v>1321</v>
      </c>
      <c r="G4" s="13" t="s">
        <v>2239</v>
      </c>
      <c r="H4" s="13" t="s">
        <v>2240</v>
      </c>
      <c r="I4" s="13" t="s">
        <v>2241</v>
      </c>
      <c r="J4" s="13" t="s">
        <v>2235</v>
      </c>
      <c r="K4" s="13" t="s">
        <v>2088</v>
      </c>
      <c r="L4" s="14" t="s">
        <v>858</v>
      </c>
      <c r="M4" s="14" t="s">
        <v>1277</v>
      </c>
      <c r="N4" s="13"/>
    </row>
    <row r="5" ht="41.25" customHeight="1">
      <c r="A5" s="14" t="s">
        <v>23</v>
      </c>
      <c r="B5" s="14" t="s">
        <v>2086</v>
      </c>
      <c r="C5" s="14" t="s">
        <v>1330</v>
      </c>
      <c r="D5" s="13" t="s">
        <v>1737</v>
      </c>
      <c r="E5" s="13" t="s">
        <v>2094</v>
      </c>
      <c r="F5" s="13" t="s">
        <v>1321</v>
      </c>
      <c r="G5" s="13" t="s">
        <v>2242</v>
      </c>
      <c r="H5" s="13" t="s">
        <v>2243</v>
      </c>
      <c r="I5" s="13" t="s">
        <v>2244</v>
      </c>
      <c r="J5" s="13" t="s">
        <v>2235</v>
      </c>
      <c r="K5" s="13" t="s">
        <v>2088</v>
      </c>
      <c r="L5" s="14" t="s">
        <v>858</v>
      </c>
      <c r="M5" s="14" t="s">
        <v>1277</v>
      </c>
      <c r="N5" s="13"/>
    </row>
    <row r="6" ht="41.25" customHeight="1">
      <c r="A6" s="14" t="s">
        <v>23</v>
      </c>
      <c r="B6" s="14" t="s">
        <v>2086</v>
      </c>
      <c r="C6" s="14" t="s">
        <v>1944</v>
      </c>
      <c r="D6" s="13" t="s">
        <v>1830</v>
      </c>
      <c r="E6" s="13" t="s">
        <v>2095</v>
      </c>
      <c r="F6" s="13" t="s">
        <v>1321</v>
      </c>
      <c r="G6" s="13" t="s">
        <v>2245</v>
      </c>
      <c r="H6" s="13" t="s">
        <v>2246</v>
      </c>
      <c r="I6" s="13" t="s">
        <v>2247</v>
      </c>
      <c r="J6" s="13" t="s">
        <v>2235</v>
      </c>
      <c r="K6" s="13" t="s">
        <v>2088</v>
      </c>
      <c r="L6" s="14" t="s">
        <v>858</v>
      </c>
      <c r="M6" s="14" t="s">
        <v>1277</v>
      </c>
      <c r="N6" s="13"/>
    </row>
    <row r="7" ht="41.25" customHeight="1">
      <c r="A7" s="14" t="s">
        <v>23</v>
      </c>
      <c r="B7" s="14" t="s">
        <v>2086</v>
      </c>
      <c r="C7" s="14" t="s">
        <v>1944</v>
      </c>
      <c r="D7" s="13" t="s">
        <v>2248</v>
      </c>
      <c r="E7" s="13" t="s">
        <v>2096</v>
      </c>
      <c r="F7" s="13" t="s">
        <v>1321</v>
      </c>
      <c r="G7" s="13" t="s">
        <v>2249</v>
      </c>
      <c r="H7" s="13" t="s">
        <v>2250</v>
      </c>
      <c r="I7" s="13" t="s">
        <v>2251</v>
      </c>
      <c r="J7" s="13" t="s">
        <v>2235</v>
      </c>
      <c r="K7" s="13" t="s">
        <v>2088</v>
      </c>
      <c r="L7" s="14" t="s">
        <v>858</v>
      </c>
      <c r="M7" s="14" t="s">
        <v>1277</v>
      </c>
      <c r="N7" s="13"/>
    </row>
    <row r="8" ht="41.25" customHeight="1">
      <c r="A8" s="14" t="s">
        <v>280</v>
      </c>
      <c r="B8" s="14" t="s">
        <v>2099</v>
      </c>
      <c r="C8" s="14" t="s">
        <v>1320</v>
      </c>
      <c r="D8" s="13" t="s">
        <v>2231</v>
      </c>
      <c r="E8" s="13" t="s">
        <v>2103</v>
      </c>
      <c r="F8" s="13" t="s">
        <v>879</v>
      </c>
      <c r="G8" s="13" t="s">
        <v>2252</v>
      </c>
      <c r="H8" s="13" t="s">
        <v>2253</v>
      </c>
      <c r="I8" s="13" t="s">
        <v>2254</v>
      </c>
      <c r="J8" s="13" t="s">
        <v>2235</v>
      </c>
      <c r="K8" s="13" t="s">
        <v>2100</v>
      </c>
      <c r="L8" s="14" t="s">
        <v>32</v>
      </c>
      <c r="M8" s="14" t="s">
        <v>1277</v>
      </c>
      <c r="N8" s="13"/>
    </row>
    <row r="9" ht="41.25" customHeight="1">
      <c r="A9" s="14" t="s">
        <v>280</v>
      </c>
      <c r="B9" s="14" t="s">
        <v>2099</v>
      </c>
      <c r="C9" s="14" t="s">
        <v>1320</v>
      </c>
      <c r="D9" s="13" t="s">
        <v>1531</v>
      </c>
      <c r="E9" s="13" t="s">
        <v>2093</v>
      </c>
      <c r="F9" s="13" t="s">
        <v>879</v>
      </c>
      <c r="G9" s="13" t="s">
        <v>2255</v>
      </c>
      <c r="H9" s="13" t="s">
        <v>2256</v>
      </c>
      <c r="I9" s="13" t="s">
        <v>2257</v>
      </c>
      <c r="J9" s="13" t="s">
        <v>2235</v>
      </c>
      <c r="K9" s="13" t="s">
        <v>2100</v>
      </c>
      <c r="L9" s="14" t="s">
        <v>32</v>
      </c>
      <c r="M9" s="14" t="s">
        <v>1277</v>
      </c>
      <c r="N9" s="13"/>
    </row>
    <row r="10" ht="41.25" customHeight="1">
      <c r="A10" s="14" t="s">
        <v>280</v>
      </c>
      <c r="B10" s="14" t="s">
        <v>2099</v>
      </c>
      <c r="C10" s="14" t="s">
        <v>1330</v>
      </c>
      <c r="D10" s="13" t="s">
        <v>1560</v>
      </c>
      <c r="E10" s="13" t="s">
        <v>2104</v>
      </c>
      <c r="F10" s="13" t="s">
        <v>879</v>
      </c>
      <c r="G10" s="13" t="s">
        <v>2258</v>
      </c>
      <c r="H10" s="13" t="s">
        <v>2259</v>
      </c>
      <c r="I10" s="13" t="s">
        <v>2260</v>
      </c>
      <c r="J10" s="13" t="s">
        <v>2235</v>
      </c>
      <c r="K10" s="13" t="s">
        <v>2100</v>
      </c>
      <c r="L10" s="14" t="s">
        <v>32</v>
      </c>
      <c r="M10" s="14" t="s">
        <v>1277</v>
      </c>
      <c r="N10" s="13"/>
    </row>
    <row r="11" ht="41.25" customHeight="1">
      <c r="A11" s="14" t="s">
        <v>280</v>
      </c>
      <c r="B11" s="14" t="s">
        <v>2099</v>
      </c>
      <c r="C11" s="14" t="s">
        <v>1330</v>
      </c>
      <c r="D11" s="13" t="s">
        <v>1737</v>
      </c>
      <c r="E11" s="13" t="s">
        <v>2105</v>
      </c>
      <c r="F11" s="13" t="s">
        <v>879</v>
      </c>
      <c r="G11" s="13" t="s">
        <v>2261</v>
      </c>
      <c r="H11" s="13" t="s">
        <v>2262</v>
      </c>
      <c r="I11" s="13" t="s">
        <v>2263</v>
      </c>
      <c r="J11" s="13" t="s">
        <v>2235</v>
      </c>
      <c r="K11" s="13" t="s">
        <v>2100</v>
      </c>
      <c r="L11" s="14" t="s">
        <v>32</v>
      </c>
      <c r="M11" s="14" t="s">
        <v>1277</v>
      </c>
      <c r="N11" s="13"/>
    </row>
    <row r="12" ht="41.25" customHeight="1">
      <c r="A12" s="14" t="s">
        <v>280</v>
      </c>
      <c r="B12" s="14" t="s">
        <v>2099</v>
      </c>
      <c r="C12" s="14" t="s">
        <v>1944</v>
      </c>
      <c r="D12" s="13" t="s">
        <v>1830</v>
      </c>
      <c r="E12" s="13" t="s">
        <v>2106</v>
      </c>
      <c r="F12" s="13" t="s">
        <v>879</v>
      </c>
      <c r="G12" s="13" t="s">
        <v>2264</v>
      </c>
      <c r="H12" s="13" t="s">
        <v>2265</v>
      </c>
      <c r="I12" s="13" t="s">
        <v>2266</v>
      </c>
      <c r="J12" s="13" t="s">
        <v>2235</v>
      </c>
      <c r="K12" s="13" t="s">
        <v>2100</v>
      </c>
      <c r="L12" s="14" t="s">
        <v>32</v>
      </c>
      <c r="M12" s="14" t="s">
        <v>1277</v>
      </c>
      <c r="N12" s="13"/>
    </row>
    <row r="13" ht="41.25" customHeight="1">
      <c r="A13" s="14" t="s">
        <v>280</v>
      </c>
      <c r="B13" s="14" t="s">
        <v>2099</v>
      </c>
      <c r="C13" s="14" t="s">
        <v>1944</v>
      </c>
      <c r="D13" s="13" t="s">
        <v>2248</v>
      </c>
      <c r="E13" s="13" t="s">
        <v>2107</v>
      </c>
      <c r="F13" s="13" t="s">
        <v>879</v>
      </c>
      <c r="G13" s="13" t="s">
        <v>2267</v>
      </c>
      <c r="H13" s="13" t="s">
        <v>2268</v>
      </c>
      <c r="I13" s="13" t="s">
        <v>2269</v>
      </c>
      <c r="J13" s="13" t="s">
        <v>2235</v>
      </c>
      <c r="K13" s="13" t="s">
        <v>2100</v>
      </c>
      <c r="L13" s="14" t="s">
        <v>32</v>
      </c>
      <c r="M13" s="14" t="s">
        <v>1277</v>
      </c>
      <c r="N13" s="13"/>
    </row>
    <row r="14" ht="41.25" customHeight="1">
      <c r="A14" s="14" t="s">
        <v>287</v>
      </c>
      <c r="B14" s="14" t="s">
        <v>2099</v>
      </c>
      <c r="C14" s="14" t="s">
        <v>1320</v>
      </c>
      <c r="D14" s="13" t="s">
        <v>2231</v>
      </c>
      <c r="E14" s="13" t="s">
        <v>2113</v>
      </c>
      <c r="F14" s="13" t="s">
        <v>768</v>
      </c>
      <c r="G14" s="13" t="s">
        <v>2270</v>
      </c>
      <c r="H14" s="13" t="s">
        <v>2271</v>
      </c>
      <c r="I14" s="13" t="s">
        <v>2272</v>
      </c>
      <c r="J14" s="13" t="s">
        <v>2235</v>
      </c>
      <c r="K14" s="13" t="s">
        <v>1274</v>
      </c>
      <c r="L14" s="14" t="s">
        <v>32</v>
      </c>
      <c r="M14" s="14" t="s">
        <v>1277</v>
      </c>
      <c r="N14" s="13"/>
    </row>
    <row r="15" ht="41.25" customHeight="1">
      <c r="A15" s="14" t="s">
        <v>287</v>
      </c>
      <c r="B15" s="14" t="s">
        <v>2099</v>
      </c>
      <c r="C15" s="14" t="s">
        <v>1320</v>
      </c>
      <c r="D15" s="13" t="s">
        <v>1531</v>
      </c>
      <c r="E15" s="13" t="s">
        <v>2114</v>
      </c>
      <c r="F15" s="13" t="s">
        <v>768</v>
      </c>
      <c r="G15" s="13" t="s">
        <v>2273</v>
      </c>
      <c r="H15" s="13" t="s">
        <v>2274</v>
      </c>
      <c r="I15" s="13" t="s">
        <v>2275</v>
      </c>
      <c r="J15" s="13" t="s">
        <v>2235</v>
      </c>
      <c r="K15" s="13" t="s">
        <v>1274</v>
      </c>
      <c r="L15" s="14" t="s">
        <v>32</v>
      </c>
      <c r="M15" s="14" t="s">
        <v>1277</v>
      </c>
      <c r="N15" s="13"/>
    </row>
    <row r="16" ht="41.25" customHeight="1">
      <c r="A16" s="14" t="s">
        <v>287</v>
      </c>
      <c r="B16" s="14" t="s">
        <v>2099</v>
      </c>
      <c r="C16" s="14" t="s">
        <v>1330</v>
      </c>
      <c r="D16" s="13" t="s">
        <v>1560</v>
      </c>
      <c r="E16" s="13" t="s">
        <v>2115</v>
      </c>
      <c r="F16" s="13" t="s">
        <v>768</v>
      </c>
      <c r="G16" s="13" t="s">
        <v>2276</v>
      </c>
      <c r="H16" s="13" t="s">
        <v>2277</v>
      </c>
      <c r="I16" s="13" t="s">
        <v>2278</v>
      </c>
      <c r="J16" s="13" t="s">
        <v>2235</v>
      </c>
      <c r="K16" s="13" t="s">
        <v>1274</v>
      </c>
      <c r="L16" s="14" t="s">
        <v>32</v>
      </c>
      <c r="M16" s="14" t="s">
        <v>1277</v>
      </c>
      <c r="N16" s="13"/>
    </row>
    <row r="17" ht="41.25" customHeight="1">
      <c r="A17" s="14" t="s">
        <v>287</v>
      </c>
      <c r="B17" s="14" t="s">
        <v>2099</v>
      </c>
      <c r="C17" s="14" t="s">
        <v>1330</v>
      </c>
      <c r="D17" s="13" t="s">
        <v>1737</v>
      </c>
      <c r="E17" s="13" t="s">
        <v>2104</v>
      </c>
      <c r="F17" s="13" t="s">
        <v>768</v>
      </c>
      <c r="G17" s="13" t="s">
        <v>2279</v>
      </c>
      <c r="H17" s="13" t="s">
        <v>2280</v>
      </c>
      <c r="I17" s="13" t="s">
        <v>2281</v>
      </c>
      <c r="J17" s="13" t="s">
        <v>2235</v>
      </c>
      <c r="K17" s="13" t="s">
        <v>1274</v>
      </c>
      <c r="L17" s="14" t="s">
        <v>32</v>
      </c>
      <c r="M17" s="14" t="s">
        <v>1277</v>
      </c>
      <c r="N17" s="13"/>
    </row>
    <row r="18" ht="41.25" customHeight="1">
      <c r="A18" s="14" t="s">
        <v>287</v>
      </c>
      <c r="B18" s="14" t="s">
        <v>2099</v>
      </c>
      <c r="C18" s="14" t="s">
        <v>1944</v>
      </c>
      <c r="D18" s="13" t="s">
        <v>1830</v>
      </c>
      <c r="E18" s="13" t="s">
        <v>2106</v>
      </c>
      <c r="F18" s="13" t="s">
        <v>768</v>
      </c>
      <c r="G18" s="13" t="s">
        <v>2282</v>
      </c>
      <c r="H18" s="13" t="s">
        <v>2283</v>
      </c>
      <c r="I18" s="13" t="s">
        <v>2284</v>
      </c>
      <c r="J18" s="13" t="s">
        <v>2235</v>
      </c>
      <c r="K18" s="13" t="s">
        <v>1274</v>
      </c>
      <c r="L18" s="14" t="s">
        <v>32</v>
      </c>
      <c r="M18" s="14" t="s">
        <v>1277</v>
      </c>
      <c r="N18" s="13"/>
    </row>
    <row r="19" ht="41.25" customHeight="1">
      <c r="A19" s="14" t="s">
        <v>287</v>
      </c>
      <c r="B19" s="14" t="s">
        <v>2099</v>
      </c>
      <c r="C19" s="14" t="s">
        <v>1944</v>
      </c>
      <c r="D19" s="13" t="s">
        <v>2248</v>
      </c>
      <c r="E19" s="13" t="s">
        <v>2116</v>
      </c>
      <c r="F19" s="13" t="s">
        <v>768</v>
      </c>
      <c r="G19" s="13" t="s">
        <v>2285</v>
      </c>
      <c r="H19" s="13" t="s">
        <v>2286</v>
      </c>
      <c r="I19" s="13" t="s">
        <v>2287</v>
      </c>
      <c r="J19" s="13" t="s">
        <v>2235</v>
      </c>
      <c r="K19" s="13" t="s">
        <v>1274</v>
      </c>
      <c r="L19" s="14" t="s">
        <v>32</v>
      </c>
      <c r="M19" s="14" t="s">
        <v>1277</v>
      </c>
      <c r="N19" s="13"/>
    </row>
    <row r="20" ht="41.25" customHeight="1">
      <c r="A20" s="14" t="s">
        <v>293</v>
      </c>
      <c r="B20" s="14" t="s">
        <v>2099</v>
      </c>
      <c r="C20" s="14" t="s">
        <v>1320</v>
      </c>
      <c r="D20" s="13" t="s">
        <v>2231</v>
      </c>
      <c r="E20" s="13" t="s">
        <v>2121</v>
      </c>
      <c r="F20" s="13" t="s">
        <v>769</v>
      </c>
      <c r="G20" s="13" t="s">
        <v>2288</v>
      </c>
      <c r="H20" s="13" t="s">
        <v>2289</v>
      </c>
      <c r="I20" s="13" t="s">
        <v>2290</v>
      </c>
      <c r="J20" s="13" t="s">
        <v>2235</v>
      </c>
      <c r="K20" s="13" t="s">
        <v>1274</v>
      </c>
      <c r="L20" s="14" t="s">
        <v>32</v>
      </c>
      <c r="M20" s="14" t="s">
        <v>1277</v>
      </c>
      <c r="N20" s="13"/>
    </row>
    <row r="21" ht="41.25" customHeight="1">
      <c r="A21" s="14" t="s">
        <v>293</v>
      </c>
      <c r="B21" s="14" t="s">
        <v>2099</v>
      </c>
      <c r="C21" s="14" t="s">
        <v>1320</v>
      </c>
      <c r="D21" s="13" t="s">
        <v>1531</v>
      </c>
      <c r="E21" s="13" t="s">
        <v>25</v>
      </c>
      <c r="F21" s="13" t="s">
        <v>769</v>
      </c>
      <c r="G21" s="13" t="s">
        <v>2291</v>
      </c>
      <c r="H21" s="13" t="s">
        <v>2292</v>
      </c>
      <c r="I21" s="13" t="s">
        <v>2293</v>
      </c>
      <c r="J21" s="13" t="s">
        <v>2235</v>
      </c>
      <c r="K21" s="13" t="s">
        <v>1274</v>
      </c>
      <c r="L21" s="14" t="s">
        <v>32</v>
      </c>
      <c r="M21" s="14" t="s">
        <v>1277</v>
      </c>
      <c r="N21" s="13"/>
    </row>
    <row r="22" ht="41.25" customHeight="1">
      <c r="A22" s="14" t="s">
        <v>293</v>
      </c>
      <c r="B22" s="14" t="s">
        <v>2099</v>
      </c>
      <c r="C22" s="14" t="s">
        <v>1330</v>
      </c>
      <c r="D22" s="13" t="s">
        <v>1560</v>
      </c>
      <c r="E22" s="13" t="s">
        <v>2114</v>
      </c>
      <c r="F22" s="13" t="s">
        <v>769</v>
      </c>
      <c r="G22" s="13" t="s">
        <v>2294</v>
      </c>
      <c r="H22" s="13" t="s">
        <v>2295</v>
      </c>
      <c r="I22" s="13" t="s">
        <v>2296</v>
      </c>
      <c r="J22" s="13" t="s">
        <v>2235</v>
      </c>
      <c r="K22" s="13" t="s">
        <v>1274</v>
      </c>
      <c r="L22" s="14" t="s">
        <v>32</v>
      </c>
      <c r="M22" s="14" t="s">
        <v>1277</v>
      </c>
      <c r="N22" s="13"/>
    </row>
    <row r="23" ht="41.25" customHeight="1">
      <c r="A23" s="14" t="s">
        <v>293</v>
      </c>
      <c r="B23" s="14" t="s">
        <v>2099</v>
      </c>
      <c r="C23" s="14" t="s">
        <v>1330</v>
      </c>
      <c r="D23" s="13" t="s">
        <v>1737</v>
      </c>
      <c r="E23" s="13" t="s">
        <v>2104</v>
      </c>
      <c r="F23" s="13" t="s">
        <v>769</v>
      </c>
      <c r="G23" s="13" t="s">
        <v>2297</v>
      </c>
      <c r="H23" s="13" t="s">
        <v>2298</v>
      </c>
      <c r="I23" s="13" t="s">
        <v>2299</v>
      </c>
      <c r="J23" s="13" t="s">
        <v>2235</v>
      </c>
      <c r="K23" s="13" t="s">
        <v>1274</v>
      </c>
      <c r="L23" s="14" t="s">
        <v>32</v>
      </c>
      <c r="M23" s="14" t="s">
        <v>1277</v>
      </c>
      <c r="N23" s="13"/>
    </row>
    <row r="24" ht="41.25" customHeight="1">
      <c r="A24" s="14" t="s">
        <v>293</v>
      </c>
      <c r="B24" s="14" t="s">
        <v>2099</v>
      </c>
      <c r="C24" s="14" t="s">
        <v>1944</v>
      </c>
      <c r="D24" s="13" t="s">
        <v>1830</v>
      </c>
      <c r="E24" s="13" t="s">
        <v>2122</v>
      </c>
      <c r="F24" s="13" t="s">
        <v>769</v>
      </c>
      <c r="G24" s="13" t="s">
        <v>2300</v>
      </c>
      <c r="H24" s="13" t="s">
        <v>2301</v>
      </c>
      <c r="I24" s="13" t="s">
        <v>2302</v>
      </c>
      <c r="J24" s="13" t="s">
        <v>2235</v>
      </c>
      <c r="K24" s="13" t="s">
        <v>1274</v>
      </c>
      <c r="L24" s="14" t="s">
        <v>32</v>
      </c>
      <c r="M24" s="14" t="s">
        <v>1277</v>
      </c>
      <c r="N24" s="13"/>
    </row>
    <row r="25" ht="41.25" customHeight="1">
      <c r="A25" s="14" t="s">
        <v>293</v>
      </c>
      <c r="B25" s="14" t="s">
        <v>2099</v>
      </c>
      <c r="C25" s="14" t="s">
        <v>1944</v>
      </c>
      <c r="D25" s="13" t="s">
        <v>2248</v>
      </c>
      <c r="E25" s="13" t="s">
        <v>2123</v>
      </c>
      <c r="F25" s="13" t="s">
        <v>769</v>
      </c>
      <c r="G25" s="13" t="s">
        <v>2303</v>
      </c>
      <c r="H25" s="13" t="s">
        <v>2304</v>
      </c>
      <c r="I25" s="13" t="s">
        <v>2305</v>
      </c>
      <c r="J25" s="13" t="s">
        <v>2235</v>
      </c>
      <c r="K25" s="13" t="s">
        <v>1274</v>
      </c>
      <c r="L25" s="14" t="s">
        <v>32</v>
      </c>
      <c r="M25" s="14" t="s">
        <v>1277</v>
      </c>
      <c r="N25" s="13"/>
    </row>
    <row r="26" ht="41.25" customHeight="1">
      <c r="A26" s="14" t="s">
        <v>299</v>
      </c>
      <c r="B26" s="14" t="s">
        <v>2099</v>
      </c>
      <c r="C26" s="14" t="s">
        <v>1320</v>
      </c>
      <c r="D26" s="13" t="s">
        <v>2231</v>
      </c>
      <c r="E26" s="13" t="s">
        <v>2128</v>
      </c>
      <c r="F26" s="13" t="s">
        <v>883</v>
      </c>
      <c r="G26" s="13" t="s">
        <v>2306</v>
      </c>
      <c r="H26" s="13" t="s">
        <v>2307</v>
      </c>
      <c r="I26" s="13" t="s">
        <v>2308</v>
      </c>
      <c r="J26" s="13" t="s">
        <v>2235</v>
      </c>
      <c r="K26" s="13" t="s">
        <v>2100</v>
      </c>
      <c r="L26" s="14" t="s">
        <v>32</v>
      </c>
      <c r="M26" s="14" t="s">
        <v>1277</v>
      </c>
      <c r="N26" s="13"/>
    </row>
    <row r="27" ht="41.25" customHeight="1">
      <c r="A27" s="14" t="s">
        <v>299</v>
      </c>
      <c r="B27" s="14" t="s">
        <v>2099</v>
      </c>
      <c r="C27" s="14" t="s">
        <v>1320</v>
      </c>
      <c r="D27" s="13" t="s">
        <v>1531</v>
      </c>
      <c r="E27" s="13" t="s">
        <v>2093</v>
      </c>
      <c r="F27" s="13" t="s">
        <v>883</v>
      </c>
      <c r="G27" s="13" t="s">
        <v>2309</v>
      </c>
      <c r="H27" s="13" t="s">
        <v>2310</v>
      </c>
      <c r="I27" s="13" t="s">
        <v>2311</v>
      </c>
      <c r="J27" s="13" t="s">
        <v>2235</v>
      </c>
      <c r="K27" s="13" t="s">
        <v>2100</v>
      </c>
      <c r="L27" s="14" t="s">
        <v>32</v>
      </c>
      <c r="M27" s="14" t="s">
        <v>1277</v>
      </c>
      <c r="N27" s="13"/>
    </row>
    <row r="28" ht="41.25" customHeight="1">
      <c r="A28" s="14" t="s">
        <v>299</v>
      </c>
      <c r="B28" s="14" t="s">
        <v>2099</v>
      </c>
      <c r="C28" s="14" t="s">
        <v>1330</v>
      </c>
      <c r="D28" s="13" t="s">
        <v>1560</v>
      </c>
      <c r="E28" s="13" t="s">
        <v>2129</v>
      </c>
      <c r="F28" s="13" t="s">
        <v>883</v>
      </c>
      <c r="G28" s="13" t="s">
        <v>2312</v>
      </c>
      <c r="H28" s="13" t="s">
        <v>2313</v>
      </c>
      <c r="I28" s="13" t="s">
        <v>2314</v>
      </c>
      <c r="J28" s="13" t="s">
        <v>2235</v>
      </c>
      <c r="K28" s="13" t="s">
        <v>2100</v>
      </c>
      <c r="L28" s="14" t="s">
        <v>32</v>
      </c>
      <c r="M28" s="14" t="s">
        <v>1277</v>
      </c>
      <c r="N28" s="13"/>
    </row>
    <row r="29" ht="41.25" customHeight="1">
      <c r="A29" s="14" t="s">
        <v>299</v>
      </c>
      <c r="B29" s="14" t="s">
        <v>2099</v>
      </c>
      <c r="C29" s="14" t="s">
        <v>1330</v>
      </c>
      <c r="D29" s="13" t="s">
        <v>1737</v>
      </c>
      <c r="E29" s="13" t="s">
        <v>2130</v>
      </c>
      <c r="F29" s="13" t="s">
        <v>883</v>
      </c>
      <c r="G29" s="13" t="s">
        <v>2315</v>
      </c>
      <c r="H29" s="13" t="s">
        <v>2316</v>
      </c>
      <c r="I29" s="13" t="s">
        <v>2317</v>
      </c>
      <c r="J29" s="13" t="s">
        <v>2235</v>
      </c>
      <c r="K29" s="13" t="s">
        <v>2100</v>
      </c>
      <c r="L29" s="14" t="s">
        <v>32</v>
      </c>
      <c r="M29" s="14" t="s">
        <v>1277</v>
      </c>
      <c r="N29" s="13"/>
    </row>
    <row r="30" ht="41.25" customHeight="1">
      <c r="A30" s="14" t="s">
        <v>299</v>
      </c>
      <c r="B30" s="14" t="s">
        <v>2099</v>
      </c>
      <c r="C30" s="14" t="s">
        <v>1944</v>
      </c>
      <c r="D30" s="13" t="s">
        <v>1830</v>
      </c>
      <c r="E30" s="13" t="s">
        <v>2106</v>
      </c>
      <c r="F30" s="13" t="s">
        <v>883</v>
      </c>
      <c r="G30" s="13" t="s">
        <v>2318</v>
      </c>
      <c r="H30" s="13" t="s">
        <v>2319</v>
      </c>
      <c r="I30" s="13" t="s">
        <v>2320</v>
      </c>
      <c r="J30" s="13" t="s">
        <v>2235</v>
      </c>
      <c r="K30" s="13" t="s">
        <v>2100</v>
      </c>
      <c r="L30" s="14" t="s">
        <v>32</v>
      </c>
      <c r="M30" s="14" t="s">
        <v>1277</v>
      </c>
      <c r="N30" s="13"/>
    </row>
    <row r="31" ht="41.25" customHeight="1">
      <c r="A31" s="14" t="s">
        <v>299</v>
      </c>
      <c r="B31" s="14" t="s">
        <v>2099</v>
      </c>
      <c r="C31" s="14" t="s">
        <v>1944</v>
      </c>
      <c r="D31" s="13" t="s">
        <v>2248</v>
      </c>
      <c r="E31" s="13" t="s">
        <v>2131</v>
      </c>
      <c r="F31" s="13" t="s">
        <v>883</v>
      </c>
      <c r="G31" s="13" t="s">
        <v>2321</v>
      </c>
      <c r="H31" s="13" t="s">
        <v>2322</v>
      </c>
      <c r="I31" s="13" t="s">
        <v>2323</v>
      </c>
      <c r="J31" s="13" t="s">
        <v>2235</v>
      </c>
      <c r="K31" s="13" t="s">
        <v>2100</v>
      </c>
      <c r="L31" s="14" t="s">
        <v>32</v>
      </c>
      <c r="M31" s="14" t="s">
        <v>1277</v>
      </c>
      <c r="N31" s="13"/>
    </row>
    <row r="32" ht="41.25" customHeight="1">
      <c r="A32" s="14" t="s">
        <v>305</v>
      </c>
      <c r="B32" s="14" t="s">
        <v>2099</v>
      </c>
      <c r="C32" s="14" t="s">
        <v>1320</v>
      </c>
      <c r="D32" s="13" t="s">
        <v>2231</v>
      </c>
      <c r="E32" s="13" t="s">
        <v>2135</v>
      </c>
      <c r="F32" s="13" t="s">
        <v>1369</v>
      </c>
      <c r="G32" s="13" t="s">
        <v>2324</v>
      </c>
      <c r="H32" s="13" t="s">
        <v>2325</v>
      </c>
      <c r="I32" s="13" t="s">
        <v>2326</v>
      </c>
      <c r="J32" s="13" t="s">
        <v>2235</v>
      </c>
      <c r="K32" s="13" t="s">
        <v>2132</v>
      </c>
      <c r="L32" s="14" t="s">
        <v>32</v>
      </c>
      <c r="M32" s="14" t="s">
        <v>1277</v>
      </c>
      <c r="N32" s="13"/>
    </row>
    <row r="33" ht="41.25" customHeight="1">
      <c r="A33" s="14" t="s">
        <v>305</v>
      </c>
      <c r="B33" s="14" t="s">
        <v>2099</v>
      </c>
      <c r="C33" s="14" t="s">
        <v>1320</v>
      </c>
      <c r="D33" s="13" t="s">
        <v>1531</v>
      </c>
      <c r="E33" s="13" t="s">
        <v>2093</v>
      </c>
      <c r="F33" s="13" t="s">
        <v>1369</v>
      </c>
      <c r="G33" s="13" t="s">
        <v>2327</v>
      </c>
      <c r="H33" s="13" t="s">
        <v>2328</v>
      </c>
      <c r="I33" s="13" t="s">
        <v>2329</v>
      </c>
      <c r="J33" s="13" t="s">
        <v>2235</v>
      </c>
      <c r="K33" s="13" t="s">
        <v>2132</v>
      </c>
      <c r="L33" s="14" t="s">
        <v>32</v>
      </c>
      <c r="M33" s="14" t="s">
        <v>1277</v>
      </c>
      <c r="N33" s="13"/>
    </row>
    <row r="34" ht="41.25" customHeight="1">
      <c r="A34" s="14" t="s">
        <v>305</v>
      </c>
      <c r="B34" s="14" t="s">
        <v>2099</v>
      </c>
      <c r="C34" s="14" t="s">
        <v>1330</v>
      </c>
      <c r="D34" s="13" t="s">
        <v>1560</v>
      </c>
      <c r="E34" s="13" t="s">
        <v>2104</v>
      </c>
      <c r="F34" s="13" t="s">
        <v>1369</v>
      </c>
      <c r="G34" s="13" t="s">
        <v>2330</v>
      </c>
      <c r="H34" s="13" t="s">
        <v>2331</v>
      </c>
      <c r="I34" s="13" t="s">
        <v>2332</v>
      </c>
      <c r="J34" s="13" t="s">
        <v>2235</v>
      </c>
      <c r="K34" s="13" t="s">
        <v>2132</v>
      </c>
      <c r="L34" s="14" t="s">
        <v>32</v>
      </c>
      <c r="M34" s="14" t="s">
        <v>1277</v>
      </c>
      <c r="N34" s="13"/>
    </row>
    <row r="35" ht="41.25" customHeight="1">
      <c r="A35" s="14" t="s">
        <v>305</v>
      </c>
      <c r="B35" s="14" t="s">
        <v>2099</v>
      </c>
      <c r="C35" s="14" t="s">
        <v>1330</v>
      </c>
      <c r="D35" s="13" t="s">
        <v>1737</v>
      </c>
      <c r="E35" s="13" t="s">
        <v>2130</v>
      </c>
      <c r="F35" s="13" t="s">
        <v>1369</v>
      </c>
      <c r="G35" s="13" t="s">
        <v>2333</v>
      </c>
      <c r="H35" s="13" t="s">
        <v>2334</v>
      </c>
      <c r="I35" s="13" t="s">
        <v>2335</v>
      </c>
      <c r="J35" s="13" t="s">
        <v>2235</v>
      </c>
      <c r="K35" s="13" t="s">
        <v>2132</v>
      </c>
      <c r="L35" s="14" t="s">
        <v>32</v>
      </c>
      <c r="M35" s="14" t="s">
        <v>1277</v>
      </c>
      <c r="N35" s="13"/>
    </row>
    <row r="36" ht="41.25" customHeight="1">
      <c r="A36" s="14" t="s">
        <v>305</v>
      </c>
      <c r="B36" s="14" t="s">
        <v>2099</v>
      </c>
      <c r="C36" s="14" t="s">
        <v>1944</v>
      </c>
      <c r="D36" s="13" t="s">
        <v>1830</v>
      </c>
      <c r="E36" s="13" t="s">
        <v>2136</v>
      </c>
      <c r="F36" s="13" t="s">
        <v>1369</v>
      </c>
      <c r="G36" s="13" t="s">
        <v>2336</v>
      </c>
      <c r="H36" s="13" t="s">
        <v>2337</v>
      </c>
      <c r="I36" s="13" t="s">
        <v>2338</v>
      </c>
      <c r="J36" s="13" t="s">
        <v>2235</v>
      </c>
      <c r="K36" s="13" t="s">
        <v>2132</v>
      </c>
      <c r="L36" s="14" t="s">
        <v>32</v>
      </c>
      <c r="M36" s="14" t="s">
        <v>1277</v>
      </c>
      <c r="N36" s="13"/>
    </row>
    <row r="37" ht="41.25" customHeight="1">
      <c r="A37" s="14" t="s">
        <v>305</v>
      </c>
      <c r="B37" s="14" t="s">
        <v>2099</v>
      </c>
      <c r="C37" s="14" t="s">
        <v>1944</v>
      </c>
      <c r="D37" s="13" t="s">
        <v>2248</v>
      </c>
      <c r="E37" s="13" t="s">
        <v>2107</v>
      </c>
      <c r="F37" s="13" t="s">
        <v>1369</v>
      </c>
      <c r="G37" s="13" t="s">
        <v>2339</v>
      </c>
      <c r="H37" s="13" t="s">
        <v>2340</v>
      </c>
      <c r="I37" s="13" t="s">
        <v>2341</v>
      </c>
      <c r="J37" s="13" t="s">
        <v>2235</v>
      </c>
      <c r="K37" s="13" t="s">
        <v>2132</v>
      </c>
      <c r="L37" s="14" t="s">
        <v>32</v>
      </c>
      <c r="M37" s="14" t="s">
        <v>1277</v>
      </c>
      <c r="N37" s="13"/>
    </row>
    <row r="38" ht="41.25" customHeight="1">
      <c r="A38" s="14" t="s">
        <v>123</v>
      </c>
      <c r="B38" s="14" t="s">
        <v>2099</v>
      </c>
      <c r="C38" s="14" t="s">
        <v>1320</v>
      </c>
      <c r="D38" s="13" t="s">
        <v>2231</v>
      </c>
      <c r="E38" s="13" t="s">
        <v>2142</v>
      </c>
      <c r="F38" s="13" t="s">
        <v>2137</v>
      </c>
      <c r="G38" s="13" t="s">
        <v>2342</v>
      </c>
      <c r="H38" s="13" t="s">
        <v>2343</v>
      </c>
      <c r="I38" s="13" t="s">
        <v>2344</v>
      </c>
      <c r="J38" s="13" t="s">
        <v>2345</v>
      </c>
      <c r="K38" s="13" t="s">
        <v>2139</v>
      </c>
      <c r="L38" s="14" t="s">
        <v>32</v>
      </c>
      <c r="M38" s="14" t="s">
        <v>1277</v>
      </c>
      <c r="N38" s="13"/>
    </row>
    <row r="39" ht="41.25" customHeight="1">
      <c r="A39" s="14" t="s">
        <v>123</v>
      </c>
      <c r="B39" s="14" t="s">
        <v>2099</v>
      </c>
      <c r="C39" s="14" t="s">
        <v>1320</v>
      </c>
      <c r="D39" s="13" t="s">
        <v>1531</v>
      </c>
      <c r="E39" s="13" t="s">
        <v>2143</v>
      </c>
      <c r="F39" s="13" t="s">
        <v>2137</v>
      </c>
      <c r="G39" s="13" t="s">
        <v>2346</v>
      </c>
      <c r="H39" s="13" t="s">
        <v>2347</v>
      </c>
      <c r="I39" s="13" t="s">
        <v>2348</v>
      </c>
      <c r="J39" s="13" t="s">
        <v>2345</v>
      </c>
      <c r="K39" s="13" t="s">
        <v>2139</v>
      </c>
      <c r="L39" s="14" t="s">
        <v>32</v>
      </c>
      <c r="M39" s="14" t="s">
        <v>1277</v>
      </c>
      <c r="N39" s="13"/>
    </row>
    <row r="40" ht="41.25" customHeight="1">
      <c r="A40" s="14" t="s">
        <v>123</v>
      </c>
      <c r="B40" s="14" t="s">
        <v>2099</v>
      </c>
      <c r="C40" s="14" t="s">
        <v>1330</v>
      </c>
      <c r="D40" s="13" t="s">
        <v>1560</v>
      </c>
      <c r="E40" s="13" t="s">
        <v>2144</v>
      </c>
      <c r="F40" s="13" t="s">
        <v>2137</v>
      </c>
      <c r="G40" s="13" t="s">
        <v>2349</v>
      </c>
      <c r="H40" s="13" t="s">
        <v>2350</v>
      </c>
      <c r="I40" s="13" t="s">
        <v>2351</v>
      </c>
      <c r="J40" s="13" t="s">
        <v>2345</v>
      </c>
      <c r="K40" s="13" t="s">
        <v>2139</v>
      </c>
      <c r="L40" s="14" t="s">
        <v>32</v>
      </c>
      <c r="M40" s="14" t="s">
        <v>1277</v>
      </c>
      <c r="N40" s="13"/>
    </row>
    <row r="41" ht="41.25" customHeight="1">
      <c r="A41" s="14" t="s">
        <v>123</v>
      </c>
      <c r="B41" s="14" t="s">
        <v>2099</v>
      </c>
      <c r="C41" s="14" t="s">
        <v>1330</v>
      </c>
      <c r="D41" s="13" t="s">
        <v>1737</v>
      </c>
      <c r="E41" s="13" t="s">
        <v>2145</v>
      </c>
      <c r="F41" s="13" t="s">
        <v>2137</v>
      </c>
      <c r="G41" s="13" t="s">
        <v>2352</v>
      </c>
      <c r="H41" s="13" t="s">
        <v>2353</v>
      </c>
      <c r="I41" s="13" t="s">
        <v>2354</v>
      </c>
      <c r="J41" s="13" t="s">
        <v>2345</v>
      </c>
      <c r="K41" s="13" t="s">
        <v>2139</v>
      </c>
      <c r="L41" s="14" t="s">
        <v>32</v>
      </c>
      <c r="M41" s="14" t="s">
        <v>1277</v>
      </c>
      <c r="N41" s="13"/>
    </row>
    <row r="42" ht="41.25" customHeight="1">
      <c r="A42" s="14" t="s">
        <v>123</v>
      </c>
      <c r="B42" s="14" t="s">
        <v>2099</v>
      </c>
      <c r="C42" s="14" t="s">
        <v>1944</v>
      </c>
      <c r="D42" s="13" t="s">
        <v>1830</v>
      </c>
      <c r="E42" s="13" t="s">
        <v>2106</v>
      </c>
      <c r="F42" s="13" t="s">
        <v>2137</v>
      </c>
      <c r="G42" s="13" t="s">
        <v>2355</v>
      </c>
      <c r="H42" s="13" t="s">
        <v>2356</v>
      </c>
      <c r="I42" s="13" t="s">
        <v>2357</v>
      </c>
      <c r="J42" s="13" t="s">
        <v>2345</v>
      </c>
      <c r="K42" s="13" t="s">
        <v>2139</v>
      </c>
      <c r="L42" s="14" t="s">
        <v>32</v>
      </c>
      <c r="M42" s="14" t="s">
        <v>1277</v>
      </c>
      <c r="N42" s="13"/>
    </row>
    <row r="43" ht="41.25" customHeight="1">
      <c r="A43" s="14" t="s">
        <v>123</v>
      </c>
      <c r="B43" s="14" t="s">
        <v>2099</v>
      </c>
      <c r="C43" s="14" t="s">
        <v>1944</v>
      </c>
      <c r="D43" s="13" t="s">
        <v>2248</v>
      </c>
      <c r="E43" s="13" t="s">
        <v>2146</v>
      </c>
      <c r="F43" s="13" t="s">
        <v>2137</v>
      </c>
      <c r="G43" s="13" t="s">
        <v>2358</v>
      </c>
      <c r="H43" s="13" t="s">
        <v>2359</v>
      </c>
      <c r="I43" s="13" t="s">
        <v>2360</v>
      </c>
      <c r="J43" s="13" t="s">
        <v>2345</v>
      </c>
      <c r="K43" s="13" t="s">
        <v>2139</v>
      </c>
      <c r="L43" s="14" t="s">
        <v>32</v>
      </c>
      <c r="M43" s="14" t="s">
        <v>1277</v>
      </c>
      <c r="N43" s="13"/>
    </row>
    <row r="44" ht="41.25" customHeight="1">
      <c r="A44" s="14" t="s">
        <v>317</v>
      </c>
      <c r="B44" s="14" t="s">
        <v>2148</v>
      </c>
      <c r="C44" s="14" t="s">
        <v>1320</v>
      </c>
      <c r="D44" s="13" t="s">
        <v>2231</v>
      </c>
      <c r="E44" s="13" t="s">
        <v>25</v>
      </c>
      <c r="F44" s="13" t="s">
        <v>2149</v>
      </c>
      <c r="G44" s="13" t="s">
        <v>2361</v>
      </c>
      <c r="H44" s="13" t="s">
        <v>2362</v>
      </c>
      <c r="I44" s="13" t="s">
        <v>2363</v>
      </c>
      <c r="J44" s="13" t="s">
        <v>2364</v>
      </c>
      <c r="K44" s="13" t="s">
        <v>1274</v>
      </c>
      <c r="L44" s="14" t="s">
        <v>32</v>
      </c>
      <c r="M44" s="14" t="s">
        <v>1277</v>
      </c>
      <c r="N44" s="13"/>
    </row>
    <row r="45" ht="41.25" customHeight="1">
      <c r="A45" s="14" t="s">
        <v>317</v>
      </c>
      <c r="B45" s="14" t="s">
        <v>2148</v>
      </c>
      <c r="C45" s="14" t="s">
        <v>1320</v>
      </c>
      <c r="D45" s="13" t="s">
        <v>1531</v>
      </c>
      <c r="E45" s="13" t="s">
        <v>2093</v>
      </c>
      <c r="F45" s="13" t="s">
        <v>2149</v>
      </c>
      <c r="G45" s="13" t="s">
        <v>2365</v>
      </c>
      <c r="H45" s="13" t="s">
        <v>2366</v>
      </c>
      <c r="I45" s="13" t="s">
        <v>2367</v>
      </c>
      <c r="J45" s="13" t="s">
        <v>2364</v>
      </c>
      <c r="K45" s="13" t="s">
        <v>1274</v>
      </c>
      <c r="L45" s="14" t="s">
        <v>32</v>
      </c>
      <c r="M45" s="14" t="s">
        <v>1277</v>
      </c>
      <c r="N45" s="13"/>
    </row>
    <row r="46" ht="41.25" customHeight="1">
      <c r="A46" s="14" t="s">
        <v>317</v>
      </c>
      <c r="B46" s="14" t="s">
        <v>2148</v>
      </c>
      <c r="C46" s="14" t="s">
        <v>1330</v>
      </c>
      <c r="D46" s="13" t="s">
        <v>1560</v>
      </c>
      <c r="E46" s="13" t="s">
        <v>2153</v>
      </c>
      <c r="F46" s="13" t="s">
        <v>2149</v>
      </c>
      <c r="G46" s="13" t="s">
        <v>2368</v>
      </c>
      <c r="H46" s="13" t="s">
        <v>2369</v>
      </c>
      <c r="I46" s="13" t="s">
        <v>2370</v>
      </c>
      <c r="J46" s="13" t="s">
        <v>2364</v>
      </c>
      <c r="K46" s="13" t="s">
        <v>1274</v>
      </c>
      <c r="L46" s="14" t="s">
        <v>32</v>
      </c>
      <c r="M46" s="14" t="s">
        <v>1277</v>
      </c>
      <c r="N46" s="13"/>
    </row>
    <row r="47" ht="41.25" customHeight="1">
      <c r="A47" s="14" t="s">
        <v>317</v>
      </c>
      <c r="B47" s="14" t="s">
        <v>2148</v>
      </c>
      <c r="C47" s="14" t="s">
        <v>1330</v>
      </c>
      <c r="D47" s="13" t="s">
        <v>1737</v>
      </c>
      <c r="E47" s="13" t="s">
        <v>2154</v>
      </c>
      <c r="F47" s="13" t="s">
        <v>2149</v>
      </c>
      <c r="G47" s="13" t="s">
        <v>2371</v>
      </c>
      <c r="H47" s="13" t="s">
        <v>2372</v>
      </c>
      <c r="I47" s="13" t="s">
        <v>2373</v>
      </c>
      <c r="J47" s="13" t="s">
        <v>2364</v>
      </c>
      <c r="K47" s="13" t="s">
        <v>1274</v>
      </c>
      <c r="L47" s="14" t="s">
        <v>32</v>
      </c>
      <c r="M47" s="14" t="s">
        <v>1277</v>
      </c>
      <c r="N47" s="13"/>
    </row>
    <row r="48" ht="41.25" customHeight="1">
      <c r="A48" s="14" t="s">
        <v>317</v>
      </c>
      <c r="B48" s="14" t="s">
        <v>2148</v>
      </c>
      <c r="C48" s="14" t="s">
        <v>1944</v>
      </c>
      <c r="D48" s="13" t="s">
        <v>1830</v>
      </c>
      <c r="E48" s="13" t="s">
        <v>2106</v>
      </c>
      <c r="F48" s="13" t="s">
        <v>2149</v>
      </c>
      <c r="G48" s="13" t="s">
        <v>2374</v>
      </c>
      <c r="H48" s="13" t="s">
        <v>2375</v>
      </c>
      <c r="I48" s="13" t="s">
        <v>2376</v>
      </c>
      <c r="J48" s="13" t="s">
        <v>2364</v>
      </c>
      <c r="K48" s="13" t="s">
        <v>1274</v>
      </c>
      <c r="L48" s="14" t="s">
        <v>32</v>
      </c>
      <c r="M48" s="14" t="s">
        <v>1277</v>
      </c>
      <c r="N48" s="13"/>
    </row>
    <row r="49" ht="41.25" customHeight="1">
      <c r="A49" s="14" t="s">
        <v>317</v>
      </c>
      <c r="B49" s="14" t="s">
        <v>2148</v>
      </c>
      <c r="C49" s="14" t="s">
        <v>1944</v>
      </c>
      <c r="D49" s="13" t="s">
        <v>2248</v>
      </c>
      <c r="E49" s="13" t="s">
        <v>2155</v>
      </c>
      <c r="F49" s="13" t="s">
        <v>2149</v>
      </c>
      <c r="G49" s="13" t="s">
        <v>2377</v>
      </c>
      <c r="H49" s="13" t="s">
        <v>2378</v>
      </c>
      <c r="I49" s="13" t="s">
        <v>2379</v>
      </c>
      <c r="J49" s="13" t="s">
        <v>2364</v>
      </c>
      <c r="K49" s="13" t="s">
        <v>1274</v>
      </c>
      <c r="L49" s="14" t="s">
        <v>32</v>
      </c>
      <c r="M49" s="14" t="s">
        <v>1277</v>
      </c>
      <c r="N49" s="13"/>
    </row>
    <row r="50" ht="41.25" customHeight="1">
      <c r="A50" s="14" t="s">
        <v>323</v>
      </c>
      <c r="B50" s="14" t="s">
        <v>2148</v>
      </c>
      <c r="C50" s="14" t="s">
        <v>1320</v>
      </c>
      <c r="D50" s="13" t="s">
        <v>2231</v>
      </c>
      <c r="E50" s="13" t="s">
        <v>2114</v>
      </c>
      <c r="F50" s="13" t="s">
        <v>2156</v>
      </c>
      <c r="G50" s="13" t="s">
        <v>2380</v>
      </c>
      <c r="H50" s="13" t="s">
        <v>2381</v>
      </c>
      <c r="I50" s="13" t="s">
        <v>2382</v>
      </c>
      <c r="J50" s="13" t="s">
        <v>2383</v>
      </c>
      <c r="K50" s="13" t="s">
        <v>1274</v>
      </c>
      <c r="L50" s="14" t="s">
        <v>32</v>
      </c>
      <c r="M50" s="14" t="s">
        <v>1277</v>
      </c>
      <c r="N50" s="13"/>
    </row>
    <row r="51" ht="41.25" customHeight="1">
      <c r="A51" s="14" t="s">
        <v>323</v>
      </c>
      <c r="B51" s="14" t="s">
        <v>2148</v>
      </c>
      <c r="C51" s="14" t="s">
        <v>1320</v>
      </c>
      <c r="D51" s="13" t="s">
        <v>1531</v>
      </c>
      <c r="E51" s="13" t="s">
        <v>1498</v>
      </c>
      <c r="F51" s="13" t="s">
        <v>2156</v>
      </c>
      <c r="G51" s="13" t="s">
        <v>2384</v>
      </c>
      <c r="H51" s="13" t="s">
        <v>2385</v>
      </c>
      <c r="I51" s="13" t="s">
        <v>2386</v>
      </c>
      <c r="J51" s="13" t="s">
        <v>2383</v>
      </c>
      <c r="K51" s="13" t="s">
        <v>1274</v>
      </c>
      <c r="L51" s="14" t="s">
        <v>32</v>
      </c>
      <c r="M51" s="14" t="s">
        <v>1277</v>
      </c>
      <c r="N51" s="13"/>
    </row>
    <row r="52" ht="41.25" customHeight="1">
      <c r="A52" s="14" t="s">
        <v>323</v>
      </c>
      <c r="B52" s="14" t="s">
        <v>2148</v>
      </c>
      <c r="C52" s="14" t="s">
        <v>1330</v>
      </c>
      <c r="D52" s="13" t="s">
        <v>1560</v>
      </c>
      <c r="E52" s="13" t="s">
        <v>2160</v>
      </c>
      <c r="F52" s="13" t="s">
        <v>2156</v>
      </c>
      <c r="G52" s="13" t="s">
        <v>2387</v>
      </c>
      <c r="H52" s="13" t="s">
        <v>2388</v>
      </c>
      <c r="I52" s="13" t="s">
        <v>2389</v>
      </c>
      <c r="J52" s="13" t="s">
        <v>2383</v>
      </c>
      <c r="K52" s="13" t="s">
        <v>1274</v>
      </c>
      <c r="L52" s="14" t="s">
        <v>32</v>
      </c>
      <c r="M52" s="14" t="s">
        <v>1277</v>
      </c>
      <c r="N52" s="13"/>
    </row>
    <row r="53" ht="41.25" customHeight="1">
      <c r="A53" s="14" t="s">
        <v>323</v>
      </c>
      <c r="B53" s="14" t="s">
        <v>2148</v>
      </c>
      <c r="C53" s="14" t="s">
        <v>1330</v>
      </c>
      <c r="D53" s="13" t="s">
        <v>1737</v>
      </c>
      <c r="E53" s="13" t="s">
        <v>2106</v>
      </c>
      <c r="F53" s="13" t="s">
        <v>2156</v>
      </c>
      <c r="G53" s="13" t="s">
        <v>2390</v>
      </c>
      <c r="H53" s="13" t="s">
        <v>2391</v>
      </c>
      <c r="I53" s="13" t="s">
        <v>2392</v>
      </c>
      <c r="J53" s="13" t="s">
        <v>2383</v>
      </c>
      <c r="K53" s="13" t="s">
        <v>1274</v>
      </c>
      <c r="L53" s="14" t="s">
        <v>32</v>
      </c>
      <c r="M53" s="14" t="s">
        <v>1277</v>
      </c>
      <c r="N53" s="13"/>
    </row>
    <row r="54" ht="41.25" customHeight="1">
      <c r="A54" s="14" t="s">
        <v>323</v>
      </c>
      <c r="B54" s="14" t="s">
        <v>2148</v>
      </c>
      <c r="C54" s="14" t="s">
        <v>1944</v>
      </c>
      <c r="D54" s="13" t="s">
        <v>1830</v>
      </c>
      <c r="E54" s="13" t="s">
        <v>2161</v>
      </c>
      <c r="F54" s="13" t="s">
        <v>2156</v>
      </c>
      <c r="G54" s="13" t="s">
        <v>2393</v>
      </c>
      <c r="H54" s="13" t="s">
        <v>2394</v>
      </c>
      <c r="I54" s="13" t="s">
        <v>2395</v>
      </c>
      <c r="J54" s="13" t="s">
        <v>2383</v>
      </c>
      <c r="K54" s="13" t="s">
        <v>1274</v>
      </c>
      <c r="L54" s="14" t="s">
        <v>32</v>
      </c>
      <c r="M54" s="14" t="s">
        <v>1277</v>
      </c>
      <c r="N54" s="13"/>
    </row>
    <row r="55" ht="41.25" customHeight="1">
      <c r="A55" s="14" t="s">
        <v>323</v>
      </c>
      <c r="B55" s="14" t="s">
        <v>2148</v>
      </c>
      <c r="C55" s="14" t="s">
        <v>1944</v>
      </c>
      <c r="D55" s="13" t="s">
        <v>2248</v>
      </c>
      <c r="E55" s="13" t="s">
        <v>2162</v>
      </c>
      <c r="F55" s="13" t="s">
        <v>2156</v>
      </c>
      <c r="G55" s="13" t="s">
        <v>2396</v>
      </c>
      <c r="H55" s="13" t="s">
        <v>2397</v>
      </c>
      <c r="I55" s="13" t="s">
        <v>2398</v>
      </c>
      <c r="J55" s="13" t="s">
        <v>2383</v>
      </c>
      <c r="K55" s="13" t="s">
        <v>1274</v>
      </c>
      <c r="L55" s="14" t="s">
        <v>32</v>
      </c>
      <c r="M55" s="14" t="s">
        <v>1277</v>
      </c>
      <c r="N55" s="13"/>
    </row>
    <row r="56" ht="41.25" customHeight="1">
      <c r="A56" s="14" t="s">
        <v>329</v>
      </c>
      <c r="B56" s="14" t="s">
        <v>2148</v>
      </c>
      <c r="C56" s="14" t="s">
        <v>1320</v>
      </c>
      <c r="D56" s="13" t="s">
        <v>2231</v>
      </c>
      <c r="E56" s="13" t="s">
        <v>2114</v>
      </c>
      <c r="F56" s="13" t="s">
        <v>2163</v>
      </c>
      <c r="G56" s="13" t="s">
        <v>2399</v>
      </c>
      <c r="H56" s="13" t="s">
        <v>2400</v>
      </c>
      <c r="I56" s="13" t="s">
        <v>2401</v>
      </c>
      <c r="J56" s="13" t="s">
        <v>2402</v>
      </c>
      <c r="K56" s="13" t="s">
        <v>1274</v>
      </c>
      <c r="L56" s="14" t="s">
        <v>32</v>
      </c>
      <c r="M56" s="14" t="s">
        <v>1277</v>
      </c>
      <c r="N56" s="13"/>
    </row>
    <row r="57" ht="41.25" customHeight="1">
      <c r="A57" s="14" t="s">
        <v>329</v>
      </c>
      <c r="B57" s="14" t="s">
        <v>2148</v>
      </c>
      <c r="C57" s="14" t="s">
        <v>1320</v>
      </c>
      <c r="D57" s="13" t="s">
        <v>1531</v>
      </c>
      <c r="E57" s="13" t="s">
        <v>25</v>
      </c>
      <c r="F57" s="13" t="s">
        <v>2163</v>
      </c>
      <c r="G57" s="13" t="s">
        <v>2403</v>
      </c>
      <c r="H57" s="13" t="s">
        <v>2404</v>
      </c>
      <c r="I57" s="13" t="s">
        <v>2405</v>
      </c>
      <c r="J57" s="13" t="s">
        <v>2402</v>
      </c>
      <c r="K57" s="13" t="s">
        <v>1274</v>
      </c>
      <c r="L57" s="14" t="s">
        <v>32</v>
      </c>
      <c r="M57" s="14" t="s">
        <v>1277</v>
      </c>
      <c r="N57" s="13"/>
    </row>
    <row r="58" ht="41.25" customHeight="1">
      <c r="A58" s="14" t="s">
        <v>329</v>
      </c>
      <c r="B58" s="14" t="s">
        <v>2148</v>
      </c>
      <c r="C58" s="14" t="s">
        <v>1330</v>
      </c>
      <c r="D58" s="13" t="s">
        <v>1560</v>
      </c>
      <c r="E58" s="13" t="s">
        <v>2167</v>
      </c>
      <c r="F58" s="13" t="s">
        <v>2163</v>
      </c>
      <c r="G58" s="13" t="s">
        <v>2406</v>
      </c>
      <c r="H58" s="13" t="s">
        <v>2407</v>
      </c>
      <c r="I58" s="13" t="s">
        <v>2408</v>
      </c>
      <c r="J58" s="13" t="s">
        <v>2402</v>
      </c>
      <c r="K58" s="13" t="s">
        <v>1274</v>
      </c>
      <c r="L58" s="14" t="s">
        <v>32</v>
      </c>
      <c r="M58" s="14" t="s">
        <v>1277</v>
      </c>
      <c r="N58" s="13"/>
    </row>
    <row r="59" ht="41.25" customHeight="1">
      <c r="A59" s="14" t="s">
        <v>329</v>
      </c>
      <c r="B59" s="14" t="s">
        <v>2148</v>
      </c>
      <c r="C59" s="14" t="s">
        <v>1330</v>
      </c>
      <c r="D59" s="13" t="s">
        <v>1737</v>
      </c>
      <c r="E59" s="13" t="s">
        <v>2168</v>
      </c>
      <c r="F59" s="13" t="s">
        <v>2163</v>
      </c>
      <c r="G59" s="13" t="s">
        <v>2409</v>
      </c>
      <c r="H59" s="13" t="s">
        <v>2410</v>
      </c>
      <c r="I59" s="13" t="s">
        <v>2411</v>
      </c>
      <c r="J59" s="13" t="s">
        <v>2402</v>
      </c>
      <c r="K59" s="13" t="s">
        <v>1274</v>
      </c>
      <c r="L59" s="14" t="s">
        <v>32</v>
      </c>
      <c r="M59" s="14" t="s">
        <v>1277</v>
      </c>
      <c r="N59" s="13"/>
    </row>
    <row r="60" ht="41.25" customHeight="1">
      <c r="A60" s="14" t="s">
        <v>329</v>
      </c>
      <c r="B60" s="14" t="s">
        <v>2148</v>
      </c>
      <c r="C60" s="14" t="s">
        <v>1944</v>
      </c>
      <c r="D60" s="13" t="s">
        <v>1830</v>
      </c>
      <c r="E60" s="13" t="s">
        <v>2169</v>
      </c>
      <c r="F60" s="13" t="s">
        <v>2163</v>
      </c>
      <c r="G60" s="13" t="s">
        <v>2412</v>
      </c>
      <c r="H60" s="13" t="s">
        <v>2413</v>
      </c>
      <c r="I60" s="13" t="s">
        <v>2414</v>
      </c>
      <c r="J60" s="13" t="s">
        <v>2402</v>
      </c>
      <c r="K60" s="13" t="s">
        <v>1274</v>
      </c>
      <c r="L60" s="14" t="s">
        <v>32</v>
      </c>
      <c r="M60" s="14" t="s">
        <v>1277</v>
      </c>
      <c r="N60" s="13"/>
    </row>
    <row r="61" ht="41.25" customHeight="1">
      <c r="A61" s="14" t="s">
        <v>329</v>
      </c>
      <c r="B61" s="14" t="s">
        <v>2148</v>
      </c>
      <c r="C61" s="14" t="s">
        <v>1944</v>
      </c>
      <c r="D61" s="13" t="s">
        <v>2248</v>
      </c>
      <c r="E61" s="13" t="s">
        <v>2170</v>
      </c>
      <c r="F61" s="13" t="s">
        <v>2163</v>
      </c>
      <c r="G61" s="13" t="s">
        <v>2415</v>
      </c>
      <c r="H61" s="13" t="s">
        <v>2416</v>
      </c>
      <c r="I61" s="13" t="s">
        <v>2417</v>
      </c>
      <c r="J61" s="13" t="s">
        <v>2402</v>
      </c>
      <c r="K61" s="13" t="s">
        <v>1274</v>
      </c>
      <c r="L61" s="14" t="s">
        <v>32</v>
      </c>
      <c r="M61" s="14" t="s">
        <v>1277</v>
      </c>
      <c r="N61" s="13"/>
    </row>
    <row r="62" ht="41.25" customHeight="1">
      <c r="A62" s="14" t="s">
        <v>443</v>
      </c>
      <c r="B62" s="14" t="s">
        <v>2148</v>
      </c>
      <c r="C62" s="14" t="s">
        <v>1320</v>
      </c>
      <c r="D62" s="13" t="s">
        <v>2231</v>
      </c>
      <c r="E62" s="13" t="s">
        <v>25</v>
      </c>
      <c r="F62" s="13" t="s">
        <v>2171</v>
      </c>
      <c r="G62" s="13" t="s">
        <v>2418</v>
      </c>
      <c r="H62" s="13" t="s">
        <v>2419</v>
      </c>
      <c r="I62" s="13" t="s">
        <v>2420</v>
      </c>
      <c r="J62" s="13" t="s">
        <v>2402</v>
      </c>
      <c r="K62" s="13" t="s">
        <v>1274</v>
      </c>
      <c r="L62" s="14" t="s">
        <v>32</v>
      </c>
      <c r="M62" s="14" t="s">
        <v>1277</v>
      </c>
      <c r="N62" s="13"/>
    </row>
    <row r="63" ht="41.25" customHeight="1">
      <c r="A63" s="14" t="s">
        <v>443</v>
      </c>
      <c r="B63" s="14" t="s">
        <v>2148</v>
      </c>
      <c r="C63" s="14" t="s">
        <v>1320</v>
      </c>
      <c r="D63" s="13" t="s">
        <v>1531</v>
      </c>
      <c r="E63" s="13" t="s">
        <v>2114</v>
      </c>
      <c r="F63" s="13" t="s">
        <v>2171</v>
      </c>
      <c r="G63" s="13" t="s">
        <v>2421</v>
      </c>
      <c r="H63" s="13" t="s">
        <v>2422</v>
      </c>
      <c r="I63" s="13" t="s">
        <v>2423</v>
      </c>
      <c r="J63" s="13" t="s">
        <v>2402</v>
      </c>
      <c r="K63" s="13" t="s">
        <v>1274</v>
      </c>
      <c r="L63" s="14" t="s">
        <v>32</v>
      </c>
      <c r="M63" s="14" t="s">
        <v>1277</v>
      </c>
      <c r="N63" s="13"/>
    </row>
    <row r="64" ht="41.25" customHeight="1">
      <c r="A64" s="14" t="s">
        <v>443</v>
      </c>
      <c r="B64" s="14" t="s">
        <v>2148</v>
      </c>
      <c r="C64" s="14" t="s">
        <v>1330</v>
      </c>
      <c r="D64" s="13" t="s">
        <v>1560</v>
      </c>
      <c r="E64" s="13" t="s">
        <v>2154</v>
      </c>
      <c r="F64" s="13" t="s">
        <v>2171</v>
      </c>
      <c r="G64" s="13" t="s">
        <v>2424</v>
      </c>
      <c r="H64" s="13" t="s">
        <v>2425</v>
      </c>
      <c r="I64" s="13" t="s">
        <v>2426</v>
      </c>
      <c r="J64" s="13" t="s">
        <v>2402</v>
      </c>
      <c r="K64" s="13" t="s">
        <v>1274</v>
      </c>
      <c r="L64" s="14" t="s">
        <v>32</v>
      </c>
      <c r="M64" s="14" t="s">
        <v>1277</v>
      </c>
      <c r="N64" s="13"/>
    </row>
    <row r="65" ht="41.25" customHeight="1">
      <c r="A65" s="14" t="s">
        <v>443</v>
      </c>
      <c r="B65" s="14" t="s">
        <v>2148</v>
      </c>
      <c r="C65" s="14" t="s">
        <v>1330</v>
      </c>
      <c r="D65" s="13" t="s">
        <v>1737</v>
      </c>
      <c r="E65" s="13" t="s">
        <v>2168</v>
      </c>
      <c r="F65" s="13" t="s">
        <v>2171</v>
      </c>
      <c r="G65" s="13" t="s">
        <v>2427</v>
      </c>
      <c r="H65" s="13" t="s">
        <v>2428</v>
      </c>
      <c r="I65" s="13" t="s">
        <v>2429</v>
      </c>
      <c r="J65" s="13" t="s">
        <v>2402</v>
      </c>
      <c r="K65" s="13" t="s">
        <v>1274</v>
      </c>
      <c r="L65" s="14" t="s">
        <v>32</v>
      </c>
      <c r="M65" s="14" t="s">
        <v>1277</v>
      </c>
      <c r="N65" s="13"/>
    </row>
    <row r="66" ht="41.25" customHeight="1">
      <c r="A66" s="14" t="s">
        <v>443</v>
      </c>
      <c r="B66" s="14" t="s">
        <v>2148</v>
      </c>
      <c r="C66" s="14" t="s">
        <v>1944</v>
      </c>
      <c r="D66" s="13" t="s">
        <v>1830</v>
      </c>
      <c r="E66" s="13" t="s">
        <v>2123</v>
      </c>
      <c r="F66" s="13" t="s">
        <v>2171</v>
      </c>
      <c r="G66" s="13" t="s">
        <v>2430</v>
      </c>
      <c r="H66" s="13" t="s">
        <v>2431</v>
      </c>
      <c r="I66" s="13" t="s">
        <v>2432</v>
      </c>
      <c r="J66" s="13" t="s">
        <v>2402</v>
      </c>
      <c r="K66" s="13" t="s">
        <v>1274</v>
      </c>
      <c r="L66" s="14" t="s">
        <v>32</v>
      </c>
      <c r="M66" s="14" t="s">
        <v>1277</v>
      </c>
      <c r="N66" s="13"/>
    </row>
    <row r="67" ht="41.25" customHeight="1">
      <c r="A67" s="14" t="s">
        <v>443</v>
      </c>
      <c r="B67" s="14" t="s">
        <v>2148</v>
      </c>
      <c r="C67" s="14" t="s">
        <v>1944</v>
      </c>
      <c r="D67" s="13" t="s">
        <v>2248</v>
      </c>
      <c r="E67" s="13" t="s">
        <v>2170</v>
      </c>
      <c r="F67" s="13" t="s">
        <v>2171</v>
      </c>
      <c r="G67" s="13" t="s">
        <v>2433</v>
      </c>
      <c r="H67" s="13" t="s">
        <v>2434</v>
      </c>
      <c r="I67" s="13" t="s">
        <v>2435</v>
      </c>
      <c r="J67" s="13" t="s">
        <v>2402</v>
      </c>
      <c r="K67" s="13" t="s">
        <v>1274</v>
      </c>
      <c r="L67" s="14" t="s">
        <v>32</v>
      </c>
      <c r="M67" s="14" t="s">
        <v>1277</v>
      </c>
      <c r="N67" s="13"/>
    </row>
    <row r="68" ht="41.25" customHeight="1">
      <c r="A68" s="14" t="s">
        <v>456</v>
      </c>
      <c r="B68" s="14" t="s">
        <v>2148</v>
      </c>
      <c r="C68" s="14" t="s">
        <v>1320</v>
      </c>
      <c r="D68" s="13" t="s">
        <v>2231</v>
      </c>
      <c r="E68" s="13" t="s">
        <v>2177</v>
      </c>
      <c r="F68" s="13" t="s">
        <v>1433</v>
      </c>
      <c r="G68" s="13" t="s">
        <v>2436</v>
      </c>
      <c r="H68" s="13" t="s">
        <v>2437</v>
      </c>
      <c r="I68" s="13" t="s">
        <v>2438</v>
      </c>
      <c r="J68" s="13" t="s">
        <v>2402</v>
      </c>
      <c r="K68" s="13" t="s">
        <v>1274</v>
      </c>
      <c r="L68" s="14" t="s">
        <v>32</v>
      </c>
      <c r="M68" s="14" t="s">
        <v>1277</v>
      </c>
      <c r="N68" s="13"/>
    </row>
    <row r="69" ht="41.25" customHeight="1">
      <c r="A69" s="14" t="s">
        <v>456</v>
      </c>
      <c r="B69" s="14" t="s">
        <v>2148</v>
      </c>
      <c r="C69" s="14" t="s">
        <v>1320</v>
      </c>
      <c r="D69" s="13" t="s">
        <v>1531</v>
      </c>
      <c r="E69" s="13" t="s">
        <v>2114</v>
      </c>
      <c r="F69" s="13" t="s">
        <v>1433</v>
      </c>
      <c r="G69" s="13" t="s">
        <v>2439</v>
      </c>
      <c r="H69" s="13" t="s">
        <v>2440</v>
      </c>
      <c r="I69" s="13" t="s">
        <v>2441</v>
      </c>
      <c r="J69" s="13" t="s">
        <v>2402</v>
      </c>
      <c r="K69" s="13" t="s">
        <v>1274</v>
      </c>
      <c r="L69" s="14" t="s">
        <v>32</v>
      </c>
      <c r="M69" s="14" t="s">
        <v>1277</v>
      </c>
      <c r="N69" s="13"/>
    </row>
    <row r="70" ht="41.25" customHeight="1">
      <c r="A70" s="14" t="s">
        <v>456</v>
      </c>
      <c r="B70" s="14" t="s">
        <v>2148</v>
      </c>
      <c r="C70" s="14" t="s">
        <v>1330</v>
      </c>
      <c r="D70" s="13" t="s">
        <v>1560</v>
      </c>
      <c r="E70" s="13" t="s">
        <v>2104</v>
      </c>
      <c r="F70" s="13" t="s">
        <v>1433</v>
      </c>
      <c r="G70" s="13" t="s">
        <v>2442</v>
      </c>
      <c r="H70" s="13" t="s">
        <v>2443</v>
      </c>
      <c r="I70" s="13" t="s">
        <v>2444</v>
      </c>
      <c r="J70" s="13" t="s">
        <v>2402</v>
      </c>
      <c r="K70" s="13" t="s">
        <v>1274</v>
      </c>
      <c r="L70" s="14" t="s">
        <v>32</v>
      </c>
      <c r="M70" s="14" t="s">
        <v>1277</v>
      </c>
      <c r="N70" s="13"/>
    </row>
    <row r="71" ht="41.25" customHeight="1">
      <c r="A71" s="14" t="s">
        <v>456</v>
      </c>
      <c r="B71" s="14" t="s">
        <v>2148</v>
      </c>
      <c r="C71" s="14" t="s">
        <v>1330</v>
      </c>
      <c r="D71" s="13" t="s">
        <v>1737</v>
      </c>
      <c r="E71" s="13" t="s">
        <v>2178</v>
      </c>
      <c r="F71" s="13" t="s">
        <v>1433</v>
      </c>
      <c r="G71" s="13" t="s">
        <v>2445</v>
      </c>
      <c r="H71" s="13" t="s">
        <v>2446</v>
      </c>
      <c r="I71" s="13" t="s">
        <v>2447</v>
      </c>
      <c r="J71" s="13" t="s">
        <v>2402</v>
      </c>
      <c r="K71" s="13" t="s">
        <v>1274</v>
      </c>
      <c r="L71" s="14" t="s">
        <v>32</v>
      </c>
      <c r="M71" s="14" t="s">
        <v>1277</v>
      </c>
      <c r="N71" s="13"/>
    </row>
    <row r="72" ht="41.25" customHeight="1">
      <c r="A72" s="14" t="s">
        <v>456</v>
      </c>
      <c r="B72" s="14" t="s">
        <v>2148</v>
      </c>
      <c r="C72" s="14" t="s">
        <v>1944</v>
      </c>
      <c r="D72" s="13" t="s">
        <v>1830</v>
      </c>
      <c r="E72" s="13" t="s">
        <v>2106</v>
      </c>
      <c r="F72" s="13" t="s">
        <v>1433</v>
      </c>
      <c r="G72" s="13" t="s">
        <v>2448</v>
      </c>
      <c r="H72" s="13" t="s">
        <v>2449</v>
      </c>
      <c r="I72" s="13" t="s">
        <v>2450</v>
      </c>
      <c r="J72" s="13" t="s">
        <v>2402</v>
      </c>
      <c r="K72" s="13" t="s">
        <v>1274</v>
      </c>
      <c r="L72" s="14" t="s">
        <v>32</v>
      </c>
      <c r="M72" s="14" t="s">
        <v>1277</v>
      </c>
      <c r="N72" s="13"/>
    </row>
    <row r="73" ht="41.25" customHeight="1">
      <c r="A73" s="14" t="s">
        <v>456</v>
      </c>
      <c r="B73" s="14" t="s">
        <v>2148</v>
      </c>
      <c r="C73" s="14" t="s">
        <v>1944</v>
      </c>
      <c r="D73" s="13" t="s">
        <v>2248</v>
      </c>
      <c r="E73" s="13" t="s">
        <v>2179</v>
      </c>
      <c r="F73" s="13" t="s">
        <v>1433</v>
      </c>
      <c r="G73" s="13" t="s">
        <v>2451</v>
      </c>
      <c r="H73" s="13" t="s">
        <v>2452</v>
      </c>
      <c r="I73" s="13" t="s">
        <v>2453</v>
      </c>
      <c r="J73" s="13" t="s">
        <v>2402</v>
      </c>
      <c r="K73" s="13" t="s">
        <v>1274</v>
      </c>
      <c r="L73" s="14" t="s">
        <v>32</v>
      </c>
      <c r="M73" s="14" t="s">
        <v>1277</v>
      </c>
      <c r="N73" s="13"/>
    </row>
    <row r="74" ht="41.25" customHeight="1">
      <c r="A74" s="14" t="s">
        <v>469</v>
      </c>
      <c r="B74" s="14" t="s">
        <v>2180</v>
      </c>
      <c r="C74" s="14" t="s">
        <v>1320</v>
      </c>
      <c r="D74" s="13" t="s">
        <v>2231</v>
      </c>
      <c r="E74" s="13" t="s">
        <v>2185</v>
      </c>
      <c r="F74" s="13" t="s">
        <v>1444</v>
      </c>
      <c r="G74" s="13" t="s">
        <v>2454</v>
      </c>
      <c r="H74" s="13" t="s">
        <v>2455</v>
      </c>
      <c r="I74" s="13" t="s">
        <v>2456</v>
      </c>
      <c r="J74" s="13" t="s">
        <v>2457</v>
      </c>
      <c r="K74" s="13" t="s">
        <v>2182</v>
      </c>
      <c r="L74" s="14" t="s">
        <v>32</v>
      </c>
      <c r="M74" s="14" t="s">
        <v>1277</v>
      </c>
      <c r="N74" s="13"/>
    </row>
    <row r="75" ht="41.25" customHeight="1">
      <c r="A75" s="14" t="s">
        <v>469</v>
      </c>
      <c r="B75" s="14" t="s">
        <v>2180</v>
      </c>
      <c r="C75" s="14" t="s">
        <v>1320</v>
      </c>
      <c r="D75" s="13" t="s">
        <v>1531</v>
      </c>
      <c r="E75" s="13" t="s">
        <v>2186</v>
      </c>
      <c r="F75" s="13" t="s">
        <v>1444</v>
      </c>
      <c r="G75" s="13" t="s">
        <v>2458</v>
      </c>
      <c r="H75" s="13" t="s">
        <v>2459</v>
      </c>
      <c r="I75" s="13" t="s">
        <v>2460</v>
      </c>
      <c r="J75" s="13" t="s">
        <v>2457</v>
      </c>
      <c r="K75" s="13" t="s">
        <v>2182</v>
      </c>
      <c r="L75" s="14" t="s">
        <v>32</v>
      </c>
      <c r="M75" s="14" t="s">
        <v>1277</v>
      </c>
      <c r="N75" s="13"/>
    </row>
    <row r="76" ht="41.25" customHeight="1">
      <c r="A76" s="14" t="s">
        <v>469</v>
      </c>
      <c r="B76" s="14" t="s">
        <v>2180</v>
      </c>
      <c r="C76" s="14" t="s">
        <v>1330</v>
      </c>
      <c r="D76" s="13" t="s">
        <v>1560</v>
      </c>
      <c r="E76" s="13" t="s">
        <v>2187</v>
      </c>
      <c r="F76" s="13" t="s">
        <v>1444</v>
      </c>
      <c r="G76" s="13" t="s">
        <v>2461</v>
      </c>
      <c r="H76" s="13" t="s">
        <v>2462</v>
      </c>
      <c r="I76" s="13" t="s">
        <v>2463</v>
      </c>
      <c r="J76" s="13" t="s">
        <v>2457</v>
      </c>
      <c r="K76" s="13" t="s">
        <v>2182</v>
      </c>
      <c r="L76" s="14" t="s">
        <v>32</v>
      </c>
      <c r="M76" s="14" t="s">
        <v>1277</v>
      </c>
      <c r="N76" s="13"/>
    </row>
    <row r="77" ht="41.25" customHeight="1">
      <c r="A77" s="14" t="s">
        <v>469</v>
      </c>
      <c r="B77" s="14" t="s">
        <v>2180</v>
      </c>
      <c r="C77" s="14" t="s">
        <v>1330</v>
      </c>
      <c r="D77" s="13" t="s">
        <v>1737</v>
      </c>
      <c r="E77" s="13" t="s">
        <v>2188</v>
      </c>
      <c r="F77" s="13" t="s">
        <v>1444</v>
      </c>
      <c r="G77" s="13" t="s">
        <v>2464</v>
      </c>
      <c r="H77" s="13" t="s">
        <v>2465</v>
      </c>
      <c r="I77" s="13" t="s">
        <v>2466</v>
      </c>
      <c r="J77" s="13" t="s">
        <v>2457</v>
      </c>
      <c r="K77" s="13" t="s">
        <v>2182</v>
      </c>
      <c r="L77" s="14" t="s">
        <v>32</v>
      </c>
      <c r="M77" s="14" t="s">
        <v>1277</v>
      </c>
      <c r="N77" s="13"/>
    </row>
    <row r="78" ht="41.25" customHeight="1">
      <c r="A78" s="14" t="s">
        <v>469</v>
      </c>
      <c r="B78" s="14" t="s">
        <v>2180</v>
      </c>
      <c r="C78" s="14" t="s">
        <v>1944</v>
      </c>
      <c r="D78" s="13" t="s">
        <v>1830</v>
      </c>
      <c r="E78" s="13" t="s">
        <v>2189</v>
      </c>
      <c r="F78" s="13" t="s">
        <v>1444</v>
      </c>
      <c r="G78" s="13" t="s">
        <v>2467</v>
      </c>
      <c r="H78" s="13" t="s">
        <v>2468</v>
      </c>
      <c r="I78" s="13" t="s">
        <v>2469</v>
      </c>
      <c r="J78" s="13" t="s">
        <v>2457</v>
      </c>
      <c r="K78" s="13" t="s">
        <v>2182</v>
      </c>
      <c r="L78" s="14" t="s">
        <v>32</v>
      </c>
      <c r="M78" s="14" t="s">
        <v>1277</v>
      </c>
      <c r="N78" s="13"/>
    </row>
    <row r="79" ht="41.25" customHeight="1">
      <c r="A79" s="14" t="s">
        <v>469</v>
      </c>
      <c r="B79" s="14" t="s">
        <v>2180</v>
      </c>
      <c r="C79" s="14" t="s">
        <v>1944</v>
      </c>
      <c r="D79" s="13" t="s">
        <v>2248</v>
      </c>
      <c r="E79" s="13" t="s">
        <v>2190</v>
      </c>
      <c r="F79" s="13" t="s">
        <v>1444</v>
      </c>
      <c r="G79" s="13" t="s">
        <v>2470</v>
      </c>
      <c r="H79" s="13" t="s">
        <v>2471</v>
      </c>
      <c r="I79" s="13" t="s">
        <v>2472</v>
      </c>
      <c r="J79" s="13" t="s">
        <v>2457</v>
      </c>
      <c r="K79" s="13" t="s">
        <v>2182</v>
      </c>
      <c r="L79" s="14" t="s">
        <v>32</v>
      </c>
      <c r="M79" s="14" t="s">
        <v>1277</v>
      </c>
      <c r="N79" s="13"/>
    </row>
    <row r="80" ht="27.75" customHeight="1">
      <c r="A80" s="14" t="s">
        <v>177</v>
      </c>
      <c r="B80" s="14" t="s">
        <v>2180</v>
      </c>
      <c r="C80" s="14" t="s">
        <v>1320</v>
      </c>
      <c r="D80" s="13" t="s">
        <v>2231</v>
      </c>
      <c r="E80" s="13" t="s">
        <v>2128</v>
      </c>
      <c r="F80" s="13" t="s">
        <v>1453</v>
      </c>
      <c r="G80" s="13" t="s">
        <v>2473</v>
      </c>
      <c r="H80" s="13" t="s">
        <v>2474</v>
      </c>
      <c r="I80" s="13" t="s">
        <v>2475</v>
      </c>
      <c r="J80" s="13" t="s">
        <v>2476</v>
      </c>
      <c r="K80" s="13" t="s">
        <v>2182</v>
      </c>
      <c r="L80" s="14" t="s">
        <v>32</v>
      </c>
      <c r="M80" s="14" t="s">
        <v>1277</v>
      </c>
      <c r="N80" s="13"/>
    </row>
    <row r="81" ht="27.75" customHeight="1">
      <c r="A81" s="14" t="s">
        <v>177</v>
      </c>
      <c r="B81" s="14" t="s">
        <v>2180</v>
      </c>
      <c r="C81" s="14" t="s">
        <v>1320</v>
      </c>
      <c r="D81" s="13" t="s">
        <v>1531</v>
      </c>
      <c r="E81" s="13" t="s">
        <v>2195</v>
      </c>
      <c r="F81" s="13" t="s">
        <v>1453</v>
      </c>
      <c r="G81" s="13" t="s">
        <v>2477</v>
      </c>
      <c r="H81" s="13" t="s">
        <v>2478</v>
      </c>
      <c r="I81" s="13" t="s">
        <v>2479</v>
      </c>
      <c r="J81" s="13" t="s">
        <v>2476</v>
      </c>
      <c r="K81" s="13" t="s">
        <v>2182</v>
      </c>
      <c r="L81" s="14" t="s">
        <v>32</v>
      </c>
      <c r="M81" s="14" t="s">
        <v>1277</v>
      </c>
      <c r="N81" s="13"/>
    </row>
    <row r="82" ht="27.75" customHeight="1">
      <c r="A82" s="14" t="s">
        <v>177</v>
      </c>
      <c r="B82" s="14" t="s">
        <v>2180</v>
      </c>
      <c r="C82" s="14" t="s">
        <v>1330</v>
      </c>
      <c r="D82" s="13" t="s">
        <v>1560</v>
      </c>
      <c r="E82" s="13" t="s">
        <v>1498</v>
      </c>
      <c r="F82" s="13" t="s">
        <v>1453</v>
      </c>
      <c r="G82" s="13" t="s">
        <v>2480</v>
      </c>
      <c r="H82" s="13" t="s">
        <v>2481</v>
      </c>
      <c r="I82" s="13" t="s">
        <v>2482</v>
      </c>
      <c r="J82" s="13" t="s">
        <v>2476</v>
      </c>
      <c r="K82" s="13" t="s">
        <v>2182</v>
      </c>
      <c r="L82" s="14" t="s">
        <v>32</v>
      </c>
      <c r="M82" s="14" t="s">
        <v>1277</v>
      </c>
      <c r="N82" s="13"/>
    </row>
    <row r="83" ht="27.75" customHeight="1">
      <c r="A83" s="14" t="s">
        <v>177</v>
      </c>
      <c r="B83" s="14" t="s">
        <v>2180</v>
      </c>
      <c r="C83" s="14" t="s">
        <v>1330</v>
      </c>
      <c r="D83" s="13" t="s">
        <v>1737</v>
      </c>
      <c r="E83" s="13" t="s">
        <v>2196</v>
      </c>
      <c r="F83" s="13" t="s">
        <v>1453</v>
      </c>
      <c r="G83" s="13" t="s">
        <v>2483</v>
      </c>
      <c r="H83" s="13" t="s">
        <v>2484</v>
      </c>
      <c r="I83" s="13" t="s">
        <v>2485</v>
      </c>
      <c r="J83" s="13" t="s">
        <v>2476</v>
      </c>
      <c r="K83" s="13" t="s">
        <v>2182</v>
      </c>
      <c r="L83" s="14" t="s">
        <v>32</v>
      </c>
      <c r="M83" s="14" t="s">
        <v>1277</v>
      </c>
      <c r="N83" s="13"/>
    </row>
    <row r="84" ht="27.75" customHeight="1">
      <c r="A84" s="14" t="s">
        <v>177</v>
      </c>
      <c r="B84" s="14" t="s">
        <v>2180</v>
      </c>
      <c r="C84" s="14" t="s">
        <v>1944</v>
      </c>
      <c r="D84" s="13" t="s">
        <v>1830</v>
      </c>
      <c r="E84" s="13" t="s">
        <v>2197</v>
      </c>
      <c r="F84" s="13" t="s">
        <v>1453</v>
      </c>
      <c r="G84" s="13" t="s">
        <v>2486</v>
      </c>
      <c r="H84" s="13" t="s">
        <v>2487</v>
      </c>
      <c r="I84" s="13" t="s">
        <v>2488</v>
      </c>
      <c r="J84" s="13" t="s">
        <v>2476</v>
      </c>
      <c r="K84" s="13" t="s">
        <v>2182</v>
      </c>
      <c r="L84" s="14" t="s">
        <v>32</v>
      </c>
      <c r="M84" s="14" t="s">
        <v>1277</v>
      </c>
      <c r="N84" s="13"/>
    </row>
    <row r="85" ht="27.75" customHeight="1">
      <c r="A85" s="14" t="s">
        <v>177</v>
      </c>
      <c r="B85" s="14" t="s">
        <v>2180</v>
      </c>
      <c r="C85" s="14" t="s">
        <v>1944</v>
      </c>
      <c r="D85" s="13" t="s">
        <v>2248</v>
      </c>
      <c r="E85" s="13" t="s">
        <v>2170</v>
      </c>
      <c r="F85" s="13" t="s">
        <v>1453</v>
      </c>
      <c r="G85" s="13" t="s">
        <v>2489</v>
      </c>
      <c r="H85" s="13" t="s">
        <v>2490</v>
      </c>
      <c r="I85" s="13" t="s">
        <v>2491</v>
      </c>
      <c r="J85" s="13" t="s">
        <v>2476</v>
      </c>
      <c r="K85" s="13" t="s">
        <v>2182</v>
      </c>
      <c r="L85" s="14" t="s">
        <v>32</v>
      </c>
      <c r="M85" s="14" t="s">
        <v>1277</v>
      </c>
      <c r="N85" s="13"/>
    </row>
    <row r="86" ht="41.25" customHeight="1">
      <c r="A86" s="14" t="s">
        <v>184</v>
      </c>
      <c r="B86" s="14" t="s">
        <v>2180</v>
      </c>
      <c r="C86" s="14" t="s">
        <v>1320</v>
      </c>
      <c r="D86" s="13" t="s">
        <v>2231</v>
      </c>
      <c r="E86" s="13" t="s">
        <v>2186</v>
      </c>
      <c r="F86" s="13" t="s">
        <v>1901</v>
      </c>
      <c r="G86" s="13" t="s">
        <v>2492</v>
      </c>
      <c r="H86" s="13" t="s">
        <v>2493</v>
      </c>
      <c r="I86" s="13" t="s">
        <v>2494</v>
      </c>
      <c r="J86" s="13" t="s">
        <v>2495</v>
      </c>
      <c r="K86" s="13" t="s">
        <v>1274</v>
      </c>
      <c r="L86" s="14" t="s">
        <v>32</v>
      </c>
      <c r="M86" s="14" t="s">
        <v>1277</v>
      </c>
      <c r="N86" s="13"/>
    </row>
    <row r="87" ht="41.25" customHeight="1">
      <c r="A87" s="14" t="s">
        <v>184</v>
      </c>
      <c r="B87" s="14" t="s">
        <v>2180</v>
      </c>
      <c r="C87" s="14" t="s">
        <v>1320</v>
      </c>
      <c r="D87" s="13" t="s">
        <v>1531</v>
      </c>
      <c r="E87" s="13" t="s">
        <v>1498</v>
      </c>
      <c r="F87" s="13" t="s">
        <v>1901</v>
      </c>
      <c r="G87" s="13" t="s">
        <v>2496</v>
      </c>
      <c r="H87" s="13" t="s">
        <v>2497</v>
      </c>
      <c r="I87" s="13" t="s">
        <v>2498</v>
      </c>
      <c r="J87" s="13" t="s">
        <v>2495</v>
      </c>
      <c r="K87" s="13" t="s">
        <v>1274</v>
      </c>
      <c r="L87" s="14" t="s">
        <v>32</v>
      </c>
      <c r="M87" s="14" t="s">
        <v>1277</v>
      </c>
      <c r="N87" s="13"/>
    </row>
    <row r="88" ht="41.25" customHeight="1">
      <c r="A88" s="14" t="s">
        <v>184</v>
      </c>
      <c r="B88" s="14" t="s">
        <v>2180</v>
      </c>
      <c r="C88" s="14" t="s">
        <v>1330</v>
      </c>
      <c r="D88" s="13" t="s">
        <v>1560</v>
      </c>
      <c r="E88" s="13" t="s">
        <v>2203</v>
      </c>
      <c r="F88" s="13" t="s">
        <v>1901</v>
      </c>
      <c r="G88" s="13" t="s">
        <v>2499</v>
      </c>
      <c r="H88" s="13" t="s">
        <v>2500</v>
      </c>
      <c r="I88" s="13" t="s">
        <v>2501</v>
      </c>
      <c r="J88" s="13" t="s">
        <v>2495</v>
      </c>
      <c r="K88" s="13" t="s">
        <v>1274</v>
      </c>
      <c r="L88" s="14" t="s">
        <v>32</v>
      </c>
      <c r="M88" s="14" t="s">
        <v>1277</v>
      </c>
      <c r="N88" s="13"/>
    </row>
    <row r="89" ht="41.25" customHeight="1">
      <c r="A89" s="14" t="s">
        <v>184</v>
      </c>
      <c r="B89" s="14" t="s">
        <v>2180</v>
      </c>
      <c r="C89" s="14" t="s">
        <v>1330</v>
      </c>
      <c r="D89" s="13" t="s">
        <v>1737</v>
      </c>
      <c r="E89" s="13" t="s">
        <v>2204</v>
      </c>
      <c r="F89" s="13" t="s">
        <v>1901</v>
      </c>
      <c r="G89" s="13" t="s">
        <v>2502</v>
      </c>
      <c r="H89" s="13" t="s">
        <v>2503</v>
      </c>
      <c r="I89" s="13" t="s">
        <v>2504</v>
      </c>
      <c r="J89" s="13" t="s">
        <v>2495</v>
      </c>
      <c r="K89" s="13" t="s">
        <v>1274</v>
      </c>
      <c r="L89" s="14" t="s">
        <v>32</v>
      </c>
      <c r="M89" s="14" t="s">
        <v>1277</v>
      </c>
      <c r="N89" s="13"/>
    </row>
    <row r="90" ht="41.25" customHeight="1">
      <c r="A90" s="14" t="s">
        <v>184</v>
      </c>
      <c r="B90" s="14" t="s">
        <v>2180</v>
      </c>
      <c r="C90" s="14" t="s">
        <v>1944</v>
      </c>
      <c r="D90" s="13" t="s">
        <v>1830</v>
      </c>
      <c r="E90" s="13" t="s">
        <v>2205</v>
      </c>
      <c r="F90" s="13" t="s">
        <v>1901</v>
      </c>
      <c r="G90" s="13" t="s">
        <v>2505</v>
      </c>
      <c r="H90" s="13" t="s">
        <v>2506</v>
      </c>
      <c r="I90" s="13" t="s">
        <v>2507</v>
      </c>
      <c r="J90" s="13" t="s">
        <v>2495</v>
      </c>
      <c r="K90" s="13" t="s">
        <v>1274</v>
      </c>
      <c r="L90" s="14" t="s">
        <v>32</v>
      </c>
      <c r="M90" s="14" t="s">
        <v>1277</v>
      </c>
      <c r="N90" s="13"/>
    </row>
    <row r="91" ht="41.25" customHeight="1">
      <c r="A91" s="14" t="s">
        <v>184</v>
      </c>
      <c r="B91" s="14" t="s">
        <v>2180</v>
      </c>
      <c r="C91" s="14" t="s">
        <v>1944</v>
      </c>
      <c r="D91" s="13" t="s">
        <v>2248</v>
      </c>
      <c r="E91" s="13" t="s">
        <v>2206</v>
      </c>
      <c r="F91" s="13" t="s">
        <v>1901</v>
      </c>
      <c r="G91" s="13" t="s">
        <v>2508</v>
      </c>
      <c r="H91" s="13" t="s">
        <v>2509</v>
      </c>
      <c r="I91" s="13" t="s">
        <v>2510</v>
      </c>
      <c r="J91" s="13" t="s">
        <v>2495</v>
      </c>
      <c r="K91" s="13" t="s">
        <v>1274</v>
      </c>
      <c r="L91" s="14" t="s">
        <v>32</v>
      </c>
      <c r="M91" s="14" t="s">
        <v>1277</v>
      </c>
      <c r="N91" s="13"/>
    </row>
    <row r="92" ht="15.75" customHeight="1">
      <c r="A92" s="14" t="s">
        <v>506</v>
      </c>
      <c r="B92" s="14" t="s">
        <v>2207</v>
      </c>
      <c r="C92" s="14" t="s">
        <v>1320</v>
      </c>
      <c r="D92" s="13" t="s">
        <v>2231</v>
      </c>
      <c r="E92" s="13" t="s">
        <v>2091</v>
      </c>
      <c r="F92" s="13" t="s">
        <v>1467</v>
      </c>
      <c r="G92" s="13" t="s">
        <v>2511</v>
      </c>
      <c r="H92" s="13" t="s">
        <v>2512</v>
      </c>
      <c r="I92" s="13" t="s">
        <v>2513</v>
      </c>
      <c r="J92" s="13" t="s">
        <v>2235</v>
      </c>
      <c r="K92" s="13" t="s">
        <v>2209</v>
      </c>
      <c r="L92" s="14" t="s">
        <v>858</v>
      </c>
      <c r="M92" s="14" t="s">
        <v>1277</v>
      </c>
      <c r="N92" s="13" t="s">
        <v>2514</v>
      </c>
    </row>
    <row r="93" ht="15.75" customHeight="1">
      <c r="A93" s="14" t="s">
        <v>506</v>
      </c>
      <c r="B93" s="14" t="s">
        <v>2207</v>
      </c>
      <c r="C93" s="14" t="s">
        <v>1320</v>
      </c>
      <c r="D93" s="13" t="s">
        <v>1531</v>
      </c>
      <c r="E93" s="13" t="s">
        <v>2092</v>
      </c>
      <c r="F93" s="13" t="s">
        <v>1467</v>
      </c>
      <c r="G93" s="13" t="s">
        <v>2515</v>
      </c>
      <c r="H93" s="13" t="s">
        <v>2516</v>
      </c>
      <c r="I93" s="13" t="s">
        <v>2517</v>
      </c>
      <c r="J93" s="13" t="s">
        <v>2235</v>
      </c>
      <c r="K93" s="13" t="s">
        <v>2209</v>
      </c>
      <c r="L93" s="14" t="s">
        <v>858</v>
      </c>
      <c r="M93" s="14" t="s">
        <v>1277</v>
      </c>
      <c r="N93" s="13" t="s">
        <v>2514</v>
      </c>
    </row>
    <row r="94" ht="15.75" customHeight="1">
      <c r="A94" s="14" t="s">
        <v>506</v>
      </c>
      <c r="B94" s="14" t="s">
        <v>2207</v>
      </c>
      <c r="C94" s="14" t="s">
        <v>1330</v>
      </c>
      <c r="D94" s="13" t="s">
        <v>1560</v>
      </c>
      <c r="E94" s="13" t="s">
        <v>2093</v>
      </c>
      <c r="F94" s="13" t="s">
        <v>1467</v>
      </c>
      <c r="G94" s="13" t="s">
        <v>2518</v>
      </c>
      <c r="H94" s="13" t="s">
        <v>2519</v>
      </c>
      <c r="I94" s="13" t="s">
        <v>2520</v>
      </c>
      <c r="J94" s="13" t="s">
        <v>2235</v>
      </c>
      <c r="K94" s="13" t="s">
        <v>2209</v>
      </c>
      <c r="L94" s="14" t="s">
        <v>858</v>
      </c>
      <c r="M94" s="14" t="s">
        <v>1277</v>
      </c>
      <c r="N94" s="13" t="s">
        <v>2514</v>
      </c>
    </row>
    <row r="95" ht="15.75" customHeight="1">
      <c r="A95" s="14" t="s">
        <v>506</v>
      </c>
      <c r="B95" s="14" t="s">
        <v>2207</v>
      </c>
      <c r="C95" s="14" t="s">
        <v>1330</v>
      </c>
      <c r="D95" s="13" t="s">
        <v>1737</v>
      </c>
      <c r="E95" s="13" t="s">
        <v>2153</v>
      </c>
      <c r="F95" s="13" t="s">
        <v>1467</v>
      </c>
      <c r="G95" s="13" t="s">
        <v>2521</v>
      </c>
      <c r="H95" s="13" t="s">
        <v>2522</v>
      </c>
      <c r="I95" s="13" t="s">
        <v>2523</v>
      </c>
      <c r="J95" s="13" t="s">
        <v>2235</v>
      </c>
      <c r="K95" s="13" t="s">
        <v>2209</v>
      </c>
      <c r="L95" s="14" t="s">
        <v>858</v>
      </c>
      <c r="M95" s="14" t="s">
        <v>1277</v>
      </c>
      <c r="N95" s="13" t="s">
        <v>2514</v>
      </c>
    </row>
    <row r="96" ht="15.75" customHeight="1">
      <c r="A96" s="14" t="s">
        <v>506</v>
      </c>
      <c r="B96" s="14" t="s">
        <v>2207</v>
      </c>
      <c r="C96" s="14" t="s">
        <v>1330</v>
      </c>
      <c r="D96" s="13" t="s">
        <v>1576</v>
      </c>
      <c r="E96" s="13" t="s">
        <v>2144</v>
      </c>
      <c r="F96" s="13" t="s">
        <v>1467</v>
      </c>
      <c r="G96" s="13" t="s">
        <v>2524</v>
      </c>
      <c r="H96" s="13" t="s">
        <v>2525</v>
      </c>
      <c r="I96" s="13" t="s">
        <v>2526</v>
      </c>
      <c r="J96" s="13" t="s">
        <v>2235</v>
      </c>
      <c r="K96" s="13" t="s">
        <v>2209</v>
      </c>
      <c r="L96" s="14" t="s">
        <v>858</v>
      </c>
      <c r="M96" s="14" t="s">
        <v>1277</v>
      </c>
      <c r="N96" s="13" t="s">
        <v>2514</v>
      </c>
    </row>
    <row r="97" ht="15.75" customHeight="1">
      <c r="A97" s="14" t="s">
        <v>506</v>
      </c>
      <c r="B97" s="14" t="s">
        <v>2207</v>
      </c>
      <c r="C97" s="14" t="s">
        <v>1944</v>
      </c>
      <c r="D97" s="13" t="s">
        <v>2527</v>
      </c>
      <c r="E97" s="13" t="s">
        <v>2528</v>
      </c>
      <c r="F97" s="13" t="s">
        <v>1467</v>
      </c>
      <c r="G97" s="13" t="s">
        <v>2529</v>
      </c>
      <c r="H97" s="13" t="s">
        <v>2530</v>
      </c>
      <c r="I97" s="13" t="s">
        <v>2531</v>
      </c>
      <c r="J97" s="13" t="s">
        <v>2235</v>
      </c>
      <c r="K97" s="13" t="s">
        <v>2209</v>
      </c>
      <c r="L97" s="14" t="s">
        <v>858</v>
      </c>
      <c r="M97" s="14" t="s">
        <v>1277</v>
      </c>
      <c r="N97" s="13" t="s">
        <v>2514</v>
      </c>
    </row>
    <row r="98" ht="15.75" customHeight="1">
      <c r="A98" s="14" t="s">
        <v>519</v>
      </c>
      <c r="B98" s="14" t="s">
        <v>2207</v>
      </c>
      <c r="C98" s="14" t="s">
        <v>1320</v>
      </c>
      <c r="D98" s="13" t="s">
        <v>2231</v>
      </c>
      <c r="E98" s="13" t="s">
        <v>2091</v>
      </c>
      <c r="F98" s="13" t="s">
        <v>1475</v>
      </c>
      <c r="G98" s="13" t="s">
        <v>2532</v>
      </c>
      <c r="H98" s="13" t="s">
        <v>2533</v>
      </c>
      <c r="I98" s="13" t="s">
        <v>2534</v>
      </c>
      <c r="J98" s="13" t="s">
        <v>2235</v>
      </c>
      <c r="K98" s="13" t="s">
        <v>2216</v>
      </c>
      <c r="L98" s="14" t="s">
        <v>858</v>
      </c>
      <c r="M98" s="14" t="s">
        <v>1277</v>
      </c>
      <c r="N98" s="13" t="s">
        <v>2514</v>
      </c>
    </row>
    <row r="99" ht="15.75" customHeight="1">
      <c r="A99" s="14" t="s">
        <v>519</v>
      </c>
      <c r="B99" s="14" t="s">
        <v>2207</v>
      </c>
      <c r="C99" s="14" t="s">
        <v>1320</v>
      </c>
      <c r="D99" s="13" t="s">
        <v>1531</v>
      </c>
      <c r="E99" s="13" t="s">
        <v>2092</v>
      </c>
      <c r="F99" s="13" t="s">
        <v>1475</v>
      </c>
      <c r="G99" s="13" t="s">
        <v>2535</v>
      </c>
      <c r="H99" s="13" t="s">
        <v>2536</v>
      </c>
      <c r="I99" s="13" t="s">
        <v>2537</v>
      </c>
      <c r="J99" s="13" t="s">
        <v>2235</v>
      </c>
      <c r="K99" s="13" t="s">
        <v>2216</v>
      </c>
      <c r="L99" s="14" t="s">
        <v>858</v>
      </c>
      <c r="M99" s="14" t="s">
        <v>1277</v>
      </c>
      <c r="N99" s="13" t="s">
        <v>2514</v>
      </c>
    </row>
    <row r="100" ht="15.75" customHeight="1">
      <c r="A100" s="14" t="s">
        <v>519</v>
      </c>
      <c r="B100" s="14" t="s">
        <v>2207</v>
      </c>
      <c r="C100" s="14" t="s">
        <v>1330</v>
      </c>
      <c r="D100" s="13" t="s">
        <v>1560</v>
      </c>
      <c r="E100" s="13" t="s">
        <v>2093</v>
      </c>
      <c r="F100" s="13" t="s">
        <v>1475</v>
      </c>
      <c r="G100" s="13" t="s">
        <v>2538</v>
      </c>
      <c r="H100" s="13" t="s">
        <v>2539</v>
      </c>
      <c r="I100" s="13" t="s">
        <v>2540</v>
      </c>
      <c r="J100" s="13" t="s">
        <v>2235</v>
      </c>
      <c r="K100" s="13" t="s">
        <v>2216</v>
      </c>
      <c r="L100" s="14" t="s">
        <v>858</v>
      </c>
      <c r="M100" s="14" t="s">
        <v>1277</v>
      </c>
      <c r="N100" s="13" t="s">
        <v>2514</v>
      </c>
    </row>
    <row r="101" ht="15.75" customHeight="1">
      <c r="A101" s="14" t="s">
        <v>519</v>
      </c>
      <c r="B101" s="14" t="s">
        <v>2207</v>
      </c>
      <c r="C101" s="14" t="s">
        <v>1330</v>
      </c>
      <c r="D101" s="13" t="s">
        <v>1737</v>
      </c>
      <c r="E101" s="13" t="s">
        <v>2153</v>
      </c>
      <c r="F101" s="13" t="s">
        <v>1475</v>
      </c>
      <c r="G101" s="13" t="s">
        <v>2541</v>
      </c>
      <c r="H101" s="13" t="s">
        <v>2542</v>
      </c>
      <c r="I101" s="13" t="s">
        <v>2543</v>
      </c>
      <c r="J101" s="13" t="s">
        <v>2235</v>
      </c>
      <c r="K101" s="13" t="s">
        <v>2216</v>
      </c>
      <c r="L101" s="14" t="s">
        <v>858</v>
      </c>
      <c r="M101" s="14" t="s">
        <v>1277</v>
      </c>
      <c r="N101" s="13" t="s">
        <v>2514</v>
      </c>
    </row>
    <row r="102" ht="15.75" customHeight="1">
      <c r="A102" s="14" t="s">
        <v>519</v>
      </c>
      <c r="B102" s="14" t="s">
        <v>2207</v>
      </c>
      <c r="C102" s="14" t="s">
        <v>1330</v>
      </c>
      <c r="D102" s="13" t="s">
        <v>1576</v>
      </c>
      <c r="E102" s="13" t="s">
        <v>2144</v>
      </c>
      <c r="F102" s="13" t="s">
        <v>1475</v>
      </c>
      <c r="G102" s="13" t="s">
        <v>2544</v>
      </c>
      <c r="H102" s="13" t="s">
        <v>2545</v>
      </c>
      <c r="I102" s="13" t="s">
        <v>2546</v>
      </c>
      <c r="J102" s="13" t="s">
        <v>2235</v>
      </c>
      <c r="K102" s="13" t="s">
        <v>2216</v>
      </c>
      <c r="L102" s="14" t="s">
        <v>858</v>
      </c>
      <c r="M102" s="14" t="s">
        <v>1277</v>
      </c>
      <c r="N102" s="13" t="s">
        <v>2514</v>
      </c>
    </row>
    <row r="103" ht="15.75" customHeight="1">
      <c r="A103" s="14" t="s">
        <v>519</v>
      </c>
      <c r="B103" s="14" t="s">
        <v>2207</v>
      </c>
      <c r="C103" s="14" t="s">
        <v>1944</v>
      </c>
      <c r="D103" s="13" t="s">
        <v>2527</v>
      </c>
      <c r="E103" s="13" t="s">
        <v>2528</v>
      </c>
      <c r="F103" s="13" t="s">
        <v>1475</v>
      </c>
      <c r="G103" s="13" t="s">
        <v>2547</v>
      </c>
      <c r="H103" s="13" t="s">
        <v>2548</v>
      </c>
      <c r="I103" s="13" t="s">
        <v>2549</v>
      </c>
      <c r="J103" s="13" t="s">
        <v>2235</v>
      </c>
      <c r="K103" s="13" t="s">
        <v>2216</v>
      </c>
      <c r="L103" s="14" t="s">
        <v>858</v>
      </c>
      <c r="M103" s="14" t="s">
        <v>1277</v>
      </c>
      <c r="N103" s="13" t="s">
        <v>2514</v>
      </c>
    </row>
    <row r="104" ht="15.75" customHeight="1">
      <c r="A104" s="14" t="s">
        <v>532</v>
      </c>
      <c r="B104" s="14" t="s">
        <v>2207</v>
      </c>
      <c r="C104" s="14" t="s">
        <v>1320</v>
      </c>
      <c r="D104" s="13" t="s">
        <v>2231</v>
      </c>
      <c r="E104" s="13" t="s">
        <v>2091</v>
      </c>
      <c r="F104" s="13" t="s">
        <v>1485</v>
      </c>
      <c r="G104" s="13" t="s">
        <v>2550</v>
      </c>
      <c r="H104" s="13" t="s">
        <v>2551</v>
      </c>
      <c r="I104" s="13" t="s">
        <v>2552</v>
      </c>
      <c r="J104" s="13" t="s">
        <v>2383</v>
      </c>
      <c r="K104" s="13" t="s">
        <v>2218</v>
      </c>
      <c r="L104" s="14" t="s">
        <v>858</v>
      </c>
      <c r="M104" s="14" t="s">
        <v>1277</v>
      </c>
      <c r="N104" s="13" t="s">
        <v>2514</v>
      </c>
    </row>
    <row r="105" ht="15.75" customHeight="1">
      <c r="A105" s="14" t="s">
        <v>532</v>
      </c>
      <c r="B105" s="14" t="s">
        <v>2207</v>
      </c>
      <c r="C105" s="14" t="s">
        <v>1320</v>
      </c>
      <c r="D105" s="13" t="s">
        <v>1531</v>
      </c>
      <c r="E105" s="13" t="s">
        <v>2092</v>
      </c>
      <c r="F105" s="13" t="s">
        <v>1485</v>
      </c>
      <c r="G105" s="13" t="s">
        <v>2553</v>
      </c>
      <c r="H105" s="13" t="s">
        <v>2554</v>
      </c>
      <c r="I105" s="13" t="s">
        <v>2555</v>
      </c>
      <c r="J105" s="13" t="s">
        <v>2383</v>
      </c>
      <c r="K105" s="13" t="s">
        <v>2218</v>
      </c>
      <c r="L105" s="14" t="s">
        <v>858</v>
      </c>
      <c r="M105" s="14" t="s">
        <v>1277</v>
      </c>
      <c r="N105" s="13" t="s">
        <v>2514</v>
      </c>
    </row>
    <row r="106" ht="15.75" customHeight="1">
      <c r="A106" s="14" t="s">
        <v>532</v>
      </c>
      <c r="B106" s="14" t="s">
        <v>2207</v>
      </c>
      <c r="C106" s="14" t="s">
        <v>1330</v>
      </c>
      <c r="D106" s="13" t="s">
        <v>1560</v>
      </c>
      <c r="E106" s="13" t="s">
        <v>2093</v>
      </c>
      <c r="F106" s="13" t="s">
        <v>1485</v>
      </c>
      <c r="G106" s="13" t="s">
        <v>2556</v>
      </c>
      <c r="H106" s="13" t="s">
        <v>2557</v>
      </c>
      <c r="I106" s="13" t="s">
        <v>2558</v>
      </c>
      <c r="J106" s="13" t="s">
        <v>2383</v>
      </c>
      <c r="K106" s="13" t="s">
        <v>2218</v>
      </c>
      <c r="L106" s="14" t="s">
        <v>858</v>
      </c>
      <c r="M106" s="14" t="s">
        <v>1277</v>
      </c>
      <c r="N106" s="13" t="s">
        <v>2514</v>
      </c>
    </row>
    <row r="107" ht="15.75" customHeight="1">
      <c r="A107" s="14" t="s">
        <v>532</v>
      </c>
      <c r="B107" s="14" t="s">
        <v>2207</v>
      </c>
      <c r="C107" s="14" t="s">
        <v>1330</v>
      </c>
      <c r="D107" s="13" t="s">
        <v>1737</v>
      </c>
      <c r="E107" s="13" t="s">
        <v>2153</v>
      </c>
      <c r="F107" s="13" t="s">
        <v>1485</v>
      </c>
      <c r="G107" s="13" t="s">
        <v>2559</v>
      </c>
      <c r="H107" s="13" t="s">
        <v>2560</v>
      </c>
      <c r="I107" s="13" t="s">
        <v>2561</v>
      </c>
      <c r="J107" s="13" t="s">
        <v>2383</v>
      </c>
      <c r="K107" s="13" t="s">
        <v>2218</v>
      </c>
      <c r="L107" s="14" t="s">
        <v>858</v>
      </c>
      <c r="M107" s="14" t="s">
        <v>1277</v>
      </c>
      <c r="N107" s="13" t="s">
        <v>2514</v>
      </c>
    </row>
    <row r="108" ht="15.75" customHeight="1">
      <c r="A108" s="14" t="s">
        <v>532</v>
      </c>
      <c r="B108" s="14" t="s">
        <v>2207</v>
      </c>
      <c r="C108" s="14" t="s">
        <v>1330</v>
      </c>
      <c r="D108" s="13" t="s">
        <v>1576</v>
      </c>
      <c r="E108" s="13" t="s">
        <v>2144</v>
      </c>
      <c r="F108" s="13" t="s">
        <v>1485</v>
      </c>
      <c r="G108" s="13" t="s">
        <v>2562</v>
      </c>
      <c r="H108" s="13" t="s">
        <v>2563</v>
      </c>
      <c r="I108" s="13" t="s">
        <v>2564</v>
      </c>
      <c r="J108" s="13" t="s">
        <v>2383</v>
      </c>
      <c r="K108" s="13" t="s">
        <v>2218</v>
      </c>
      <c r="L108" s="14" t="s">
        <v>858</v>
      </c>
      <c r="M108" s="14" t="s">
        <v>1277</v>
      </c>
      <c r="N108" s="13" t="s">
        <v>2514</v>
      </c>
    </row>
    <row r="109" ht="15.75" customHeight="1">
      <c r="A109" s="14" t="s">
        <v>532</v>
      </c>
      <c r="B109" s="14" t="s">
        <v>2207</v>
      </c>
      <c r="C109" s="14" t="s">
        <v>1944</v>
      </c>
      <c r="D109" s="13" t="s">
        <v>2527</v>
      </c>
      <c r="E109" s="13" t="s">
        <v>2528</v>
      </c>
      <c r="F109" s="13" t="s">
        <v>1485</v>
      </c>
      <c r="G109" s="13" t="s">
        <v>2565</v>
      </c>
      <c r="H109" s="13" t="s">
        <v>2566</v>
      </c>
      <c r="I109" s="13" t="s">
        <v>2567</v>
      </c>
      <c r="J109" s="13" t="s">
        <v>2383</v>
      </c>
      <c r="K109" s="13" t="s">
        <v>2218</v>
      </c>
      <c r="L109" s="14" t="s">
        <v>858</v>
      </c>
      <c r="M109" s="14" t="s">
        <v>1277</v>
      </c>
      <c r="N109" s="13" t="s">
        <v>2514</v>
      </c>
    </row>
    <row r="110" ht="15.75" customHeight="1">
      <c r="A110" s="14" t="s">
        <v>545</v>
      </c>
      <c r="B110" s="14" t="s">
        <v>2207</v>
      </c>
      <c r="C110" s="14" t="s">
        <v>1320</v>
      </c>
      <c r="D110" s="13" t="s">
        <v>2231</v>
      </c>
      <c r="E110" s="13" t="s">
        <v>2091</v>
      </c>
      <c r="F110" s="13" t="s">
        <v>1496</v>
      </c>
      <c r="G110" s="13" t="s">
        <v>2568</v>
      </c>
      <c r="H110" s="13" t="s">
        <v>2569</v>
      </c>
      <c r="I110" s="13" t="s">
        <v>2570</v>
      </c>
      <c r="J110" s="13" t="s">
        <v>2383</v>
      </c>
      <c r="K110" s="13" t="s">
        <v>2220</v>
      </c>
      <c r="L110" s="14" t="s">
        <v>858</v>
      </c>
      <c r="M110" s="14" t="s">
        <v>1277</v>
      </c>
      <c r="N110" s="13" t="s">
        <v>2514</v>
      </c>
    </row>
    <row r="111" ht="15.75" customHeight="1">
      <c r="A111" s="14" t="s">
        <v>545</v>
      </c>
      <c r="B111" s="14" t="s">
        <v>2207</v>
      </c>
      <c r="C111" s="14" t="s">
        <v>1320</v>
      </c>
      <c r="D111" s="13" t="s">
        <v>1531</v>
      </c>
      <c r="E111" s="13" t="s">
        <v>2092</v>
      </c>
      <c r="F111" s="13" t="s">
        <v>1496</v>
      </c>
      <c r="G111" s="13" t="s">
        <v>2571</v>
      </c>
      <c r="H111" s="13" t="s">
        <v>2572</v>
      </c>
      <c r="I111" s="13" t="s">
        <v>2573</v>
      </c>
      <c r="J111" s="13" t="s">
        <v>2383</v>
      </c>
      <c r="K111" s="13" t="s">
        <v>2220</v>
      </c>
      <c r="L111" s="14" t="s">
        <v>858</v>
      </c>
      <c r="M111" s="14" t="s">
        <v>1277</v>
      </c>
      <c r="N111" s="13" t="s">
        <v>2514</v>
      </c>
    </row>
    <row r="112" ht="15.75" customHeight="1">
      <c r="A112" s="14" t="s">
        <v>545</v>
      </c>
      <c r="B112" s="14" t="s">
        <v>2207</v>
      </c>
      <c r="C112" s="14" t="s">
        <v>1330</v>
      </c>
      <c r="D112" s="13" t="s">
        <v>1560</v>
      </c>
      <c r="E112" s="13" t="s">
        <v>2093</v>
      </c>
      <c r="F112" s="13" t="s">
        <v>1496</v>
      </c>
      <c r="G112" s="13" t="s">
        <v>2574</v>
      </c>
      <c r="H112" s="13" t="s">
        <v>2575</v>
      </c>
      <c r="I112" s="13" t="s">
        <v>2576</v>
      </c>
      <c r="J112" s="13" t="s">
        <v>2383</v>
      </c>
      <c r="K112" s="13" t="s">
        <v>2220</v>
      </c>
      <c r="L112" s="14" t="s">
        <v>858</v>
      </c>
      <c r="M112" s="14" t="s">
        <v>1277</v>
      </c>
      <c r="N112" s="13" t="s">
        <v>2514</v>
      </c>
    </row>
    <row r="113" ht="15.75" customHeight="1">
      <c r="A113" s="14" t="s">
        <v>545</v>
      </c>
      <c r="B113" s="14" t="s">
        <v>2207</v>
      </c>
      <c r="C113" s="14" t="s">
        <v>1330</v>
      </c>
      <c r="D113" s="13" t="s">
        <v>1737</v>
      </c>
      <c r="E113" s="13" t="s">
        <v>2153</v>
      </c>
      <c r="F113" s="13" t="s">
        <v>1496</v>
      </c>
      <c r="G113" s="13" t="s">
        <v>2577</v>
      </c>
      <c r="H113" s="13" t="s">
        <v>2578</v>
      </c>
      <c r="I113" s="13" t="s">
        <v>2579</v>
      </c>
      <c r="J113" s="13" t="s">
        <v>2383</v>
      </c>
      <c r="K113" s="13" t="s">
        <v>2220</v>
      </c>
      <c r="L113" s="14" t="s">
        <v>858</v>
      </c>
      <c r="M113" s="14" t="s">
        <v>1277</v>
      </c>
      <c r="N113" s="13" t="s">
        <v>2514</v>
      </c>
    </row>
    <row r="114" ht="15.75" customHeight="1">
      <c r="A114" s="14" t="s">
        <v>545</v>
      </c>
      <c r="B114" s="14" t="s">
        <v>2207</v>
      </c>
      <c r="C114" s="14" t="s">
        <v>1330</v>
      </c>
      <c r="D114" s="13" t="s">
        <v>1576</v>
      </c>
      <c r="E114" s="13" t="s">
        <v>2144</v>
      </c>
      <c r="F114" s="13" t="s">
        <v>1496</v>
      </c>
      <c r="G114" s="13" t="s">
        <v>2580</v>
      </c>
      <c r="H114" s="13" t="s">
        <v>2581</v>
      </c>
      <c r="I114" s="13" t="s">
        <v>2582</v>
      </c>
      <c r="J114" s="13" t="s">
        <v>2383</v>
      </c>
      <c r="K114" s="13" t="s">
        <v>2220</v>
      </c>
      <c r="L114" s="14" t="s">
        <v>858</v>
      </c>
      <c r="M114" s="14" t="s">
        <v>1277</v>
      </c>
      <c r="N114" s="13" t="s">
        <v>2514</v>
      </c>
    </row>
    <row r="115" ht="15.75" customHeight="1">
      <c r="A115" s="14" t="s">
        <v>545</v>
      </c>
      <c r="B115" s="14" t="s">
        <v>2207</v>
      </c>
      <c r="C115" s="14" t="s">
        <v>1944</v>
      </c>
      <c r="D115" s="13" t="s">
        <v>2527</v>
      </c>
      <c r="E115" s="13" t="s">
        <v>2528</v>
      </c>
      <c r="F115" s="13" t="s">
        <v>1496</v>
      </c>
      <c r="G115" s="13" t="s">
        <v>2583</v>
      </c>
      <c r="H115" s="13" t="s">
        <v>2584</v>
      </c>
      <c r="I115" s="13" t="s">
        <v>2585</v>
      </c>
      <c r="J115" s="13" t="s">
        <v>2383</v>
      </c>
      <c r="K115" s="13" t="s">
        <v>2220</v>
      </c>
      <c r="L115" s="14" t="s">
        <v>858</v>
      </c>
      <c r="M115" s="14" t="s">
        <v>1277</v>
      </c>
      <c r="N115" s="13" t="s">
        <v>2514</v>
      </c>
    </row>
    <row r="116" ht="15.75" customHeight="1">
      <c r="A116" s="14" t="s">
        <v>558</v>
      </c>
      <c r="B116" s="14" t="s">
        <v>2221</v>
      </c>
      <c r="C116" s="14" t="s">
        <v>1320</v>
      </c>
      <c r="D116" s="13" t="s">
        <v>2231</v>
      </c>
      <c r="E116" s="13" t="s">
        <v>2091</v>
      </c>
      <c r="F116" s="13" t="s">
        <v>1502</v>
      </c>
      <c r="G116" s="13" t="s">
        <v>2586</v>
      </c>
      <c r="H116" s="13" t="s">
        <v>2587</v>
      </c>
      <c r="I116" s="13" t="s">
        <v>2588</v>
      </c>
      <c r="J116" s="13" t="s">
        <v>2383</v>
      </c>
      <c r="K116" s="13" t="s">
        <v>2223</v>
      </c>
      <c r="L116" s="14" t="s">
        <v>858</v>
      </c>
      <c r="M116" s="14" t="s">
        <v>1277</v>
      </c>
      <c r="N116" s="13" t="s">
        <v>2514</v>
      </c>
    </row>
    <row r="117" ht="15.75" customHeight="1">
      <c r="A117" s="14" t="s">
        <v>558</v>
      </c>
      <c r="B117" s="14" t="s">
        <v>2221</v>
      </c>
      <c r="C117" s="14" t="s">
        <v>1320</v>
      </c>
      <c r="D117" s="13" t="s">
        <v>1531</v>
      </c>
      <c r="E117" s="13" t="s">
        <v>2092</v>
      </c>
      <c r="F117" s="13" t="s">
        <v>1502</v>
      </c>
      <c r="G117" s="13" t="s">
        <v>2589</v>
      </c>
      <c r="H117" s="13" t="s">
        <v>2590</v>
      </c>
      <c r="I117" s="13" t="s">
        <v>2591</v>
      </c>
      <c r="J117" s="13" t="s">
        <v>2383</v>
      </c>
      <c r="K117" s="13" t="s">
        <v>2223</v>
      </c>
      <c r="L117" s="14" t="s">
        <v>858</v>
      </c>
      <c r="M117" s="14" t="s">
        <v>1277</v>
      </c>
      <c r="N117" s="13" t="s">
        <v>2514</v>
      </c>
    </row>
    <row r="118" ht="15.75" customHeight="1">
      <c r="A118" s="14" t="s">
        <v>558</v>
      </c>
      <c r="B118" s="14" t="s">
        <v>2221</v>
      </c>
      <c r="C118" s="14" t="s">
        <v>1330</v>
      </c>
      <c r="D118" s="13" t="s">
        <v>1560</v>
      </c>
      <c r="E118" s="13" t="s">
        <v>2093</v>
      </c>
      <c r="F118" s="13" t="s">
        <v>1502</v>
      </c>
      <c r="G118" s="13" t="s">
        <v>2592</v>
      </c>
      <c r="H118" s="13" t="s">
        <v>2593</v>
      </c>
      <c r="I118" s="13" t="s">
        <v>2594</v>
      </c>
      <c r="J118" s="13" t="s">
        <v>2383</v>
      </c>
      <c r="K118" s="13" t="s">
        <v>2223</v>
      </c>
      <c r="L118" s="14" t="s">
        <v>858</v>
      </c>
      <c r="M118" s="14" t="s">
        <v>1277</v>
      </c>
      <c r="N118" s="13" t="s">
        <v>2514</v>
      </c>
    </row>
    <row r="119" ht="15.75" customHeight="1">
      <c r="A119" s="14" t="s">
        <v>558</v>
      </c>
      <c r="B119" s="14" t="s">
        <v>2221</v>
      </c>
      <c r="C119" s="14" t="s">
        <v>1330</v>
      </c>
      <c r="D119" s="13" t="s">
        <v>1737</v>
      </c>
      <c r="E119" s="13" t="s">
        <v>2153</v>
      </c>
      <c r="F119" s="13" t="s">
        <v>1502</v>
      </c>
      <c r="G119" s="13" t="s">
        <v>2595</v>
      </c>
      <c r="H119" s="13" t="s">
        <v>2596</v>
      </c>
      <c r="I119" s="13" t="s">
        <v>2597</v>
      </c>
      <c r="J119" s="13" t="s">
        <v>2383</v>
      </c>
      <c r="K119" s="13" t="s">
        <v>2223</v>
      </c>
      <c r="L119" s="14" t="s">
        <v>858</v>
      </c>
      <c r="M119" s="14" t="s">
        <v>1277</v>
      </c>
      <c r="N119" s="13" t="s">
        <v>2514</v>
      </c>
    </row>
    <row r="120" ht="15.75" customHeight="1">
      <c r="A120" s="14" t="s">
        <v>558</v>
      </c>
      <c r="B120" s="14" t="s">
        <v>2221</v>
      </c>
      <c r="C120" s="14" t="s">
        <v>1330</v>
      </c>
      <c r="D120" s="13" t="s">
        <v>1576</v>
      </c>
      <c r="E120" s="13" t="s">
        <v>2144</v>
      </c>
      <c r="F120" s="13" t="s">
        <v>1502</v>
      </c>
      <c r="G120" s="13" t="s">
        <v>2598</v>
      </c>
      <c r="H120" s="13" t="s">
        <v>2599</v>
      </c>
      <c r="I120" s="13" t="s">
        <v>2600</v>
      </c>
      <c r="J120" s="13" t="s">
        <v>2383</v>
      </c>
      <c r="K120" s="13" t="s">
        <v>2223</v>
      </c>
      <c r="L120" s="14" t="s">
        <v>858</v>
      </c>
      <c r="M120" s="14" t="s">
        <v>1277</v>
      </c>
      <c r="N120" s="13" t="s">
        <v>2514</v>
      </c>
    </row>
    <row r="121" ht="15.75" customHeight="1">
      <c r="A121" s="14" t="s">
        <v>558</v>
      </c>
      <c r="B121" s="14" t="s">
        <v>2221</v>
      </c>
      <c r="C121" s="14" t="s">
        <v>1944</v>
      </c>
      <c r="D121" s="13" t="s">
        <v>2527</v>
      </c>
      <c r="E121" s="13" t="s">
        <v>2528</v>
      </c>
      <c r="F121" s="13" t="s">
        <v>1502</v>
      </c>
      <c r="G121" s="13" t="s">
        <v>2601</v>
      </c>
      <c r="H121" s="13" t="s">
        <v>2602</v>
      </c>
      <c r="I121" s="13" t="s">
        <v>2603</v>
      </c>
      <c r="J121" s="13" t="s">
        <v>2383</v>
      </c>
      <c r="K121" s="13" t="s">
        <v>2223</v>
      </c>
      <c r="L121" s="14" t="s">
        <v>858</v>
      </c>
      <c r="M121" s="14" t="s">
        <v>1277</v>
      </c>
      <c r="N121" s="13" t="s">
        <v>2514</v>
      </c>
    </row>
    <row r="122" ht="15.75" customHeight="1">
      <c r="A122" s="6"/>
      <c r="B122" s="6"/>
      <c r="C122" s="6"/>
      <c r="D122" s="6"/>
      <c r="E122" s="6"/>
      <c r="F122" s="6"/>
      <c r="G122" s="6"/>
      <c r="H122" s="6"/>
      <c r="I122" s="6"/>
      <c r="J122" s="6"/>
      <c r="K122" s="6"/>
      <c r="L122" s="6"/>
      <c r="M122" s="6"/>
      <c r="N122" s="6"/>
    </row>
    <row r="123" ht="15.75" customHeight="1">
      <c r="A123" s="6"/>
      <c r="B123" s="6"/>
      <c r="C123" s="6"/>
      <c r="D123" s="6"/>
      <c r="E123" s="6"/>
      <c r="F123" s="6"/>
      <c r="G123" s="6"/>
      <c r="H123" s="6"/>
      <c r="I123" s="6"/>
      <c r="J123" s="6"/>
      <c r="K123" s="6"/>
      <c r="L123" s="6"/>
      <c r="M123" s="6"/>
      <c r="N123" s="6"/>
    </row>
    <row r="124" ht="15.75" customHeight="1">
      <c r="A124" s="6"/>
      <c r="B124" s="6"/>
      <c r="C124" s="6"/>
      <c r="D124" s="6"/>
      <c r="E124" s="6"/>
      <c r="F124" s="6"/>
      <c r="G124" s="6"/>
      <c r="H124" s="6"/>
      <c r="I124" s="6"/>
      <c r="J124" s="6"/>
      <c r="K124" s="6"/>
      <c r="L124" s="6"/>
      <c r="M124" s="6"/>
      <c r="N124" s="6"/>
    </row>
    <row r="125" ht="15.75" customHeight="1">
      <c r="A125" s="6"/>
      <c r="B125" s="6"/>
      <c r="C125" s="6"/>
      <c r="D125" s="6"/>
      <c r="E125" s="6"/>
      <c r="F125" s="6"/>
      <c r="G125" s="6"/>
      <c r="H125" s="6"/>
      <c r="I125" s="6"/>
      <c r="J125" s="6"/>
      <c r="K125" s="6"/>
      <c r="L125" s="6"/>
      <c r="M125" s="6"/>
      <c r="N125" s="6"/>
    </row>
    <row r="126" ht="15.75" customHeight="1">
      <c r="A126" s="6"/>
      <c r="B126" s="6"/>
      <c r="C126" s="6"/>
      <c r="D126" s="6"/>
      <c r="E126" s="6"/>
      <c r="F126" s="6"/>
      <c r="G126" s="6"/>
      <c r="H126" s="6"/>
      <c r="I126" s="6"/>
      <c r="J126" s="6"/>
      <c r="K126" s="6"/>
      <c r="L126" s="6"/>
      <c r="M126" s="6"/>
      <c r="N126" s="6"/>
    </row>
    <row r="127" ht="15.75" customHeight="1">
      <c r="A127" s="6"/>
      <c r="B127" s="6"/>
      <c r="C127" s="6"/>
      <c r="D127" s="6"/>
      <c r="E127" s="6"/>
      <c r="F127" s="6"/>
      <c r="G127" s="6"/>
      <c r="H127" s="6"/>
      <c r="I127" s="6"/>
      <c r="J127" s="6"/>
      <c r="K127" s="6"/>
      <c r="L127" s="6"/>
      <c r="M127" s="6"/>
      <c r="N127" s="6"/>
    </row>
    <row r="128" ht="15.75" customHeight="1">
      <c r="A128" s="6"/>
      <c r="B128" s="6"/>
      <c r="C128" s="6"/>
      <c r="D128" s="6"/>
      <c r="E128" s="6"/>
      <c r="F128" s="6"/>
      <c r="G128" s="6"/>
      <c r="H128" s="6"/>
      <c r="I128" s="6"/>
      <c r="J128" s="6"/>
      <c r="K128" s="6"/>
      <c r="L128" s="6"/>
      <c r="M128" s="6"/>
      <c r="N128" s="6"/>
    </row>
    <row r="129" ht="15.75" customHeight="1">
      <c r="A129" s="6"/>
      <c r="B129" s="6"/>
      <c r="C129" s="6"/>
      <c r="D129" s="6"/>
      <c r="E129" s="6"/>
      <c r="F129" s="6"/>
      <c r="G129" s="6"/>
      <c r="H129" s="6"/>
      <c r="I129" s="6"/>
      <c r="J129" s="6"/>
      <c r="K129" s="6"/>
      <c r="L129" s="6"/>
      <c r="M129" s="6"/>
      <c r="N129" s="6"/>
    </row>
    <row r="130" ht="15.75" customHeight="1">
      <c r="A130" s="6"/>
      <c r="B130" s="6"/>
      <c r="C130" s="6"/>
      <c r="D130" s="6"/>
      <c r="E130" s="6"/>
      <c r="F130" s="6"/>
      <c r="G130" s="6"/>
      <c r="H130" s="6"/>
      <c r="I130" s="6"/>
      <c r="J130" s="6"/>
      <c r="K130" s="6"/>
      <c r="L130" s="6"/>
      <c r="M130" s="6"/>
      <c r="N130" s="6"/>
    </row>
    <row r="131" ht="15.75" customHeight="1">
      <c r="A131" s="6"/>
      <c r="B131" s="6"/>
      <c r="C131" s="6"/>
      <c r="D131" s="6"/>
      <c r="E131" s="6"/>
      <c r="F131" s="6"/>
      <c r="G131" s="6"/>
      <c r="H131" s="6"/>
      <c r="I131" s="6"/>
      <c r="J131" s="6"/>
      <c r="K131" s="6"/>
      <c r="L131" s="6"/>
      <c r="M131" s="6"/>
      <c r="N131" s="6"/>
    </row>
    <row r="132" ht="15.75" customHeight="1">
      <c r="A132" s="6"/>
      <c r="B132" s="6"/>
      <c r="C132" s="6"/>
      <c r="D132" s="6"/>
      <c r="E132" s="6"/>
      <c r="F132" s="6"/>
      <c r="G132" s="6"/>
      <c r="H132" s="6"/>
      <c r="I132" s="6"/>
      <c r="J132" s="6"/>
      <c r="K132" s="6"/>
      <c r="L132" s="6"/>
      <c r="M132" s="6"/>
      <c r="N132" s="6"/>
    </row>
    <row r="133" ht="15.75" customHeight="1">
      <c r="A133" s="6"/>
      <c r="B133" s="6"/>
      <c r="C133" s="6"/>
      <c r="D133" s="6"/>
      <c r="E133" s="6"/>
      <c r="F133" s="6"/>
      <c r="G133" s="6"/>
      <c r="H133" s="6"/>
      <c r="I133" s="6"/>
      <c r="J133" s="6"/>
      <c r="K133" s="6"/>
      <c r="L133" s="6"/>
      <c r="M133" s="6"/>
      <c r="N133" s="6"/>
    </row>
    <row r="134" ht="15.75" customHeight="1">
      <c r="A134" s="6"/>
      <c r="B134" s="6"/>
      <c r="C134" s="6"/>
      <c r="D134" s="6"/>
      <c r="E134" s="6"/>
      <c r="F134" s="6"/>
      <c r="G134" s="6"/>
      <c r="H134" s="6"/>
      <c r="I134" s="6"/>
      <c r="J134" s="6"/>
      <c r="K134" s="6"/>
      <c r="L134" s="6"/>
      <c r="M134" s="6"/>
      <c r="N134" s="6"/>
    </row>
    <row r="135" ht="15.75" customHeight="1">
      <c r="A135" s="6"/>
      <c r="B135" s="6"/>
      <c r="C135" s="6"/>
      <c r="D135" s="6"/>
      <c r="E135" s="6"/>
      <c r="F135" s="6"/>
      <c r="G135" s="6"/>
      <c r="H135" s="6"/>
      <c r="I135" s="6"/>
      <c r="J135" s="6"/>
      <c r="K135" s="6"/>
      <c r="L135" s="6"/>
      <c r="M135" s="6"/>
      <c r="N135" s="6"/>
    </row>
    <row r="136" ht="15.75" customHeight="1">
      <c r="A136" s="6"/>
      <c r="B136" s="6"/>
      <c r="C136" s="6"/>
      <c r="D136" s="6"/>
      <c r="E136" s="6"/>
      <c r="F136" s="6"/>
      <c r="G136" s="6"/>
      <c r="H136" s="6"/>
      <c r="I136" s="6"/>
      <c r="J136" s="6"/>
      <c r="K136" s="6"/>
      <c r="L136" s="6"/>
      <c r="M136" s="6"/>
      <c r="N136" s="6"/>
    </row>
    <row r="137" ht="15.75" customHeight="1">
      <c r="A137" s="6"/>
      <c r="B137" s="6"/>
      <c r="C137" s="6"/>
      <c r="D137" s="6"/>
      <c r="E137" s="6"/>
      <c r="F137" s="6"/>
      <c r="G137" s="6"/>
      <c r="H137" s="6"/>
      <c r="I137" s="6"/>
      <c r="J137" s="6"/>
      <c r="K137" s="6"/>
      <c r="L137" s="6"/>
      <c r="M137" s="6"/>
      <c r="N137" s="6"/>
    </row>
    <row r="138" ht="15.75" customHeight="1">
      <c r="A138" s="6"/>
      <c r="B138" s="6"/>
      <c r="C138" s="6"/>
      <c r="D138" s="6"/>
      <c r="E138" s="6"/>
      <c r="F138" s="6"/>
      <c r="G138" s="6"/>
      <c r="H138" s="6"/>
      <c r="I138" s="6"/>
      <c r="J138" s="6"/>
      <c r="K138" s="6"/>
      <c r="L138" s="6"/>
      <c r="M138" s="6"/>
      <c r="N138" s="6"/>
    </row>
    <row r="139" ht="15.75" customHeight="1">
      <c r="A139" s="6"/>
      <c r="B139" s="6"/>
      <c r="C139" s="6"/>
      <c r="D139" s="6"/>
      <c r="E139" s="6"/>
      <c r="F139" s="6"/>
      <c r="G139" s="6"/>
      <c r="H139" s="6"/>
      <c r="I139" s="6"/>
      <c r="J139" s="6"/>
      <c r="K139" s="6"/>
      <c r="L139" s="6"/>
      <c r="M139" s="6"/>
      <c r="N139" s="6"/>
    </row>
    <row r="140" ht="15.75" customHeight="1">
      <c r="A140" s="6"/>
      <c r="B140" s="6"/>
      <c r="C140" s="6"/>
      <c r="D140" s="6"/>
      <c r="E140" s="6"/>
      <c r="F140" s="6"/>
      <c r="G140" s="6"/>
      <c r="H140" s="6"/>
      <c r="I140" s="6"/>
      <c r="J140" s="6"/>
      <c r="K140" s="6"/>
      <c r="L140" s="6"/>
      <c r="M140" s="6"/>
      <c r="N140" s="6"/>
    </row>
    <row r="141" ht="15.75" customHeight="1">
      <c r="A141" s="6"/>
      <c r="B141" s="6"/>
      <c r="C141" s="6"/>
      <c r="D141" s="6"/>
      <c r="E141" s="6"/>
      <c r="F141" s="6"/>
      <c r="G141" s="6"/>
      <c r="H141" s="6"/>
      <c r="I141" s="6"/>
      <c r="J141" s="6"/>
      <c r="K141" s="6"/>
      <c r="L141" s="6"/>
      <c r="M141" s="6"/>
      <c r="N141" s="6"/>
    </row>
    <row r="142" ht="15.75" customHeight="1">
      <c r="A142" s="6"/>
      <c r="B142" s="6"/>
      <c r="C142" s="6"/>
      <c r="D142" s="6"/>
      <c r="E142" s="6"/>
      <c r="F142" s="6"/>
      <c r="G142" s="6"/>
      <c r="H142" s="6"/>
      <c r="I142" s="6"/>
      <c r="J142" s="6"/>
      <c r="K142" s="6"/>
      <c r="L142" s="6"/>
      <c r="M142" s="6"/>
      <c r="N142" s="6"/>
    </row>
    <row r="143" ht="15.75" customHeight="1">
      <c r="A143" s="6"/>
      <c r="B143" s="6"/>
      <c r="C143" s="6"/>
      <c r="D143" s="6"/>
      <c r="E143" s="6"/>
      <c r="F143" s="6"/>
      <c r="G143" s="6"/>
      <c r="H143" s="6"/>
      <c r="I143" s="6"/>
      <c r="J143" s="6"/>
      <c r="K143" s="6"/>
      <c r="L143" s="6"/>
      <c r="M143" s="6"/>
      <c r="N143" s="6"/>
    </row>
    <row r="144" ht="15.75" customHeight="1">
      <c r="A144" s="6"/>
      <c r="B144" s="6"/>
      <c r="C144" s="6"/>
      <c r="D144" s="6"/>
      <c r="E144" s="6"/>
      <c r="F144" s="6"/>
      <c r="G144" s="6"/>
      <c r="H144" s="6"/>
      <c r="I144" s="6"/>
      <c r="J144" s="6"/>
      <c r="K144" s="6"/>
      <c r="L144" s="6"/>
      <c r="M144" s="6"/>
      <c r="N144" s="6"/>
    </row>
    <row r="145" ht="15.75" customHeight="1">
      <c r="A145" s="6"/>
      <c r="B145" s="6"/>
      <c r="C145" s="6"/>
      <c r="D145" s="6"/>
      <c r="E145" s="6"/>
      <c r="F145" s="6"/>
      <c r="G145" s="6"/>
      <c r="H145" s="6"/>
      <c r="I145" s="6"/>
      <c r="J145" s="6"/>
      <c r="K145" s="6"/>
      <c r="L145" s="6"/>
      <c r="M145" s="6"/>
      <c r="N145" s="6"/>
    </row>
    <row r="146" ht="15.75" customHeight="1">
      <c r="A146" s="6"/>
      <c r="B146" s="6"/>
      <c r="C146" s="6"/>
      <c r="D146" s="6"/>
      <c r="E146" s="6"/>
      <c r="F146" s="6"/>
      <c r="G146" s="6"/>
      <c r="H146" s="6"/>
      <c r="I146" s="6"/>
      <c r="J146" s="6"/>
      <c r="K146" s="6"/>
      <c r="L146" s="6"/>
      <c r="M146" s="6"/>
      <c r="N146" s="6"/>
    </row>
    <row r="147" ht="15.75" customHeight="1">
      <c r="A147" s="6"/>
      <c r="B147" s="6"/>
      <c r="C147" s="6"/>
      <c r="D147" s="6"/>
      <c r="E147" s="6"/>
      <c r="F147" s="6"/>
      <c r="G147" s="6"/>
      <c r="H147" s="6"/>
      <c r="I147" s="6"/>
      <c r="J147" s="6"/>
      <c r="K147" s="6"/>
      <c r="L147" s="6"/>
      <c r="M147" s="6"/>
      <c r="N147" s="6"/>
    </row>
    <row r="148" ht="15.75" customHeight="1">
      <c r="A148" s="6"/>
      <c r="B148" s="6"/>
      <c r="C148" s="6"/>
      <c r="D148" s="6"/>
      <c r="E148" s="6"/>
      <c r="F148" s="6"/>
      <c r="G148" s="6"/>
      <c r="H148" s="6"/>
      <c r="I148" s="6"/>
      <c r="J148" s="6"/>
      <c r="K148" s="6"/>
      <c r="L148" s="6"/>
      <c r="M148" s="6"/>
      <c r="N148" s="6"/>
    </row>
    <row r="149" ht="15.75" customHeight="1">
      <c r="A149" s="6"/>
      <c r="B149" s="6"/>
      <c r="C149" s="6"/>
      <c r="D149" s="6"/>
      <c r="E149" s="6"/>
      <c r="F149" s="6"/>
      <c r="G149" s="6"/>
      <c r="H149" s="6"/>
      <c r="I149" s="6"/>
      <c r="J149" s="6"/>
      <c r="K149" s="6"/>
      <c r="L149" s="6"/>
      <c r="M149" s="6"/>
      <c r="N149" s="6"/>
    </row>
    <row r="150" ht="15.75" customHeight="1">
      <c r="A150" s="6"/>
      <c r="B150" s="6"/>
      <c r="C150" s="6"/>
      <c r="D150" s="6"/>
      <c r="E150" s="6"/>
      <c r="F150" s="6"/>
      <c r="G150" s="6"/>
      <c r="H150" s="6"/>
      <c r="I150" s="6"/>
      <c r="J150" s="6"/>
      <c r="K150" s="6"/>
      <c r="L150" s="6"/>
      <c r="M150" s="6"/>
      <c r="N150" s="6"/>
    </row>
    <row r="151" ht="15.75" customHeight="1">
      <c r="A151" s="6"/>
      <c r="B151" s="6"/>
      <c r="C151" s="6"/>
      <c r="D151" s="6"/>
      <c r="E151" s="6"/>
      <c r="F151" s="6"/>
      <c r="G151" s="6"/>
      <c r="H151" s="6"/>
      <c r="I151" s="6"/>
      <c r="J151" s="6"/>
      <c r="K151" s="6"/>
      <c r="L151" s="6"/>
      <c r="M151" s="6"/>
      <c r="N151" s="6"/>
    </row>
    <row r="152" ht="15.75" customHeight="1">
      <c r="A152" s="6"/>
      <c r="B152" s="6"/>
      <c r="C152" s="6"/>
      <c r="D152" s="6"/>
      <c r="E152" s="6"/>
      <c r="F152" s="6"/>
      <c r="G152" s="6"/>
      <c r="H152" s="6"/>
      <c r="I152" s="6"/>
      <c r="J152" s="6"/>
      <c r="K152" s="6"/>
      <c r="L152" s="6"/>
      <c r="M152" s="6"/>
      <c r="N152" s="6"/>
    </row>
    <row r="153" ht="15.75" customHeight="1">
      <c r="A153" s="6"/>
      <c r="B153" s="6"/>
      <c r="C153" s="6"/>
      <c r="D153" s="6"/>
      <c r="E153" s="6"/>
      <c r="F153" s="6"/>
      <c r="G153" s="6"/>
      <c r="H153" s="6"/>
      <c r="I153" s="6"/>
      <c r="J153" s="6"/>
      <c r="K153" s="6"/>
      <c r="L153" s="6"/>
      <c r="M153" s="6"/>
      <c r="N153" s="6"/>
    </row>
    <row r="154" ht="15.75" customHeight="1">
      <c r="A154" s="6"/>
      <c r="B154" s="6"/>
      <c r="C154" s="6"/>
      <c r="D154" s="6"/>
      <c r="E154" s="6"/>
      <c r="F154" s="6"/>
      <c r="G154" s="6"/>
      <c r="H154" s="6"/>
      <c r="I154" s="6"/>
      <c r="J154" s="6"/>
      <c r="K154" s="6"/>
      <c r="L154" s="6"/>
      <c r="M154" s="6"/>
      <c r="N154" s="6"/>
    </row>
    <row r="155" ht="15.75" customHeight="1">
      <c r="A155" s="6"/>
      <c r="B155" s="6"/>
      <c r="C155" s="6"/>
      <c r="D155" s="6"/>
      <c r="E155" s="6"/>
      <c r="F155" s="6"/>
      <c r="G155" s="6"/>
      <c r="H155" s="6"/>
      <c r="I155" s="6"/>
      <c r="J155" s="6"/>
      <c r="K155" s="6"/>
      <c r="L155" s="6"/>
      <c r="M155" s="6"/>
      <c r="N155" s="6"/>
    </row>
    <row r="156" ht="15.75" customHeight="1">
      <c r="A156" s="6"/>
      <c r="B156" s="6"/>
      <c r="C156" s="6"/>
      <c r="D156" s="6"/>
      <c r="E156" s="6"/>
      <c r="F156" s="6"/>
      <c r="G156" s="6"/>
      <c r="H156" s="6"/>
      <c r="I156" s="6"/>
      <c r="J156" s="6"/>
      <c r="K156" s="6"/>
      <c r="L156" s="6"/>
      <c r="M156" s="6"/>
      <c r="N156" s="6"/>
    </row>
    <row r="157" ht="15.75" customHeight="1">
      <c r="A157" s="6"/>
      <c r="B157" s="6"/>
      <c r="C157" s="6"/>
      <c r="D157" s="6"/>
      <c r="E157" s="6"/>
      <c r="F157" s="6"/>
      <c r="G157" s="6"/>
      <c r="H157" s="6"/>
      <c r="I157" s="6"/>
      <c r="J157" s="6"/>
      <c r="K157" s="6"/>
      <c r="L157" s="6"/>
      <c r="M157" s="6"/>
      <c r="N157" s="6"/>
    </row>
    <row r="158" ht="15.75" customHeight="1">
      <c r="A158" s="6"/>
      <c r="B158" s="6"/>
      <c r="C158" s="6"/>
      <c r="D158" s="6"/>
      <c r="E158" s="6"/>
      <c r="F158" s="6"/>
      <c r="G158" s="6"/>
      <c r="H158" s="6"/>
      <c r="I158" s="6"/>
      <c r="J158" s="6"/>
      <c r="K158" s="6"/>
      <c r="L158" s="6"/>
      <c r="M158" s="6"/>
      <c r="N158" s="6"/>
    </row>
    <row r="159" ht="15.75" customHeight="1">
      <c r="A159" s="6"/>
      <c r="B159" s="6"/>
      <c r="C159" s="6"/>
      <c r="D159" s="6"/>
      <c r="E159" s="6"/>
      <c r="F159" s="6"/>
      <c r="G159" s="6"/>
      <c r="H159" s="6"/>
      <c r="I159" s="6"/>
      <c r="J159" s="6"/>
      <c r="K159" s="6"/>
      <c r="L159" s="6"/>
      <c r="M159" s="6"/>
      <c r="N159" s="6"/>
    </row>
    <row r="160" ht="15.75" customHeight="1">
      <c r="A160" s="6"/>
      <c r="B160" s="6"/>
      <c r="C160" s="6"/>
      <c r="D160" s="6"/>
      <c r="E160" s="6"/>
      <c r="F160" s="6"/>
      <c r="G160" s="6"/>
      <c r="H160" s="6"/>
      <c r="I160" s="6"/>
      <c r="J160" s="6"/>
      <c r="K160" s="6"/>
      <c r="L160" s="6"/>
      <c r="M160" s="6"/>
      <c r="N160" s="6"/>
    </row>
    <row r="161" ht="15.75" customHeight="1">
      <c r="A161" s="6"/>
      <c r="B161" s="6"/>
      <c r="C161" s="6"/>
      <c r="D161" s="6"/>
      <c r="E161" s="6"/>
      <c r="F161" s="6"/>
      <c r="G161" s="6"/>
      <c r="H161" s="6"/>
      <c r="I161" s="6"/>
      <c r="J161" s="6"/>
      <c r="K161" s="6"/>
      <c r="L161" s="6"/>
      <c r="M161" s="6"/>
      <c r="N161" s="6"/>
    </row>
    <row r="162" ht="15.75" customHeight="1">
      <c r="A162" s="6"/>
      <c r="B162" s="6"/>
      <c r="C162" s="6"/>
      <c r="D162" s="6"/>
      <c r="E162" s="6"/>
      <c r="F162" s="6"/>
      <c r="G162" s="6"/>
      <c r="H162" s="6"/>
      <c r="I162" s="6"/>
      <c r="J162" s="6"/>
      <c r="K162" s="6"/>
      <c r="L162" s="6"/>
      <c r="M162" s="6"/>
      <c r="N162" s="6"/>
    </row>
    <row r="163" ht="15.75" customHeight="1">
      <c r="A163" s="6"/>
      <c r="B163" s="6"/>
      <c r="C163" s="6"/>
      <c r="D163" s="6"/>
      <c r="E163" s="6"/>
      <c r="F163" s="6"/>
      <c r="G163" s="6"/>
      <c r="H163" s="6"/>
      <c r="I163" s="6"/>
      <c r="J163" s="6"/>
      <c r="K163" s="6"/>
      <c r="L163" s="6"/>
      <c r="M163" s="6"/>
      <c r="N163" s="6"/>
    </row>
    <row r="164" ht="15.75" customHeight="1">
      <c r="A164" s="6"/>
      <c r="B164" s="6"/>
      <c r="C164" s="6"/>
      <c r="D164" s="6"/>
      <c r="E164" s="6"/>
      <c r="F164" s="6"/>
      <c r="G164" s="6"/>
      <c r="H164" s="6"/>
      <c r="I164" s="6"/>
      <c r="J164" s="6"/>
      <c r="K164" s="6"/>
      <c r="L164" s="6"/>
      <c r="M164" s="6"/>
      <c r="N164" s="6"/>
    </row>
    <row r="165" ht="15.75" customHeight="1">
      <c r="A165" s="6"/>
      <c r="B165" s="6"/>
      <c r="C165" s="6"/>
      <c r="D165" s="6"/>
      <c r="E165" s="6"/>
      <c r="F165" s="6"/>
      <c r="G165" s="6"/>
      <c r="H165" s="6"/>
      <c r="I165" s="6"/>
      <c r="J165" s="6"/>
      <c r="K165" s="6"/>
      <c r="L165" s="6"/>
      <c r="M165" s="6"/>
      <c r="N165" s="6"/>
    </row>
    <row r="166" ht="15.75" customHeight="1">
      <c r="A166" s="6"/>
      <c r="B166" s="6"/>
      <c r="C166" s="6"/>
      <c r="D166" s="6"/>
      <c r="E166" s="6"/>
      <c r="F166" s="6"/>
      <c r="G166" s="6"/>
      <c r="H166" s="6"/>
      <c r="I166" s="6"/>
      <c r="J166" s="6"/>
      <c r="K166" s="6"/>
      <c r="L166" s="6"/>
      <c r="M166" s="6"/>
      <c r="N166" s="6"/>
    </row>
    <row r="167" ht="15.75" customHeight="1">
      <c r="A167" s="6"/>
      <c r="B167" s="6"/>
      <c r="C167" s="6"/>
      <c r="D167" s="6"/>
      <c r="E167" s="6"/>
      <c r="F167" s="6"/>
      <c r="G167" s="6"/>
      <c r="H167" s="6"/>
      <c r="I167" s="6"/>
      <c r="J167" s="6"/>
      <c r="K167" s="6"/>
      <c r="L167" s="6"/>
      <c r="M167" s="6"/>
      <c r="N167" s="6"/>
    </row>
    <row r="168" ht="15.75" customHeight="1">
      <c r="A168" s="6"/>
      <c r="B168" s="6"/>
      <c r="C168" s="6"/>
      <c r="D168" s="6"/>
      <c r="E168" s="6"/>
      <c r="F168" s="6"/>
      <c r="G168" s="6"/>
      <c r="H168" s="6"/>
      <c r="I168" s="6"/>
      <c r="J168" s="6"/>
      <c r="K168" s="6"/>
      <c r="L168" s="6"/>
      <c r="M168" s="6"/>
      <c r="N168" s="6"/>
    </row>
    <row r="169" ht="15.75" customHeight="1">
      <c r="A169" s="6"/>
      <c r="B169" s="6"/>
      <c r="C169" s="6"/>
      <c r="D169" s="6"/>
      <c r="E169" s="6"/>
      <c r="F169" s="6"/>
      <c r="G169" s="6"/>
      <c r="H169" s="6"/>
      <c r="I169" s="6"/>
      <c r="J169" s="6"/>
      <c r="K169" s="6"/>
      <c r="L169" s="6"/>
      <c r="M169" s="6"/>
      <c r="N169" s="6"/>
    </row>
    <row r="170" ht="15.75" customHeight="1">
      <c r="A170" s="6"/>
      <c r="B170" s="6"/>
      <c r="C170" s="6"/>
      <c r="D170" s="6"/>
      <c r="E170" s="6"/>
      <c r="F170" s="6"/>
      <c r="G170" s="6"/>
      <c r="H170" s="6"/>
      <c r="I170" s="6"/>
      <c r="J170" s="6"/>
      <c r="K170" s="6"/>
      <c r="L170" s="6"/>
      <c r="M170" s="6"/>
      <c r="N170" s="6"/>
    </row>
    <row r="171" ht="15.75" customHeight="1">
      <c r="A171" s="6"/>
      <c r="B171" s="6"/>
      <c r="C171" s="6"/>
      <c r="D171" s="6"/>
      <c r="E171" s="6"/>
      <c r="F171" s="6"/>
      <c r="G171" s="6"/>
      <c r="H171" s="6"/>
      <c r="I171" s="6"/>
      <c r="J171" s="6"/>
      <c r="K171" s="6"/>
      <c r="L171" s="6"/>
      <c r="M171" s="6"/>
      <c r="N171" s="6"/>
    </row>
    <row r="172" ht="15.75" customHeight="1">
      <c r="A172" s="6"/>
      <c r="B172" s="6"/>
      <c r="C172" s="6"/>
      <c r="D172" s="6"/>
      <c r="E172" s="6"/>
      <c r="F172" s="6"/>
      <c r="G172" s="6"/>
      <c r="H172" s="6"/>
      <c r="I172" s="6"/>
      <c r="J172" s="6"/>
      <c r="K172" s="6"/>
      <c r="L172" s="6"/>
      <c r="M172" s="6"/>
      <c r="N172" s="6"/>
    </row>
    <row r="173" ht="15.75" customHeight="1">
      <c r="A173" s="6"/>
      <c r="B173" s="6"/>
      <c r="C173" s="6"/>
      <c r="D173" s="6"/>
      <c r="E173" s="6"/>
      <c r="F173" s="6"/>
      <c r="G173" s="6"/>
      <c r="H173" s="6"/>
      <c r="I173" s="6"/>
      <c r="J173" s="6"/>
      <c r="K173" s="6"/>
      <c r="L173" s="6"/>
      <c r="M173" s="6"/>
      <c r="N173" s="6"/>
    </row>
    <row r="174" ht="15.75" customHeight="1">
      <c r="A174" s="6"/>
      <c r="B174" s="6"/>
      <c r="C174" s="6"/>
      <c r="D174" s="6"/>
      <c r="E174" s="6"/>
      <c r="F174" s="6"/>
      <c r="G174" s="6"/>
      <c r="H174" s="6"/>
      <c r="I174" s="6"/>
      <c r="J174" s="6"/>
      <c r="K174" s="6"/>
      <c r="L174" s="6"/>
      <c r="M174" s="6"/>
      <c r="N174" s="6"/>
    </row>
    <row r="175" ht="15.75" customHeight="1">
      <c r="A175" s="6"/>
      <c r="B175" s="6"/>
      <c r="C175" s="6"/>
      <c r="D175" s="6"/>
      <c r="E175" s="6"/>
      <c r="F175" s="6"/>
      <c r="G175" s="6"/>
      <c r="H175" s="6"/>
      <c r="I175" s="6"/>
      <c r="J175" s="6"/>
      <c r="K175" s="6"/>
      <c r="L175" s="6"/>
      <c r="M175" s="6"/>
      <c r="N175" s="6"/>
    </row>
    <row r="176" ht="15.75" customHeight="1">
      <c r="A176" s="6"/>
      <c r="B176" s="6"/>
      <c r="C176" s="6"/>
      <c r="D176" s="6"/>
      <c r="E176" s="6"/>
      <c r="F176" s="6"/>
      <c r="G176" s="6"/>
      <c r="H176" s="6"/>
      <c r="I176" s="6"/>
      <c r="J176" s="6"/>
      <c r="K176" s="6"/>
      <c r="L176" s="6"/>
      <c r="M176" s="6"/>
      <c r="N176" s="6"/>
    </row>
    <row r="177" ht="15.75" customHeight="1">
      <c r="A177" s="6"/>
      <c r="B177" s="6"/>
      <c r="C177" s="6"/>
      <c r="D177" s="6"/>
      <c r="E177" s="6"/>
      <c r="F177" s="6"/>
      <c r="G177" s="6"/>
      <c r="H177" s="6"/>
      <c r="I177" s="6"/>
      <c r="J177" s="6"/>
      <c r="K177" s="6"/>
      <c r="L177" s="6"/>
      <c r="M177" s="6"/>
      <c r="N177" s="6"/>
    </row>
    <row r="178" ht="15.75" customHeight="1">
      <c r="A178" s="6"/>
      <c r="B178" s="6"/>
      <c r="C178" s="6"/>
      <c r="D178" s="6"/>
      <c r="E178" s="6"/>
      <c r="F178" s="6"/>
      <c r="G178" s="6"/>
      <c r="H178" s="6"/>
      <c r="I178" s="6"/>
      <c r="J178" s="6"/>
      <c r="K178" s="6"/>
      <c r="L178" s="6"/>
      <c r="M178" s="6"/>
      <c r="N178" s="6"/>
    </row>
    <row r="179" ht="15.75" customHeight="1">
      <c r="A179" s="6"/>
      <c r="B179" s="6"/>
      <c r="C179" s="6"/>
      <c r="D179" s="6"/>
      <c r="E179" s="6"/>
      <c r="F179" s="6"/>
      <c r="G179" s="6"/>
      <c r="H179" s="6"/>
      <c r="I179" s="6"/>
      <c r="J179" s="6"/>
      <c r="K179" s="6"/>
      <c r="L179" s="6"/>
      <c r="M179" s="6"/>
      <c r="N179" s="6"/>
    </row>
    <row r="180" ht="15.75" customHeight="1">
      <c r="A180" s="6"/>
      <c r="B180" s="6"/>
      <c r="C180" s="6"/>
      <c r="D180" s="6"/>
      <c r="E180" s="6"/>
      <c r="F180" s="6"/>
      <c r="G180" s="6"/>
      <c r="H180" s="6"/>
      <c r="I180" s="6"/>
      <c r="J180" s="6"/>
      <c r="K180" s="6"/>
      <c r="L180" s="6"/>
      <c r="M180" s="6"/>
      <c r="N180" s="6"/>
    </row>
    <row r="181" ht="15.75" customHeight="1">
      <c r="A181" s="6"/>
      <c r="B181" s="6"/>
      <c r="C181" s="6"/>
      <c r="D181" s="6"/>
      <c r="E181" s="6"/>
      <c r="F181" s="6"/>
      <c r="G181" s="6"/>
      <c r="H181" s="6"/>
      <c r="I181" s="6"/>
      <c r="J181" s="6"/>
      <c r="K181" s="6"/>
      <c r="L181" s="6"/>
      <c r="M181" s="6"/>
      <c r="N181" s="6"/>
    </row>
    <row r="182" ht="15.75" customHeight="1">
      <c r="A182" s="6"/>
      <c r="B182" s="6"/>
      <c r="C182" s="6"/>
      <c r="D182" s="6"/>
      <c r="E182" s="6"/>
      <c r="F182" s="6"/>
      <c r="G182" s="6"/>
      <c r="H182" s="6"/>
      <c r="I182" s="6"/>
      <c r="J182" s="6"/>
      <c r="K182" s="6"/>
      <c r="L182" s="6"/>
      <c r="M182" s="6"/>
      <c r="N182" s="6"/>
    </row>
    <row r="183" ht="15.75" customHeight="1">
      <c r="A183" s="6"/>
      <c r="B183" s="6"/>
      <c r="C183" s="6"/>
      <c r="D183" s="6"/>
      <c r="E183" s="6"/>
      <c r="F183" s="6"/>
      <c r="G183" s="6"/>
      <c r="H183" s="6"/>
      <c r="I183" s="6"/>
      <c r="J183" s="6"/>
      <c r="K183" s="6"/>
      <c r="L183" s="6"/>
      <c r="M183" s="6"/>
      <c r="N183" s="6"/>
    </row>
    <row r="184" ht="15.75" customHeight="1">
      <c r="A184" s="6"/>
      <c r="B184" s="6"/>
      <c r="C184" s="6"/>
      <c r="D184" s="6"/>
      <c r="E184" s="6"/>
      <c r="F184" s="6"/>
      <c r="G184" s="6"/>
      <c r="H184" s="6"/>
      <c r="I184" s="6"/>
      <c r="J184" s="6"/>
      <c r="K184" s="6"/>
      <c r="L184" s="6"/>
      <c r="M184" s="6"/>
      <c r="N184" s="6"/>
    </row>
    <row r="185" ht="15.75" customHeight="1">
      <c r="A185" s="6"/>
      <c r="B185" s="6"/>
      <c r="C185" s="6"/>
      <c r="D185" s="6"/>
      <c r="E185" s="6"/>
      <c r="F185" s="6"/>
      <c r="G185" s="6"/>
      <c r="H185" s="6"/>
      <c r="I185" s="6"/>
      <c r="J185" s="6"/>
      <c r="K185" s="6"/>
      <c r="L185" s="6"/>
      <c r="M185" s="6"/>
      <c r="N185" s="6"/>
    </row>
    <row r="186" ht="15.75" customHeight="1">
      <c r="A186" s="6"/>
      <c r="B186" s="6"/>
      <c r="C186" s="6"/>
      <c r="D186" s="6"/>
      <c r="E186" s="6"/>
      <c r="F186" s="6"/>
      <c r="G186" s="6"/>
      <c r="H186" s="6"/>
      <c r="I186" s="6"/>
      <c r="J186" s="6"/>
      <c r="K186" s="6"/>
      <c r="L186" s="6"/>
      <c r="M186" s="6"/>
      <c r="N186" s="6"/>
    </row>
    <row r="187" ht="15.75" customHeight="1">
      <c r="A187" s="6"/>
      <c r="B187" s="6"/>
      <c r="C187" s="6"/>
      <c r="D187" s="6"/>
      <c r="E187" s="6"/>
      <c r="F187" s="6"/>
      <c r="G187" s="6"/>
      <c r="H187" s="6"/>
      <c r="I187" s="6"/>
      <c r="J187" s="6"/>
      <c r="K187" s="6"/>
      <c r="L187" s="6"/>
      <c r="M187" s="6"/>
      <c r="N187" s="6"/>
    </row>
    <row r="188" ht="15.75" customHeight="1">
      <c r="A188" s="6"/>
      <c r="B188" s="6"/>
      <c r="C188" s="6"/>
      <c r="D188" s="6"/>
      <c r="E188" s="6"/>
      <c r="F188" s="6"/>
      <c r="G188" s="6"/>
      <c r="H188" s="6"/>
      <c r="I188" s="6"/>
      <c r="J188" s="6"/>
      <c r="K188" s="6"/>
      <c r="L188" s="6"/>
      <c r="M188" s="6"/>
      <c r="N188" s="6"/>
    </row>
    <row r="189" ht="15.75" customHeight="1">
      <c r="A189" s="6"/>
      <c r="B189" s="6"/>
      <c r="C189" s="6"/>
      <c r="D189" s="6"/>
      <c r="E189" s="6"/>
      <c r="F189" s="6"/>
      <c r="G189" s="6"/>
      <c r="H189" s="6"/>
      <c r="I189" s="6"/>
      <c r="J189" s="6"/>
      <c r="K189" s="6"/>
      <c r="L189" s="6"/>
      <c r="M189" s="6"/>
      <c r="N189" s="6"/>
    </row>
    <row r="190" ht="15.75" customHeight="1">
      <c r="A190" s="6"/>
      <c r="B190" s="6"/>
      <c r="C190" s="6"/>
      <c r="D190" s="6"/>
      <c r="E190" s="6"/>
      <c r="F190" s="6"/>
      <c r="G190" s="6"/>
      <c r="H190" s="6"/>
      <c r="I190" s="6"/>
      <c r="J190" s="6"/>
      <c r="K190" s="6"/>
      <c r="L190" s="6"/>
      <c r="M190" s="6"/>
      <c r="N190" s="6"/>
    </row>
    <row r="191" ht="15.75" customHeight="1">
      <c r="A191" s="6"/>
      <c r="B191" s="6"/>
      <c r="C191" s="6"/>
      <c r="D191" s="6"/>
      <c r="E191" s="6"/>
      <c r="F191" s="6"/>
      <c r="G191" s="6"/>
      <c r="H191" s="6"/>
      <c r="I191" s="6"/>
      <c r="J191" s="6"/>
      <c r="K191" s="6"/>
      <c r="L191" s="6"/>
      <c r="M191" s="6"/>
      <c r="N191" s="6"/>
    </row>
    <row r="192" ht="15.75" customHeight="1">
      <c r="A192" s="6"/>
      <c r="B192" s="6"/>
      <c r="C192" s="6"/>
      <c r="D192" s="6"/>
      <c r="E192" s="6"/>
      <c r="F192" s="6"/>
      <c r="G192" s="6"/>
      <c r="H192" s="6"/>
      <c r="I192" s="6"/>
      <c r="J192" s="6"/>
      <c r="K192" s="6"/>
      <c r="L192" s="6"/>
      <c r="M192" s="6"/>
      <c r="N192" s="6"/>
    </row>
    <row r="193" ht="15.75" customHeight="1">
      <c r="A193" s="6"/>
      <c r="B193" s="6"/>
      <c r="C193" s="6"/>
      <c r="D193" s="6"/>
      <c r="E193" s="6"/>
      <c r="F193" s="6"/>
      <c r="G193" s="6"/>
      <c r="H193" s="6"/>
      <c r="I193" s="6"/>
      <c r="J193" s="6"/>
      <c r="K193" s="6"/>
      <c r="L193" s="6"/>
      <c r="M193" s="6"/>
      <c r="N193" s="6"/>
    </row>
    <row r="194" ht="15.75" customHeight="1">
      <c r="A194" s="6"/>
      <c r="B194" s="6"/>
      <c r="C194" s="6"/>
      <c r="D194" s="6"/>
      <c r="E194" s="6"/>
      <c r="F194" s="6"/>
      <c r="G194" s="6"/>
      <c r="H194" s="6"/>
      <c r="I194" s="6"/>
      <c r="J194" s="6"/>
      <c r="K194" s="6"/>
      <c r="L194" s="6"/>
      <c r="M194" s="6"/>
      <c r="N194" s="6"/>
    </row>
    <row r="195" ht="15.75" customHeight="1">
      <c r="A195" s="6"/>
      <c r="B195" s="6"/>
      <c r="C195" s="6"/>
      <c r="D195" s="6"/>
      <c r="E195" s="6"/>
      <c r="F195" s="6"/>
      <c r="G195" s="6"/>
      <c r="H195" s="6"/>
      <c r="I195" s="6"/>
      <c r="J195" s="6"/>
      <c r="K195" s="6"/>
      <c r="L195" s="6"/>
      <c r="M195" s="6"/>
      <c r="N195" s="6"/>
    </row>
    <row r="196" ht="15.75" customHeight="1">
      <c r="A196" s="6"/>
      <c r="B196" s="6"/>
      <c r="C196" s="6"/>
      <c r="D196" s="6"/>
      <c r="E196" s="6"/>
      <c r="F196" s="6"/>
      <c r="G196" s="6"/>
      <c r="H196" s="6"/>
      <c r="I196" s="6"/>
      <c r="J196" s="6"/>
      <c r="K196" s="6"/>
      <c r="L196" s="6"/>
      <c r="M196" s="6"/>
      <c r="N196" s="6"/>
    </row>
    <row r="197" ht="15.75" customHeight="1">
      <c r="A197" s="6"/>
      <c r="B197" s="6"/>
      <c r="C197" s="6"/>
      <c r="D197" s="6"/>
      <c r="E197" s="6"/>
      <c r="F197" s="6"/>
      <c r="G197" s="6"/>
      <c r="H197" s="6"/>
      <c r="I197" s="6"/>
      <c r="J197" s="6"/>
      <c r="K197" s="6"/>
      <c r="L197" s="6"/>
      <c r="M197" s="6"/>
      <c r="N197" s="6"/>
    </row>
    <row r="198" ht="15.75" customHeight="1">
      <c r="A198" s="6"/>
      <c r="B198" s="6"/>
      <c r="C198" s="6"/>
      <c r="D198" s="6"/>
      <c r="E198" s="6"/>
      <c r="F198" s="6"/>
      <c r="G198" s="6"/>
      <c r="H198" s="6"/>
      <c r="I198" s="6"/>
      <c r="J198" s="6"/>
      <c r="K198" s="6"/>
      <c r="L198" s="6"/>
      <c r="M198" s="6"/>
      <c r="N198" s="6"/>
    </row>
    <row r="199" ht="15.75" customHeight="1">
      <c r="A199" s="6"/>
      <c r="B199" s="6"/>
      <c r="C199" s="6"/>
      <c r="D199" s="6"/>
      <c r="E199" s="6"/>
      <c r="F199" s="6"/>
      <c r="G199" s="6"/>
      <c r="H199" s="6"/>
      <c r="I199" s="6"/>
      <c r="J199" s="6"/>
      <c r="K199" s="6"/>
      <c r="L199" s="6"/>
      <c r="M199" s="6"/>
      <c r="N199" s="6"/>
    </row>
    <row r="200" ht="15.75" customHeight="1">
      <c r="A200" s="6"/>
      <c r="B200" s="6"/>
      <c r="C200" s="6"/>
      <c r="D200" s="6"/>
      <c r="E200" s="6"/>
      <c r="F200" s="6"/>
      <c r="G200" s="6"/>
      <c r="H200" s="6"/>
      <c r="I200" s="6"/>
      <c r="J200" s="6"/>
      <c r="K200" s="6"/>
      <c r="L200" s="6"/>
      <c r="M200" s="6"/>
      <c r="N200" s="6"/>
    </row>
    <row r="201" ht="15.75" customHeight="1">
      <c r="A201" s="6"/>
      <c r="B201" s="6"/>
      <c r="C201" s="6"/>
      <c r="D201" s="6"/>
      <c r="E201" s="6"/>
      <c r="F201" s="6"/>
      <c r="G201" s="6"/>
      <c r="H201" s="6"/>
      <c r="I201" s="6"/>
      <c r="J201" s="6"/>
      <c r="K201" s="6"/>
      <c r="L201" s="6"/>
      <c r="M201" s="6"/>
      <c r="N201" s="6"/>
    </row>
    <row r="202" ht="15.75" customHeight="1">
      <c r="A202" s="6"/>
      <c r="B202" s="6"/>
      <c r="C202" s="6"/>
      <c r="D202" s="6"/>
      <c r="E202" s="6"/>
      <c r="F202" s="6"/>
      <c r="G202" s="6"/>
      <c r="H202" s="6"/>
      <c r="I202" s="6"/>
      <c r="J202" s="6"/>
      <c r="K202" s="6"/>
      <c r="L202" s="6"/>
      <c r="M202" s="6"/>
      <c r="N202" s="6"/>
    </row>
    <row r="203" ht="15.75" customHeight="1">
      <c r="A203" s="6"/>
      <c r="B203" s="6"/>
      <c r="C203" s="6"/>
      <c r="D203" s="6"/>
      <c r="E203" s="6"/>
      <c r="F203" s="6"/>
      <c r="G203" s="6"/>
      <c r="H203" s="6"/>
      <c r="I203" s="6"/>
      <c r="J203" s="6"/>
      <c r="K203" s="6"/>
      <c r="L203" s="6"/>
      <c r="M203" s="6"/>
      <c r="N203" s="6"/>
    </row>
    <row r="204" ht="15.75" customHeight="1">
      <c r="A204" s="6"/>
      <c r="B204" s="6"/>
      <c r="C204" s="6"/>
      <c r="D204" s="6"/>
      <c r="E204" s="6"/>
      <c r="F204" s="6"/>
      <c r="G204" s="6"/>
      <c r="H204" s="6"/>
      <c r="I204" s="6"/>
      <c r="J204" s="6"/>
      <c r="K204" s="6"/>
      <c r="L204" s="6"/>
      <c r="M204" s="6"/>
      <c r="N204" s="6"/>
    </row>
    <row r="205" ht="15.75" customHeight="1">
      <c r="A205" s="6"/>
      <c r="B205" s="6"/>
      <c r="C205" s="6"/>
      <c r="D205" s="6"/>
      <c r="E205" s="6"/>
      <c r="F205" s="6"/>
      <c r="G205" s="6"/>
      <c r="H205" s="6"/>
      <c r="I205" s="6"/>
      <c r="J205" s="6"/>
      <c r="K205" s="6"/>
      <c r="L205" s="6"/>
      <c r="M205" s="6"/>
      <c r="N205" s="6"/>
    </row>
    <row r="206" ht="15.75" customHeight="1">
      <c r="A206" s="6"/>
      <c r="B206" s="6"/>
      <c r="C206" s="6"/>
      <c r="D206" s="6"/>
      <c r="E206" s="6"/>
      <c r="F206" s="6"/>
      <c r="G206" s="6"/>
      <c r="H206" s="6"/>
      <c r="I206" s="6"/>
      <c r="J206" s="6"/>
      <c r="K206" s="6"/>
      <c r="L206" s="6"/>
      <c r="M206" s="6"/>
      <c r="N206" s="6"/>
    </row>
    <row r="207" ht="15.75" customHeight="1">
      <c r="A207" s="6"/>
      <c r="B207" s="6"/>
      <c r="C207" s="6"/>
      <c r="D207" s="6"/>
      <c r="E207" s="6"/>
      <c r="F207" s="6"/>
      <c r="G207" s="6"/>
      <c r="H207" s="6"/>
      <c r="I207" s="6"/>
      <c r="J207" s="6"/>
      <c r="K207" s="6"/>
      <c r="L207" s="6"/>
      <c r="M207" s="6"/>
      <c r="N207" s="6"/>
    </row>
    <row r="208" ht="15.75" customHeight="1">
      <c r="A208" s="6"/>
      <c r="B208" s="6"/>
      <c r="C208" s="6"/>
      <c r="D208" s="6"/>
      <c r="E208" s="6"/>
      <c r="F208" s="6"/>
      <c r="G208" s="6"/>
      <c r="H208" s="6"/>
      <c r="I208" s="6"/>
      <c r="J208" s="6"/>
      <c r="K208" s="6"/>
      <c r="L208" s="6"/>
      <c r="M208" s="6"/>
      <c r="N208" s="6"/>
    </row>
    <row r="209" ht="15.75" customHeight="1">
      <c r="A209" s="6"/>
      <c r="B209" s="6"/>
      <c r="C209" s="6"/>
      <c r="D209" s="6"/>
      <c r="E209" s="6"/>
      <c r="F209" s="6"/>
      <c r="G209" s="6"/>
      <c r="H209" s="6"/>
      <c r="I209" s="6"/>
      <c r="J209" s="6"/>
      <c r="K209" s="6"/>
      <c r="L209" s="6"/>
      <c r="M209" s="6"/>
      <c r="N209" s="6"/>
    </row>
    <row r="210" ht="15.75" customHeight="1">
      <c r="A210" s="6"/>
      <c r="B210" s="6"/>
      <c r="C210" s="6"/>
      <c r="D210" s="6"/>
      <c r="E210" s="6"/>
      <c r="F210" s="6"/>
      <c r="G210" s="6"/>
      <c r="H210" s="6"/>
      <c r="I210" s="6"/>
      <c r="J210" s="6"/>
      <c r="K210" s="6"/>
      <c r="L210" s="6"/>
      <c r="M210" s="6"/>
      <c r="N210" s="6"/>
    </row>
    <row r="211" ht="15.75" customHeight="1">
      <c r="A211" s="6"/>
      <c r="B211" s="6"/>
      <c r="C211" s="6"/>
      <c r="D211" s="6"/>
      <c r="E211" s="6"/>
      <c r="F211" s="6"/>
      <c r="G211" s="6"/>
      <c r="H211" s="6"/>
      <c r="I211" s="6"/>
      <c r="J211" s="6"/>
      <c r="K211" s="6"/>
      <c r="L211" s="6"/>
      <c r="M211" s="6"/>
      <c r="N211" s="6"/>
    </row>
    <row r="212" ht="15.75" customHeight="1">
      <c r="A212" s="6"/>
      <c r="B212" s="6"/>
      <c r="C212" s="6"/>
      <c r="D212" s="6"/>
      <c r="E212" s="6"/>
      <c r="F212" s="6"/>
      <c r="G212" s="6"/>
      <c r="H212" s="6"/>
      <c r="I212" s="6"/>
      <c r="J212" s="6"/>
      <c r="K212" s="6"/>
      <c r="L212" s="6"/>
      <c r="M212" s="6"/>
      <c r="N212" s="6"/>
    </row>
    <row r="213" ht="15.75" customHeight="1">
      <c r="A213" s="6"/>
      <c r="B213" s="6"/>
      <c r="C213" s="6"/>
      <c r="D213" s="6"/>
      <c r="E213" s="6"/>
      <c r="F213" s="6"/>
      <c r="G213" s="6"/>
      <c r="H213" s="6"/>
      <c r="I213" s="6"/>
      <c r="J213" s="6"/>
      <c r="K213" s="6"/>
      <c r="L213" s="6"/>
      <c r="M213" s="6"/>
      <c r="N213" s="6"/>
    </row>
    <row r="214" ht="15.75" customHeight="1">
      <c r="A214" s="6"/>
      <c r="B214" s="6"/>
      <c r="C214" s="6"/>
      <c r="D214" s="6"/>
      <c r="E214" s="6"/>
      <c r="F214" s="6"/>
      <c r="G214" s="6"/>
      <c r="H214" s="6"/>
      <c r="I214" s="6"/>
      <c r="J214" s="6"/>
      <c r="K214" s="6"/>
      <c r="L214" s="6"/>
      <c r="M214" s="6"/>
      <c r="N214" s="6"/>
    </row>
    <row r="215" ht="15.75" customHeight="1">
      <c r="A215" s="6"/>
      <c r="B215" s="6"/>
      <c r="C215" s="6"/>
      <c r="D215" s="6"/>
      <c r="E215" s="6"/>
      <c r="F215" s="6"/>
      <c r="G215" s="6"/>
      <c r="H215" s="6"/>
      <c r="I215" s="6"/>
      <c r="J215" s="6"/>
      <c r="K215" s="6"/>
      <c r="L215" s="6"/>
      <c r="M215" s="6"/>
      <c r="N215" s="6"/>
    </row>
    <row r="216" ht="15.75" customHeight="1">
      <c r="A216" s="6"/>
      <c r="B216" s="6"/>
      <c r="C216" s="6"/>
      <c r="D216" s="6"/>
      <c r="E216" s="6"/>
      <c r="F216" s="6"/>
      <c r="G216" s="6"/>
      <c r="H216" s="6"/>
      <c r="I216" s="6"/>
      <c r="J216" s="6"/>
      <c r="K216" s="6"/>
      <c r="L216" s="6"/>
      <c r="M216" s="6"/>
      <c r="N216" s="6"/>
    </row>
    <row r="217" ht="15.75" customHeight="1">
      <c r="A217" s="6"/>
      <c r="B217" s="6"/>
      <c r="C217" s="6"/>
      <c r="D217" s="6"/>
      <c r="E217" s="6"/>
      <c r="F217" s="6"/>
      <c r="G217" s="6"/>
      <c r="H217" s="6"/>
      <c r="I217" s="6"/>
      <c r="J217" s="6"/>
      <c r="K217" s="6"/>
      <c r="L217" s="6"/>
      <c r="M217" s="6"/>
      <c r="N217" s="6"/>
    </row>
    <row r="218" ht="15.75" customHeight="1">
      <c r="A218" s="6"/>
      <c r="B218" s="6"/>
      <c r="C218" s="6"/>
      <c r="D218" s="6"/>
      <c r="E218" s="6"/>
      <c r="F218" s="6"/>
      <c r="G218" s="6"/>
      <c r="H218" s="6"/>
      <c r="I218" s="6"/>
      <c r="J218" s="6"/>
      <c r="K218" s="6"/>
      <c r="L218" s="6"/>
      <c r="M218" s="6"/>
      <c r="N218" s="6"/>
    </row>
    <row r="219" ht="15.75" customHeight="1">
      <c r="A219" s="6"/>
      <c r="B219" s="6"/>
      <c r="C219" s="6"/>
      <c r="D219" s="6"/>
      <c r="E219" s="6"/>
      <c r="F219" s="6"/>
      <c r="G219" s="6"/>
      <c r="H219" s="6"/>
      <c r="I219" s="6"/>
      <c r="J219" s="6"/>
      <c r="K219" s="6"/>
      <c r="L219" s="6"/>
      <c r="M219" s="6"/>
      <c r="N219" s="6"/>
    </row>
    <row r="220" ht="15.75" customHeight="1">
      <c r="A220" s="6"/>
      <c r="B220" s="6"/>
      <c r="C220" s="6"/>
      <c r="D220" s="6"/>
      <c r="E220" s="6"/>
      <c r="F220" s="6"/>
      <c r="G220" s="6"/>
      <c r="H220" s="6"/>
      <c r="I220" s="6"/>
      <c r="J220" s="6"/>
      <c r="K220" s="6"/>
      <c r="L220" s="6"/>
      <c r="M220" s="6"/>
      <c r="N220" s="6"/>
    </row>
    <row r="221" ht="15.75" customHeight="1">
      <c r="A221" s="6"/>
      <c r="B221" s="6"/>
      <c r="C221" s="6"/>
      <c r="D221" s="6"/>
      <c r="E221" s="6"/>
      <c r="F221" s="6"/>
      <c r="G221" s="6"/>
      <c r="H221" s="6"/>
      <c r="I221" s="6"/>
      <c r="J221" s="6"/>
      <c r="K221" s="6"/>
      <c r="L221" s="6"/>
      <c r="M221" s="6"/>
      <c r="N221" s="6"/>
    </row>
    <row r="222" ht="15.75" customHeight="1">
      <c r="A222" s="6"/>
      <c r="B222" s="6"/>
      <c r="C222" s="6"/>
      <c r="D222" s="6"/>
      <c r="E222" s="6"/>
      <c r="F222" s="6"/>
      <c r="G222" s="6"/>
      <c r="H222" s="6"/>
      <c r="I222" s="6"/>
      <c r="J222" s="6"/>
      <c r="K222" s="6"/>
      <c r="L222" s="6"/>
      <c r="M222" s="6"/>
      <c r="N222" s="6"/>
    </row>
    <row r="223" ht="15.75" customHeight="1">
      <c r="A223" s="6"/>
      <c r="B223" s="6"/>
      <c r="C223" s="6"/>
      <c r="D223" s="6"/>
      <c r="E223" s="6"/>
      <c r="F223" s="6"/>
      <c r="G223" s="6"/>
      <c r="H223" s="6"/>
      <c r="I223" s="6"/>
      <c r="J223" s="6"/>
      <c r="K223" s="6"/>
      <c r="L223" s="6"/>
      <c r="M223" s="6"/>
      <c r="N223" s="6"/>
    </row>
    <row r="224" ht="15.75" customHeight="1">
      <c r="A224" s="6"/>
      <c r="B224" s="6"/>
      <c r="C224" s="6"/>
      <c r="D224" s="6"/>
      <c r="E224" s="6"/>
      <c r="F224" s="6"/>
      <c r="G224" s="6"/>
      <c r="H224" s="6"/>
      <c r="I224" s="6"/>
      <c r="J224" s="6"/>
      <c r="K224" s="6"/>
      <c r="L224" s="6"/>
      <c r="M224" s="6"/>
      <c r="N224" s="6"/>
    </row>
    <row r="225" ht="15.75" customHeight="1">
      <c r="A225" s="6"/>
      <c r="B225" s="6"/>
      <c r="C225" s="6"/>
      <c r="D225" s="6"/>
      <c r="E225" s="6"/>
      <c r="F225" s="6"/>
      <c r="G225" s="6"/>
      <c r="H225" s="6"/>
      <c r="I225" s="6"/>
      <c r="J225" s="6"/>
      <c r="K225" s="6"/>
      <c r="L225" s="6"/>
      <c r="M225" s="6"/>
      <c r="N225" s="6"/>
    </row>
    <row r="226" ht="15.75" customHeight="1">
      <c r="A226" s="6"/>
      <c r="B226" s="6"/>
      <c r="C226" s="6"/>
      <c r="D226" s="6"/>
      <c r="E226" s="6"/>
      <c r="F226" s="6"/>
      <c r="G226" s="6"/>
      <c r="H226" s="6"/>
      <c r="I226" s="6"/>
      <c r="J226" s="6"/>
      <c r="K226" s="6"/>
      <c r="L226" s="6"/>
      <c r="M226" s="6"/>
      <c r="N226" s="6"/>
    </row>
    <row r="227" ht="15.75" customHeight="1">
      <c r="A227" s="6"/>
      <c r="B227" s="6"/>
      <c r="C227" s="6"/>
      <c r="D227" s="6"/>
      <c r="E227" s="6"/>
      <c r="F227" s="6"/>
      <c r="G227" s="6"/>
      <c r="H227" s="6"/>
      <c r="I227" s="6"/>
      <c r="J227" s="6"/>
      <c r="K227" s="6"/>
      <c r="L227" s="6"/>
      <c r="M227" s="6"/>
      <c r="N227" s="6"/>
    </row>
    <row r="228" ht="15.75" customHeight="1">
      <c r="A228" s="6"/>
      <c r="B228" s="6"/>
      <c r="C228" s="6"/>
      <c r="D228" s="6"/>
      <c r="E228" s="6"/>
      <c r="F228" s="6"/>
      <c r="G228" s="6"/>
      <c r="H228" s="6"/>
      <c r="I228" s="6"/>
      <c r="J228" s="6"/>
      <c r="K228" s="6"/>
      <c r="L228" s="6"/>
      <c r="M228" s="6"/>
      <c r="N228" s="6"/>
    </row>
    <row r="229" ht="15.75" customHeight="1">
      <c r="A229" s="6"/>
      <c r="B229" s="6"/>
      <c r="C229" s="6"/>
      <c r="D229" s="6"/>
      <c r="E229" s="6"/>
      <c r="F229" s="6"/>
      <c r="G229" s="6"/>
      <c r="H229" s="6"/>
      <c r="I229" s="6"/>
      <c r="J229" s="6"/>
      <c r="K229" s="6"/>
      <c r="L229" s="6"/>
      <c r="M229" s="6"/>
      <c r="N229" s="6"/>
    </row>
    <row r="230" ht="15.75" customHeight="1">
      <c r="A230" s="6"/>
      <c r="B230" s="6"/>
      <c r="C230" s="6"/>
      <c r="D230" s="6"/>
      <c r="E230" s="6"/>
      <c r="F230" s="6"/>
      <c r="G230" s="6"/>
      <c r="H230" s="6"/>
      <c r="I230" s="6"/>
      <c r="J230" s="6"/>
      <c r="K230" s="6"/>
      <c r="L230" s="6"/>
      <c r="M230" s="6"/>
      <c r="N230" s="6"/>
    </row>
    <row r="231" ht="15.75" customHeight="1">
      <c r="A231" s="6"/>
      <c r="B231" s="6"/>
      <c r="C231" s="6"/>
      <c r="D231" s="6"/>
      <c r="E231" s="6"/>
      <c r="F231" s="6"/>
      <c r="G231" s="6"/>
      <c r="H231" s="6"/>
      <c r="I231" s="6"/>
      <c r="J231" s="6"/>
      <c r="K231" s="6"/>
      <c r="L231" s="6"/>
      <c r="M231" s="6"/>
      <c r="N231" s="6"/>
    </row>
    <row r="232" ht="15.75" customHeight="1">
      <c r="A232" s="6"/>
      <c r="B232" s="6"/>
      <c r="C232" s="6"/>
      <c r="D232" s="6"/>
      <c r="E232" s="6"/>
      <c r="F232" s="6"/>
      <c r="G232" s="6"/>
      <c r="H232" s="6"/>
      <c r="I232" s="6"/>
      <c r="J232" s="6"/>
      <c r="K232" s="6"/>
      <c r="L232" s="6"/>
      <c r="M232" s="6"/>
      <c r="N232" s="6"/>
    </row>
    <row r="233" ht="15.75" customHeight="1">
      <c r="A233" s="6"/>
      <c r="B233" s="6"/>
      <c r="C233" s="6"/>
      <c r="D233" s="6"/>
      <c r="E233" s="6"/>
      <c r="F233" s="6"/>
      <c r="G233" s="6"/>
      <c r="H233" s="6"/>
      <c r="I233" s="6"/>
      <c r="J233" s="6"/>
      <c r="K233" s="6"/>
      <c r="L233" s="6"/>
      <c r="M233" s="6"/>
      <c r="N233" s="6"/>
    </row>
    <row r="234" ht="15.75" customHeight="1">
      <c r="A234" s="6"/>
      <c r="B234" s="6"/>
      <c r="C234" s="6"/>
      <c r="D234" s="6"/>
      <c r="E234" s="6"/>
      <c r="F234" s="6"/>
      <c r="G234" s="6"/>
      <c r="H234" s="6"/>
      <c r="I234" s="6"/>
      <c r="J234" s="6"/>
      <c r="K234" s="6"/>
      <c r="L234" s="6"/>
      <c r="M234" s="6"/>
      <c r="N234" s="6"/>
    </row>
    <row r="235" ht="15.75" customHeight="1">
      <c r="A235" s="6"/>
      <c r="B235" s="6"/>
      <c r="C235" s="6"/>
      <c r="D235" s="6"/>
      <c r="E235" s="6"/>
      <c r="F235" s="6"/>
      <c r="G235" s="6"/>
      <c r="H235" s="6"/>
      <c r="I235" s="6"/>
      <c r="J235" s="6"/>
      <c r="K235" s="6"/>
      <c r="L235" s="6"/>
      <c r="M235" s="6"/>
      <c r="N235" s="6"/>
    </row>
    <row r="236" ht="15.75" customHeight="1">
      <c r="A236" s="6"/>
      <c r="B236" s="6"/>
      <c r="C236" s="6"/>
      <c r="D236" s="6"/>
      <c r="E236" s="6"/>
      <c r="F236" s="6"/>
      <c r="G236" s="6"/>
      <c r="H236" s="6"/>
      <c r="I236" s="6"/>
      <c r="J236" s="6"/>
      <c r="K236" s="6"/>
      <c r="L236" s="6"/>
      <c r="M236" s="6"/>
      <c r="N236" s="6"/>
    </row>
    <row r="237" ht="15.75" customHeight="1">
      <c r="A237" s="6"/>
      <c r="B237" s="6"/>
      <c r="C237" s="6"/>
      <c r="D237" s="6"/>
      <c r="E237" s="6"/>
      <c r="F237" s="6"/>
      <c r="G237" s="6"/>
      <c r="H237" s="6"/>
      <c r="I237" s="6"/>
      <c r="J237" s="6"/>
      <c r="K237" s="6"/>
      <c r="L237" s="6"/>
      <c r="M237" s="6"/>
      <c r="N237" s="6"/>
    </row>
    <row r="238" ht="15.75" customHeight="1">
      <c r="A238" s="6"/>
      <c r="B238" s="6"/>
      <c r="C238" s="6"/>
      <c r="D238" s="6"/>
      <c r="E238" s="6"/>
      <c r="F238" s="6"/>
      <c r="G238" s="6"/>
      <c r="H238" s="6"/>
      <c r="I238" s="6"/>
      <c r="J238" s="6"/>
      <c r="K238" s="6"/>
      <c r="L238" s="6"/>
      <c r="M238" s="6"/>
      <c r="N238" s="6"/>
    </row>
    <row r="239" ht="15.75" customHeight="1">
      <c r="A239" s="6"/>
      <c r="B239" s="6"/>
      <c r="C239" s="6"/>
      <c r="D239" s="6"/>
      <c r="E239" s="6"/>
      <c r="F239" s="6"/>
      <c r="G239" s="6"/>
      <c r="H239" s="6"/>
      <c r="I239" s="6"/>
      <c r="J239" s="6"/>
      <c r="K239" s="6"/>
      <c r="L239" s="6"/>
      <c r="M239" s="6"/>
      <c r="N239" s="6"/>
    </row>
    <row r="240" ht="15.75" customHeight="1">
      <c r="A240" s="6"/>
      <c r="B240" s="6"/>
      <c r="C240" s="6"/>
      <c r="D240" s="6"/>
      <c r="E240" s="6"/>
      <c r="F240" s="6"/>
      <c r="G240" s="6"/>
      <c r="H240" s="6"/>
      <c r="I240" s="6"/>
      <c r="J240" s="6"/>
      <c r="K240" s="6"/>
      <c r="L240" s="6"/>
      <c r="M240" s="6"/>
      <c r="N240" s="6"/>
    </row>
    <row r="241" ht="15.75" customHeight="1">
      <c r="A241" s="6"/>
      <c r="B241" s="6"/>
      <c r="C241" s="6"/>
      <c r="D241" s="6"/>
      <c r="E241" s="6"/>
      <c r="F241" s="6"/>
      <c r="G241" s="6"/>
      <c r="H241" s="6"/>
      <c r="I241" s="6"/>
      <c r="J241" s="6"/>
      <c r="K241" s="6"/>
      <c r="L241" s="6"/>
      <c r="M241" s="6"/>
      <c r="N241" s="6"/>
    </row>
    <row r="242" ht="15.75" customHeight="1">
      <c r="A242" s="6"/>
      <c r="B242" s="6"/>
      <c r="C242" s="6"/>
      <c r="D242" s="6"/>
      <c r="E242" s="6"/>
      <c r="F242" s="6"/>
      <c r="G242" s="6"/>
      <c r="H242" s="6"/>
      <c r="I242" s="6"/>
      <c r="J242" s="6"/>
      <c r="K242" s="6"/>
      <c r="L242" s="6"/>
      <c r="M242" s="6"/>
      <c r="N242" s="6"/>
    </row>
    <row r="243" ht="15.75" customHeight="1">
      <c r="A243" s="6"/>
      <c r="B243" s="6"/>
      <c r="C243" s="6"/>
      <c r="D243" s="6"/>
      <c r="E243" s="6"/>
      <c r="F243" s="6"/>
      <c r="G243" s="6"/>
      <c r="H243" s="6"/>
      <c r="I243" s="6"/>
      <c r="J243" s="6"/>
      <c r="K243" s="6"/>
      <c r="L243" s="6"/>
      <c r="M243" s="6"/>
      <c r="N243" s="6"/>
    </row>
    <row r="244" ht="15.75" customHeight="1">
      <c r="A244" s="6"/>
      <c r="B244" s="6"/>
      <c r="C244" s="6"/>
      <c r="D244" s="6"/>
      <c r="E244" s="6"/>
      <c r="F244" s="6"/>
      <c r="G244" s="6"/>
      <c r="H244" s="6"/>
      <c r="I244" s="6"/>
      <c r="J244" s="6"/>
      <c r="K244" s="6"/>
      <c r="L244" s="6"/>
      <c r="M244" s="6"/>
      <c r="N244" s="6"/>
    </row>
    <row r="245" ht="15.75" customHeight="1">
      <c r="A245" s="6"/>
      <c r="B245" s="6"/>
      <c r="C245" s="6"/>
      <c r="D245" s="6"/>
      <c r="E245" s="6"/>
      <c r="F245" s="6"/>
      <c r="G245" s="6"/>
      <c r="H245" s="6"/>
      <c r="I245" s="6"/>
      <c r="J245" s="6"/>
      <c r="K245" s="6"/>
      <c r="L245" s="6"/>
      <c r="M245" s="6"/>
      <c r="N245" s="6"/>
    </row>
    <row r="246" ht="15.75" customHeight="1">
      <c r="A246" s="6"/>
      <c r="B246" s="6"/>
      <c r="C246" s="6"/>
      <c r="D246" s="6"/>
      <c r="E246" s="6"/>
      <c r="F246" s="6"/>
      <c r="G246" s="6"/>
      <c r="H246" s="6"/>
      <c r="I246" s="6"/>
      <c r="J246" s="6"/>
      <c r="K246" s="6"/>
      <c r="L246" s="6"/>
      <c r="M246" s="6"/>
      <c r="N246" s="6"/>
    </row>
    <row r="247" ht="15.75" customHeight="1">
      <c r="A247" s="6"/>
      <c r="B247" s="6"/>
      <c r="C247" s="6"/>
      <c r="D247" s="6"/>
      <c r="E247" s="6"/>
      <c r="F247" s="6"/>
      <c r="G247" s="6"/>
      <c r="H247" s="6"/>
      <c r="I247" s="6"/>
      <c r="J247" s="6"/>
      <c r="K247" s="6"/>
      <c r="L247" s="6"/>
      <c r="M247" s="6"/>
      <c r="N247" s="6"/>
    </row>
    <row r="248" ht="15.75" customHeight="1">
      <c r="A248" s="6"/>
      <c r="B248" s="6"/>
      <c r="C248" s="6"/>
      <c r="D248" s="6"/>
      <c r="E248" s="6"/>
      <c r="F248" s="6"/>
      <c r="G248" s="6"/>
      <c r="H248" s="6"/>
      <c r="I248" s="6"/>
      <c r="J248" s="6"/>
      <c r="K248" s="6"/>
      <c r="L248" s="6"/>
      <c r="M248" s="6"/>
      <c r="N248" s="6"/>
    </row>
    <row r="249" ht="15.75" customHeight="1">
      <c r="A249" s="6"/>
      <c r="B249" s="6"/>
      <c r="C249" s="6"/>
      <c r="D249" s="6"/>
      <c r="E249" s="6"/>
      <c r="F249" s="6"/>
      <c r="G249" s="6"/>
      <c r="H249" s="6"/>
      <c r="I249" s="6"/>
      <c r="J249" s="6"/>
      <c r="K249" s="6"/>
      <c r="L249" s="6"/>
      <c r="M249" s="6"/>
      <c r="N249" s="6"/>
    </row>
    <row r="250" ht="15.75" customHeight="1">
      <c r="A250" s="6"/>
      <c r="B250" s="6"/>
      <c r="C250" s="6"/>
      <c r="D250" s="6"/>
      <c r="E250" s="6"/>
      <c r="F250" s="6"/>
      <c r="G250" s="6"/>
      <c r="H250" s="6"/>
      <c r="I250" s="6"/>
      <c r="J250" s="6"/>
      <c r="K250" s="6"/>
      <c r="L250" s="6"/>
      <c r="M250" s="6"/>
      <c r="N250" s="6"/>
    </row>
    <row r="251" ht="15.75" customHeight="1">
      <c r="A251" s="6"/>
      <c r="B251" s="6"/>
      <c r="C251" s="6"/>
      <c r="D251" s="6"/>
      <c r="E251" s="6"/>
      <c r="F251" s="6"/>
      <c r="G251" s="6"/>
      <c r="H251" s="6"/>
      <c r="I251" s="6"/>
      <c r="J251" s="6"/>
      <c r="K251" s="6"/>
      <c r="L251" s="6"/>
      <c r="M251" s="6"/>
      <c r="N251" s="6"/>
    </row>
    <row r="252" ht="15.75" customHeight="1">
      <c r="A252" s="6"/>
      <c r="B252" s="6"/>
      <c r="C252" s="6"/>
      <c r="D252" s="6"/>
      <c r="E252" s="6"/>
      <c r="F252" s="6"/>
      <c r="G252" s="6"/>
      <c r="H252" s="6"/>
      <c r="I252" s="6"/>
      <c r="J252" s="6"/>
      <c r="K252" s="6"/>
      <c r="L252" s="6"/>
      <c r="M252" s="6"/>
      <c r="N252" s="6"/>
    </row>
    <row r="253" ht="15.75" customHeight="1">
      <c r="A253" s="6"/>
      <c r="B253" s="6"/>
      <c r="C253" s="6"/>
      <c r="D253" s="6"/>
      <c r="E253" s="6"/>
      <c r="F253" s="6"/>
      <c r="G253" s="6"/>
      <c r="H253" s="6"/>
      <c r="I253" s="6"/>
      <c r="J253" s="6"/>
      <c r="K253" s="6"/>
      <c r="L253" s="6"/>
      <c r="M253" s="6"/>
      <c r="N253" s="6"/>
    </row>
    <row r="254" ht="15.75" customHeight="1">
      <c r="A254" s="6"/>
      <c r="B254" s="6"/>
      <c r="C254" s="6"/>
      <c r="D254" s="6"/>
      <c r="E254" s="6"/>
      <c r="F254" s="6"/>
      <c r="G254" s="6"/>
      <c r="H254" s="6"/>
      <c r="I254" s="6"/>
      <c r="J254" s="6"/>
      <c r="K254" s="6"/>
      <c r="L254" s="6"/>
      <c r="M254" s="6"/>
      <c r="N254" s="6"/>
    </row>
    <row r="255" ht="15.75" customHeight="1">
      <c r="A255" s="6"/>
      <c r="B255" s="6"/>
      <c r="C255" s="6"/>
      <c r="D255" s="6"/>
      <c r="E255" s="6"/>
      <c r="F255" s="6"/>
      <c r="G255" s="6"/>
      <c r="H255" s="6"/>
      <c r="I255" s="6"/>
      <c r="J255" s="6"/>
      <c r="K255" s="6"/>
      <c r="L255" s="6"/>
      <c r="M255" s="6"/>
      <c r="N255" s="6"/>
    </row>
    <row r="256" ht="15.75" customHeight="1">
      <c r="A256" s="6"/>
      <c r="B256" s="6"/>
      <c r="C256" s="6"/>
      <c r="D256" s="6"/>
      <c r="E256" s="6"/>
      <c r="F256" s="6"/>
      <c r="G256" s="6"/>
      <c r="H256" s="6"/>
      <c r="I256" s="6"/>
      <c r="J256" s="6"/>
      <c r="K256" s="6"/>
      <c r="L256" s="6"/>
      <c r="M256" s="6"/>
      <c r="N256" s="6"/>
    </row>
    <row r="257" ht="15.75" customHeight="1">
      <c r="A257" s="6"/>
      <c r="B257" s="6"/>
      <c r="C257" s="6"/>
      <c r="D257" s="6"/>
      <c r="E257" s="6"/>
      <c r="F257" s="6"/>
      <c r="G257" s="6"/>
      <c r="H257" s="6"/>
      <c r="I257" s="6"/>
      <c r="J257" s="6"/>
      <c r="K257" s="6"/>
      <c r="L257" s="6"/>
      <c r="M257" s="6"/>
      <c r="N257" s="6"/>
    </row>
    <row r="258" ht="15.75" customHeight="1">
      <c r="A258" s="6"/>
      <c r="B258" s="6"/>
      <c r="C258" s="6"/>
      <c r="D258" s="6"/>
      <c r="E258" s="6"/>
      <c r="F258" s="6"/>
      <c r="G258" s="6"/>
      <c r="H258" s="6"/>
      <c r="I258" s="6"/>
      <c r="J258" s="6"/>
      <c r="K258" s="6"/>
      <c r="L258" s="6"/>
      <c r="M258" s="6"/>
      <c r="N258" s="6"/>
    </row>
    <row r="259" ht="15.75" customHeight="1">
      <c r="A259" s="6"/>
      <c r="B259" s="6"/>
      <c r="C259" s="6"/>
      <c r="D259" s="6"/>
      <c r="E259" s="6"/>
      <c r="F259" s="6"/>
      <c r="G259" s="6"/>
      <c r="H259" s="6"/>
      <c r="I259" s="6"/>
      <c r="J259" s="6"/>
      <c r="K259" s="6"/>
      <c r="L259" s="6"/>
      <c r="M259" s="6"/>
      <c r="N259" s="6"/>
    </row>
    <row r="260" ht="15.75" customHeight="1">
      <c r="A260" s="6"/>
      <c r="B260" s="6"/>
      <c r="C260" s="6"/>
      <c r="D260" s="6"/>
      <c r="E260" s="6"/>
      <c r="F260" s="6"/>
      <c r="G260" s="6"/>
      <c r="H260" s="6"/>
      <c r="I260" s="6"/>
      <c r="J260" s="6"/>
      <c r="K260" s="6"/>
      <c r="L260" s="6"/>
      <c r="M260" s="6"/>
      <c r="N260" s="6"/>
    </row>
    <row r="261" ht="15.75" customHeight="1">
      <c r="A261" s="6"/>
      <c r="B261" s="6"/>
      <c r="C261" s="6"/>
      <c r="D261" s="6"/>
      <c r="E261" s="6"/>
      <c r="F261" s="6"/>
      <c r="G261" s="6"/>
      <c r="H261" s="6"/>
      <c r="I261" s="6"/>
      <c r="J261" s="6"/>
      <c r="K261" s="6"/>
      <c r="L261" s="6"/>
      <c r="M261" s="6"/>
      <c r="N261" s="6"/>
    </row>
    <row r="262" ht="15.75" customHeight="1">
      <c r="A262" s="6"/>
      <c r="B262" s="6"/>
      <c r="C262" s="6"/>
      <c r="D262" s="6"/>
      <c r="E262" s="6"/>
      <c r="F262" s="6"/>
      <c r="G262" s="6"/>
      <c r="H262" s="6"/>
      <c r="I262" s="6"/>
      <c r="J262" s="6"/>
      <c r="K262" s="6"/>
      <c r="L262" s="6"/>
      <c r="M262" s="6"/>
      <c r="N262" s="6"/>
    </row>
    <row r="263" ht="15.75" customHeight="1">
      <c r="A263" s="6"/>
      <c r="B263" s="6"/>
      <c r="C263" s="6"/>
      <c r="D263" s="6"/>
      <c r="E263" s="6"/>
      <c r="F263" s="6"/>
      <c r="G263" s="6"/>
      <c r="H263" s="6"/>
      <c r="I263" s="6"/>
      <c r="J263" s="6"/>
      <c r="K263" s="6"/>
      <c r="L263" s="6"/>
      <c r="M263" s="6"/>
      <c r="N263" s="6"/>
    </row>
    <row r="264" ht="15.75" customHeight="1">
      <c r="A264" s="6"/>
      <c r="B264" s="6"/>
      <c r="C264" s="6"/>
      <c r="D264" s="6"/>
      <c r="E264" s="6"/>
      <c r="F264" s="6"/>
      <c r="G264" s="6"/>
      <c r="H264" s="6"/>
      <c r="I264" s="6"/>
      <c r="J264" s="6"/>
      <c r="K264" s="6"/>
      <c r="L264" s="6"/>
      <c r="M264" s="6"/>
      <c r="N264" s="6"/>
    </row>
    <row r="265" ht="15.75" customHeight="1">
      <c r="A265" s="6"/>
      <c r="B265" s="6"/>
      <c r="C265" s="6"/>
      <c r="D265" s="6"/>
      <c r="E265" s="6"/>
      <c r="F265" s="6"/>
      <c r="G265" s="6"/>
      <c r="H265" s="6"/>
      <c r="I265" s="6"/>
      <c r="J265" s="6"/>
      <c r="K265" s="6"/>
      <c r="L265" s="6"/>
      <c r="M265" s="6"/>
      <c r="N265" s="6"/>
    </row>
    <row r="266" ht="15.75" customHeight="1">
      <c r="A266" s="6"/>
      <c r="B266" s="6"/>
      <c r="C266" s="6"/>
      <c r="D266" s="6"/>
      <c r="E266" s="6"/>
      <c r="F266" s="6"/>
      <c r="G266" s="6"/>
      <c r="H266" s="6"/>
      <c r="I266" s="6"/>
      <c r="J266" s="6"/>
      <c r="K266" s="6"/>
      <c r="L266" s="6"/>
      <c r="M266" s="6"/>
      <c r="N266" s="6"/>
    </row>
    <row r="267" ht="15.75" customHeight="1">
      <c r="A267" s="6"/>
      <c r="B267" s="6"/>
      <c r="C267" s="6"/>
      <c r="D267" s="6"/>
      <c r="E267" s="6"/>
      <c r="F267" s="6"/>
      <c r="G267" s="6"/>
      <c r="H267" s="6"/>
      <c r="I267" s="6"/>
      <c r="J267" s="6"/>
      <c r="K267" s="6"/>
      <c r="L267" s="6"/>
      <c r="M267" s="6"/>
      <c r="N267" s="6"/>
    </row>
    <row r="268" ht="15.75" customHeight="1">
      <c r="A268" s="6"/>
      <c r="B268" s="6"/>
      <c r="C268" s="6"/>
      <c r="D268" s="6"/>
      <c r="E268" s="6"/>
      <c r="F268" s="6"/>
      <c r="G268" s="6"/>
      <c r="H268" s="6"/>
      <c r="I268" s="6"/>
      <c r="J268" s="6"/>
      <c r="K268" s="6"/>
      <c r="L268" s="6"/>
      <c r="M268" s="6"/>
      <c r="N268" s="6"/>
    </row>
    <row r="269" ht="15.75" customHeight="1">
      <c r="A269" s="6"/>
      <c r="B269" s="6"/>
      <c r="C269" s="6"/>
      <c r="D269" s="6"/>
      <c r="E269" s="6"/>
      <c r="F269" s="6"/>
      <c r="G269" s="6"/>
      <c r="H269" s="6"/>
      <c r="I269" s="6"/>
      <c r="J269" s="6"/>
      <c r="K269" s="6"/>
      <c r="L269" s="6"/>
      <c r="M269" s="6"/>
      <c r="N269" s="6"/>
    </row>
    <row r="270" ht="15.75" customHeight="1">
      <c r="A270" s="6"/>
      <c r="B270" s="6"/>
      <c r="C270" s="6"/>
      <c r="D270" s="6"/>
      <c r="E270" s="6"/>
      <c r="F270" s="6"/>
      <c r="G270" s="6"/>
      <c r="H270" s="6"/>
      <c r="I270" s="6"/>
      <c r="J270" s="6"/>
      <c r="K270" s="6"/>
      <c r="L270" s="6"/>
      <c r="M270" s="6"/>
      <c r="N270" s="6"/>
    </row>
    <row r="271" ht="15.75" customHeight="1">
      <c r="A271" s="6"/>
      <c r="B271" s="6"/>
      <c r="C271" s="6"/>
      <c r="D271" s="6"/>
      <c r="E271" s="6"/>
      <c r="F271" s="6"/>
      <c r="G271" s="6"/>
      <c r="H271" s="6"/>
      <c r="I271" s="6"/>
      <c r="J271" s="6"/>
      <c r="K271" s="6"/>
      <c r="L271" s="6"/>
      <c r="M271" s="6"/>
      <c r="N271" s="6"/>
    </row>
    <row r="272" ht="15.75" customHeight="1">
      <c r="A272" s="6"/>
      <c r="B272" s="6"/>
      <c r="C272" s="6"/>
      <c r="D272" s="6"/>
      <c r="E272" s="6"/>
      <c r="F272" s="6"/>
      <c r="G272" s="6"/>
      <c r="H272" s="6"/>
      <c r="I272" s="6"/>
      <c r="J272" s="6"/>
      <c r="K272" s="6"/>
      <c r="L272" s="6"/>
      <c r="M272" s="6"/>
      <c r="N272" s="6"/>
    </row>
    <row r="273" ht="15.75" customHeight="1">
      <c r="A273" s="6"/>
      <c r="B273" s="6"/>
      <c r="C273" s="6"/>
      <c r="D273" s="6"/>
      <c r="E273" s="6"/>
      <c r="F273" s="6"/>
      <c r="G273" s="6"/>
      <c r="H273" s="6"/>
      <c r="I273" s="6"/>
      <c r="J273" s="6"/>
      <c r="K273" s="6"/>
      <c r="L273" s="6"/>
      <c r="M273" s="6"/>
      <c r="N273" s="6"/>
    </row>
    <row r="274" ht="15.75" customHeight="1">
      <c r="A274" s="6"/>
      <c r="B274" s="6"/>
      <c r="C274" s="6"/>
      <c r="D274" s="6"/>
      <c r="E274" s="6"/>
      <c r="F274" s="6"/>
      <c r="G274" s="6"/>
      <c r="H274" s="6"/>
      <c r="I274" s="6"/>
      <c r="J274" s="6"/>
      <c r="K274" s="6"/>
      <c r="L274" s="6"/>
      <c r="M274" s="6"/>
      <c r="N274" s="6"/>
    </row>
    <row r="275" ht="15.75" customHeight="1">
      <c r="A275" s="6"/>
      <c r="B275" s="6"/>
      <c r="C275" s="6"/>
      <c r="D275" s="6"/>
      <c r="E275" s="6"/>
      <c r="F275" s="6"/>
      <c r="G275" s="6"/>
      <c r="H275" s="6"/>
      <c r="I275" s="6"/>
      <c r="J275" s="6"/>
      <c r="K275" s="6"/>
      <c r="L275" s="6"/>
      <c r="M275" s="6"/>
      <c r="N275" s="6"/>
    </row>
    <row r="276" ht="15.75" customHeight="1">
      <c r="A276" s="6"/>
      <c r="B276" s="6"/>
      <c r="C276" s="6"/>
      <c r="D276" s="6"/>
      <c r="E276" s="6"/>
      <c r="F276" s="6"/>
      <c r="G276" s="6"/>
      <c r="H276" s="6"/>
      <c r="I276" s="6"/>
      <c r="J276" s="6"/>
      <c r="K276" s="6"/>
      <c r="L276" s="6"/>
      <c r="M276" s="6"/>
      <c r="N276" s="6"/>
    </row>
    <row r="277" ht="15.75" customHeight="1">
      <c r="A277" s="6"/>
      <c r="B277" s="6"/>
      <c r="C277" s="6"/>
      <c r="D277" s="6"/>
      <c r="E277" s="6"/>
      <c r="F277" s="6"/>
      <c r="G277" s="6"/>
      <c r="H277" s="6"/>
      <c r="I277" s="6"/>
      <c r="J277" s="6"/>
      <c r="K277" s="6"/>
      <c r="L277" s="6"/>
      <c r="M277" s="6"/>
      <c r="N277" s="6"/>
    </row>
    <row r="278" ht="15.75" customHeight="1">
      <c r="A278" s="6"/>
      <c r="B278" s="6"/>
      <c r="C278" s="6"/>
      <c r="D278" s="6"/>
      <c r="E278" s="6"/>
      <c r="F278" s="6"/>
      <c r="G278" s="6"/>
      <c r="H278" s="6"/>
      <c r="I278" s="6"/>
      <c r="J278" s="6"/>
      <c r="K278" s="6"/>
      <c r="L278" s="6"/>
      <c r="M278" s="6"/>
      <c r="N278" s="6"/>
    </row>
    <row r="279" ht="15.75" customHeight="1">
      <c r="A279" s="6"/>
      <c r="B279" s="6"/>
      <c r="C279" s="6"/>
      <c r="D279" s="6"/>
      <c r="E279" s="6"/>
      <c r="F279" s="6"/>
      <c r="G279" s="6"/>
      <c r="H279" s="6"/>
      <c r="I279" s="6"/>
      <c r="J279" s="6"/>
      <c r="K279" s="6"/>
      <c r="L279" s="6"/>
      <c r="M279" s="6"/>
      <c r="N279" s="6"/>
    </row>
    <row r="280" ht="15.75" customHeight="1">
      <c r="A280" s="6"/>
      <c r="B280" s="6"/>
      <c r="C280" s="6"/>
      <c r="D280" s="6"/>
      <c r="E280" s="6"/>
      <c r="F280" s="6"/>
      <c r="G280" s="6"/>
      <c r="H280" s="6"/>
      <c r="I280" s="6"/>
      <c r="J280" s="6"/>
      <c r="K280" s="6"/>
      <c r="L280" s="6"/>
      <c r="M280" s="6"/>
      <c r="N280" s="6"/>
    </row>
    <row r="281" ht="15.75" customHeight="1">
      <c r="A281" s="6"/>
      <c r="B281" s="6"/>
      <c r="C281" s="6"/>
      <c r="D281" s="6"/>
      <c r="E281" s="6"/>
      <c r="F281" s="6"/>
      <c r="G281" s="6"/>
      <c r="H281" s="6"/>
      <c r="I281" s="6"/>
      <c r="J281" s="6"/>
      <c r="K281" s="6"/>
      <c r="L281" s="6"/>
      <c r="M281" s="6"/>
      <c r="N281" s="6"/>
    </row>
    <row r="282" ht="15.75" customHeight="1">
      <c r="A282" s="6"/>
      <c r="B282" s="6"/>
      <c r="C282" s="6"/>
      <c r="D282" s="6"/>
      <c r="E282" s="6"/>
      <c r="F282" s="6"/>
      <c r="G282" s="6"/>
      <c r="H282" s="6"/>
      <c r="I282" s="6"/>
      <c r="J282" s="6"/>
      <c r="K282" s="6"/>
      <c r="L282" s="6"/>
      <c r="M282" s="6"/>
      <c r="N282" s="6"/>
    </row>
    <row r="283" ht="15.75" customHeight="1">
      <c r="A283" s="6"/>
      <c r="B283" s="6"/>
      <c r="C283" s="6"/>
      <c r="D283" s="6"/>
      <c r="E283" s="6"/>
      <c r="F283" s="6"/>
      <c r="G283" s="6"/>
      <c r="H283" s="6"/>
      <c r="I283" s="6"/>
      <c r="J283" s="6"/>
      <c r="K283" s="6"/>
      <c r="L283" s="6"/>
      <c r="M283" s="6"/>
      <c r="N283" s="6"/>
    </row>
    <row r="284" ht="15.75" customHeight="1">
      <c r="A284" s="6"/>
      <c r="B284" s="6"/>
      <c r="C284" s="6"/>
      <c r="D284" s="6"/>
      <c r="E284" s="6"/>
      <c r="F284" s="6"/>
      <c r="G284" s="6"/>
      <c r="H284" s="6"/>
      <c r="I284" s="6"/>
      <c r="J284" s="6"/>
      <c r="K284" s="6"/>
      <c r="L284" s="6"/>
      <c r="M284" s="6"/>
      <c r="N284" s="6"/>
    </row>
    <row r="285" ht="15.75" customHeight="1">
      <c r="A285" s="6"/>
      <c r="B285" s="6"/>
      <c r="C285" s="6"/>
      <c r="D285" s="6"/>
      <c r="E285" s="6"/>
      <c r="F285" s="6"/>
      <c r="G285" s="6"/>
      <c r="H285" s="6"/>
      <c r="I285" s="6"/>
      <c r="J285" s="6"/>
      <c r="K285" s="6"/>
      <c r="L285" s="6"/>
      <c r="M285" s="6"/>
      <c r="N285" s="6"/>
    </row>
    <row r="286" ht="15.75" customHeight="1">
      <c r="A286" s="6"/>
      <c r="B286" s="6"/>
      <c r="C286" s="6"/>
      <c r="D286" s="6"/>
      <c r="E286" s="6"/>
      <c r="F286" s="6"/>
      <c r="G286" s="6"/>
      <c r="H286" s="6"/>
      <c r="I286" s="6"/>
      <c r="J286" s="6"/>
      <c r="K286" s="6"/>
      <c r="L286" s="6"/>
      <c r="M286" s="6"/>
      <c r="N286" s="6"/>
    </row>
    <row r="287" ht="15.75" customHeight="1">
      <c r="A287" s="6"/>
      <c r="B287" s="6"/>
      <c r="C287" s="6"/>
      <c r="D287" s="6"/>
      <c r="E287" s="6"/>
      <c r="F287" s="6"/>
      <c r="G287" s="6"/>
      <c r="H287" s="6"/>
      <c r="I287" s="6"/>
      <c r="J287" s="6"/>
      <c r="K287" s="6"/>
      <c r="L287" s="6"/>
      <c r="M287" s="6"/>
      <c r="N287" s="6"/>
    </row>
    <row r="288" ht="15.75" customHeight="1">
      <c r="A288" s="6"/>
      <c r="B288" s="6"/>
      <c r="C288" s="6"/>
      <c r="D288" s="6"/>
      <c r="E288" s="6"/>
      <c r="F288" s="6"/>
      <c r="G288" s="6"/>
      <c r="H288" s="6"/>
      <c r="I288" s="6"/>
      <c r="J288" s="6"/>
      <c r="K288" s="6"/>
      <c r="L288" s="6"/>
      <c r="M288" s="6"/>
      <c r="N288" s="6"/>
    </row>
    <row r="289" ht="15.75" customHeight="1">
      <c r="A289" s="6"/>
      <c r="B289" s="6"/>
      <c r="C289" s="6"/>
      <c r="D289" s="6"/>
      <c r="E289" s="6"/>
      <c r="F289" s="6"/>
      <c r="G289" s="6"/>
      <c r="H289" s="6"/>
      <c r="I289" s="6"/>
      <c r="J289" s="6"/>
      <c r="K289" s="6"/>
      <c r="L289" s="6"/>
      <c r="M289" s="6"/>
      <c r="N289" s="6"/>
    </row>
    <row r="290" ht="15.75" customHeight="1">
      <c r="A290" s="6"/>
      <c r="B290" s="6"/>
      <c r="C290" s="6"/>
      <c r="D290" s="6"/>
      <c r="E290" s="6"/>
      <c r="F290" s="6"/>
      <c r="G290" s="6"/>
      <c r="H290" s="6"/>
      <c r="I290" s="6"/>
      <c r="J290" s="6"/>
      <c r="K290" s="6"/>
      <c r="L290" s="6"/>
      <c r="M290" s="6"/>
      <c r="N290" s="6"/>
    </row>
    <row r="291" ht="15.75" customHeight="1">
      <c r="A291" s="6"/>
      <c r="B291" s="6"/>
      <c r="C291" s="6"/>
      <c r="D291" s="6"/>
      <c r="E291" s="6"/>
      <c r="F291" s="6"/>
      <c r="G291" s="6"/>
      <c r="H291" s="6"/>
      <c r="I291" s="6"/>
      <c r="J291" s="6"/>
      <c r="K291" s="6"/>
      <c r="L291" s="6"/>
      <c r="M291" s="6"/>
      <c r="N291" s="6"/>
    </row>
    <row r="292" ht="15.75" customHeight="1">
      <c r="A292" s="6"/>
      <c r="B292" s="6"/>
      <c r="C292" s="6"/>
      <c r="D292" s="6"/>
      <c r="E292" s="6"/>
      <c r="F292" s="6"/>
      <c r="G292" s="6"/>
      <c r="H292" s="6"/>
      <c r="I292" s="6"/>
      <c r="J292" s="6"/>
      <c r="K292" s="6"/>
      <c r="L292" s="6"/>
      <c r="M292" s="6"/>
      <c r="N292" s="6"/>
    </row>
    <row r="293" ht="15.75" customHeight="1">
      <c r="A293" s="6"/>
      <c r="B293" s="6"/>
      <c r="C293" s="6"/>
      <c r="D293" s="6"/>
      <c r="E293" s="6"/>
      <c r="F293" s="6"/>
      <c r="G293" s="6"/>
      <c r="H293" s="6"/>
      <c r="I293" s="6"/>
      <c r="J293" s="6"/>
      <c r="K293" s="6"/>
      <c r="L293" s="6"/>
      <c r="M293" s="6"/>
      <c r="N293" s="6"/>
    </row>
    <row r="294" ht="15.75" customHeight="1">
      <c r="A294" s="6"/>
      <c r="B294" s="6"/>
      <c r="C294" s="6"/>
      <c r="D294" s="6"/>
      <c r="E294" s="6"/>
      <c r="F294" s="6"/>
      <c r="G294" s="6"/>
      <c r="H294" s="6"/>
      <c r="I294" s="6"/>
      <c r="J294" s="6"/>
      <c r="K294" s="6"/>
      <c r="L294" s="6"/>
      <c r="M294" s="6"/>
      <c r="N294" s="6"/>
    </row>
    <row r="295" ht="15.75" customHeight="1">
      <c r="A295" s="6"/>
      <c r="B295" s="6"/>
      <c r="C295" s="6"/>
      <c r="D295" s="6"/>
      <c r="E295" s="6"/>
      <c r="F295" s="6"/>
      <c r="G295" s="6"/>
      <c r="H295" s="6"/>
      <c r="I295" s="6"/>
      <c r="J295" s="6"/>
      <c r="K295" s="6"/>
      <c r="L295" s="6"/>
      <c r="M295" s="6"/>
      <c r="N295" s="6"/>
    </row>
    <row r="296" ht="15.75" customHeight="1">
      <c r="A296" s="6"/>
      <c r="B296" s="6"/>
      <c r="C296" s="6"/>
      <c r="D296" s="6"/>
      <c r="E296" s="6"/>
      <c r="F296" s="6"/>
      <c r="G296" s="6"/>
      <c r="H296" s="6"/>
      <c r="I296" s="6"/>
      <c r="J296" s="6"/>
      <c r="K296" s="6"/>
      <c r="L296" s="6"/>
      <c r="M296" s="6"/>
      <c r="N296" s="6"/>
    </row>
    <row r="297" ht="15.75" customHeight="1">
      <c r="A297" s="6"/>
      <c r="B297" s="6"/>
      <c r="C297" s="6"/>
      <c r="D297" s="6"/>
      <c r="E297" s="6"/>
      <c r="F297" s="6"/>
      <c r="G297" s="6"/>
      <c r="H297" s="6"/>
      <c r="I297" s="6"/>
      <c r="J297" s="6"/>
      <c r="K297" s="6"/>
      <c r="L297" s="6"/>
      <c r="M297" s="6"/>
      <c r="N297" s="6"/>
    </row>
    <row r="298" ht="15.75" customHeight="1">
      <c r="A298" s="6"/>
      <c r="B298" s="6"/>
      <c r="C298" s="6"/>
      <c r="D298" s="6"/>
      <c r="E298" s="6"/>
      <c r="F298" s="6"/>
      <c r="G298" s="6"/>
      <c r="H298" s="6"/>
      <c r="I298" s="6"/>
      <c r="J298" s="6"/>
      <c r="K298" s="6"/>
      <c r="L298" s="6"/>
      <c r="M298" s="6"/>
      <c r="N298" s="6"/>
    </row>
    <row r="299" ht="15.75" customHeight="1">
      <c r="A299" s="6"/>
      <c r="B299" s="6"/>
      <c r="C299" s="6"/>
      <c r="D299" s="6"/>
      <c r="E299" s="6"/>
      <c r="F299" s="6"/>
      <c r="G299" s="6"/>
      <c r="H299" s="6"/>
      <c r="I299" s="6"/>
      <c r="J299" s="6"/>
      <c r="K299" s="6"/>
      <c r="L299" s="6"/>
      <c r="M299" s="6"/>
      <c r="N299" s="6"/>
    </row>
    <row r="300" ht="15.75" customHeight="1">
      <c r="A300" s="6"/>
      <c r="B300" s="6"/>
      <c r="C300" s="6"/>
      <c r="D300" s="6"/>
      <c r="E300" s="6"/>
      <c r="F300" s="6"/>
      <c r="G300" s="6"/>
      <c r="H300" s="6"/>
      <c r="I300" s="6"/>
      <c r="J300" s="6"/>
      <c r="K300" s="6"/>
      <c r="L300" s="6"/>
      <c r="M300" s="6"/>
      <c r="N300" s="6"/>
    </row>
    <row r="301" ht="15.75" customHeight="1">
      <c r="A301" s="6"/>
      <c r="B301" s="6"/>
      <c r="C301" s="6"/>
      <c r="D301" s="6"/>
      <c r="E301" s="6"/>
      <c r="F301" s="6"/>
      <c r="G301" s="6"/>
      <c r="H301" s="6"/>
      <c r="I301" s="6"/>
      <c r="J301" s="6"/>
      <c r="K301" s="6"/>
      <c r="L301" s="6"/>
      <c r="M301" s="6"/>
      <c r="N301" s="6"/>
    </row>
    <row r="302" ht="15.75" customHeight="1">
      <c r="A302" s="6"/>
      <c r="B302" s="6"/>
      <c r="C302" s="6"/>
      <c r="D302" s="6"/>
      <c r="E302" s="6"/>
      <c r="F302" s="6"/>
      <c r="G302" s="6"/>
      <c r="H302" s="6"/>
      <c r="I302" s="6"/>
      <c r="J302" s="6"/>
      <c r="K302" s="6"/>
      <c r="L302" s="6"/>
      <c r="M302" s="6"/>
      <c r="N302" s="6"/>
    </row>
    <row r="303" ht="15.75" customHeight="1">
      <c r="A303" s="6"/>
      <c r="B303" s="6"/>
      <c r="C303" s="6"/>
      <c r="D303" s="6"/>
      <c r="E303" s="6"/>
      <c r="F303" s="6"/>
      <c r="G303" s="6"/>
      <c r="H303" s="6"/>
      <c r="I303" s="6"/>
      <c r="J303" s="6"/>
      <c r="K303" s="6"/>
      <c r="L303" s="6"/>
      <c r="M303" s="6"/>
      <c r="N303" s="6"/>
    </row>
    <row r="304" ht="15.75" customHeight="1">
      <c r="A304" s="6"/>
      <c r="B304" s="6"/>
      <c r="C304" s="6"/>
      <c r="D304" s="6"/>
      <c r="E304" s="6"/>
      <c r="F304" s="6"/>
      <c r="G304" s="6"/>
      <c r="H304" s="6"/>
      <c r="I304" s="6"/>
      <c r="J304" s="6"/>
      <c r="K304" s="6"/>
      <c r="L304" s="6"/>
      <c r="M304" s="6"/>
      <c r="N304" s="6"/>
    </row>
    <row r="305" ht="15.75" customHeight="1">
      <c r="A305" s="6"/>
      <c r="B305" s="6"/>
      <c r="C305" s="6"/>
      <c r="D305" s="6"/>
      <c r="E305" s="6"/>
      <c r="F305" s="6"/>
      <c r="G305" s="6"/>
      <c r="H305" s="6"/>
      <c r="I305" s="6"/>
      <c r="J305" s="6"/>
      <c r="K305" s="6"/>
      <c r="L305" s="6"/>
      <c r="M305" s="6"/>
      <c r="N305" s="6"/>
    </row>
    <row r="306" ht="15.75" customHeight="1">
      <c r="A306" s="6"/>
      <c r="B306" s="6"/>
      <c r="C306" s="6"/>
      <c r="D306" s="6"/>
      <c r="E306" s="6"/>
      <c r="F306" s="6"/>
      <c r="G306" s="6"/>
      <c r="H306" s="6"/>
      <c r="I306" s="6"/>
      <c r="J306" s="6"/>
      <c r="K306" s="6"/>
      <c r="L306" s="6"/>
      <c r="M306" s="6"/>
      <c r="N306" s="6"/>
    </row>
    <row r="307" ht="15.75" customHeight="1">
      <c r="A307" s="6"/>
      <c r="B307" s="6"/>
      <c r="C307" s="6"/>
      <c r="D307" s="6"/>
      <c r="E307" s="6"/>
      <c r="F307" s="6"/>
      <c r="G307" s="6"/>
      <c r="H307" s="6"/>
      <c r="I307" s="6"/>
      <c r="J307" s="6"/>
      <c r="K307" s="6"/>
      <c r="L307" s="6"/>
      <c r="M307" s="6"/>
      <c r="N307" s="6"/>
    </row>
    <row r="308" ht="15.75" customHeight="1">
      <c r="A308" s="6"/>
      <c r="B308" s="6"/>
      <c r="C308" s="6"/>
      <c r="D308" s="6"/>
      <c r="E308" s="6"/>
      <c r="F308" s="6"/>
      <c r="G308" s="6"/>
      <c r="H308" s="6"/>
      <c r="I308" s="6"/>
      <c r="J308" s="6"/>
      <c r="K308" s="6"/>
      <c r="L308" s="6"/>
      <c r="M308" s="6"/>
      <c r="N308" s="6"/>
    </row>
    <row r="309" ht="15.75" customHeight="1">
      <c r="A309" s="6"/>
      <c r="B309" s="6"/>
      <c r="C309" s="6"/>
      <c r="D309" s="6"/>
      <c r="E309" s="6"/>
      <c r="F309" s="6"/>
      <c r="G309" s="6"/>
      <c r="H309" s="6"/>
      <c r="I309" s="6"/>
      <c r="J309" s="6"/>
      <c r="K309" s="6"/>
      <c r="L309" s="6"/>
      <c r="M309" s="6"/>
      <c r="N309" s="6"/>
    </row>
    <row r="310" ht="15.75" customHeight="1">
      <c r="A310" s="6"/>
      <c r="B310" s="6"/>
      <c r="C310" s="6"/>
      <c r="D310" s="6"/>
      <c r="E310" s="6"/>
      <c r="F310" s="6"/>
      <c r="G310" s="6"/>
      <c r="H310" s="6"/>
      <c r="I310" s="6"/>
      <c r="J310" s="6"/>
      <c r="K310" s="6"/>
      <c r="L310" s="6"/>
      <c r="M310" s="6"/>
      <c r="N310" s="6"/>
    </row>
    <row r="311" ht="15.75" customHeight="1">
      <c r="A311" s="6"/>
      <c r="B311" s="6"/>
      <c r="C311" s="6"/>
      <c r="D311" s="6"/>
      <c r="E311" s="6"/>
      <c r="F311" s="6"/>
      <c r="G311" s="6"/>
      <c r="H311" s="6"/>
      <c r="I311" s="6"/>
      <c r="J311" s="6"/>
      <c r="K311" s="6"/>
      <c r="L311" s="6"/>
      <c r="M311" s="6"/>
      <c r="N311" s="6"/>
    </row>
    <row r="312" ht="15.75" customHeight="1">
      <c r="A312" s="6"/>
      <c r="B312" s="6"/>
      <c r="C312" s="6"/>
      <c r="D312" s="6"/>
      <c r="E312" s="6"/>
      <c r="F312" s="6"/>
      <c r="G312" s="6"/>
      <c r="H312" s="6"/>
      <c r="I312" s="6"/>
      <c r="J312" s="6"/>
      <c r="K312" s="6"/>
      <c r="L312" s="6"/>
      <c r="M312" s="6"/>
      <c r="N312" s="6"/>
    </row>
    <row r="313" ht="15.75" customHeight="1">
      <c r="A313" s="6"/>
      <c r="B313" s="6"/>
      <c r="C313" s="6"/>
      <c r="D313" s="6"/>
      <c r="E313" s="6"/>
      <c r="F313" s="6"/>
      <c r="G313" s="6"/>
      <c r="H313" s="6"/>
      <c r="I313" s="6"/>
      <c r="J313" s="6"/>
      <c r="K313" s="6"/>
      <c r="L313" s="6"/>
      <c r="M313" s="6"/>
      <c r="N313" s="6"/>
    </row>
    <row r="314" ht="15.75" customHeight="1">
      <c r="A314" s="6"/>
      <c r="B314" s="6"/>
      <c r="C314" s="6"/>
      <c r="D314" s="6"/>
      <c r="E314" s="6"/>
      <c r="F314" s="6"/>
      <c r="G314" s="6"/>
      <c r="H314" s="6"/>
      <c r="I314" s="6"/>
      <c r="J314" s="6"/>
      <c r="K314" s="6"/>
      <c r="L314" s="6"/>
      <c r="M314" s="6"/>
      <c r="N314" s="6"/>
    </row>
    <row r="315" ht="15.75" customHeight="1">
      <c r="A315" s="6"/>
      <c r="B315" s="6"/>
      <c r="C315" s="6"/>
      <c r="D315" s="6"/>
      <c r="E315" s="6"/>
      <c r="F315" s="6"/>
      <c r="G315" s="6"/>
      <c r="H315" s="6"/>
      <c r="I315" s="6"/>
      <c r="J315" s="6"/>
      <c r="K315" s="6"/>
      <c r="L315" s="6"/>
      <c r="M315" s="6"/>
      <c r="N315" s="6"/>
    </row>
    <row r="316" ht="15.75" customHeight="1">
      <c r="A316" s="6"/>
      <c r="B316" s="6"/>
      <c r="C316" s="6"/>
      <c r="D316" s="6"/>
      <c r="E316" s="6"/>
      <c r="F316" s="6"/>
      <c r="G316" s="6"/>
      <c r="H316" s="6"/>
      <c r="I316" s="6"/>
      <c r="J316" s="6"/>
      <c r="K316" s="6"/>
      <c r="L316" s="6"/>
      <c r="M316" s="6"/>
      <c r="N316" s="6"/>
    </row>
    <row r="317" ht="15.75" customHeight="1">
      <c r="A317" s="6"/>
      <c r="B317" s="6"/>
      <c r="C317" s="6"/>
      <c r="D317" s="6"/>
      <c r="E317" s="6"/>
      <c r="F317" s="6"/>
      <c r="G317" s="6"/>
      <c r="H317" s="6"/>
      <c r="I317" s="6"/>
      <c r="J317" s="6"/>
      <c r="K317" s="6"/>
      <c r="L317" s="6"/>
      <c r="M317" s="6"/>
      <c r="N317" s="6"/>
    </row>
    <row r="318" ht="15.75" customHeight="1">
      <c r="A318" s="6"/>
      <c r="B318" s="6"/>
      <c r="C318" s="6"/>
      <c r="D318" s="6"/>
      <c r="E318" s="6"/>
      <c r="F318" s="6"/>
      <c r="G318" s="6"/>
      <c r="H318" s="6"/>
      <c r="I318" s="6"/>
      <c r="J318" s="6"/>
      <c r="K318" s="6"/>
      <c r="L318" s="6"/>
      <c r="M318" s="6"/>
      <c r="N318" s="6"/>
    </row>
    <row r="319" ht="15.75" customHeight="1">
      <c r="A319" s="6"/>
      <c r="B319" s="6"/>
      <c r="C319" s="6"/>
      <c r="D319" s="6"/>
      <c r="E319" s="6"/>
      <c r="F319" s="6"/>
      <c r="G319" s="6"/>
      <c r="H319" s="6"/>
      <c r="I319" s="6"/>
      <c r="J319" s="6"/>
      <c r="K319" s="6"/>
      <c r="L319" s="6"/>
      <c r="M319" s="6"/>
      <c r="N319" s="6"/>
    </row>
    <row r="320" ht="15.75" customHeight="1">
      <c r="A320" s="6"/>
      <c r="B320" s="6"/>
      <c r="C320" s="6"/>
      <c r="D320" s="6"/>
      <c r="E320" s="6"/>
      <c r="F320" s="6"/>
      <c r="G320" s="6"/>
      <c r="H320" s="6"/>
      <c r="I320" s="6"/>
      <c r="J320" s="6"/>
      <c r="K320" s="6"/>
      <c r="L320" s="6"/>
      <c r="M320" s="6"/>
      <c r="N320" s="6"/>
    </row>
    <row r="321" ht="15.75" customHeight="1">
      <c r="A321" s="6"/>
      <c r="B321" s="6"/>
      <c r="C321" s="6"/>
      <c r="D321" s="6"/>
      <c r="E321" s="6"/>
      <c r="F321" s="6"/>
      <c r="G321" s="6"/>
      <c r="H321" s="6"/>
      <c r="I321" s="6"/>
      <c r="J321" s="6"/>
      <c r="K321" s="6"/>
      <c r="L321" s="6"/>
      <c r="M321" s="6"/>
      <c r="N321" s="6"/>
    </row>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10.0"/>
    <col customWidth="1" min="3" max="3" width="24.0"/>
    <col customWidth="1" min="4" max="4" width="8.0"/>
    <col customWidth="1" min="5" max="5" width="10.0"/>
    <col customWidth="1" min="6" max="6" width="12.0"/>
    <col customWidth="1" min="7" max="7" width="20.0"/>
    <col customWidth="1" min="8" max="8" width="34.0"/>
    <col customWidth="1" min="9" max="10" width="14.0"/>
    <col customWidth="1" min="11" max="12" width="24.0"/>
    <col customWidth="1" min="13" max="15" width="12.0"/>
    <col customWidth="1" min="16" max="17" width="28.0"/>
    <col customWidth="1" min="18" max="18" width="12.0"/>
    <col customWidth="1" min="19" max="19" width="14.0"/>
    <col customWidth="1" min="20" max="20" width="28.0"/>
  </cols>
  <sheetData>
    <row r="1" ht="27.75" customHeight="1">
      <c r="A1" s="104" t="s">
        <v>2070</v>
      </c>
      <c r="B1" s="104" t="s">
        <v>2604</v>
      </c>
      <c r="C1" s="104" t="s">
        <v>3</v>
      </c>
      <c r="D1" s="104" t="s">
        <v>267</v>
      </c>
      <c r="E1" s="104" t="s">
        <v>1231</v>
      </c>
      <c r="F1" s="104" t="s">
        <v>1242</v>
      </c>
      <c r="G1" s="104" t="s">
        <v>2605</v>
      </c>
      <c r="H1" s="104" t="s">
        <v>2606</v>
      </c>
      <c r="I1" s="104" t="s">
        <v>2607</v>
      </c>
      <c r="J1" s="104" t="s">
        <v>2608</v>
      </c>
      <c r="K1" s="104" t="s">
        <v>2609</v>
      </c>
      <c r="L1" s="104" t="s">
        <v>2610</v>
      </c>
      <c r="M1" s="104" t="s">
        <v>2084</v>
      </c>
      <c r="N1" s="104" t="s">
        <v>2611</v>
      </c>
      <c r="O1" s="104" t="s">
        <v>2612</v>
      </c>
      <c r="P1" s="104" t="s">
        <v>2613</v>
      </c>
      <c r="Q1" s="104" t="s">
        <v>2614</v>
      </c>
      <c r="R1" s="104" t="s">
        <v>16</v>
      </c>
      <c r="S1" s="104" t="s">
        <v>111</v>
      </c>
      <c r="T1" s="104" t="s">
        <v>20</v>
      </c>
    </row>
    <row r="2" ht="27.75" customHeight="1">
      <c r="A2" s="14" t="s">
        <v>2086</v>
      </c>
      <c r="B2" s="14">
        <v>0.0</v>
      </c>
      <c r="C2" s="14" t="s">
        <v>23</v>
      </c>
      <c r="D2" s="14">
        <f>Accounts!A2</f>
        <v>1</v>
      </c>
      <c r="E2" s="14" t="str">
        <f>IF(N2&gt;=Lists!$B$22,"Tier 1",IF(N2&gt;=Lists!$B$23,"Tier 2","Tier 3"))</f>
        <v>Tier 1</v>
      </c>
      <c r="F2" s="88">
        <f>Accounts!N2</f>
        <v>5</v>
      </c>
      <c r="G2" s="13" t="s">
        <v>2615</v>
      </c>
      <c r="H2" s="13" t="s">
        <v>2616</v>
      </c>
      <c r="I2" s="13" t="s">
        <v>30</v>
      </c>
      <c r="J2" s="13" t="s">
        <v>30</v>
      </c>
      <c r="K2" s="13" t="s">
        <v>2091</v>
      </c>
      <c r="L2" s="13" t="s">
        <v>2092</v>
      </c>
      <c r="M2" s="34">
        <v>46105.0</v>
      </c>
      <c r="N2" s="34">
        <v>46108.0</v>
      </c>
      <c r="O2" s="34">
        <v>46112.0</v>
      </c>
      <c r="P2" s="13" t="s">
        <v>2617</v>
      </c>
      <c r="Q2" s="13" t="s">
        <v>2618</v>
      </c>
      <c r="R2" s="14" t="s">
        <v>858</v>
      </c>
      <c r="S2" s="14" t="s">
        <v>1277</v>
      </c>
      <c r="T2" s="13"/>
    </row>
    <row r="3" ht="27.75" customHeight="1">
      <c r="A3" s="14" t="s">
        <v>2099</v>
      </c>
      <c r="B3" s="14">
        <v>1.0</v>
      </c>
      <c r="C3" s="14" t="s">
        <v>280</v>
      </c>
      <c r="D3" s="14">
        <f>Accounts!A3</f>
        <v>2</v>
      </c>
      <c r="E3" s="14" t="str">
        <f>IF(N3&gt;=Lists!$B$22,"Tier 1",IF(N3&gt;=Lists!$B$23,"Tier 2","Tier 3"))</f>
        <v>Tier 1</v>
      </c>
      <c r="F3" s="88">
        <f>Accounts!N3</f>
        <v>5</v>
      </c>
      <c r="G3" s="13" t="s">
        <v>2619</v>
      </c>
      <c r="H3" s="13" t="s">
        <v>2616</v>
      </c>
      <c r="I3" s="13" t="s">
        <v>861</v>
      </c>
      <c r="J3" s="13" t="s">
        <v>30</v>
      </c>
      <c r="K3" s="13" t="s">
        <v>2103</v>
      </c>
      <c r="L3" s="13" t="s">
        <v>2093</v>
      </c>
      <c r="M3" s="34">
        <v>46108.0</v>
      </c>
      <c r="N3" s="34">
        <v>46111.0</v>
      </c>
      <c r="O3" s="34">
        <v>46115.0</v>
      </c>
      <c r="P3" s="13" t="s">
        <v>2617</v>
      </c>
      <c r="Q3" s="13" t="s">
        <v>2618</v>
      </c>
      <c r="R3" s="14" t="s">
        <v>32</v>
      </c>
      <c r="S3" s="14" t="s">
        <v>1277</v>
      </c>
      <c r="T3" s="13"/>
    </row>
    <row r="4" ht="27.75" customHeight="1">
      <c r="A4" s="14" t="s">
        <v>2099</v>
      </c>
      <c r="B4" s="14">
        <v>1.0</v>
      </c>
      <c r="C4" s="14" t="s">
        <v>287</v>
      </c>
      <c r="D4" s="14">
        <f>Accounts!A4</f>
        <v>2</v>
      </c>
      <c r="E4" s="14" t="str">
        <f>IF(N4&gt;=Lists!$B$22,"Tier 1",IF(N4&gt;=Lists!$B$23,"Tier 2","Tier 3"))</f>
        <v>Tier 1</v>
      </c>
      <c r="F4" s="88">
        <f>Accounts!N4</f>
        <v>5</v>
      </c>
      <c r="G4" s="13" t="s">
        <v>2619</v>
      </c>
      <c r="H4" s="13" t="s">
        <v>2616</v>
      </c>
      <c r="I4" s="13" t="s">
        <v>861</v>
      </c>
      <c r="J4" s="13" t="s">
        <v>30</v>
      </c>
      <c r="K4" s="13" t="s">
        <v>2113</v>
      </c>
      <c r="L4" s="13" t="s">
        <v>2114</v>
      </c>
      <c r="M4" s="34">
        <v>46108.0</v>
      </c>
      <c r="N4" s="34">
        <v>46111.0</v>
      </c>
      <c r="O4" s="34">
        <v>46115.0</v>
      </c>
      <c r="P4" s="13" t="s">
        <v>2617</v>
      </c>
      <c r="Q4" s="13" t="s">
        <v>2618</v>
      </c>
      <c r="R4" s="14" t="s">
        <v>32</v>
      </c>
      <c r="S4" s="14" t="s">
        <v>1277</v>
      </c>
      <c r="T4" s="13"/>
    </row>
    <row r="5" ht="27.75" customHeight="1">
      <c r="A5" s="14" t="s">
        <v>2099</v>
      </c>
      <c r="B5" s="14">
        <v>1.0</v>
      </c>
      <c r="C5" s="14" t="s">
        <v>293</v>
      </c>
      <c r="D5" s="14">
        <f>Accounts!A5</f>
        <v>2</v>
      </c>
      <c r="E5" s="14" t="str">
        <f>IF(N5&gt;=Lists!$B$22,"Tier 1",IF(N5&gt;=Lists!$B$23,"Tier 2","Tier 3"))</f>
        <v>Tier 1</v>
      </c>
      <c r="F5" s="88">
        <f>Accounts!N5</f>
        <v>5</v>
      </c>
      <c r="G5" s="13" t="s">
        <v>2619</v>
      </c>
      <c r="H5" s="13" t="s">
        <v>2616</v>
      </c>
      <c r="I5" s="13" t="s">
        <v>861</v>
      </c>
      <c r="J5" s="13" t="s">
        <v>30</v>
      </c>
      <c r="K5" s="13" t="s">
        <v>2121</v>
      </c>
      <c r="L5" s="13" t="s">
        <v>25</v>
      </c>
      <c r="M5" s="34">
        <v>46108.0</v>
      </c>
      <c r="N5" s="34">
        <v>46111.0</v>
      </c>
      <c r="O5" s="34">
        <v>46115.0</v>
      </c>
      <c r="P5" s="13" t="s">
        <v>2617</v>
      </c>
      <c r="Q5" s="13" t="s">
        <v>2618</v>
      </c>
      <c r="R5" s="14" t="s">
        <v>32</v>
      </c>
      <c r="S5" s="14" t="s">
        <v>1277</v>
      </c>
      <c r="T5" s="13"/>
    </row>
    <row r="6" ht="27.75" customHeight="1">
      <c r="A6" s="14" t="s">
        <v>2099</v>
      </c>
      <c r="B6" s="14">
        <v>1.0</v>
      </c>
      <c r="C6" s="14" t="s">
        <v>299</v>
      </c>
      <c r="D6" s="14">
        <f>Accounts!A6</f>
        <v>5</v>
      </c>
      <c r="E6" s="14" t="str">
        <f>IF(N6&gt;=Lists!$B$22,"Tier 1",IF(N6&gt;=Lists!$B$23,"Tier 2","Tier 3"))</f>
        <v>Tier 1</v>
      </c>
      <c r="F6" s="88">
        <f>Accounts!N6</f>
        <v>5</v>
      </c>
      <c r="G6" s="13" t="s">
        <v>2619</v>
      </c>
      <c r="H6" s="13" t="s">
        <v>2616</v>
      </c>
      <c r="I6" s="13" t="s">
        <v>861</v>
      </c>
      <c r="J6" s="13" t="s">
        <v>30</v>
      </c>
      <c r="K6" s="13" t="s">
        <v>2128</v>
      </c>
      <c r="L6" s="13" t="s">
        <v>2093</v>
      </c>
      <c r="M6" s="34">
        <v>46108.0</v>
      </c>
      <c r="N6" s="34">
        <v>46111.0</v>
      </c>
      <c r="O6" s="34">
        <v>46115.0</v>
      </c>
      <c r="P6" s="13" t="s">
        <v>2617</v>
      </c>
      <c r="Q6" s="13" t="s">
        <v>2618</v>
      </c>
      <c r="R6" s="14" t="s">
        <v>32</v>
      </c>
      <c r="S6" s="14" t="s">
        <v>1277</v>
      </c>
      <c r="T6" s="13"/>
    </row>
    <row r="7" ht="27.75" customHeight="1">
      <c r="A7" s="14" t="s">
        <v>2099</v>
      </c>
      <c r="B7" s="14">
        <v>1.0</v>
      </c>
      <c r="C7" s="14" t="s">
        <v>305</v>
      </c>
      <c r="D7" s="14">
        <f>Accounts!A7</f>
        <v>5</v>
      </c>
      <c r="E7" s="14" t="str">
        <f>IF(N7&gt;=Lists!$B$22,"Tier 1",IF(N7&gt;=Lists!$B$23,"Tier 2","Tier 3"))</f>
        <v>Tier 1</v>
      </c>
      <c r="F7" s="88">
        <f>Accounts!N7</f>
        <v>5</v>
      </c>
      <c r="G7" s="13" t="s">
        <v>2619</v>
      </c>
      <c r="H7" s="13" t="s">
        <v>2616</v>
      </c>
      <c r="I7" s="13" t="s">
        <v>861</v>
      </c>
      <c r="J7" s="13" t="s">
        <v>30</v>
      </c>
      <c r="K7" s="13" t="s">
        <v>2135</v>
      </c>
      <c r="L7" s="13" t="s">
        <v>2093</v>
      </c>
      <c r="M7" s="34">
        <v>46108.0</v>
      </c>
      <c r="N7" s="34">
        <v>46111.0</v>
      </c>
      <c r="O7" s="34">
        <v>46115.0</v>
      </c>
      <c r="P7" s="13" t="s">
        <v>2617</v>
      </c>
      <c r="Q7" s="13" t="s">
        <v>2618</v>
      </c>
      <c r="R7" s="14" t="s">
        <v>32</v>
      </c>
      <c r="S7" s="14" t="s">
        <v>1277</v>
      </c>
      <c r="T7" s="13"/>
    </row>
    <row r="8" ht="27.75" customHeight="1">
      <c r="A8" s="14" t="s">
        <v>2099</v>
      </c>
      <c r="B8" s="14">
        <v>1.0</v>
      </c>
      <c r="C8" s="14" t="s">
        <v>123</v>
      </c>
      <c r="D8" s="14">
        <f>Accounts!A8</f>
        <v>9</v>
      </c>
      <c r="E8" s="14" t="str">
        <f>IF(N8&gt;=Lists!$B$22,"Tier 1",IF(N8&gt;=Lists!$B$23,"Tier 2","Tier 3"))</f>
        <v>Tier 1</v>
      </c>
      <c r="F8" s="88">
        <f>Accounts!N8</f>
        <v>4</v>
      </c>
      <c r="G8" s="13" t="s">
        <v>2615</v>
      </c>
      <c r="H8" s="13" t="s">
        <v>2616</v>
      </c>
      <c r="I8" s="13" t="s">
        <v>30</v>
      </c>
      <c r="J8" s="13" t="s">
        <v>30</v>
      </c>
      <c r="K8" s="13" t="s">
        <v>2142</v>
      </c>
      <c r="L8" s="13" t="s">
        <v>2143</v>
      </c>
      <c r="M8" s="34">
        <v>46108.0</v>
      </c>
      <c r="N8" s="34">
        <v>46111.0</v>
      </c>
      <c r="O8" s="34">
        <v>46115.0</v>
      </c>
      <c r="P8" s="13" t="s">
        <v>2617</v>
      </c>
      <c r="Q8" s="13" t="s">
        <v>2618</v>
      </c>
      <c r="R8" s="14" t="s">
        <v>32</v>
      </c>
      <c r="S8" s="14" t="s">
        <v>1277</v>
      </c>
      <c r="T8" s="13"/>
    </row>
    <row r="9" ht="27.75" customHeight="1">
      <c r="A9" s="14" t="s">
        <v>2148</v>
      </c>
      <c r="B9" s="14">
        <v>2.0</v>
      </c>
      <c r="C9" s="14" t="s">
        <v>317</v>
      </c>
      <c r="D9" s="14">
        <f>Accounts!A9</f>
        <v>10</v>
      </c>
      <c r="E9" s="14" t="str">
        <f>IF(N9&gt;=Lists!$B$22,"Tier 1",IF(N9&gt;=Lists!$B$23,"Tier 2","Tier 3"))</f>
        <v>Tier 1</v>
      </c>
      <c r="F9" s="88">
        <f>Accounts!N9</f>
        <v>4</v>
      </c>
      <c r="G9" s="13" t="s">
        <v>2619</v>
      </c>
      <c r="H9" s="13" t="s">
        <v>2616</v>
      </c>
      <c r="I9" s="13" t="s">
        <v>861</v>
      </c>
      <c r="J9" s="13" t="s">
        <v>30</v>
      </c>
      <c r="K9" s="13" t="s">
        <v>25</v>
      </c>
      <c r="L9" s="13" t="s">
        <v>2093</v>
      </c>
      <c r="M9" s="34">
        <v>46111.0</v>
      </c>
      <c r="N9" s="34">
        <v>46114.0</v>
      </c>
      <c r="O9" s="34">
        <v>46118.0</v>
      </c>
      <c r="P9" s="13" t="s">
        <v>2617</v>
      </c>
      <c r="Q9" s="13" t="s">
        <v>2618</v>
      </c>
      <c r="R9" s="14" t="s">
        <v>32</v>
      </c>
      <c r="S9" s="14" t="s">
        <v>1277</v>
      </c>
      <c r="T9" s="13"/>
    </row>
    <row r="10" ht="27.75" customHeight="1">
      <c r="A10" s="14" t="s">
        <v>2148</v>
      </c>
      <c r="B10" s="14">
        <v>2.0</v>
      </c>
      <c r="C10" s="14" t="s">
        <v>323</v>
      </c>
      <c r="D10" s="14">
        <f>Accounts!A10</f>
        <v>11</v>
      </c>
      <c r="E10" s="14" t="str">
        <f>IF(N10&gt;=Lists!$B$22,"Tier 1",IF(N10&gt;=Lists!$B$23,"Tier 2","Tier 3"))</f>
        <v>Tier 1</v>
      </c>
      <c r="F10" s="88">
        <f>Accounts!N10</f>
        <v>4</v>
      </c>
      <c r="G10" s="13" t="s">
        <v>2619</v>
      </c>
      <c r="H10" s="13" t="s">
        <v>2616</v>
      </c>
      <c r="I10" s="13" t="s">
        <v>861</v>
      </c>
      <c r="J10" s="13" t="s">
        <v>30</v>
      </c>
      <c r="K10" s="13" t="s">
        <v>2114</v>
      </c>
      <c r="L10" s="13" t="s">
        <v>1498</v>
      </c>
      <c r="M10" s="34">
        <v>46111.0</v>
      </c>
      <c r="N10" s="34">
        <v>46114.0</v>
      </c>
      <c r="O10" s="34">
        <v>46118.0</v>
      </c>
      <c r="P10" s="13" t="s">
        <v>2617</v>
      </c>
      <c r="Q10" s="13" t="s">
        <v>2618</v>
      </c>
      <c r="R10" s="14" t="s">
        <v>32</v>
      </c>
      <c r="S10" s="14" t="s">
        <v>1277</v>
      </c>
      <c r="T10" s="13"/>
    </row>
    <row r="11" ht="27.75" customHeight="1">
      <c r="A11" s="14" t="s">
        <v>2148</v>
      </c>
      <c r="B11" s="14">
        <v>2.0</v>
      </c>
      <c r="C11" s="14" t="s">
        <v>329</v>
      </c>
      <c r="D11" s="14">
        <f>Accounts!A11</f>
        <v>13</v>
      </c>
      <c r="E11" s="14" t="str">
        <f>IF(N11&gt;=Lists!$B$22,"Tier 1",IF(N11&gt;=Lists!$B$23,"Tier 2","Tier 3"))</f>
        <v>Tier 1</v>
      </c>
      <c r="F11" s="88">
        <f>Accounts!N11</f>
        <v>3</v>
      </c>
      <c r="G11" s="13" t="s">
        <v>2619</v>
      </c>
      <c r="H11" s="13" t="s">
        <v>2616</v>
      </c>
      <c r="I11" s="13" t="s">
        <v>861</v>
      </c>
      <c r="J11" s="13" t="s">
        <v>30</v>
      </c>
      <c r="K11" s="13" t="s">
        <v>2114</v>
      </c>
      <c r="L11" s="13" t="s">
        <v>25</v>
      </c>
      <c r="M11" s="34">
        <v>46111.0</v>
      </c>
      <c r="N11" s="34">
        <v>46114.0</v>
      </c>
      <c r="O11" s="34">
        <v>46118.0</v>
      </c>
      <c r="P11" s="13" t="s">
        <v>2617</v>
      </c>
      <c r="Q11" s="13" t="s">
        <v>2618</v>
      </c>
      <c r="R11" s="14" t="s">
        <v>32</v>
      </c>
      <c r="S11" s="14" t="s">
        <v>1277</v>
      </c>
      <c r="T11" s="13"/>
    </row>
    <row r="12" ht="27.75" customHeight="1">
      <c r="A12" s="14" t="s">
        <v>2148</v>
      </c>
      <c r="B12" s="14">
        <v>2.0</v>
      </c>
      <c r="C12" s="14" t="s">
        <v>443</v>
      </c>
      <c r="D12" s="14">
        <f>Accounts!A12</f>
        <v>13</v>
      </c>
      <c r="E12" s="14" t="str">
        <f>IF(N12&gt;=Lists!$B$22,"Tier 1",IF(N12&gt;=Lists!$B$23,"Tier 2","Tier 3"))</f>
        <v>Tier 1</v>
      </c>
      <c r="F12" s="88">
        <f>Accounts!N12</f>
        <v>3</v>
      </c>
      <c r="G12" s="13" t="s">
        <v>2619</v>
      </c>
      <c r="H12" s="13" t="s">
        <v>2616</v>
      </c>
      <c r="I12" s="13" t="s">
        <v>861</v>
      </c>
      <c r="J12" s="13" t="s">
        <v>30</v>
      </c>
      <c r="K12" s="13" t="s">
        <v>25</v>
      </c>
      <c r="L12" s="13" t="s">
        <v>2114</v>
      </c>
      <c r="M12" s="34">
        <v>46111.0</v>
      </c>
      <c r="N12" s="34">
        <v>46114.0</v>
      </c>
      <c r="O12" s="34">
        <v>46118.0</v>
      </c>
      <c r="P12" s="13" t="s">
        <v>2617</v>
      </c>
      <c r="Q12" s="13" t="s">
        <v>2618</v>
      </c>
      <c r="R12" s="14" t="s">
        <v>32</v>
      </c>
      <c r="S12" s="14" t="s">
        <v>1277</v>
      </c>
      <c r="T12" s="13"/>
    </row>
    <row r="13" ht="27.75" customHeight="1">
      <c r="A13" s="14" t="s">
        <v>2148</v>
      </c>
      <c r="B13" s="14">
        <v>2.0</v>
      </c>
      <c r="C13" s="14" t="s">
        <v>456</v>
      </c>
      <c r="D13" s="14">
        <f>Accounts!A13</f>
        <v>13</v>
      </c>
      <c r="E13" s="14" t="str">
        <f>IF(N13&gt;=Lists!$B$22,"Tier 1",IF(N13&gt;=Lists!$B$23,"Tier 2","Tier 3"))</f>
        <v>Tier 1</v>
      </c>
      <c r="F13" s="88">
        <f>Accounts!N13</f>
        <v>3</v>
      </c>
      <c r="G13" s="13" t="s">
        <v>2619</v>
      </c>
      <c r="H13" s="13" t="s">
        <v>2616</v>
      </c>
      <c r="I13" s="13" t="s">
        <v>861</v>
      </c>
      <c r="J13" s="13" t="s">
        <v>30</v>
      </c>
      <c r="K13" s="13" t="s">
        <v>2177</v>
      </c>
      <c r="L13" s="13" t="s">
        <v>2114</v>
      </c>
      <c r="M13" s="34">
        <v>46111.0</v>
      </c>
      <c r="N13" s="34">
        <v>46114.0</v>
      </c>
      <c r="O13" s="34">
        <v>46118.0</v>
      </c>
      <c r="P13" s="13" t="s">
        <v>2617</v>
      </c>
      <c r="Q13" s="13" t="s">
        <v>2618</v>
      </c>
      <c r="R13" s="14" t="s">
        <v>32</v>
      </c>
      <c r="S13" s="14" t="s">
        <v>1277</v>
      </c>
      <c r="T13" s="13"/>
    </row>
    <row r="14" ht="27.75" customHeight="1">
      <c r="A14" s="14" t="s">
        <v>2180</v>
      </c>
      <c r="B14" s="14">
        <v>3.0</v>
      </c>
      <c r="C14" s="14" t="s">
        <v>469</v>
      </c>
      <c r="D14" s="14">
        <f>Accounts!A14</f>
        <v>17</v>
      </c>
      <c r="E14" s="14" t="str">
        <f>IF(N14&gt;=Lists!$B$22,"Tier 1",IF(N14&gt;=Lists!$B$23,"Tier 2","Tier 3"))</f>
        <v>Tier 1</v>
      </c>
      <c r="F14" s="88">
        <f>Accounts!N14</f>
        <v>2</v>
      </c>
      <c r="G14" s="13" t="s">
        <v>2619</v>
      </c>
      <c r="H14" s="13" t="s">
        <v>2616</v>
      </c>
      <c r="I14" s="13" t="s">
        <v>861</v>
      </c>
      <c r="J14" s="13" t="s">
        <v>861</v>
      </c>
      <c r="K14" s="13" t="s">
        <v>2185</v>
      </c>
      <c r="L14" s="13" t="s">
        <v>2186</v>
      </c>
      <c r="M14" s="34">
        <v>46114.0</v>
      </c>
      <c r="N14" s="34">
        <v>46117.0</v>
      </c>
      <c r="O14" s="34">
        <v>46121.0</v>
      </c>
      <c r="P14" s="13" t="s">
        <v>2617</v>
      </c>
      <c r="Q14" s="13" t="s">
        <v>2618</v>
      </c>
      <c r="R14" s="14" t="s">
        <v>32</v>
      </c>
      <c r="S14" s="14" t="s">
        <v>1277</v>
      </c>
      <c r="T14" s="13"/>
    </row>
    <row r="15" ht="27.75" customHeight="1">
      <c r="A15" s="14" t="s">
        <v>2180</v>
      </c>
      <c r="B15" s="14">
        <v>3.0</v>
      </c>
      <c r="C15" s="14" t="s">
        <v>177</v>
      </c>
      <c r="D15" s="14">
        <f>Accounts!A15</f>
        <v>18</v>
      </c>
      <c r="E15" s="14" t="str">
        <f>IF(N15&gt;=Lists!$B$22,"Tier 1",IF(N15&gt;=Lists!$B$23,"Tier 2","Tier 3"))</f>
        <v>Tier 1</v>
      </c>
      <c r="F15" s="88">
        <f>Accounts!N15</f>
        <v>2</v>
      </c>
      <c r="G15" s="13" t="s">
        <v>2619</v>
      </c>
      <c r="H15" s="13" t="s">
        <v>2616</v>
      </c>
      <c r="I15" s="13" t="s">
        <v>861</v>
      </c>
      <c r="J15" s="13" t="s">
        <v>30</v>
      </c>
      <c r="K15" s="13" t="s">
        <v>2128</v>
      </c>
      <c r="L15" s="13" t="s">
        <v>2195</v>
      </c>
      <c r="M15" s="34">
        <v>46114.0</v>
      </c>
      <c r="N15" s="34">
        <v>46117.0</v>
      </c>
      <c r="O15" s="34">
        <v>46121.0</v>
      </c>
      <c r="P15" s="13" t="s">
        <v>2617</v>
      </c>
      <c r="Q15" s="13" t="s">
        <v>2618</v>
      </c>
      <c r="R15" s="14" t="s">
        <v>32</v>
      </c>
      <c r="S15" s="14" t="s">
        <v>1277</v>
      </c>
      <c r="T15" s="13"/>
    </row>
    <row r="16" ht="27.75" customHeight="1">
      <c r="A16" s="14" t="s">
        <v>2180</v>
      </c>
      <c r="B16" s="14">
        <v>3.0</v>
      </c>
      <c r="C16" s="14" t="s">
        <v>184</v>
      </c>
      <c r="D16" s="14">
        <f>Accounts!A16</f>
        <v>19</v>
      </c>
      <c r="E16" s="14" t="str">
        <f>IF(N16&gt;=Lists!$B$22,"Tier 1",IF(N16&gt;=Lists!$B$23,"Tier 2","Tier 3"))</f>
        <v>Tier 1</v>
      </c>
      <c r="F16" s="88">
        <f>Accounts!N16</f>
        <v>2</v>
      </c>
      <c r="G16" s="13" t="s">
        <v>2619</v>
      </c>
      <c r="H16" s="13" t="s">
        <v>2616</v>
      </c>
      <c r="I16" s="13" t="s">
        <v>861</v>
      </c>
      <c r="J16" s="13" t="s">
        <v>861</v>
      </c>
      <c r="K16" s="13" t="s">
        <v>2186</v>
      </c>
      <c r="L16" s="13" t="s">
        <v>1498</v>
      </c>
      <c r="M16" s="34">
        <v>46114.0</v>
      </c>
      <c r="N16" s="34">
        <v>46117.0</v>
      </c>
      <c r="O16" s="34">
        <v>46121.0</v>
      </c>
      <c r="P16" s="13" t="s">
        <v>2617</v>
      </c>
      <c r="Q16" s="13" t="s">
        <v>2618</v>
      </c>
      <c r="R16" s="14" t="s">
        <v>32</v>
      </c>
      <c r="S16" s="14" t="s">
        <v>1277</v>
      </c>
      <c r="T16" s="13"/>
    </row>
    <row r="17">
      <c r="A17" s="14" t="s">
        <v>2207</v>
      </c>
      <c r="B17" s="14">
        <v>2.0</v>
      </c>
      <c r="C17" s="14" t="s">
        <v>506</v>
      </c>
      <c r="D17" s="14">
        <f>Accounts!A17</f>
        <v>7</v>
      </c>
      <c r="E17" s="14" t="str">
        <f>Accounts!T17</f>
        <v>Tier 2</v>
      </c>
      <c r="F17" s="88">
        <f>Accounts!R17</f>
        <v>80</v>
      </c>
      <c r="G17" s="13" t="s">
        <v>2619</v>
      </c>
      <c r="H17" s="13" t="s">
        <v>2616</v>
      </c>
      <c r="I17" s="13" t="s">
        <v>861</v>
      </c>
      <c r="J17" s="13" t="s">
        <v>30</v>
      </c>
      <c r="K17" s="13" t="s">
        <v>1468</v>
      </c>
      <c r="L17" s="13" t="s">
        <v>1471</v>
      </c>
      <c r="M17" s="34" t="s">
        <v>2620</v>
      </c>
      <c r="N17" s="34" t="s">
        <v>2621</v>
      </c>
      <c r="O17" s="34" t="s">
        <v>2622</v>
      </c>
      <c r="P17" s="13" t="s">
        <v>2623</v>
      </c>
      <c r="Q17" s="13" t="s">
        <v>2624</v>
      </c>
      <c r="R17" s="14" t="s">
        <v>32</v>
      </c>
      <c r="S17" s="14" t="s">
        <v>1277</v>
      </c>
      <c r="T17" s="13" t="s">
        <v>2625</v>
      </c>
    </row>
    <row r="18">
      <c r="A18" s="14" t="s">
        <v>2207</v>
      </c>
      <c r="B18" s="14">
        <v>2.0</v>
      </c>
      <c r="C18" s="14" t="s">
        <v>519</v>
      </c>
      <c r="D18" s="14">
        <f>Accounts!A18</f>
        <v>7</v>
      </c>
      <c r="E18" s="14" t="str">
        <f>Accounts!T18</f>
        <v>Tier 2</v>
      </c>
      <c r="F18" s="88">
        <f>Accounts!R18</f>
        <v>80</v>
      </c>
      <c r="G18" s="13" t="s">
        <v>2619</v>
      </c>
      <c r="H18" s="13" t="s">
        <v>2616</v>
      </c>
      <c r="I18" s="13" t="s">
        <v>861</v>
      </c>
      <c r="J18" s="13" t="s">
        <v>30</v>
      </c>
      <c r="K18" s="13" t="s">
        <v>1335</v>
      </c>
      <c r="L18" s="13" t="s">
        <v>1477</v>
      </c>
      <c r="M18" s="34" t="s">
        <v>2620</v>
      </c>
      <c r="N18" s="34" t="s">
        <v>2621</v>
      </c>
      <c r="O18" s="34" t="s">
        <v>2622</v>
      </c>
      <c r="P18" s="13" t="s">
        <v>2623</v>
      </c>
      <c r="Q18" s="13" t="s">
        <v>2624</v>
      </c>
      <c r="R18" s="14" t="s">
        <v>32</v>
      </c>
      <c r="S18" s="14" t="s">
        <v>1277</v>
      </c>
      <c r="T18" s="13" t="s">
        <v>2625</v>
      </c>
    </row>
    <row r="19">
      <c r="A19" s="14" t="s">
        <v>2207</v>
      </c>
      <c r="B19" s="14">
        <v>2.0</v>
      </c>
      <c r="C19" s="14" t="s">
        <v>532</v>
      </c>
      <c r="D19" s="14">
        <f>Accounts!A19</f>
        <v>12</v>
      </c>
      <c r="E19" s="14" t="str">
        <f>Accounts!T19</f>
        <v>Tier 3</v>
      </c>
      <c r="F19" s="88">
        <f>Accounts!R19</f>
        <v>66</v>
      </c>
      <c r="G19" s="13" t="s">
        <v>2619</v>
      </c>
      <c r="H19" s="13" t="s">
        <v>2616</v>
      </c>
      <c r="I19" s="13" t="s">
        <v>861</v>
      </c>
      <c r="J19" s="13" t="s">
        <v>30</v>
      </c>
      <c r="K19" s="13" t="s">
        <v>1486</v>
      </c>
      <c r="L19" s="13" t="s">
        <v>1488</v>
      </c>
      <c r="M19" s="34" t="s">
        <v>2620</v>
      </c>
      <c r="N19" s="34" t="s">
        <v>2621</v>
      </c>
      <c r="O19" s="34" t="s">
        <v>2622</v>
      </c>
      <c r="P19" s="13" t="s">
        <v>2623</v>
      </c>
      <c r="Q19" s="13" t="s">
        <v>2624</v>
      </c>
      <c r="R19" s="14" t="s">
        <v>32</v>
      </c>
      <c r="S19" s="14" t="s">
        <v>1277</v>
      </c>
      <c r="T19" s="13" t="s">
        <v>2625</v>
      </c>
    </row>
    <row r="20">
      <c r="A20" s="14" t="s">
        <v>2207</v>
      </c>
      <c r="B20" s="14">
        <v>2.0</v>
      </c>
      <c r="C20" s="14" t="s">
        <v>545</v>
      </c>
      <c r="D20" s="14">
        <f>Accounts!A20</f>
        <v>16</v>
      </c>
      <c r="E20" s="14" t="str">
        <f>Accounts!T20</f>
        <v>Tier 3</v>
      </c>
      <c r="F20" s="88">
        <f>Accounts!R20</f>
        <v>64</v>
      </c>
      <c r="G20" s="13" t="s">
        <v>2619</v>
      </c>
      <c r="H20" s="13" t="s">
        <v>2616</v>
      </c>
      <c r="I20" s="13" t="s">
        <v>861</v>
      </c>
      <c r="J20" s="13" t="s">
        <v>30</v>
      </c>
      <c r="K20" s="13" t="s">
        <v>1335</v>
      </c>
      <c r="L20" s="13" t="s">
        <v>1498</v>
      </c>
      <c r="M20" s="34" t="s">
        <v>2620</v>
      </c>
      <c r="N20" s="34" t="s">
        <v>2621</v>
      </c>
      <c r="O20" s="34" t="s">
        <v>2622</v>
      </c>
      <c r="P20" s="13" t="s">
        <v>2623</v>
      </c>
      <c r="Q20" s="13" t="s">
        <v>2624</v>
      </c>
      <c r="R20" s="14" t="s">
        <v>32</v>
      </c>
      <c r="S20" s="14" t="s">
        <v>1277</v>
      </c>
      <c r="T20" s="13" t="s">
        <v>2625</v>
      </c>
    </row>
    <row r="21" ht="15.75" customHeight="1">
      <c r="A21" s="14" t="s">
        <v>2221</v>
      </c>
      <c r="B21" s="14">
        <v>3.0</v>
      </c>
      <c r="C21" s="14" t="s">
        <v>558</v>
      </c>
      <c r="D21" s="14">
        <f>Accounts!A21</f>
        <v>20</v>
      </c>
      <c r="E21" s="14" t="str">
        <f>Accounts!T21</f>
        <v>Tier 3</v>
      </c>
      <c r="F21" s="88">
        <f>Accounts!R21</f>
        <v>53</v>
      </c>
      <c r="G21" s="13" t="s">
        <v>2619</v>
      </c>
      <c r="H21" s="13" t="s">
        <v>2616</v>
      </c>
      <c r="I21" s="13" t="s">
        <v>861</v>
      </c>
      <c r="J21" s="13" t="s">
        <v>30</v>
      </c>
      <c r="K21" s="13" t="s">
        <v>1503</v>
      </c>
      <c r="L21" s="13" t="s">
        <v>1506</v>
      </c>
      <c r="M21" s="34" t="s">
        <v>2620</v>
      </c>
      <c r="N21" s="34" t="s">
        <v>2621</v>
      </c>
      <c r="O21" s="34" t="s">
        <v>2622</v>
      </c>
      <c r="P21" s="13" t="s">
        <v>2623</v>
      </c>
      <c r="Q21" s="13" t="s">
        <v>2624</v>
      </c>
      <c r="R21" s="14" t="s">
        <v>32</v>
      </c>
      <c r="S21" s="14" t="s">
        <v>1277</v>
      </c>
      <c r="T21" s="13" t="s">
        <v>2625</v>
      </c>
    </row>
    <row r="22" ht="15.75" customHeight="1">
      <c r="A22" s="6"/>
      <c r="B22" s="6"/>
      <c r="C22" s="6"/>
      <c r="D22" s="6"/>
      <c r="E22" s="6"/>
      <c r="F22" s="6"/>
      <c r="G22" s="6"/>
      <c r="H22" s="6"/>
      <c r="I22" s="6"/>
      <c r="J22" s="6"/>
      <c r="K22" s="6"/>
      <c r="L22" s="6"/>
      <c r="M22" s="6"/>
      <c r="N22" s="6"/>
      <c r="O22" s="6"/>
      <c r="P22" s="6"/>
      <c r="Q22" s="6"/>
      <c r="R22" s="6"/>
      <c r="S22" s="6"/>
      <c r="T22" s="6"/>
    </row>
    <row r="23" ht="15.75" customHeight="1">
      <c r="A23" s="6"/>
      <c r="B23" s="6"/>
      <c r="C23" s="6"/>
      <c r="D23" s="6"/>
      <c r="E23" s="6"/>
      <c r="F23" s="6"/>
      <c r="G23" s="6"/>
      <c r="H23" s="6"/>
      <c r="I23" s="6"/>
      <c r="J23" s="6"/>
      <c r="K23" s="6"/>
      <c r="L23" s="6"/>
      <c r="M23" s="6"/>
      <c r="N23" s="6"/>
      <c r="O23" s="6"/>
      <c r="P23" s="6"/>
      <c r="Q23" s="6"/>
      <c r="R23" s="6"/>
      <c r="S23" s="6"/>
      <c r="T23" s="6"/>
    </row>
    <row r="24" ht="15.75" customHeight="1">
      <c r="A24" s="6"/>
      <c r="B24" s="6"/>
      <c r="C24" s="6"/>
      <c r="D24" s="6"/>
      <c r="E24" s="6"/>
      <c r="F24" s="6"/>
      <c r="G24" s="6"/>
      <c r="H24" s="6"/>
      <c r="I24" s="6"/>
      <c r="J24" s="6"/>
      <c r="K24" s="6"/>
      <c r="L24" s="6"/>
      <c r="M24" s="6"/>
      <c r="N24" s="6"/>
      <c r="O24" s="6"/>
      <c r="P24" s="6"/>
      <c r="Q24" s="6"/>
      <c r="R24" s="6"/>
      <c r="S24" s="6"/>
      <c r="T24" s="6"/>
    </row>
    <row r="25" ht="15.75" customHeight="1">
      <c r="A25" s="6"/>
      <c r="B25" s="6"/>
      <c r="C25" s="6"/>
      <c r="D25" s="6"/>
      <c r="E25" s="6"/>
      <c r="F25" s="6"/>
      <c r="G25" s="6"/>
      <c r="H25" s="6"/>
      <c r="I25" s="6"/>
      <c r="J25" s="6"/>
      <c r="K25" s="6"/>
      <c r="L25" s="6"/>
      <c r="M25" s="6"/>
      <c r="N25" s="6"/>
      <c r="O25" s="6"/>
      <c r="P25" s="6"/>
      <c r="Q25" s="6"/>
      <c r="R25" s="6"/>
      <c r="S25" s="6"/>
      <c r="T25" s="6"/>
    </row>
    <row r="26" ht="15.75" customHeight="1">
      <c r="A26" s="6"/>
      <c r="B26" s="6"/>
      <c r="C26" s="6"/>
      <c r="D26" s="6"/>
      <c r="E26" s="6"/>
      <c r="F26" s="6"/>
      <c r="G26" s="6"/>
      <c r="H26" s="6"/>
      <c r="I26" s="6"/>
      <c r="J26" s="6"/>
      <c r="K26" s="6"/>
      <c r="L26" s="6"/>
      <c r="M26" s="6"/>
      <c r="N26" s="6"/>
      <c r="O26" s="6"/>
      <c r="P26" s="6"/>
      <c r="Q26" s="6"/>
      <c r="R26" s="6"/>
      <c r="S26" s="6"/>
      <c r="T26" s="6"/>
    </row>
    <row r="27" ht="15.75" customHeight="1">
      <c r="A27" s="6"/>
      <c r="B27" s="6"/>
      <c r="C27" s="6"/>
      <c r="D27" s="6"/>
      <c r="E27" s="6"/>
      <c r="F27" s="6"/>
      <c r="G27" s="6"/>
      <c r="H27" s="6"/>
      <c r="I27" s="6"/>
      <c r="J27" s="6"/>
      <c r="K27" s="6"/>
      <c r="L27" s="6"/>
      <c r="M27" s="6"/>
      <c r="N27" s="6"/>
      <c r="O27" s="6"/>
      <c r="P27" s="6"/>
      <c r="Q27" s="6"/>
      <c r="R27" s="6"/>
      <c r="S27" s="6"/>
      <c r="T27" s="6"/>
    </row>
    <row r="28" ht="15.75" customHeight="1">
      <c r="A28" s="6"/>
      <c r="B28" s="6"/>
      <c r="C28" s="6"/>
      <c r="D28" s="6"/>
      <c r="E28" s="6"/>
      <c r="F28" s="6"/>
      <c r="G28" s="6"/>
      <c r="H28" s="6"/>
      <c r="I28" s="6"/>
      <c r="J28" s="6"/>
      <c r="K28" s="6"/>
      <c r="L28" s="6"/>
      <c r="M28" s="6"/>
      <c r="N28" s="6"/>
      <c r="O28" s="6"/>
      <c r="P28" s="6"/>
      <c r="Q28" s="6"/>
      <c r="R28" s="6"/>
      <c r="S28" s="6"/>
      <c r="T28" s="6"/>
    </row>
    <row r="29" ht="15.75" customHeight="1">
      <c r="A29" s="6"/>
      <c r="B29" s="6"/>
      <c r="C29" s="6"/>
      <c r="D29" s="6"/>
      <c r="E29" s="6"/>
      <c r="F29" s="6"/>
      <c r="G29" s="6"/>
      <c r="H29" s="6"/>
      <c r="I29" s="6"/>
      <c r="J29" s="6"/>
      <c r="K29" s="6"/>
      <c r="L29" s="6"/>
      <c r="M29" s="6"/>
      <c r="N29" s="6"/>
      <c r="O29" s="6"/>
      <c r="P29" s="6"/>
      <c r="Q29" s="6"/>
      <c r="R29" s="6"/>
      <c r="S29" s="6"/>
      <c r="T29" s="6"/>
    </row>
    <row r="30" ht="15.75" customHeight="1">
      <c r="A30" s="6"/>
      <c r="B30" s="6"/>
      <c r="C30" s="6"/>
      <c r="D30" s="6"/>
      <c r="E30" s="6"/>
      <c r="F30" s="6"/>
      <c r="G30" s="6"/>
      <c r="H30" s="6"/>
      <c r="I30" s="6"/>
      <c r="J30" s="6"/>
      <c r="K30" s="6"/>
      <c r="L30" s="6"/>
      <c r="M30" s="6"/>
      <c r="N30" s="6"/>
      <c r="O30" s="6"/>
      <c r="P30" s="6"/>
      <c r="Q30" s="6"/>
      <c r="R30" s="6"/>
      <c r="S30" s="6"/>
      <c r="T30" s="6"/>
    </row>
    <row r="31" ht="15.75" customHeight="1">
      <c r="A31" s="6"/>
      <c r="B31" s="6"/>
      <c r="C31" s="6"/>
      <c r="D31" s="6"/>
      <c r="E31" s="6"/>
      <c r="F31" s="6"/>
      <c r="G31" s="6"/>
      <c r="H31" s="6"/>
      <c r="I31" s="6"/>
      <c r="J31" s="6"/>
      <c r="K31" s="6"/>
      <c r="L31" s="6"/>
      <c r="M31" s="6"/>
      <c r="N31" s="6"/>
      <c r="O31" s="6"/>
      <c r="P31" s="6"/>
      <c r="Q31" s="6"/>
      <c r="R31" s="6"/>
      <c r="S31" s="6"/>
      <c r="T31" s="6"/>
    </row>
    <row r="32" ht="15.75" customHeight="1">
      <c r="A32" s="6"/>
      <c r="B32" s="6"/>
      <c r="C32" s="6"/>
      <c r="D32" s="6"/>
      <c r="E32" s="6"/>
      <c r="F32" s="6"/>
      <c r="G32" s="6"/>
      <c r="H32" s="6"/>
      <c r="I32" s="6"/>
      <c r="J32" s="6"/>
      <c r="K32" s="6"/>
      <c r="L32" s="6"/>
      <c r="M32" s="6"/>
      <c r="N32" s="6"/>
      <c r="O32" s="6"/>
      <c r="P32" s="6"/>
      <c r="Q32" s="6"/>
      <c r="R32" s="6"/>
      <c r="S32" s="6"/>
      <c r="T32" s="6"/>
    </row>
    <row r="33" ht="15.75" customHeight="1">
      <c r="A33" s="6"/>
      <c r="B33" s="6"/>
      <c r="C33" s="6"/>
      <c r="D33" s="6"/>
      <c r="E33" s="6"/>
      <c r="F33" s="6"/>
      <c r="G33" s="6"/>
      <c r="H33" s="6"/>
      <c r="I33" s="6"/>
      <c r="J33" s="6"/>
      <c r="K33" s="6"/>
      <c r="L33" s="6"/>
      <c r="M33" s="6"/>
      <c r="N33" s="6"/>
      <c r="O33" s="6"/>
      <c r="P33" s="6"/>
      <c r="Q33" s="6"/>
      <c r="R33" s="6"/>
      <c r="S33" s="6"/>
      <c r="T33" s="6"/>
    </row>
    <row r="34" ht="15.75" customHeight="1">
      <c r="A34" s="6"/>
      <c r="B34" s="6"/>
      <c r="C34" s="6"/>
      <c r="D34" s="6"/>
      <c r="E34" s="6"/>
      <c r="F34" s="6"/>
      <c r="G34" s="6"/>
      <c r="H34" s="6"/>
      <c r="I34" s="6"/>
      <c r="J34" s="6"/>
      <c r="K34" s="6"/>
      <c r="L34" s="6"/>
      <c r="M34" s="6"/>
      <c r="N34" s="6"/>
      <c r="O34" s="6"/>
      <c r="P34" s="6"/>
      <c r="Q34" s="6"/>
      <c r="R34" s="6"/>
      <c r="S34" s="6"/>
      <c r="T34" s="6"/>
    </row>
    <row r="35" ht="15.75" customHeight="1">
      <c r="A35" s="6"/>
      <c r="B35" s="6"/>
      <c r="C35" s="6"/>
      <c r="D35" s="6"/>
      <c r="E35" s="6"/>
      <c r="F35" s="6"/>
      <c r="G35" s="6"/>
      <c r="H35" s="6"/>
      <c r="I35" s="6"/>
      <c r="J35" s="6"/>
      <c r="K35" s="6"/>
      <c r="L35" s="6"/>
      <c r="M35" s="6"/>
      <c r="N35" s="6"/>
      <c r="O35" s="6"/>
      <c r="P35" s="6"/>
      <c r="Q35" s="6"/>
      <c r="R35" s="6"/>
      <c r="S35" s="6"/>
      <c r="T35" s="6"/>
    </row>
    <row r="36" ht="15.75" customHeight="1">
      <c r="A36" s="6"/>
      <c r="B36" s="6"/>
      <c r="C36" s="6"/>
      <c r="D36" s="6"/>
      <c r="E36" s="6"/>
      <c r="F36" s="6"/>
      <c r="G36" s="6"/>
      <c r="H36" s="6"/>
      <c r="I36" s="6"/>
      <c r="J36" s="6"/>
      <c r="K36" s="6"/>
      <c r="L36" s="6"/>
      <c r="M36" s="6"/>
      <c r="N36" s="6"/>
      <c r="O36" s="6"/>
      <c r="P36" s="6"/>
      <c r="Q36" s="6"/>
      <c r="R36" s="6"/>
      <c r="S36" s="6"/>
      <c r="T36" s="6"/>
    </row>
    <row r="37" ht="15.75" customHeight="1">
      <c r="A37" s="6"/>
      <c r="B37" s="6"/>
      <c r="C37" s="6"/>
      <c r="D37" s="6"/>
      <c r="E37" s="6"/>
      <c r="F37" s="6"/>
      <c r="G37" s="6"/>
      <c r="H37" s="6"/>
      <c r="I37" s="6"/>
      <c r="J37" s="6"/>
      <c r="K37" s="6"/>
      <c r="L37" s="6"/>
      <c r="M37" s="6"/>
      <c r="N37" s="6"/>
      <c r="O37" s="6"/>
      <c r="P37" s="6"/>
      <c r="Q37" s="6"/>
      <c r="R37" s="6"/>
      <c r="S37" s="6"/>
      <c r="T37" s="6"/>
    </row>
    <row r="38" ht="15.75" customHeight="1">
      <c r="A38" s="6"/>
      <c r="B38" s="6"/>
      <c r="C38" s="6"/>
      <c r="D38" s="6"/>
      <c r="E38" s="6"/>
      <c r="F38" s="6"/>
      <c r="G38" s="6"/>
      <c r="H38" s="6"/>
      <c r="I38" s="6"/>
      <c r="J38" s="6"/>
      <c r="K38" s="6"/>
      <c r="L38" s="6"/>
      <c r="M38" s="6"/>
      <c r="N38" s="6"/>
      <c r="O38" s="6"/>
      <c r="P38" s="6"/>
      <c r="Q38" s="6"/>
      <c r="R38" s="6"/>
      <c r="S38" s="6"/>
      <c r="T38" s="6"/>
    </row>
    <row r="39" ht="15.75" customHeight="1">
      <c r="A39" s="6"/>
      <c r="B39" s="6"/>
      <c r="C39" s="6"/>
      <c r="D39" s="6"/>
      <c r="E39" s="6"/>
      <c r="F39" s="6"/>
      <c r="G39" s="6"/>
      <c r="H39" s="6"/>
      <c r="I39" s="6"/>
      <c r="J39" s="6"/>
      <c r="K39" s="6"/>
      <c r="L39" s="6"/>
      <c r="M39" s="6"/>
      <c r="N39" s="6"/>
      <c r="O39" s="6"/>
      <c r="P39" s="6"/>
      <c r="Q39" s="6"/>
      <c r="R39" s="6"/>
      <c r="S39" s="6"/>
      <c r="T39" s="6"/>
    </row>
    <row r="40" ht="15.75" customHeight="1">
      <c r="A40" s="6"/>
      <c r="B40" s="6"/>
      <c r="C40" s="6"/>
      <c r="D40" s="6"/>
      <c r="E40" s="6"/>
      <c r="F40" s="6"/>
      <c r="G40" s="6"/>
      <c r="H40" s="6"/>
      <c r="I40" s="6"/>
      <c r="J40" s="6"/>
      <c r="K40" s="6"/>
      <c r="L40" s="6"/>
      <c r="M40" s="6"/>
      <c r="N40" s="6"/>
      <c r="O40" s="6"/>
      <c r="P40" s="6"/>
      <c r="Q40" s="6"/>
      <c r="R40" s="6"/>
      <c r="S40" s="6"/>
      <c r="T40" s="6"/>
    </row>
    <row r="41" ht="15.75" customHeight="1">
      <c r="A41" s="6"/>
      <c r="B41" s="6"/>
      <c r="C41" s="6"/>
      <c r="D41" s="6"/>
      <c r="E41" s="6"/>
      <c r="F41" s="6"/>
      <c r="G41" s="6"/>
      <c r="H41" s="6"/>
      <c r="I41" s="6"/>
      <c r="J41" s="6"/>
      <c r="K41" s="6"/>
      <c r="L41" s="6"/>
      <c r="M41" s="6"/>
      <c r="N41" s="6"/>
      <c r="O41" s="6"/>
      <c r="P41" s="6"/>
      <c r="Q41" s="6"/>
      <c r="R41" s="6"/>
      <c r="S41" s="6"/>
      <c r="T41" s="6"/>
    </row>
    <row r="42" ht="15.75" customHeight="1">
      <c r="A42" s="6"/>
      <c r="B42" s="6"/>
      <c r="C42" s="6"/>
      <c r="D42" s="6"/>
      <c r="E42" s="6"/>
      <c r="F42" s="6"/>
      <c r="G42" s="6"/>
      <c r="H42" s="6"/>
      <c r="I42" s="6"/>
      <c r="J42" s="6"/>
      <c r="K42" s="6"/>
      <c r="L42" s="6"/>
      <c r="M42" s="6"/>
      <c r="N42" s="6"/>
      <c r="O42" s="6"/>
      <c r="P42" s="6"/>
      <c r="Q42" s="6"/>
      <c r="R42" s="6"/>
      <c r="S42" s="6"/>
      <c r="T42" s="6"/>
    </row>
    <row r="43" ht="15.75" customHeight="1">
      <c r="A43" s="6"/>
      <c r="B43" s="6"/>
      <c r="C43" s="6"/>
      <c r="D43" s="6"/>
      <c r="E43" s="6"/>
      <c r="F43" s="6"/>
      <c r="G43" s="6"/>
      <c r="H43" s="6"/>
      <c r="I43" s="6"/>
      <c r="J43" s="6"/>
      <c r="K43" s="6"/>
      <c r="L43" s="6"/>
      <c r="M43" s="6"/>
      <c r="N43" s="6"/>
      <c r="O43" s="6"/>
      <c r="P43" s="6"/>
      <c r="Q43" s="6"/>
      <c r="R43" s="6"/>
      <c r="S43" s="6"/>
      <c r="T43" s="6"/>
    </row>
    <row r="44" ht="15.75" customHeight="1">
      <c r="A44" s="6"/>
      <c r="B44" s="6"/>
      <c r="C44" s="6"/>
      <c r="D44" s="6"/>
      <c r="E44" s="6"/>
      <c r="F44" s="6"/>
      <c r="G44" s="6"/>
      <c r="H44" s="6"/>
      <c r="I44" s="6"/>
      <c r="J44" s="6"/>
      <c r="K44" s="6"/>
      <c r="L44" s="6"/>
      <c r="M44" s="6"/>
      <c r="N44" s="6"/>
      <c r="O44" s="6"/>
      <c r="P44" s="6"/>
      <c r="Q44" s="6"/>
      <c r="R44" s="6"/>
      <c r="S44" s="6"/>
      <c r="T44" s="6"/>
    </row>
    <row r="45" ht="15.75" customHeight="1">
      <c r="A45" s="6"/>
      <c r="B45" s="6"/>
      <c r="C45" s="6"/>
      <c r="D45" s="6"/>
      <c r="E45" s="6"/>
      <c r="F45" s="6"/>
      <c r="G45" s="6"/>
      <c r="H45" s="6"/>
      <c r="I45" s="6"/>
      <c r="J45" s="6"/>
      <c r="K45" s="6"/>
      <c r="L45" s="6"/>
      <c r="M45" s="6"/>
      <c r="N45" s="6"/>
      <c r="O45" s="6"/>
      <c r="P45" s="6"/>
      <c r="Q45" s="6"/>
      <c r="R45" s="6"/>
      <c r="S45" s="6"/>
      <c r="T45" s="6"/>
    </row>
    <row r="46" ht="15.75" customHeight="1">
      <c r="A46" s="6"/>
      <c r="B46" s="6"/>
      <c r="C46" s="6"/>
      <c r="D46" s="6"/>
      <c r="E46" s="6"/>
      <c r="F46" s="6"/>
      <c r="G46" s="6"/>
      <c r="H46" s="6"/>
      <c r="I46" s="6"/>
      <c r="J46" s="6"/>
      <c r="K46" s="6"/>
      <c r="L46" s="6"/>
      <c r="M46" s="6"/>
      <c r="N46" s="6"/>
      <c r="O46" s="6"/>
      <c r="P46" s="6"/>
      <c r="Q46" s="6"/>
      <c r="R46" s="6"/>
      <c r="S46" s="6"/>
      <c r="T46" s="6"/>
    </row>
    <row r="47" ht="15.75" customHeight="1">
      <c r="A47" s="6"/>
      <c r="B47" s="6"/>
      <c r="C47" s="6"/>
      <c r="D47" s="6"/>
      <c r="E47" s="6"/>
      <c r="F47" s="6"/>
      <c r="G47" s="6"/>
      <c r="H47" s="6"/>
      <c r="I47" s="6"/>
      <c r="J47" s="6"/>
      <c r="K47" s="6"/>
      <c r="L47" s="6"/>
      <c r="M47" s="6"/>
      <c r="N47" s="6"/>
      <c r="O47" s="6"/>
      <c r="P47" s="6"/>
      <c r="Q47" s="6"/>
      <c r="R47" s="6"/>
      <c r="S47" s="6"/>
      <c r="T47" s="6"/>
    </row>
    <row r="48" ht="15.75" customHeight="1">
      <c r="A48" s="6"/>
      <c r="B48" s="6"/>
      <c r="C48" s="6"/>
      <c r="D48" s="6"/>
      <c r="E48" s="6"/>
      <c r="F48" s="6"/>
      <c r="G48" s="6"/>
      <c r="H48" s="6"/>
      <c r="I48" s="6"/>
      <c r="J48" s="6"/>
      <c r="K48" s="6"/>
      <c r="L48" s="6"/>
      <c r="M48" s="6"/>
      <c r="N48" s="6"/>
      <c r="O48" s="6"/>
      <c r="P48" s="6"/>
      <c r="Q48" s="6"/>
      <c r="R48" s="6"/>
      <c r="S48" s="6"/>
      <c r="T48" s="6"/>
    </row>
    <row r="49" ht="15.75" customHeight="1">
      <c r="A49" s="6"/>
      <c r="B49" s="6"/>
      <c r="C49" s="6"/>
      <c r="D49" s="6"/>
      <c r="E49" s="6"/>
      <c r="F49" s="6"/>
      <c r="G49" s="6"/>
      <c r="H49" s="6"/>
      <c r="I49" s="6"/>
      <c r="J49" s="6"/>
      <c r="K49" s="6"/>
      <c r="L49" s="6"/>
      <c r="M49" s="6"/>
      <c r="N49" s="6"/>
      <c r="O49" s="6"/>
      <c r="P49" s="6"/>
      <c r="Q49" s="6"/>
      <c r="R49" s="6"/>
      <c r="S49" s="6"/>
      <c r="T49" s="6"/>
    </row>
    <row r="50" ht="15.75" customHeight="1">
      <c r="A50" s="6"/>
      <c r="B50" s="6"/>
      <c r="C50" s="6"/>
      <c r="D50" s="6"/>
      <c r="E50" s="6"/>
      <c r="F50" s="6"/>
      <c r="G50" s="6"/>
      <c r="H50" s="6"/>
      <c r="I50" s="6"/>
      <c r="J50" s="6"/>
      <c r="K50" s="6"/>
      <c r="L50" s="6"/>
      <c r="M50" s="6"/>
      <c r="N50" s="6"/>
      <c r="O50" s="6"/>
      <c r="P50" s="6"/>
      <c r="Q50" s="6"/>
      <c r="R50" s="6"/>
      <c r="S50" s="6"/>
      <c r="T50" s="6"/>
    </row>
    <row r="51" ht="15.75" customHeight="1">
      <c r="A51" s="6"/>
      <c r="B51" s="6"/>
      <c r="C51" s="6"/>
      <c r="D51" s="6"/>
      <c r="E51" s="6"/>
      <c r="F51" s="6"/>
      <c r="G51" s="6"/>
      <c r="H51" s="6"/>
      <c r="I51" s="6"/>
      <c r="J51" s="6"/>
      <c r="K51" s="6"/>
      <c r="L51" s="6"/>
      <c r="M51" s="6"/>
      <c r="N51" s="6"/>
      <c r="O51" s="6"/>
      <c r="P51" s="6"/>
      <c r="Q51" s="6"/>
      <c r="R51" s="6"/>
      <c r="S51" s="6"/>
      <c r="T51" s="6"/>
    </row>
    <row r="52" ht="15.75" customHeight="1">
      <c r="A52" s="6"/>
      <c r="B52" s="6"/>
      <c r="C52" s="6"/>
      <c r="D52" s="6"/>
      <c r="E52" s="6"/>
      <c r="F52" s="6"/>
      <c r="G52" s="6"/>
      <c r="H52" s="6"/>
      <c r="I52" s="6"/>
      <c r="J52" s="6"/>
      <c r="K52" s="6"/>
      <c r="L52" s="6"/>
      <c r="M52" s="6"/>
      <c r="N52" s="6"/>
      <c r="O52" s="6"/>
      <c r="P52" s="6"/>
      <c r="Q52" s="6"/>
      <c r="R52" s="6"/>
      <c r="S52" s="6"/>
      <c r="T52" s="6"/>
    </row>
    <row r="53" ht="15.75" customHeight="1">
      <c r="A53" s="6"/>
      <c r="B53" s="6"/>
      <c r="C53" s="6"/>
      <c r="D53" s="6"/>
      <c r="E53" s="6"/>
      <c r="F53" s="6"/>
      <c r="G53" s="6"/>
      <c r="H53" s="6"/>
      <c r="I53" s="6"/>
      <c r="J53" s="6"/>
      <c r="K53" s="6"/>
      <c r="L53" s="6"/>
      <c r="M53" s="6"/>
      <c r="N53" s="6"/>
      <c r="O53" s="6"/>
      <c r="P53" s="6"/>
      <c r="Q53" s="6"/>
      <c r="R53" s="6"/>
      <c r="S53" s="6"/>
      <c r="T53" s="6"/>
    </row>
    <row r="54" ht="15.75" customHeight="1">
      <c r="A54" s="6"/>
      <c r="B54" s="6"/>
      <c r="C54" s="6"/>
      <c r="D54" s="6"/>
      <c r="E54" s="6"/>
      <c r="F54" s="6"/>
      <c r="G54" s="6"/>
      <c r="H54" s="6"/>
      <c r="I54" s="6"/>
      <c r="J54" s="6"/>
      <c r="K54" s="6"/>
      <c r="L54" s="6"/>
      <c r="M54" s="6"/>
      <c r="N54" s="6"/>
      <c r="O54" s="6"/>
      <c r="P54" s="6"/>
      <c r="Q54" s="6"/>
      <c r="R54" s="6"/>
      <c r="S54" s="6"/>
      <c r="T54" s="6"/>
    </row>
    <row r="55" ht="15.75" customHeight="1">
      <c r="A55" s="6"/>
      <c r="B55" s="6"/>
      <c r="C55" s="6"/>
      <c r="D55" s="6"/>
      <c r="E55" s="6"/>
      <c r="F55" s="6"/>
      <c r="G55" s="6"/>
      <c r="H55" s="6"/>
      <c r="I55" s="6"/>
      <c r="J55" s="6"/>
      <c r="K55" s="6"/>
      <c r="L55" s="6"/>
      <c r="M55" s="6"/>
      <c r="N55" s="6"/>
      <c r="O55" s="6"/>
      <c r="P55" s="6"/>
      <c r="Q55" s="6"/>
      <c r="R55" s="6"/>
      <c r="S55" s="6"/>
      <c r="T55" s="6"/>
    </row>
    <row r="56" ht="15.75" customHeight="1">
      <c r="A56" s="6"/>
      <c r="B56" s="6"/>
      <c r="C56" s="6"/>
      <c r="D56" s="6"/>
      <c r="E56" s="6"/>
      <c r="F56" s="6"/>
      <c r="G56" s="6"/>
      <c r="H56" s="6"/>
      <c r="I56" s="6"/>
      <c r="J56" s="6"/>
      <c r="K56" s="6"/>
      <c r="L56" s="6"/>
      <c r="M56" s="6"/>
      <c r="N56" s="6"/>
      <c r="O56" s="6"/>
      <c r="P56" s="6"/>
      <c r="Q56" s="6"/>
      <c r="R56" s="6"/>
      <c r="S56" s="6"/>
      <c r="T56" s="6"/>
    </row>
    <row r="57" ht="15.75" customHeight="1">
      <c r="A57" s="6"/>
      <c r="B57" s="6"/>
      <c r="C57" s="6"/>
      <c r="D57" s="6"/>
      <c r="E57" s="6"/>
      <c r="F57" s="6"/>
      <c r="G57" s="6"/>
      <c r="H57" s="6"/>
      <c r="I57" s="6"/>
      <c r="J57" s="6"/>
      <c r="K57" s="6"/>
      <c r="L57" s="6"/>
      <c r="M57" s="6"/>
      <c r="N57" s="6"/>
      <c r="O57" s="6"/>
      <c r="P57" s="6"/>
      <c r="Q57" s="6"/>
      <c r="R57" s="6"/>
      <c r="S57" s="6"/>
      <c r="T57" s="6"/>
    </row>
    <row r="58" ht="15.75" customHeight="1">
      <c r="A58" s="6"/>
      <c r="B58" s="6"/>
      <c r="C58" s="6"/>
      <c r="D58" s="6"/>
      <c r="E58" s="6"/>
      <c r="F58" s="6"/>
      <c r="G58" s="6"/>
      <c r="H58" s="6"/>
      <c r="I58" s="6"/>
      <c r="J58" s="6"/>
      <c r="K58" s="6"/>
      <c r="L58" s="6"/>
      <c r="M58" s="6"/>
      <c r="N58" s="6"/>
      <c r="O58" s="6"/>
      <c r="P58" s="6"/>
      <c r="Q58" s="6"/>
      <c r="R58" s="6"/>
      <c r="S58" s="6"/>
      <c r="T58" s="6"/>
    </row>
    <row r="59" ht="15.75" customHeight="1">
      <c r="A59" s="6"/>
      <c r="B59" s="6"/>
      <c r="C59" s="6"/>
      <c r="D59" s="6"/>
      <c r="E59" s="6"/>
      <c r="F59" s="6"/>
      <c r="G59" s="6"/>
      <c r="H59" s="6"/>
      <c r="I59" s="6"/>
      <c r="J59" s="6"/>
      <c r="K59" s="6"/>
      <c r="L59" s="6"/>
      <c r="M59" s="6"/>
      <c r="N59" s="6"/>
      <c r="O59" s="6"/>
      <c r="P59" s="6"/>
      <c r="Q59" s="6"/>
      <c r="R59" s="6"/>
      <c r="S59" s="6"/>
      <c r="T59" s="6"/>
    </row>
    <row r="60" ht="15.75" customHeight="1">
      <c r="A60" s="6"/>
      <c r="B60" s="6"/>
      <c r="C60" s="6"/>
      <c r="D60" s="6"/>
      <c r="E60" s="6"/>
      <c r="F60" s="6"/>
      <c r="G60" s="6"/>
      <c r="H60" s="6"/>
      <c r="I60" s="6"/>
      <c r="J60" s="6"/>
      <c r="K60" s="6"/>
      <c r="L60" s="6"/>
      <c r="M60" s="6"/>
      <c r="N60" s="6"/>
      <c r="O60" s="6"/>
      <c r="P60" s="6"/>
      <c r="Q60" s="6"/>
      <c r="R60" s="6"/>
      <c r="S60" s="6"/>
      <c r="T60" s="6"/>
    </row>
    <row r="61" ht="15.75" customHeight="1">
      <c r="A61" s="6"/>
      <c r="B61" s="6"/>
      <c r="C61" s="6"/>
      <c r="D61" s="6"/>
      <c r="E61" s="6"/>
      <c r="F61" s="6"/>
      <c r="G61" s="6"/>
      <c r="H61" s="6"/>
      <c r="I61" s="6"/>
      <c r="J61" s="6"/>
      <c r="K61" s="6"/>
      <c r="L61" s="6"/>
      <c r="M61" s="6"/>
      <c r="N61" s="6"/>
      <c r="O61" s="6"/>
      <c r="P61" s="6"/>
      <c r="Q61" s="6"/>
      <c r="R61" s="6"/>
      <c r="S61" s="6"/>
      <c r="T61" s="6"/>
    </row>
    <row r="62" ht="15.75" customHeight="1">
      <c r="A62" s="6"/>
      <c r="B62" s="6"/>
      <c r="C62" s="6"/>
      <c r="D62" s="6"/>
      <c r="E62" s="6"/>
      <c r="F62" s="6"/>
      <c r="G62" s="6"/>
      <c r="H62" s="6"/>
      <c r="I62" s="6"/>
      <c r="J62" s="6"/>
      <c r="K62" s="6"/>
      <c r="L62" s="6"/>
      <c r="M62" s="6"/>
      <c r="N62" s="6"/>
      <c r="O62" s="6"/>
      <c r="P62" s="6"/>
      <c r="Q62" s="6"/>
      <c r="R62" s="6"/>
      <c r="S62" s="6"/>
      <c r="T62" s="6"/>
    </row>
    <row r="63" ht="15.75" customHeight="1">
      <c r="A63" s="6"/>
      <c r="B63" s="6"/>
      <c r="C63" s="6"/>
      <c r="D63" s="6"/>
      <c r="E63" s="6"/>
      <c r="F63" s="6"/>
      <c r="G63" s="6"/>
      <c r="H63" s="6"/>
      <c r="I63" s="6"/>
      <c r="J63" s="6"/>
      <c r="K63" s="6"/>
      <c r="L63" s="6"/>
      <c r="M63" s="6"/>
      <c r="N63" s="6"/>
      <c r="O63" s="6"/>
      <c r="P63" s="6"/>
      <c r="Q63" s="6"/>
      <c r="R63" s="6"/>
      <c r="S63" s="6"/>
      <c r="T63" s="6"/>
    </row>
    <row r="64" ht="15.75" customHeight="1">
      <c r="A64" s="6"/>
      <c r="B64" s="6"/>
      <c r="C64" s="6"/>
      <c r="D64" s="6"/>
      <c r="E64" s="6"/>
      <c r="F64" s="6"/>
      <c r="G64" s="6"/>
      <c r="H64" s="6"/>
      <c r="I64" s="6"/>
      <c r="J64" s="6"/>
      <c r="K64" s="6"/>
      <c r="L64" s="6"/>
      <c r="M64" s="6"/>
      <c r="N64" s="6"/>
      <c r="O64" s="6"/>
      <c r="P64" s="6"/>
      <c r="Q64" s="6"/>
      <c r="R64" s="6"/>
      <c r="S64" s="6"/>
      <c r="T64" s="6"/>
    </row>
    <row r="65" ht="15.75" customHeight="1">
      <c r="A65" s="6"/>
      <c r="B65" s="6"/>
      <c r="C65" s="6"/>
      <c r="D65" s="6"/>
      <c r="E65" s="6"/>
      <c r="F65" s="6"/>
      <c r="G65" s="6"/>
      <c r="H65" s="6"/>
      <c r="I65" s="6"/>
      <c r="J65" s="6"/>
      <c r="K65" s="6"/>
      <c r="L65" s="6"/>
      <c r="M65" s="6"/>
      <c r="N65" s="6"/>
      <c r="O65" s="6"/>
      <c r="P65" s="6"/>
      <c r="Q65" s="6"/>
      <c r="R65" s="6"/>
      <c r="S65" s="6"/>
      <c r="T65" s="6"/>
    </row>
    <row r="66" ht="15.75" customHeight="1">
      <c r="A66" s="6"/>
      <c r="B66" s="6"/>
      <c r="C66" s="6"/>
      <c r="D66" s="6"/>
      <c r="E66" s="6"/>
      <c r="F66" s="6"/>
      <c r="G66" s="6"/>
      <c r="H66" s="6"/>
      <c r="I66" s="6"/>
      <c r="J66" s="6"/>
      <c r="K66" s="6"/>
      <c r="L66" s="6"/>
      <c r="M66" s="6"/>
      <c r="N66" s="6"/>
      <c r="O66" s="6"/>
      <c r="P66" s="6"/>
      <c r="Q66" s="6"/>
      <c r="R66" s="6"/>
      <c r="S66" s="6"/>
      <c r="T66" s="6"/>
    </row>
    <row r="67" ht="15.75" customHeight="1">
      <c r="A67" s="6"/>
      <c r="B67" s="6"/>
      <c r="C67" s="6"/>
      <c r="D67" s="6"/>
      <c r="E67" s="6"/>
      <c r="F67" s="6"/>
      <c r="G67" s="6"/>
      <c r="H67" s="6"/>
      <c r="I67" s="6"/>
      <c r="J67" s="6"/>
      <c r="K67" s="6"/>
      <c r="L67" s="6"/>
      <c r="M67" s="6"/>
      <c r="N67" s="6"/>
      <c r="O67" s="6"/>
      <c r="P67" s="6"/>
      <c r="Q67" s="6"/>
      <c r="R67" s="6"/>
      <c r="S67" s="6"/>
      <c r="T67" s="6"/>
    </row>
    <row r="68" ht="15.75" customHeight="1">
      <c r="A68" s="6"/>
      <c r="B68" s="6"/>
      <c r="C68" s="6"/>
      <c r="D68" s="6"/>
      <c r="E68" s="6"/>
      <c r="F68" s="6"/>
      <c r="G68" s="6"/>
      <c r="H68" s="6"/>
      <c r="I68" s="6"/>
      <c r="J68" s="6"/>
      <c r="K68" s="6"/>
      <c r="L68" s="6"/>
      <c r="M68" s="6"/>
      <c r="N68" s="6"/>
      <c r="O68" s="6"/>
      <c r="P68" s="6"/>
      <c r="Q68" s="6"/>
      <c r="R68" s="6"/>
      <c r="S68" s="6"/>
      <c r="T68" s="6"/>
    </row>
    <row r="69" ht="15.75" customHeight="1">
      <c r="A69" s="6"/>
      <c r="B69" s="6"/>
      <c r="C69" s="6"/>
      <c r="D69" s="6"/>
      <c r="E69" s="6"/>
      <c r="F69" s="6"/>
      <c r="G69" s="6"/>
      <c r="H69" s="6"/>
      <c r="I69" s="6"/>
      <c r="J69" s="6"/>
      <c r="K69" s="6"/>
      <c r="L69" s="6"/>
      <c r="M69" s="6"/>
      <c r="N69" s="6"/>
      <c r="O69" s="6"/>
      <c r="P69" s="6"/>
      <c r="Q69" s="6"/>
      <c r="R69" s="6"/>
      <c r="S69" s="6"/>
      <c r="T69" s="6"/>
    </row>
    <row r="70" ht="15.75" customHeight="1">
      <c r="A70" s="6"/>
      <c r="B70" s="6"/>
      <c r="C70" s="6"/>
      <c r="D70" s="6"/>
      <c r="E70" s="6"/>
      <c r="F70" s="6"/>
      <c r="G70" s="6"/>
      <c r="H70" s="6"/>
      <c r="I70" s="6"/>
      <c r="J70" s="6"/>
      <c r="K70" s="6"/>
      <c r="L70" s="6"/>
      <c r="M70" s="6"/>
      <c r="N70" s="6"/>
      <c r="O70" s="6"/>
      <c r="P70" s="6"/>
      <c r="Q70" s="6"/>
      <c r="R70" s="6"/>
      <c r="S70" s="6"/>
      <c r="T70" s="6"/>
    </row>
    <row r="71" ht="15.75" customHeight="1">
      <c r="A71" s="6"/>
      <c r="B71" s="6"/>
      <c r="C71" s="6"/>
      <c r="D71" s="6"/>
      <c r="E71" s="6"/>
      <c r="F71" s="6"/>
      <c r="G71" s="6"/>
      <c r="H71" s="6"/>
      <c r="I71" s="6"/>
      <c r="J71" s="6"/>
      <c r="K71" s="6"/>
      <c r="L71" s="6"/>
      <c r="M71" s="6"/>
      <c r="N71" s="6"/>
      <c r="O71" s="6"/>
      <c r="P71" s="6"/>
      <c r="Q71" s="6"/>
      <c r="R71" s="6"/>
      <c r="S71" s="6"/>
      <c r="T71" s="6"/>
    </row>
    <row r="72" ht="15.75" customHeight="1">
      <c r="A72" s="6"/>
      <c r="B72" s="6"/>
      <c r="C72" s="6"/>
      <c r="D72" s="6"/>
      <c r="E72" s="6"/>
      <c r="F72" s="6"/>
      <c r="G72" s="6"/>
      <c r="H72" s="6"/>
      <c r="I72" s="6"/>
      <c r="J72" s="6"/>
      <c r="K72" s="6"/>
      <c r="L72" s="6"/>
      <c r="M72" s="6"/>
      <c r="N72" s="6"/>
      <c r="O72" s="6"/>
      <c r="P72" s="6"/>
      <c r="Q72" s="6"/>
      <c r="R72" s="6"/>
      <c r="S72" s="6"/>
      <c r="T72" s="6"/>
    </row>
    <row r="73" ht="15.75" customHeight="1">
      <c r="A73" s="6"/>
      <c r="B73" s="6"/>
      <c r="C73" s="6"/>
      <c r="D73" s="6"/>
      <c r="E73" s="6"/>
      <c r="F73" s="6"/>
      <c r="G73" s="6"/>
      <c r="H73" s="6"/>
      <c r="I73" s="6"/>
      <c r="J73" s="6"/>
      <c r="K73" s="6"/>
      <c r="L73" s="6"/>
      <c r="M73" s="6"/>
      <c r="N73" s="6"/>
      <c r="O73" s="6"/>
      <c r="P73" s="6"/>
      <c r="Q73" s="6"/>
      <c r="R73" s="6"/>
      <c r="S73" s="6"/>
      <c r="T73" s="6"/>
    </row>
    <row r="74" ht="15.75" customHeight="1">
      <c r="A74" s="6"/>
      <c r="B74" s="6"/>
      <c r="C74" s="6"/>
      <c r="D74" s="6"/>
      <c r="E74" s="6"/>
      <c r="F74" s="6"/>
      <c r="G74" s="6"/>
      <c r="H74" s="6"/>
      <c r="I74" s="6"/>
      <c r="J74" s="6"/>
      <c r="K74" s="6"/>
      <c r="L74" s="6"/>
      <c r="M74" s="6"/>
      <c r="N74" s="6"/>
      <c r="O74" s="6"/>
      <c r="P74" s="6"/>
      <c r="Q74" s="6"/>
      <c r="R74" s="6"/>
      <c r="S74" s="6"/>
      <c r="T74" s="6"/>
    </row>
    <row r="75" ht="15.75" customHeight="1">
      <c r="A75" s="6"/>
      <c r="B75" s="6"/>
      <c r="C75" s="6"/>
      <c r="D75" s="6"/>
      <c r="E75" s="6"/>
      <c r="F75" s="6"/>
      <c r="G75" s="6"/>
      <c r="H75" s="6"/>
      <c r="I75" s="6"/>
      <c r="J75" s="6"/>
      <c r="K75" s="6"/>
      <c r="L75" s="6"/>
      <c r="M75" s="6"/>
      <c r="N75" s="6"/>
      <c r="O75" s="6"/>
      <c r="P75" s="6"/>
      <c r="Q75" s="6"/>
      <c r="R75" s="6"/>
      <c r="S75" s="6"/>
      <c r="T75" s="6"/>
    </row>
    <row r="76" ht="15.75" customHeight="1">
      <c r="A76" s="6"/>
      <c r="B76" s="6"/>
      <c r="C76" s="6"/>
      <c r="D76" s="6"/>
      <c r="E76" s="6"/>
      <c r="F76" s="6"/>
      <c r="G76" s="6"/>
      <c r="H76" s="6"/>
      <c r="I76" s="6"/>
      <c r="J76" s="6"/>
      <c r="K76" s="6"/>
      <c r="L76" s="6"/>
      <c r="M76" s="6"/>
      <c r="N76" s="6"/>
      <c r="O76" s="6"/>
      <c r="P76" s="6"/>
      <c r="Q76" s="6"/>
      <c r="R76" s="6"/>
      <c r="S76" s="6"/>
      <c r="T76" s="6"/>
    </row>
    <row r="77" ht="15.75" customHeight="1">
      <c r="A77" s="6"/>
      <c r="B77" s="6"/>
      <c r="C77" s="6"/>
      <c r="D77" s="6"/>
      <c r="E77" s="6"/>
      <c r="F77" s="6"/>
      <c r="G77" s="6"/>
      <c r="H77" s="6"/>
      <c r="I77" s="6"/>
      <c r="J77" s="6"/>
      <c r="K77" s="6"/>
      <c r="L77" s="6"/>
      <c r="M77" s="6"/>
      <c r="N77" s="6"/>
      <c r="O77" s="6"/>
      <c r="P77" s="6"/>
      <c r="Q77" s="6"/>
      <c r="R77" s="6"/>
      <c r="S77" s="6"/>
      <c r="T77" s="6"/>
    </row>
    <row r="78" ht="15.75" customHeight="1">
      <c r="A78" s="6"/>
      <c r="B78" s="6"/>
      <c r="C78" s="6"/>
      <c r="D78" s="6"/>
      <c r="E78" s="6"/>
      <c r="F78" s="6"/>
      <c r="G78" s="6"/>
      <c r="H78" s="6"/>
      <c r="I78" s="6"/>
      <c r="J78" s="6"/>
      <c r="K78" s="6"/>
      <c r="L78" s="6"/>
      <c r="M78" s="6"/>
      <c r="N78" s="6"/>
      <c r="O78" s="6"/>
      <c r="P78" s="6"/>
      <c r="Q78" s="6"/>
      <c r="R78" s="6"/>
      <c r="S78" s="6"/>
      <c r="T78" s="6"/>
    </row>
    <row r="79" ht="15.75" customHeight="1">
      <c r="A79" s="6"/>
      <c r="B79" s="6"/>
      <c r="C79" s="6"/>
      <c r="D79" s="6"/>
      <c r="E79" s="6"/>
      <c r="F79" s="6"/>
      <c r="G79" s="6"/>
      <c r="H79" s="6"/>
      <c r="I79" s="6"/>
      <c r="J79" s="6"/>
      <c r="K79" s="6"/>
      <c r="L79" s="6"/>
      <c r="M79" s="6"/>
      <c r="N79" s="6"/>
      <c r="O79" s="6"/>
      <c r="P79" s="6"/>
      <c r="Q79" s="6"/>
      <c r="R79" s="6"/>
      <c r="S79" s="6"/>
      <c r="T79" s="6"/>
    </row>
    <row r="80" ht="15.75" customHeight="1">
      <c r="A80" s="6"/>
      <c r="B80" s="6"/>
      <c r="C80" s="6"/>
      <c r="D80" s="6"/>
      <c r="E80" s="6"/>
      <c r="F80" s="6"/>
      <c r="G80" s="6"/>
      <c r="H80" s="6"/>
      <c r="I80" s="6"/>
      <c r="J80" s="6"/>
      <c r="K80" s="6"/>
      <c r="L80" s="6"/>
      <c r="M80" s="6"/>
      <c r="N80" s="6"/>
      <c r="O80" s="6"/>
      <c r="P80" s="6"/>
      <c r="Q80" s="6"/>
      <c r="R80" s="6"/>
      <c r="S80" s="6"/>
      <c r="T80" s="6"/>
    </row>
    <row r="81" ht="15.75" customHeight="1">
      <c r="A81" s="6"/>
      <c r="B81" s="6"/>
      <c r="C81" s="6"/>
      <c r="D81" s="6"/>
      <c r="E81" s="6"/>
      <c r="F81" s="6"/>
      <c r="G81" s="6"/>
      <c r="H81" s="6"/>
      <c r="I81" s="6"/>
      <c r="J81" s="6"/>
      <c r="K81" s="6"/>
      <c r="L81" s="6"/>
      <c r="M81" s="6"/>
      <c r="N81" s="6"/>
      <c r="O81" s="6"/>
      <c r="P81" s="6"/>
      <c r="Q81" s="6"/>
      <c r="R81" s="6"/>
      <c r="S81" s="6"/>
      <c r="T81" s="6"/>
    </row>
    <row r="82" ht="15.75" customHeight="1">
      <c r="A82" s="6"/>
      <c r="B82" s="6"/>
      <c r="C82" s="6"/>
      <c r="D82" s="6"/>
      <c r="E82" s="6"/>
      <c r="F82" s="6"/>
      <c r="G82" s="6"/>
      <c r="H82" s="6"/>
      <c r="I82" s="6"/>
      <c r="J82" s="6"/>
      <c r="K82" s="6"/>
      <c r="L82" s="6"/>
      <c r="M82" s="6"/>
      <c r="N82" s="6"/>
      <c r="O82" s="6"/>
      <c r="P82" s="6"/>
      <c r="Q82" s="6"/>
      <c r="R82" s="6"/>
      <c r="S82" s="6"/>
      <c r="T82" s="6"/>
    </row>
    <row r="83" ht="15.75" customHeight="1">
      <c r="A83" s="6"/>
      <c r="B83" s="6"/>
      <c r="C83" s="6"/>
      <c r="D83" s="6"/>
      <c r="E83" s="6"/>
      <c r="F83" s="6"/>
      <c r="G83" s="6"/>
      <c r="H83" s="6"/>
      <c r="I83" s="6"/>
      <c r="J83" s="6"/>
      <c r="K83" s="6"/>
      <c r="L83" s="6"/>
      <c r="M83" s="6"/>
      <c r="N83" s="6"/>
      <c r="O83" s="6"/>
      <c r="P83" s="6"/>
      <c r="Q83" s="6"/>
      <c r="R83" s="6"/>
      <c r="S83" s="6"/>
      <c r="T83" s="6"/>
    </row>
    <row r="84" ht="15.75" customHeight="1">
      <c r="A84" s="6"/>
      <c r="B84" s="6"/>
      <c r="C84" s="6"/>
      <c r="D84" s="6"/>
      <c r="E84" s="6"/>
      <c r="F84" s="6"/>
      <c r="G84" s="6"/>
      <c r="H84" s="6"/>
      <c r="I84" s="6"/>
      <c r="J84" s="6"/>
      <c r="K84" s="6"/>
      <c r="L84" s="6"/>
      <c r="M84" s="6"/>
      <c r="N84" s="6"/>
      <c r="O84" s="6"/>
      <c r="P84" s="6"/>
      <c r="Q84" s="6"/>
      <c r="R84" s="6"/>
      <c r="S84" s="6"/>
      <c r="T84" s="6"/>
    </row>
    <row r="85" ht="15.75" customHeight="1">
      <c r="A85" s="6"/>
      <c r="B85" s="6"/>
      <c r="C85" s="6"/>
      <c r="D85" s="6"/>
      <c r="E85" s="6"/>
      <c r="F85" s="6"/>
      <c r="G85" s="6"/>
      <c r="H85" s="6"/>
      <c r="I85" s="6"/>
      <c r="J85" s="6"/>
      <c r="K85" s="6"/>
      <c r="L85" s="6"/>
      <c r="M85" s="6"/>
      <c r="N85" s="6"/>
      <c r="O85" s="6"/>
      <c r="P85" s="6"/>
      <c r="Q85" s="6"/>
      <c r="R85" s="6"/>
      <c r="S85" s="6"/>
      <c r="T85" s="6"/>
    </row>
    <row r="86" ht="15.75" customHeight="1">
      <c r="A86" s="6"/>
      <c r="B86" s="6"/>
      <c r="C86" s="6"/>
      <c r="D86" s="6"/>
      <c r="E86" s="6"/>
      <c r="F86" s="6"/>
      <c r="G86" s="6"/>
      <c r="H86" s="6"/>
      <c r="I86" s="6"/>
      <c r="J86" s="6"/>
      <c r="K86" s="6"/>
      <c r="L86" s="6"/>
      <c r="M86" s="6"/>
      <c r="N86" s="6"/>
      <c r="O86" s="6"/>
      <c r="P86" s="6"/>
      <c r="Q86" s="6"/>
      <c r="R86" s="6"/>
      <c r="S86" s="6"/>
      <c r="T86" s="6"/>
    </row>
    <row r="87" ht="15.75" customHeight="1">
      <c r="A87" s="6"/>
      <c r="B87" s="6"/>
      <c r="C87" s="6"/>
      <c r="D87" s="6"/>
      <c r="E87" s="6"/>
      <c r="F87" s="6"/>
      <c r="G87" s="6"/>
      <c r="H87" s="6"/>
      <c r="I87" s="6"/>
      <c r="J87" s="6"/>
      <c r="K87" s="6"/>
      <c r="L87" s="6"/>
      <c r="M87" s="6"/>
      <c r="N87" s="6"/>
      <c r="O87" s="6"/>
      <c r="P87" s="6"/>
      <c r="Q87" s="6"/>
      <c r="R87" s="6"/>
      <c r="S87" s="6"/>
      <c r="T87" s="6"/>
    </row>
    <row r="88" ht="15.75" customHeight="1">
      <c r="A88" s="6"/>
      <c r="B88" s="6"/>
      <c r="C88" s="6"/>
      <c r="D88" s="6"/>
      <c r="E88" s="6"/>
      <c r="F88" s="6"/>
      <c r="G88" s="6"/>
      <c r="H88" s="6"/>
      <c r="I88" s="6"/>
      <c r="J88" s="6"/>
      <c r="K88" s="6"/>
      <c r="L88" s="6"/>
      <c r="M88" s="6"/>
      <c r="N88" s="6"/>
      <c r="O88" s="6"/>
      <c r="P88" s="6"/>
      <c r="Q88" s="6"/>
      <c r="R88" s="6"/>
      <c r="S88" s="6"/>
      <c r="T88" s="6"/>
    </row>
    <row r="89" ht="15.75" customHeight="1">
      <c r="A89" s="6"/>
      <c r="B89" s="6"/>
      <c r="C89" s="6"/>
      <c r="D89" s="6"/>
      <c r="E89" s="6"/>
      <c r="F89" s="6"/>
      <c r="G89" s="6"/>
      <c r="H89" s="6"/>
      <c r="I89" s="6"/>
      <c r="J89" s="6"/>
      <c r="K89" s="6"/>
      <c r="L89" s="6"/>
      <c r="M89" s="6"/>
      <c r="N89" s="6"/>
      <c r="O89" s="6"/>
      <c r="P89" s="6"/>
      <c r="Q89" s="6"/>
      <c r="R89" s="6"/>
      <c r="S89" s="6"/>
      <c r="T89" s="6"/>
    </row>
    <row r="90" ht="15.75" customHeight="1">
      <c r="A90" s="6"/>
      <c r="B90" s="6"/>
      <c r="C90" s="6"/>
      <c r="D90" s="6"/>
      <c r="E90" s="6"/>
      <c r="F90" s="6"/>
      <c r="G90" s="6"/>
      <c r="H90" s="6"/>
      <c r="I90" s="6"/>
      <c r="J90" s="6"/>
      <c r="K90" s="6"/>
      <c r="L90" s="6"/>
      <c r="M90" s="6"/>
      <c r="N90" s="6"/>
      <c r="O90" s="6"/>
      <c r="P90" s="6"/>
      <c r="Q90" s="6"/>
      <c r="R90" s="6"/>
      <c r="S90" s="6"/>
      <c r="T90" s="6"/>
    </row>
    <row r="91" ht="15.75" customHeight="1">
      <c r="A91" s="6"/>
      <c r="B91" s="6"/>
      <c r="C91" s="6"/>
      <c r="D91" s="6"/>
      <c r="E91" s="6"/>
      <c r="F91" s="6"/>
      <c r="G91" s="6"/>
      <c r="H91" s="6"/>
      <c r="I91" s="6"/>
      <c r="J91" s="6"/>
      <c r="K91" s="6"/>
      <c r="L91" s="6"/>
      <c r="M91" s="6"/>
      <c r="N91" s="6"/>
      <c r="O91" s="6"/>
      <c r="P91" s="6"/>
      <c r="Q91" s="6"/>
      <c r="R91" s="6"/>
      <c r="S91" s="6"/>
      <c r="T91" s="6"/>
    </row>
    <row r="92" ht="15.75" customHeight="1">
      <c r="A92" s="6"/>
      <c r="B92" s="6"/>
      <c r="C92" s="6"/>
      <c r="D92" s="6"/>
      <c r="E92" s="6"/>
      <c r="F92" s="6"/>
      <c r="G92" s="6"/>
      <c r="H92" s="6"/>
      <c r="I92" s="6"/>
      <c r="J92" s="6"/>
      <c r="K92" s="6"/>
      <c r="L92" s="6"/>
      <c r="M92" s="6"/>
      <c r="N92" s="6"/>
      <c r="O92" s="6"/>
      <c r="P92" s="6"/>
      <c r="Q92" s="6"/>
      <c r="R92" s="6"/>
      <c r="S92" s="6"/>
      <c r="T92" s="6"/>
    </row>
    <row r="93" ht="15.75" customHeight="1">
      <c r="A93" s="6"/>
      <c r="B93" s="6"/>
      <c r="C93" s="6"/>
      <c r="D93" s="6"/>
      <c r="E93" s="6"/>
      <c r="F93" s="6"/>
      <c r="G93" s="6"/>
      <c r="H93" s="6"/>
      <c r="I93" s="6"/>
      <c r="J93" s="6"/>
      <c r="K93" s="6"/>
      <c r="L93" s="6"/>
      <c r="M93" s="6"/>
      <c r="N93" s="6"/>
      <c r="O93" s="6"/>
      <c r="P93" s="6"/>
      <c r="Q93" s="6"/>
      <c r="R93" s="6"/>
      <c r="S93" s="6"/>
      <c r="T93" s="6"/>
    </row>
    <row r="94" ht="15.75" customHeight="1">
      <c r="A94" s="6"/>
      <c r="B94" s="6"/>
      <c r="C94" s="6"/>
      <c r="D94" s="6"/>
      <c r="E94" s="6"/>
      <c r="F94" s="6"/>
      <c r="G94" s="6"/>
      <c r="H94" s="6"/>
      <c r="I94" s="6"/>
      <c r="J94" s="6"/>
      <c r="K94" s="6"/>
      <c r="L94" s="6"/>
      <c r="M94" s="6"/>
      <c r="N94" s="6"/>
      <c r="O94" s="6"/>
      <c r="P94" s="6"/>
      <c r="Q94" s="6"/>
      <c r="R94" s="6"/>
      <c r="S94" s="6"/>
      <c r="T94" s="6"/>
    </row>
    <row r="95" ht="15.75" customHeight="1">
      <c r="A95" s="6"/>
      <c r="B95" s="6"/>
      <c r="C95" s="6"/>
      <c r="D95" s="6"/>
      <c r="E95" s="6"/>
      <c r="F95" s="6"/>
      <c r="G95" s="6"/>
      <c r="H95" s="6"/>
      <c r="I95" s="6"/>
      <c r="J95" s="6"/>
      <c r="K95" s="6"/>
      <c r="L95" s="6"/>
      <c r="M95" s="6"/>
      <c r="N95" s="6"/>
      <c r="O95" s="6"/>
      <c r="P95" s="6"/>
      <c r="Q95" s="6"/>
      <c r="R95" s="6"/>
      <c r="S95" s="6"/>
      <c r="T95" s="6"/>
    </row>
    <row r="96" ht="15.75" customHeight="1">
      <c r="A96" s="6"/>
      <c r="B96" s="6"/>
      <c r="C96" s="6"/>
      <c r="D96" s="6"/>
      <c r="E96" s="6"/>
      <c r="F96" s="6"/>
      <c r="G96" s="6"/>
      <c r="H96" s="6"/>
      <c r="I96" s="6"/>
      <c r="J96" s="6"/>
      <c r="K96" s="6"/>
      <c r="L96" s="6"/>
      <c r="M96" s="6"/>
      <c r="N96" s="6"/>
      <c r="O96" s="6"/>
      <c r="P96" s="6"/>
      <c r="Q96" s="6"/>
      <c r="R96" s="6"/>
      <c r="S96" s="6"/>
      <c r="T96" s="6"/>
    </row>
    <row r="97" ht="15.75" customHeight="1">
      <c r="A97" s="6"/>
      <c r="B97" s="6"/>
      <c r="C97" s="6"/>
      <c r="D97" s="6"/>
      <c r="E97" s="6"/>
      <c r="F97" s="6"/>
      <c r="G97" s="6"/>
      <c r="H97" s="6"/>
      <c r="I97" s="6"/>
      <c r="J97" s="6"/>
      <c r="K97" s="6"/>
      <c r="L97" s="6"/>
      <c r="M97" s="6"/>
      <c r="N97" s="6"/>
      <c r="O97" s="6"/>
      <c r="P97" s="6"/>
      <c r="Q97" s="6"/>
      <c r="R97" s="6"/>
      <c r="S97" s="6"/>
      <c r="T97" s="6"/>
    </row>
    <row r="98" ht="15.75" customHeight="1">
      <c r="A98" s="6"/>
      <c r="B98" s="6"/>
      <c r="C98" s="6"/>
      <c r="D98" s="6"/>
      <c r="E98" s="6"/>
      <c r="F98" s="6"/>
      <c r="G98" s="6"/>
      <c r="H98" s="6"/>
      <c r="I98" s="6"/>
      <c r="J98" s="6"/>
      <c r="K98" s="6"/>
      <c r="L98" s="6"/>
      <c r="M98" s="6"/>
      <c r="N98" s="6"/>
      <c r="O98" s="6"/>
      <c r="P98" s="6"/>
      <c r="Q98" s="6"/>
      <c r="R98" s="6"/>
      <c r="S98" s="6"/>
      <c r="T98" s="6"/>
    </row>
    <row r="99" ht="15.75" customHeight="1">
      <c r="A99" s="6"/>
      <c r="B99" s="6"/>
      <c r="C99" s="6"/>
      <c r="D99" s="6"/>
      <c r="E99" s="6"/>
      <c r="F99" s="6"/>
      <c r="G99" s="6"/>
      <c r="H99" s="6"/>
      <c r="I99" s="6"/>
      <c r="J99" s="6"/>
      <c r="K99" s="6"/>
      <c r="L99" s="6"/>
      <c r="M99" s="6"/>
      <c r="N99" s="6"/>
      <c r="O99" s="6"/>
      <c r="P99" s="6"/>
      <c r="Q99" s="6"/>
      <c r="R99" s="6"/>
      <c r="S99" s="6"/>
      <c r="T99" s="6"/>
    </row>
    <row r="100" ht="15.75" customHeight="1">
      <c r="A100" s="6"/>
      <c r="B100" s="6"/>
      <c r="C100" s="6"/>
      <c r="D100" s="6"/>
      <c r="E100" s="6"/>
      <c r="F100" s="6"/>
      <c r="G100" s="6"/>
      <c r="H100" s="6"/>
      <c r="I100" s="6"/>
      <c r="J100" s="6"/>
      <c r="K100" s="6"/>
      <c r="L100" s="6"/>
      <c r="M100" s="6"/>
      <c r="N100" s="6"/>
      <c r="O100" s="6"/>
      <c r="P100" s="6"/>
      <c r="Q100" s="6"/>
      <c r="R100" s="6"/>
      <c r="S100" s="6"/>
      <c r="T100" s="6"/>
    </row>
    <row r="101" ht="15.75" customHeight="1">
      <c r="A101" s="6"/>
      <c r="B101" s="6"/>
      <c r="C101" s="6"/>
      <c r="D101" s="6"/>
      <c r="E101" s="6"/>
      <c r="F101" s="6"/>
      <c r="G101" s="6"/>
      <c r="H101" s="6"/>
      <c r="I101" s="6"/>
      <c r="J101" s="6"/>
      <c r="K101" s="6"/>
      <c r="L101" s="6"/>
      <c r="M101" s="6"/>
      <c r="N101" s="6"/>
      <c r="O101" s="6"/>
      <c r="P101" s="6"/>
      <c r="Q101" s="6"/>
      <c r="R101" s="6"/>
      <c r="S101" s="6"/>
      <c r="T101" s="6"/>
    </row>
    <row r="102" ht="15.75" customHeight="1">
      <c r="A102" s="6"/>
      <c r="B102" s="6"/>
      <c r="C102" s="6"/>
      <c r="D102" s="6"/>
      <c r="E102" s="6"/>
      <c r="F102" s="6"/>
      <c r="G102" s="6"/>
      <c r="H102" s="6"/>
      <c r="I102" s="6"/>
      <c r="J102" s="6"/>
      <c r="K102" s="6"/>
      <c r="L102" s="6"/>
      <c r="M102" s="6"/>
      <c r="N102" s="6"/>
      <c r="O102" s="6"/>
      <c r="P102" s="6"/>
      <c r="Q102" s="6"/>
      <c r="R102" s="6"/>
      <c r="S102" s="6"/>
      <c r="T102" s="6"/>
    </row>
    <row r="103" ht="15.75" customHeight="1">
      <c r="A103" s="6"/>
      <c r="B103" s="6"/>
      <c r="C103" s="6"/>
      <c r="D103" s="6"/>
      <c r="E103" s="6"/>
      <c r="F103" s="6"/>
      <c r="G103" s="6"/>
      <c r="H103" s="6"/>
      <c r="I103" s="6"/>
      <c r="J103" s="6"/>
      <c r="K103" s="6"/>
      <c r="L103" s="6"/>
      <c r="M103" s="6"/>
      <c r="N103" s="6"/>
      <c r="O103" s="6"/>
      <c r="P103" s="6"/>
      <c r="Q103" s="6"/>
      <c r="R103" s="6"/>
      <c r="S103" s="6"/>
      <c r="T103" s="6"/>
    </row>
    <row r="104" ht="15.75" customHeight="1">
      <c r="A104" s="6"/>
      <c r="B104" s="6"/>
      <c r="C104" s="6"/>
      <c r="D104" s="6"/>
      <c r="E104" s="6"/>
      <c r="F104" s="6"/>
      <c r="G104" s="6"/>
      <c r="H104" s="6"/>
      <c r="I104" s="6"/>
      <c r="J104" s="6"/>
      <c r="K104" s="6"/>
      <c r="L104" s="6"/>
      <c r="M104" s="6"/>
      <c r="N104" s="6"/>
      <c r="O104" s="6"/>
      <c r="P104" s="6"/>
      <c r="Q104" s="6"/>
      <c r="R104" s="6"/>
      <c r="S104" s="6"/>
      <c r="T104" s="6"/>
    </row>
    <row r="105" ht="15.75" customHeight="1">
      <c r="A105" s="6"/>
      <c r="B105" s="6"/>
      <c r="C105" s="6"/>
      <c r="D105" s="6"/>
      <c r="E105" s="6"/>
      <c r="F105" s="6"/>
      <c r="G105" s="6"/>
      <c r="H105" s="6"/>
      <c r="I105" s="6"/>
      <c r="J105" s="6"/>
      <c r="K105" s="6"/>
      <c r="L105" s="6"/>
      <c r="M105" s="6"/>
      <c r="N105" s="6"/>
      <c r="O105" s="6"/>
      <c r="P105" s="6"/>
      <c r="Q105" s="6"/>
      <c r="R105" s="6"/>
      <c r="S105" s="6"/>
      <c r="T105" s="6"/>
    </row>
    <row r="106" ht="15.75" customHeight="1">
      <c r="A106" s="6"/>
      <c r="B106" s="6"/>
      <c r="C106" s="6"/>
      <c r="D106" s="6"/>
      <c r="E106" s="6"/>
      <c r="F106" s="6"/>
      <c r="G106" s="6"/>
      <c r="H106" s="6"/>
      <c r="I106" s="6"/>
      <c r="J106" s="6"/>
      <c r="K106" s="6"/>
      <c r="L106" s="6"/>
      <c r="M106" s="6"/>
      <c r="N106" s="6"/>
      <c r="O106" s="6"/>
      <c r="P106" s="6"/>
      <c r="Q106" s="6"/>
      <c r="R106" s="6"/>
      <c r="S106" s="6"/>
      <c r="T106" s="6"/>
    </row>
    <row r="107" ht="15.75" customHeight="1">
      <c r="A107" s="6"/>
      <c r="B107" s="6"/>
      <c r="C107" s="6"/>
      <c r="D107" s="6"/>
      <c r="E107" s="6"/>
      <c r="F107" s="6"/>
      <c r="G107" s="6"/>
      <c r="H107" s="6"/>
      <c r="I107" s="6"/>
      <c r="J107" s="6"/>
      <c r="K107" s="6"/>
      <c r="L107" s="6"/>
      <c r="M107" s="6"/>
      <c r="N107" s="6"/>
      <c r="O107" s="6"/>
      <c r="P107" s="6"/>
      <c r="Q107" s="6"/>
      <c r="R107" s="6"/>
      <c r="S107" s="6"/>
      <c r="T107" s="6"/>
    </row>
    <row r="108" ht="15.75" customHeight="1">
      <c r="A108" s="6"/>
      <c r="B108" s="6"/>
      <c r="C108" s="6"/>
      <c r="D108" s="6"/>
      <c r="E108" s="6"/>
      <c r="F108" s="6"/>
      <c r="G108" s="6"/>
      <c r="H108" s="6"/>
      <c r="I108" s="6"/>
      <c r="J108" s="6"/>
      <c r="K108" s="6"/>
      <c r="L108" s="6"/>
      <c r="M108" s="6"/>
      <c r="N108" s="6"/>
      <c r="O108" s="6"/>
      <c r="P108" s="6"/>
      <c r="Q108" s="6"/>
      <c r="R108" s="6"/>
      <c r="S108" s="6"/>
      <c r="T108" s="6"/>
    </row>
    <row r="109" ht="15.75" customHeight="1">
      <c r="A109" s="6"/>
      <c r="B109" s="6"/>
      <c r="C109" s="6"/>
      <c r="D109" s="6"/>
      <c r="E109" s="6"/>
      <c r="F109" s="6"/>
      <c r="G109" s="6"/>
      <c r="H109" s="6"/>
      <c r="I109" s="6"/>
      <c r="J109" s="6"/>
      <c r="K109" s="6"/>
      <c r="L109" s="6"/>
      <c r="M109" s="6"/>
      <c r="N109" s="6"/>
      <c r="O109" s="6"/>
      <c r="P109" s="6"/>
      <c r="Q109" s="6"/>
      <c r="R109" s="6"/>
      <c r="S109" s="6"/>
      <c r="T109" s="6"/>
    </row>
    <row r="110" ht="15.75" customHeight="1">
      <c r="A110" s="6"/>
      <c r="B110" s="6"/>
      <c r="C110" s="6"/>
      <c r="D110" s="6"/>
      <c r="E110" s="6"/>
      <c r="F110" s="6"/>
      <c r="G110" s="6"/>
      <c r="H110" s="6"/>
      <c r="I110" s="6"/>
      <c r="J110" s="6"/>
      <c r="K110" s="6"/>
      <c r="L110" s="6"/>
      <c r="M110" s="6"/>
      <c r="N110" s="6"/>
      <c r="O110" s="6"/>
      <c r="P110" s="6"/>
      <c r="Q110" s="6"/>
      <c r="R110" s="6"/>
      <c r="S110" s="6"/>
      <c r="T110" s="6"/>
    </row>
    <row r="111" ht="15.75" customHeight="1">
      <c r="A111" s="6"/>
      <c r="B111" s="6"/>
      <c r="C111" s="6"/>
      <c r="D111" s="6"/>
      <c r="E111" s="6"/>
      <c r="F111" s="6"/>
      <c r="G111" s="6"/>
      <c r="H111" s="6"/>
      <c r="I111" s="6"/>
      <c r="J111" s="6"/>
      <c r="K111" s="6"/>
      <c r="L111" s="6"/>
      <c r="M111" s="6"/>
      <c r="N111" s="6"/>
      <c r="O111" s="6"/>
      <c r="P111" s="6"/>
      <c r="Q111" s="6"/>
      <c r="R111" s="6"/>
      <c r="S111" s="6"/>
      <c r="T111" s="6"/>
    </row>
    <row r="112" ht="15.75" customHeight="1">
      <c r="A112" s="6"/>
      <c r="B112" s="6"/>
      <c r="C112" s="6"/>
      <c r="D112" s="6"/>
      <c r="E112" s="6"/>
      <c r="F112" s="6"/>
      <c r="G112" s="6"/>
      <c r="H112" s="6"/>
      <c r="I112" s="6"/>
      <c r="J112" s="6"/>
      <c r="K112" s="6"/>
      <c r="L112" s="6"/>
      <c r="M112" s="6"/>
      <c r="N112" s="6"/>
      <c r="O112" s="6"/>
      <c r="P112" s="6"/>
      <c r="Q112" s="6"/>
      <c r="R112" s="6"/>
      <c r="S112" s="6"/>
      <c r="T112" s="6"/>
    </row>
    <row r="113" ht="15.75" customHeight="1">
      <c r="A113" s="6"/>
      <c r="B113" s="6"/>
      <c r="C113" s="6"/>
      <c r="D113" s="6"/>
      <c r="E113" s="6"/>
      <c r="F113" s="6"/>
      <c r="G113" s="6"/>
      <c r="H113" s="6"/>
      <c r="I113" s="6"/>
      <c r="J113" s="6"/>
      <c r="K113" s="6"/>
      <c r="L113" s="6"/>
      <c r="M113" s="6"/>
      <c r="N113" s="6"/>
      <c r="O113" s="6"/>
      <c r="P113" s="6"/>
      <c r="Q113" s="6"/>
      <c r="R113" s="6"/>
      <c r="S113" s="6"/>
      <c r="T113" s="6"/>
    </row>
    <row r="114" ht="15.75" customHeight="1">
      <c r="A114" s="6"/>
      <c r="B114" s="6"/>
      <c r="C114" s="6"/>
      <c r="D114" s="6"/>
      <c r="E114" s="6"/>
      <c r="F114" s="6"/>
      <c r="G114" s="6"/>
      <c r="H114" s="6"/>
      <c r="I114" s="6"/>
      <c r="J114" s="6"/>
      <c r="K114" s="6"/>
      <c r="L114" s="6"/>
      <c r="M114" s="6"/>
      <c r="N114" s="6"/>
      <c r="O114" s="6"/>
      <c r="P114" s="6"/>
      <c r="Q114" s="6"/>
      <c r="R114" s="6"/>
      <c r="S114" s="6"/>
      <c r="T114" s="6"/>
    </row>
    <row r="115" ht="15.75" customHeight="1">
      <c r="A115" s="6"/>
      <c r="B115" s="6"/>
      <c r="C115" s="6"/>
      <c r="D115" s="6"/>
      <c r="E115" s="6"/>
      <c r="F115" s="6"/>
      <c r="G115" s="6"/>
      <c r="H115" s="6"/>
      <c r="I115" s="6"/>
      <c r="J115" s="6"/>
      <c r="K115" s="6"/>
      <c r="L115" s="6"/>
      <c r="M115" s="6"/>
      <c r="N115" s="6"/>
      <c r="O115" s="6"/>
      <c r="P115" s="6"/>
      <c r="Q115" s="6"/>
      <c r="R115" s="6"/>
      <c r="S115" s="6"/>
      <c r="T115" s="6"/>
    </row>
    <row r="116" ht="15.75" customHeight="1">
      <c r="A116" s="6"/>
      <c r="B116" s="6"/>
      <c r="C116" s="6"/>
      <c r="D116" s="6"/>
      <c r="E116" s="6"/>
      <c r="F116" s="6"/>
      <c r="G116" s="6"/>
      <c r="H116" s="6"/>
      <c r="I116" s="6"/>
      <c r="J116" s="6"/>
      <c r="K116" s="6"/>
      <c r="L116" s="6"/>
      <c r="M116" s="6"/>
      <c r="N116" s="6"/>
      <c r="O116" s="6"/>
      <c r="P116" s="6"/>
      <c r="Q116" s="6"/>
      <c r="R116" s="6"/>
      <c r="S116" s="6"/>
      <c r="T116" s="6"/>
    </row>
    <row r="117" ht="15.75" customHeight="1">
      <c r="A117" s="6"/>
      <c r="B117" s="6"/>
      <c r="C117" s="6"/>
      <c r="D117" s="6"/>
      <c r="E117" s="6"/>
      <c r="F117" s="6"/>
      <c r="G117" s="6"/>
      <c r="H117" s="6"/>
      <c r="I117" s="6"/>
      <c r="J117" s="6"/>
      <c r="K117" s="6"/>
      <c r="L117" s="6"/>
      <c r="M117" s="6"/>
      <c r="N117" s="6"/>
      <c r="O117" s="6"/>
      <c r="P117" s="6"/>
      <c r="Q117" s="6"/>
      <c r="R117" s="6"/>
      <c r="S117" s="6"/>
      <c r="T117" s="6"/>
    </row>
    <row r="118" ht="15.75" customHeight="1">
      <c r="A118" s="6"/>
      <c r="B118" s="6"/>
      <c r="C118" s="6"/>
      <c r="D118" s="6"/>
      <c r="E118" s="6"/>
      <c r="F118" s="6"/>
      <c r="G118" s="6"/>
      <c r="H118" s="6"/>
      <c r="I118" s="6"/>
      <c r="J118" s="6"/>
      <c r="K118" s="6"/>
      <c r="L118" s="6"/>
      <c r="M118" s="6"/>
      <c r="N118" s="6"/>
      <c r="O118" s="6"/>
      <c r="P118" s="6"/>
      <c r="Q118" s="6"/>
      <c r="R118" s="6"/>
      <c r="S118" s="6"/>
      <c r="T118" s="6"/>
    </row>
    <row r="119" ht="15.75" customHeight="1">
      <c r="A119" s="6"/>
      <c r="B119" s="6"/>
      <c r="C119" s="6"/>
      <c r="D119" s="6"/>
      <c r="E119" s="6"/>
      <c r="F119" s="6"/>
      <c r="G119" s="6"/>
      <c r="H119" s="6"/>
      <c r="I119" s="6"/>
      <c r="J119" s="6"/>
      <c r="K119" s="6"/>
      <c r="L119" s="6"/>
      <c r="M119" s="6"/>
      <c r="N119" s="6"/>
      <c r="O119" s="6"/>
      <c r="P119" s="6"/>
      <c r="Q119" s="6"/>
      <c r="R119" s="6"/>
      <c r="S119" s="6"/>
      <c r="T119" s="6"/>
    </row>
    <row r="120" ht="15.75" customHeight="1">
      <c r="A120" s="6"/>
      <c r="B120" s="6"/>
      <c r="C120" s="6"/>
      <c r="D120" s="6"/>
      <c r="E120" s="6"/>
      <c r="F120" s="6"/>
      <c r="G120" s="6"/>
      <c r="H120" s="6"/>
      <c r="I120" s="6"/>
      <c r="J120" s="6"/>
      <c r="K120" s="6"/>
      <c r="L120" s="6"/>
      <c r="M120" s="6"/>
      <c r="N120" s="6"/>
      <c r="O120" s="6"/>
      <c r="P120" s="6"/>
      <c r="Q120" s="6"/>
      <c r="R120" s="6"/>
      <c r="S120" s="6"/>
      <c r="T120" s="6"/>
    </row>
    <row r="121" ht="15.75" customHeight="1">
      <c r="A121" s="6"/>
      <c r="B121" s="6"/>
      <c r="C121" s="6"/>
      <c r="D121" s="6"/>
      <c r="E121" s="6"/>
      <c r="F121" s="6"/>
      <c r="G121" s="6"/>
      <c r="H121" s="6"/>
      <c r="I121" s="6"/>
      <c r="J121" s="6"/>
      <c r="K121" s="6"/>
      <c r="L121" s="6"/>
      <c r="M121" s="6"/>
      <c r="N121" s="6"/>
      <c r="O121" s="6"/>
      <c r="P121" s="6"/>
      <c r="Q121" s="6"/>
      <c r="R121" s="6"/>
      <c r="S121" s="6"/>
      <c r="T121" s="6"/>
    </row>
    <row r="122" ht="15.75" customHeight="1">
      <c r="A122" s="6"/>
      <c r="B122" s="6"/>
      <c r="C122" s="6"/>
      <c r="D122" s="6"/>
      <c r="E122" s="6"/>
      <c r="F122" s="6"/>
      <c r="G122" s="6"/>
      <c r="H122" s="6"/>
      <c r="I122" s="6"/>
      <c r="J122" s="6"/>
      <c r="K122" s="6"/>
      <c r="L122" s="6"/>
      <c r="M122" s="6"/>
      <c r="N122" s="6"/>
      <c r="O122" s="6"/>
      <c r="P122" s="6"/>
      <c r="Q122" s="6"/>
      <c r="R122" s="6"/>
      <c r="S122" s="6"/>
      <c r="T122" s="6"/>
    </row>
    <row r="123" ht="15.75" customHeight="1">
      <c r="A123" s="6"/>
      <c r="B123" s="6"/>
      <c r="C123" s="6"/>
      <c r="D123" s="6"/>
      <c r="E123" s="6"/>
      <c r="F123" s="6"/>
      <c r="G123" s="6"/>
      <c r="H123" s="6"/>
      <c r="I123" s="6"/>
      <c r="J123" s="6"/>
      <c r="K123" s="6"/>
      <c r="L123" s="6"/>
      <c r="M123" s="6"/>
      <c r="N123" s="6"/>
      <c r="O123" s="6"/>
      <c r="P123" s="6"/>
      <c r="Q123" s="6"/>
      <c r="R123" s="6"/>
      <c r="S123" s="6"/>
      <c r="T123" s="6"/>
    </row>
    <row r="124" ht="15.75" customHeight="1">
      <c r="A124" s="6"/>
      <c r="B124" s="6"/>
      <c r="C124" s="6"/>
      <c r="D124" s="6"/>
      <c r="E124" s="6"/>
      <c r="F124" s="6"/>
      <c r="G124" s="6"/>
      <c r="H124" s="6"/>
      <c r="I124" s="6"/>
      <c r="J124" s="6"/>
      <c r="K124" s="6"/>
      <c r="L124" s="6"/>
      <c r="M124" s="6"/>
      <c r="N124" s="6"/>
      <c r="O124" s="6"/>
      <c r="P124" s="6"/>
      <c r="Q124" s="6"/>
      <c r="R124" s="6"/>
      <c r="S124" s="6"/>
      <c r="T124" s="6"/>
    </row>
    <row r="125" ht="15.75" customHeight="1">
      <c r="A125" s="6"/>
      <c r="B125" s="6"/>
      <c r="C125" s="6"/>
      <c r="D125" s="6"/>
      <c r="E125" s="6"/>
      <c r="F125" s="6"/>
      <c r="G125" s="6"/>
      <c r="H125" s="6"/>
      <c r="I125" s="6"/>
      <c r="J125" s="6"/>
      <c r="K125" s="6"/>
      <c r="L125" s="6"/>
      <c r="M125" s="6"/>
      <c r="N125" s="6"/>
      <c r="O125" s="6"/>
      <c r="P125" s="6"/>
      <c r="Q125" s="6"/>
      <c r="R125" s="6"/>
      <c r="S125" s="6"/>
      <c r="T125" s="6"/>
    </row>
    <row r="126" ht="15.75" customHeight="1">
      <c r="A126" s="6"/>
      <c r="B126" s="6"/>
      <c r="C126" s="6"/>
      <c r="D126" s="6"/>
      <c r="E126" s="6"/>
      <c r="F126" s="6"/>
      <c r="G126" s="6"/>
      <c r="H126" s="6"/>
      <c r="I126" s="6"/>
      <c r="J126" s="6"/>
      <c r="K126" s="6"/>
      <c r="L126" s="6"/>
      <c r="M126" s="6"/>
      <c r="N126" s="6"/>
      <c r="O126" s="6"/>
      <c r="P126" s="6"/>
      <c r="Q126" s="6"/>
      <c r="R126" s="6"/>
      <c r="S126" s="6"/>
      <c r="T126" s="6"/>
    </row>
    <row r="127" ht="15.75" customHeight="1">
      <c r="A127" s="6"/>
      <c r="B127" s="6"/>
      <c r="C127" s="6"/>
      <c r="D127" s="6"/>
      <c r="E127" s="6"/>
      <c r="F127" s="6"/>
      <c r="G127" s="6"/>
      <c r="H127" s="6"/>
      <c r="I127" s="6"/>
      <c r="J127" s="6"/>
      <c r="K127" s="6"/>
      <c r="L127" s="6"/>
      <c r="M127" s="6"/>
      <c r="N127" s="6"/>
      <c r="O127" s="6"/>
      <c r="P127" s="6"/>
      <c r="Q127" s="6"/>
      <c r="R127" s="6"/>
      <c r="S127" s="6"/>
      <c r="T127" s="6"/>
    </row>
    <row r="128" ht="15.75" customHeight="1">
      <c r="A128" s="6"/>
      <c r="B128" s="6"/>
      <c r="C128" s="6"/>
      <c r="D128" s="6"/>
      <c r="E128" s="6"/>
      <c r="F128" s="6"/>
      <c r="G128" s="6"/>
      <c r="H128" s="6"/>
      <c r="I128" s="6"/>
      <c r="J128" s="6"/>
      <c r="K128" s="6"/>
      <c r="L128" s="6"/>
      <c r="M128" s="6"/>
      <c r="N128" s="6"/>
      <c r="O128" s="6"/>
      <c r="P128" s="6"/>
      <c r="Q128" s="6"/>
      <c r="R128" s="6"/>
      <c r="S128" s="6"/>
      <c r="T128" s="6"/>
    </row>
    <row r="129" ht="15.75" customHeight="1">
      <c r="A129" s="6"/>
      <c r="B129" s="6"/>
      <c r="C129" s="6"/>
      <c r="D129" s="6"/>
      <c r="E129" s="6"/>
      <c r="F129" s="6"/>
      <c r="G129" s="6"/>
      <c r="H129" s="6"/>
      <c r="I129" s="6"/>
      <c r="J129" s="6"/>
      <c r="K129" s="6"/>
      <c r="L129" s="6"/>
      <c r="M129" s="6"/>
      <c r="N129" s="6"/>
      <c r="O129" s="6"/>
      <c r="P129" s="6"/>
      <c r="Q129" s="6"/>
      <c r="R129" s="6"/>
      <c r="S129" s="6"/>
      <c r="T129" s="6"/>
    </row>
    <row r="130" ht="15.75" customHeight="1">
      <c r="A130" s="6"/>
      <c r="B130" s="6"/>
      <c r="C130" s="6"/>
      <c r="D130" s="6"/>
      <c r="E130" s="6"/>
      <c r="F130" s="6"/>
      <c r="G130" s="6"/>
      <c r="H130" s="6"/>
      <c r="I130" s="6"/>
      <c r="J130" s="6"/>
      <c r="K130" s="6"/>
      <c r="L130" s="6"/>
      <c r="M130" s="6"/>
      <c r="N130" s="6"/>
      <c r="O130" s="6"/>
      <c r="P130" s="6"/>
      <c r="Q130" s="6"/>
      <c r="R130" s="6"/>
      <c r="S130" s="6"/>
      <c r="T130" s="6"/>
    </row>
    <row r="131" ht="15.75" customHeight="1">
      <c r="A131" s="6"/>
      <c r="B131" s="6"/>
      <c r="C131" s="6"/>
      <c r="D131" s="6"/>
      <c r="E131" s="6"/>
      <c r="F131" s="6"/>
      <c r="G131" s="6"/>
      <c r="H131" s="6"/>
      <c r="I131" s="6"/>
      <c r="J131" s="6"/>
      <c r="K131" s="6"/>
      <c r="L131" s="6"/>
      <c r="M131" s="6"/>
      <c r="N131" s="6"/>
      <c r="O131" s="6"/>
      <c r="P131" s="6"/>
      <c r="Q131" s="6"/>
      <c r="R131" s="6"/>
      <c r="S131" s="6"/>
      <c r="T131" s="6"/>
    </row>
    <row r="132" ht="15.75" customHeight="1">
      <c r="A132" s="6"/>
      <c r="B132" s="6"/>
      <c r="C132" s="6"/>
      <c r="D132" s="6"/>
      <c r="E132" s="6"/>
      <c r="F132" s="6"/>
      <c r="G132" s="6"/>
      <c r="H132" s="6"/>
      <c r="I132" s="6"/>
      <c r="J132" s="6"/>
      <c r="K132" s="6"/>
      <c r="L132" s="6"/>
      <c r="M132" s="6"/>
      <c r="N132" s="6"/>
      <c r="O132" s="6"/>
      <c r="P132" s="6"/>
      <c r="Q132" s="6"/>
      <c r="R132" s="6"/>
      <c r="S132" s="6"/>
      <c r="T132" s="6"/>
    </row>
    <row r="133" ht="15.75" customHeight="1">
      <c r="A133" s="6"/>
      <c r="B133" s="6"/>
      <c r="C133" s="6"/>
      <c r="D133" s="6"/>
      <c r="E133" s="6"/>
      <c r="F133" s="6"/>
      <c r="G133" s="6"/>
      <c r="H133" s="6"/>
      <c r="I133" s="6"/>
      <c r="J133" s="6"/>
      <c r="K133" s="6"/>
      <c r="L133" s="6"/>
      <c r="M133" s="6"/>
      <c r="N133" s="6"/>
      <c r="O133" s="6"/>
      <c r="P133" s="6"/>
      <c r="Q133" s="6"/>
      <c r="R133" s="6"/>
      <c r="S133" s="6"/>
      <c r="T133" s="6"/>
    </row>
    <row r="134" ht="15.75" customHeight="1">
      <c r="A134" s="6"/>
      <c r="B134" s="6"/>
      <c r="C134" s="6"/>
      <c r="D134" s="6"/>
      <c r="E134" s="6"/>
      <c r="F134" s="6"/>
      <c r="G134" s="6"/>
      <c r="H134" s="6"/>
      <c r="I134" s="6"/>
      <c r="J134" s="6"/>
      <c r="K134" s="6"/>
      <c r="L134" s="6"/>
      <c r="M134" s="6"/>
      <c r="N134" s="6"/>
      <c r="O134" s="6"/>
      <c r="P134" s="6"/>
      <c r="Q134" s="6"/>
      <c r="R134" s="6"/>
      <c r="S134" s="6"/>
      <c r="T134" s="6"/>
    </row>
    <row r="135" ht="15.75" customHeight="1">
      <c r="A135" s="6"/>
      <c r="B135" s="6"/>
      <c r="C135" s="6"/>
      <c r="D135" s="6"/>
      <c r="E135" s="6"/>
      <c r="F135" s="6"/>
      <c r="G135" s="6"/>
      <c r="H135" s="6"/>
      <c r="I135" s="6"/>
      <c r="J135" s="6"/>
      <c r="K135" s="6"/>
      <c r="L135" s="6"/>
      <c r="M135" s="6"/>
      <c r="N135" s="6"/>
      <c r="O135" s="6"/>
      <c r="P135" s="6"/>
      <c r="Q135" s="6"/>
      <c r="R135" s="6"/>
      <c r="S135" s="6"/>
      <c r="T135" s="6"/>
    </row>
    <row r="136" ht="15.75" customHeight="1">
      <c r="A136" s="6"/>
      <c r="B136" s="6"/>
      <c r="C136" s="6"/>
      <c r="D136" s="6"/>
      <c r="E136" s="6"/>
      <c r="F136" s="6"/>
      <c r="G136" s="6"/>
      <c r="H136" s="6"/>
      <c r="I136" s="6"/>
      <c r="J136" s="6"/>
      <c r="K136" s="6"/>
      <c r="L136" s="6"/>
      <c r="M136" s="6"/>
      <c r="N136" s="6"/>
      <c r="O136" s="6"/>
      <c r="P136" s="6"/>
      <c r="Q136" s="6"/>
      <c r="R136" s="6"/>
      <c r="S136" s="6"/>
      <c r="T136" s="6"/>
    </row>
    <row r="137" ht="15.75" customHeight="1">
      <c r="A137" s="6"/>
      <c r="B137" s="6"/>
      <c r="C137" s="6"/>
      <c r="D137" s="6"/>
      <c r="E137" s="6"/>
      <c r="F137" s="6"/>
      <c r="G137" s="6"/>
      <c r="H137" s="6"/>
      <c r="I137" s="6"/>
      <c r="J137" s="6"/>
      <c r="K137" s="6"/>
      <c r="L137" s="6"/>
      <c r="M137" s="6"/>
      <c r="N137" s="6"/>
      <c r="O137" s="6"/>
      <c r="P137" s="6"/>
      <c r="Q137" s="6"/>
      <c r="R137" s="6"/>
      <c r="S137" s="6"/>
      <c r="T137" s="6"/>
    </row>
    <row r="138" ht="15.75" customHeight="1">
      <c r="A138" s="6"/>
      <c r="B138" s="6"/>
      <c r="C138" s="6"/>
      <c r="D138" s="6"/>
      <c r="E138" s="6"/>
      <c r="F138" s="6"/>
      <c r="G138" s="6"/>
      <c r="H138" s="6"/>
      <c r="I138" s="6"/>
      <c r="J138" s="6"/>
      <c r="K138" s="6"/>
      <c r="L138" s="6"/>
      <c r="M138" s="6"/>
      <c r="N138" s="6"/>
      <c r="O138" s="6"/>
      <c r="P138" s="6"/>
      <c r="Q138" s="6"/>
      <c r="R138" s="6"/>
      <c r="S138" s="6"/>
      <c r="T138" s="6"/>
    </row>
    <row r="139" ht="15.75" customHeight="1">
      <c r="A139" s="6"/>
      <c r="B139" s="6"/>
      <c r="C139" s="6"/>
      <c r="D139" s="6"/>
      <c r="E139" s="6"/>
      <c r="F139" s="6"/>
      <c r="G139" s="6"/>
      <c r="H139" s="6"/>
      <c r="I139" s="6"/>
      <c r="J139" s="6"/>
      <c r="K139" s="6"/>
      <c r="L139" s="6"/>
      <c r="M139" s="6"/>
      <c r="N139" s="6"/>
      <c r="O139" s="6"/>
      <c r="P139" s="6"/>
      <c r="Q139" s="6"/>
      <c r="R139" s="6"/>
      <c r="S139" s="6"/>
      <c r="T139" s="6"/>
    </row>
    <row r="140" ht="15.75" customHeight="1">
      <c r="A140" s="6"/>
      <c r="B140" s="6"/>
      <c r="C140" s="6"/>
      <c r="D140" s="6"/>
      <c r="E140" s="6"/>
      <c r="F140" s="6"/>
      <c r="G140" s="6"/>
      <c r="H140" s="6"/>
      <c r="I140" s="6"/>
      <c r="J140" s="6"/>
      <c r="K140" s="6"/>
      <c r="L140" s="6"/>
      <c r="M140" s="6"/>
      <c r="N140" s="6"/>
      <c r="O140" s="6"/>
      <c r="P140" s="6"/>
      <c r="Q140" s="6"/>
      <c r="R140" s="6"/>
      <c r="S140" s="6"/>
      <c r="T140" s="6"/>
    </row>
    <row r="141" ht="15.75" customHeight="1">
      <c r="A141" s="6"/>
      <c r="B141" s="6"/>
      <c r="C141" s="6"/>
      <c r="D141" s="6"/>
      <c r="E141" s="6"/>
      <c r="F141" s="6"/>
      <c r="G141" s="6"/>
      <c r="H141" s="6"/>
      <c r="I141" s="6"/>
      <c r="J141" s="6"/>
      <c r="K141" s="6"/>
      <c r="L141" s="6"/>
      <c r="M141" s="6"/>
      <c r="N141" s="6"/>
      <c r="O141" s="6"/>
      <c r="P141" s="6"/>
      <c r="Q141" s="6"/>
      <c r="R141" s="6"/>
      <c r="S141" s="6"/>
      <c r="T141" s="6"/>
    </row>
    <row r="142" ht="15.75" customHeight="1">
      <c r="A142" s="6"/>
      <c r="B142" s="6"/>
      <c r="C142" s="6"/>
      <c r="D142" s="6"/>
      <c r="E142" s="6"/>
      <c r="F142" s="6"/>
      <c r="G142" s="6"/>
      <c r="H142" s="6"/>
      <c r="I142" s="6"/>
      <c r="J142" s="6"/>
      <c r="K142" s="6"/>
      <c r="L142" s="6"/>
      <c r="M142" s="6"/>
      <c r="N142" s="6"/>
      <c r="O142" s="6"/>
      <c r="P142" s="6"/>
      <c r="Q142" s="6"/>
      <c r="R142" s="6"/>
      <c r="S142" s="6"/>
      <c r="T142" s="6"/>
    </row>
    <row r="143" ht="15.75" customHeight="1">
      <c r="A143" s="6"/>
      <c r="B143" s="6"/>
      <c r="C143" s="6"/>
      <c r="D143" s="6"/>
      <c r="E143" s="6"/>
      <c r="F143" s="6"/>
      <c r="G143" s="6"/>
      <c r="H143" s="6"/>
      <c r="I143" s="6"/>
      <c r="J143" s="6"/>
      <c r="K143" s="6"/>
      <c r="L143" s="6"/>
      <c r="M143" s="6"/>
      <c r="N143" s="6"/>
      <c r="O143" s="6"/>
      <c r="P143" s="6"/>
      <c r="Q143" s="6"/>
      <c r="R143" s="6"/>
      <c r="S143" s="6"/>
      <c r="T143" s="6"/>
    </row>
    <row r="144" ht="15.75" customHeight="1">
      <c r="A144" s="6"/>
      <c r="B144" s="6"/>
      <c r="C144" s="6"/>
      <c r="D144" s="6"/>
      <c r="E144" s="6"/>
      <c r="F144" s="6"/>
      <c r="G144" s="6"/>
      <c r="H144" s="6"/>
      <c r="I144" s="6"/>
      <c r="J144" s="6"/>
      <c r="K144" s="6"/>
      <c r="L144" s="6"/>
      <c r="M144" s="6"/>
      <c r="N144" s="6"/>
      <c r="O144" s="6"/>
      <c r="P144" s="6"/>
      <c r="Q144" s="6"/>
      <c r="R144" s="6"/>
      <c r="S144" s="6"/>
      <c r="T144" s="6"/>
    </row>
    <row r="145" ht="15.75" customHeight="1">
      <c r="A145" s="6"/>
      <c r="B145" s="6"/>
      <c r="C145" s="6"/>
      <c r="D145" s="6"/>
      <c r="E145" s="6"/>
      <c r="F145" s="6"/>
      <c r="G145" s="6"/>
      <c r="H145" s="6"/>
      <c r="I145" s="6"/>
      <c r="J145" s="6"/>
      <c r="K145" s="6"/>
      <c r="L145" s="6"/>
      <c r="M145" s="6"/>
      <c r="N145" s="6"/>
      <c r="O145" s="6"/>
      <c r="P145" s="6"/>
      <c r="Q145" s="6"/>
      <c r="R145" s="6"/>
      <c r="S145" s="6"/>
      <c r="T145" s="6"/>
    </row>
    <row r="146" ht="15.75" customHeight="1">
      <c r="A146" s="6"/>
      <c r="B146" s="6"/>
      <c r="C146" s="6"/>
      <c r="D146" s="6"/>
      <c r="E146" s="6"/>
      <c r="F146" s="6"/>
      <c r="G146" s="6"/>
      <c r="H146" s="6"/>
      <c r="I146" s="6"/>
      <c r="J146" s="6"/>
      <c r="K146" s="6"/>
      <c r="L146" s="6"/>
      <c r="M146" s="6"/>
      <c r="N146" s="6"/>
      <c r="O146" s="6"/>
      <c r="P146" s="6"/>
      <c r="Q146" s="6"/>
      <c r="R146" s="6"/>
      <c r="S146" s="6"/>
      <c r="T146" s="6"/>
    </row>
    <row r="147" ht="15.75" customHeight="1">
      <c r="A147" s="6"/>
      <c r="B147" s="6"/>
      <c r="C147" s="6"/>
      <c r="D147" s="6"/>
      <c r="E147" s="6"/>
      <c r="F147" s="6"/>
      <c r="G147" s="6"/>
      <c r="H147" s="6"/>
      <c r="I147" s="6"/>
      <c r="J147" s="6"/>
      <c r="K147" s="6"/>
      <c r="L147" s="6"/>
      <c r="M147" s="6"/>
      <c r="N147" s="6"/>
      <c r="O147" s="6"/>
      <c r="P147" s="6"/>
      <c r="Q147" s="6"/>
      <c r="R147" s="6"/>
      <c r="S147" s="6"/>
      <c r="T147" s="6"/>
    </row>
    <row r="148" ht="15.75" customHeight="1">
      <c r="A148" s="6"/>
      <c r="B148" s="6"/>
      <c r="C148" s="6"/>
      <c r="D148" s="6"/>
      <c r="E148" s="6"/>
      <c r="F148" s="6"/>
      <c r="G148" s="6"/>
      <c r="H148" s="6"/>
      <c r="I148" s="6"/>
      <c r="J148" s="6"/>
      <c r="K148" s="6"/>
      <c r="L148" s="6"/>
      <c r="M148" s="6"/>
      <c r="N148" s="6"/>
      <c r="O148" s="6"/>
      <c r="P148" s="6"/>
      <c r="Q148" s="6"/>
      <c r="R148" s="6"/>
      <c r="S148" s="6"/>
      <c r="T148" s="6"/>
    </row>
    <row r="149" ht="15.75" customHeight="1">
      <c r="A149" s="6"/>
      <c r="B149" s="6"/>
      <c r="C149" s="6"/>
      <c r="D149" s="6"/>
      <c r="E149" s="6"/>
      <c r="F149" s="6"/>
      <c r="G149" s="6"/>
      <c r="H149" s="6"/>
      <c r="I149" s="6"/>
      <c r="J149" s="6"/>
      <c r="K149" s="6"/>
      <c r="L149" s="6"/>
      <c r="M149" s="6"/>
      <c r="N149" s="6"/>
      <c r="O149" s="6"/>
      <c r="P149" s="6"/>
      <c r="Q149" s="6"/>
      <c r="R149" s="6"/>
      <c r="S149" s="6"/>
      <c r="T149" s="6"/>
    </row>
    <row r="150" ht="15.75" customHeight="1">
      <c r="A150" s="6"/>
      <c r="B150" s="6"/>
      <c r="C150" s="6"/>
      <c r="D150" s="6"/>
      <c r="E150" s="6"/>
      <c r="F150" s="6"/>
      <c r="G150" s="6"/>
      <c r="H150" s="6"/>
      <c r="I150" s="6"/>
      <c r="J150" s="6"/>
      <c r="K150" s="6"/>
      <c r="L150" s="6"/>
      <c r="M150" s="6"/>
      <c r="N150" s="6"/>
      <c r="O150" s="6"/>
      <c r="P150" s="6"/>
      <c r="Q150" s="6"/>
      <c r="R150" s="6"/>
      <c r="S150" s="6"/>
      <c r="T150" s="6"/>
    </row>
    <row r="151" ht="15.75" customHeight="1">
      <c r="A151" s="6"/>
      <c r="B151" s="6"/>
      <c r="C151" s="6"/>
      <c r="D151" s="6"/>
      <c r="E151" s="6"/>
      <c r="F151" s="6"/>
      <c r="G151" s="6"/>
      <c r="H151" s="6"/>
      <c r="I151" s="6"/>
      <c r="J151" s="6"/>
      <c r="K151" s="6"/>
      <c r="L151" s="6"/>
      <c r="M151" s="6"/>
      <c r="N151" s="6"/>
      <c r="O151" s="6"/>
      <c r="P151" s="6"/>
      <c r="Q151" s="6"/>
      <c r="R151" s="6"/>
      <c r="S151" s="6"/>
      <c r="T151" s="6"/>
    </row>
    <row r="152" ht="15.75" customHeight="1">
      <c r="A152" s="6"/>
      <c r="B152" s="6"/>
      <c r="C152" s="6"/>
      <c r="D152" s="6"/>
      <c r="E152" s="6"/>
      <c r="F152" s="6"/>
      <c r="G152" s="6"/>
      <c r="H152" s="6"/>
      <c r="I152" s="6"/>
      <c r="J152" s="6"/>
      <c r="K152" s="6"/>
      <c r="L152" s="6"/>
      <c r="M152" s="6"/>
      <c r="N152" s="6"/>
      <c r="O152" s="6"/>
      <c r="P152" s="6"/>
      <c r="Q152" s="6"/>
      <c r="R152" s="6"/>
      <c r="S152" s="6"/>
      <c r="T152" s="6"/>
    </row>
    <row r="153" ht="15.75" customHeight="1">
      <c r="A153" s="6"/>
      <c r="B153" s="6"/>
      <c r="C153" s="6"/>
      <c r="D153" s="6"/>
      <c r="E153" s="6"/>
      <c r="F153" s="6"/>
      <c r="G153" s="6"/>
      <c r="H153" s="6"/>
      <c r="I153" s="6"/>
      <c r="J153" s="6"/>
      <c r="K153" s="6"/>
      <c r="L153" s="6"/>
      <c r="M153" s="6"/>
      <c r="N153" s="6"/>
      <c r="O153" s="6"/>
      <c r="P153" s="6"/>
      <c r="Q153" s="6"/>
      <c r="R153" s="6"/>
      <c r="S153" s="6"/>
      <c r="T153" s="6"/>
    </row>
    <row r="154" ht="15.75" customHeight="1">
      <c r="A154" s="6"/>
      <c r="B154" s="6"/>
      <c r="C154" s="6"/>
      <c r="D154" s="6"/>
      <c r="E154" s="6"/>
      <c r="F154" s="6"/>
      <c r="G154" s="6"/>
      <c r="H154" s="6"/>
      <c r="I154" s="6"/>
      <c r="J154" s="6"/>
      <c r="K154" s="6"/>
      <c r="L154" s="6"/>
      <c r="M154" s="6"/>
      <c r="N154" s="6"/>
      <c r="O154" s="6"/>
      <c r="P154" s="6"/>
      <c r="Q154" s="6"/>
      <c r="R154" s="6"/>
      <c r="S154" s="6"/>
      <c r="T154" s="6"/>
    </row>
    <row r="155" ht="15.75" customHeight="1">
      <c r="A155" s="6"/>
      <c r="B155" s="6"/>
      <c r="C155" s="6"/>
      <c r="D155" s="6"/>
      <c r="E155" s="6"/>
      <c r="F155" s="6"/>
      <c r="G155" s="6"/>
      <c r="H155" s="6"/>
      <c r="I155" s="6"/>
      <c r="J155" s="6"/>
      <c r="K155" s="6"/>
      <c r="L155" s="6"/>
      <c r="M155" s="6"/>
      <c r="N155" s="6"/>
      <c r="O155" s="6"/>
      <c r="P155" s="6"/>
      <c r="Q155" s="6"/>
      <c r="R155" s="6"/>
      <c r="S155" s="6"/>
      <c r="T155" s="6"/>
    </row>
    <row r="156" ht="15.75" customHeight="1">
      <c r="A156" s="6"/>
      <c r="B156" s="6"/>
      <c r="C156" s="6"/>
      <c r="D156" s="6"/>
      <c r="E156" s="6"/>
      <c r="F156" s="6"/>
      <c r="G156" s="6"/>
      <c r="H156" s="6"/>
      <c r="I156" s="6"/>
      <c r="J156" s="6"/>
      <c r="K156" s="6"/>
      <c r="L156" s="6"/>
      <c r="M156" s="6"/>
      <c r="N156" s="6"/>
      <c r="O156" s="6"/>
      <c r="P156" s="6"/>
      <c r="Q156" s="6"/>
      <c r="R156" s="6"/>
      <c r="S156" s="6"/>
      <c r="T156" s="6"/>
    </row>
    <row r="157" ht="15.75" customHeight="1">
      <c r="A157" s="6"/>
      <c r="B157" s="6"/>
      <c r="C157" s="6"/>
      <c r="D157" s="6"/>
      <c r="E157" s="6"/>
      <c r="F157" s="6"/>
      <c r="G157" s="6"/>
      <c r="H157" s="6"/>
      <c r="I157" s="6"/>
      <c r="J157" s="6"/>
      <c r="K157" s="6"/>
      <c r="L157" s="6"/>
      <c r="M157" s="6"/>
      <c r="N157" s="6"/>
      <c r="O157" s="6"/>
      <c r="P157" s="6"/>
      <c r="Q157" s="6"/>
      <c r="R157" s="6"/>
      <c r="S157" s="6"/>
      <c r="T157" s="6"/>
    </row>
    <row r="158" ht="15.75" customHeight="1">
      <c r="A158" s="6"/>
      <c r="B158" s="6"/>
      <c r="C158" s="6"/>
      <c r="D158" s="6"/>
      <c r="E158" s="6"/>
      <c r="F158" s="6"/>
      <c r="G158" s="6"/>
      <c r="H158" s="6"/>
      <c r="I158" s="6"/>
      <c r="J158" s="6"/>
      <c r="K158" s="6"/>
      <c r="L158" s="6"/>
      <c r="M158" s="6"/>
      <c r="N158" s="6"/>
      <c r="O158" s="6"/>
      <c r="P158" s="6"/>
      <c r="Q158" s="6"/>
      <c r="R158" s="6"/>
      <c r="S158" s="6"/>
      <c r="T158" s="6"/>
    </row>
    <row r="159" ht="15.75" customHeight="1">
      <c r="A159" s="6"/>
      <c r="B159" s="6"/>
      <c r="C159" s="6"/>
      <c r="D159" s="6"/>
      <c r="E159" s="6"/>
      <c r="F159" s="6"/>
      <c r="G159" s="6"/>
      <c r="H159" s="6"/>
      <c r="I159" s="6"/>
      <c r="J159" s="6"/>
      <c r="K159" s="6"/>
      <c r="L159" s="6"/>
      <c r="M159" s="6"/>
      <c r="N159" s="6"/>
      <c r="O159" s="6"/>
      <c r="P159" s="6"/>
      <c r="Q159" s="6"/>
      <c r="R159" s="6"/>
      <c r="S159" s="6"/>
      <c r="T159" s="6"/>
    </row>
    <row r="160" ht="15.75" customHeight="1">
      <c r="A160" s="6"/>
      <c r="B160" s="6"/>
      <c r="C160" s="6"/>
      <c r="D160" s="6"/>
      <c r="E160" s="6"/>
      <c r="F160" s="6"/>
      <c r="G160" s="6"/>
      <c r="H160" s="6"/>
      <c r="I160" s="6"/>
      <c r="J160" s="6"/>
      <c r="K160" s="6"/>
      <c r="L160" s="6"/>
      <c r="M160" s="6"/>
      <c r="N160" s="6"/>
      <c r="O160" s="6"/>
      <c r="P160" s="6"/>
      <c r="Q160" s="6"/>
      <c r="R160" s="6"/>
      <c r="S160" s="6"/>
      <c r="T160" s="6"/>
    </row>
    <row r="161" ht="15.75" customHeight="1">
      <c r="A161" s="6"/>
      <c r="B161" s="6"/>
      <c r="C161" s="6"/>
      <c r="D161" s="6"/>
      <c r="E161" s="6"/>
      <c r="F161" s="6"/>
      <c r="G161" s="6"/>
      <c r="H161" s="6"/>
      <c r="I161" s="6"/>
      <c r="J161" s="6"/>
      <c r="K161" s="6"/>
      <c r="L161" s="6"/>
      <c r="M161" s="6"/>
      <c r="N161" s="6"/>
      <c r="O161" s="6"/>
      <c r="P161" s="6"/>
      <c r="Q161" s="6"/>
      <c r="R161" s="6"/>
      <c r="S161" s="6"/>
      <c r="T161" s="6"/>
    </row>
    <row r="162" ht="15.75" customHeight="1">
      <c r="A162" s="6"/>
      <c r="B162" s="6"/>
      <c r="C162" s="6"/>
      <c r="D162" s="6"/>
      <c r="E162" s="6"/>
      <c r="F162" s="6"/>
      <c r="G162" s="6"/>
      <c r="H162" s="6"/>
      <c r="I162" s="6"/>
      <c r="J162" s="6"/>
      <c r="K162" s="6"/>
      <c r="L162" s="6"/>
      <c r="M162" s="6"/>
      <c r="N162" s="6"/>
      <c r="O162" s="6"/>
      <c r="P162" s="6"/>
      <c r="Q162" s="6"/>
      <c r="R162" s="6"/>
      <c r="S162" s="6"/>
      <c r="T162" s="6"/>
    </row>
    <row r="163" ht="15.75" customHeight="1">
      <c r="A163" s="6"/>
      <c r="B163" s="6"/>
      <c r="C163" s="6"/>
      <c r="D163" s="6"/>
      <c r="E163" s="6"/>
      <c r="F163" s="6"/>
      <c r="G163" s="6"/>
      <c r="H163" s="6"/>
      <c r="I163" s="6"/>
      <c r="J163" s="6"/>
      <c r="K163" s="6"/>
      <c r="L163" s="6"/>
      <c r="M163" s="6"/>
      <c r="N163" s="6"/>
      <c r="O163" s="6"/>
      <c r="P163" s="6"/>
      <c r="Q163" s="6"/>
      <c r="R163" s="6"/>
      <c r="S163" s="6"/>
      <c r="T163" s="6"/>
    </row>
    <row r="164" ht="15.75" customHeight="1">
      <c r="A164" s="6"/>
      <c r="B164" s="6"/>
      <c r="C164" s="6"/>
      <c r="D164" s="6"/>
      <c r="E164" s="6"/>
      <c r="F164" s="6"/>
      <c r="G164" s="6"/>
      <c r="H164" s="6"/>
      <c r="I164" s="6"/>
      <c r="J164" s="6"/>
      <c r="K164" s="6"/>
      <c r="L164" s="6"/>
      <c r="M164" s="6"/>
      <c r="N164" s="6"/>
      <c r="O164" s="6"/>
      <c r="P164" s="6"/>
      <c r="Q164" s="6"/>
      <c r="R164" s="6"/>
      <c r="S164" s="6"/>
      <c r="T164" s="6"/>
    </row>
    <row r="165" ht="15.75" customHeight="1">
      <c r="A165" s="6"/>
      <c r="B165" s="6"/>
      <c r="C165" s="6"/>
      <c r="D165" s="6"/>
      <c r="E165" s="6"/>
      <c r="F165" s="6"/>
      <c r="G165" s="6"/>
      <c r="H165" s="6"/>
      <c r="I165" s="6"/>
      <c r="J165" s="6"/>
      <c r="K165" s="6"/>
      <c r="L165" s="6"/>
      <c r="M165" s="6"/>
      <c r="N165" s="6"/>
      <c r="O165" s="6"/>
      <c r="P165" s="6"/>
      <c r="Q165" s="6"/>
      <c r="R165" s="6"/>
      <c r="S165" s="6"/>
      <c r="T165" s="6"/>
    </row>
    <row r="166" ht="15.75" customHeight="1">
      <c r="A166" s="6"/>
      <c r="B166" s="6"/>
      <c r="C166" s="6"/>
      <c r="D166" s="6"/>
      <c r="E166" s="6"/>
      <c r="F166" s="6"/>
      <c r="G166" s="6"/>
      <c r="H166" s="6"/>
      <c r="I166" s="6"/>
      <c r="J166" s="6"/>
      <c r="K166" s="6"/>
      <c r="L166" s="6"/>
      <c r="M166" s="6"/>
      <c r="N166" s="6"/>
      <c r="O166" s="6"/>
      <c r="P166" s="6"/>
      <c r="Q166" s="6"/>
      <c r="R166" s="6"/>
      <c r="S166" s="6"/>
      <c r="T166" s="6"/>
    </row>
    <row r="167" ht="15.75" customHeight="1">
      <c r="A167" s="6"/>
      <c r="B167" s="6"/>
      <c r="C167" s="6"/>
      <c r="D167" s="6"/>
      <c r="E167" s="6"/>
      <c r="F167" s="6"/>
      <c r="G167" s="6"/>
      <c r="H167" s="6"/>
      <c r="I167" s="6"/>
      <c r="J167" s="6"/>
      <c r="K167" s="6"/>
      <c r="L167" s="6"/>
      <c r="M167" s="6"/>
      <c r="N167" s="6"/>
      <c r="O167" s="6"/>
      <c r="P167" s="6"/>
      <c r="Q167" s="6"/>
      <c r="R167" s="6"/>
      <c r="S167" s="6"/>
      <c r="T167" s="6"/>
    </row>
    <row r="168" ht="15.75" customHeight="1">
      <c r="A168" s="6"/>
      <c r="B168" s="6"/>
      <c r="C168" s="6"/>
      <c r="D168" s="6"/>
      <c r="E168" s="6"/>
      <c r="F168" s="6"/>
      <c r="G168" s="6"/>
      <c r="H168" s="6"/>
      <c r="I168" s="6"/>
      <c r="J168" s="6"/>
      <c r="K168" s="6"/>
      <c r="L168" s="6"/>
      <c r="M168" s="6"/>
      <c r="N168" s="6"/>
      <c r="O168" s="6"/>
      <c r="P168" s="6"/>
      <c r="Q168" s="6"/>
      <c r="R168" s="6"/>
      <c r="S168" s="6"/>
      <c r="T168" s="6"/>
    </row>
    <row r="169" ht="15.75" customHeight="1">
      <c r="A169" s="6"/>
      <c r="B169" s="6"/>
      <c r="C169" s="6"/>
      <c r="D169" s="6"/>
      <c r="E169" s="6"/>
      <c r="F169" s="6"/>
      <c r="G169" s="6"/>
      <c r="H169" s="6"/>
      <c r="I169" s="6"/>
      <c r="J169" s="6"/>
      <c r="K169" s="6"/>
      <c r="L169" s="6"/>
      <c r="M169" s="6"/>
      <c r="N169" s="6"/>
      <c r="O169" s="6"/>
      <c r="P169" s="6"/>
      <c r="Q169" s="6"/>
      <c r="R169" s="6"/>
      <c r="S169" s="6"/>
      <c r="T169" s="6"/>
    </row>
    <row r="170" ht="15.75" customHeight="1">
      <c r="A170" s="6"/>
      <c r="B170" s="6"/>
      <c r="C170" s="6"/>
      <c r="D170" s="6"/>
      <c r="E170" s="6"/>
      <c r="F170" s="6"/>
      <c r="G170" s="6"/>
      <c r="H170" s="6"/>
      <c r="I170" s="6"/>
      <c r="J170" s="6"/>
      <c r="K170" s="6"/>
      <c r="L170" s="6"/>
      <c r="M170" s="6"/>
      <c r="N170" s="6"/>
      <c r="O170" s="6"/>
      <c r="P170" s="6"/>
      <c r="Q170" s="6"/>
      <c r="R170" s="6"/>
      <c r="S170" s="6"/>
      <c r="T170" s="6"/>
    </row>
    <row r="171" ht="15.75" customHeight="1">
      <c r="A171" s="6"/>
      <c r="B171" s="6"/>
      <c r="C171" s="6"/>
      <c r="D171" s="6"/>
      <c r="E171" s="6"/>
      <c r="F171" s="6"/>
      <c r="G171" s="6"/>
      <c r="H171" s="6"/>
      <c r="I171" s="6"/>
      <c r="J171" s="6"/>
      <c r="K171" s="6"/>
      <c r="L171" s="6"/>
      <c r="M171" s="6"/>
      <c r="N171" s="6"/>
      <c r="O171" s="6"/>
      <c r="P171" s="6"/>
      <c r="Q171" s="6"/>
      <c r="R171" s="6"/>
      <c r="S171" s="6"/>
      <c r="T171" s="6"/>
    </row>
    <row r="172" ht="15.75" customHeight="1">
      <c r="A172" s="6"/>
      <c r="B172" s="6"/>
      <c r="C172" s="6"/>
      <c r="D172" s="6"/>
      <c r="E172" s="6"/>
      <c r="F172" s="6"/>
      <c r="G172" s="6"/>
      <c r="H172" s="6"/>
      <c r="I172" s="6"/>
      <c r="J172" s="6"/>
      <c r="K172" s="6"/>
      <c r="L172" s="6"/>
      <c r="M172" s="6"/>
      <c r="N172" s="6"/>
      <c r="O172" s="6"/>
      <c r="P172" s="6"/>
      <c r="Q172" s="6"/>
      <c r="R172" s="6"/>
      <c r="S172" s="6"/>
      <c r="T172" s="6"/>
    </row>
    <row r="173" ht="15.75" customHeight="1">
      <c r="A173" s="6"/>
      <c r="B173" s="6"/>
      <c r="C173" s="6"/>
      <c r="D173" s="6"/>
      <c r="E173" s="6"/>
      <c r="F173" s="6"/>
      <c r="G173" s="6"/>
      <c r="H173" s="6"/>
      <c r="I173" s="6"/>
      <c r="J173" s="6"/>
      <c r="K173" s="6"/>
      <c r="L173" s="6"/>
      <c r="M173" s="6"/>
      <c r="N173" s="6"/>
      <c r="O173" s="6"/>
      <c r="P173" s="6"/>
      <c r="Q173" s="6"/>
      <c r="R173" s="6"/>
      <c r="S173" s="6"/>
      <c r="T173" s="6"/>
    </row>
    <row r="174" ht="15.75" customHeight="1">
      <c r="A174" s="6"/>
      <c r="B174" s="6"/>
      <c r="C174" s="6"/>
      <c r="D174" s="6"/>
      <c r="E174" s="6"/>
      <c r="F174" s="6"/>
      <c r="G174" s="6"/>
      <c r="H174" s="6"/>
      <c r="I174" s="6"/>
      <c r="J174" s="6"/>
      <c r="K174" s="6"/>
      <c r="L174" s="6"/>
      <c r="M174" s="6"/>
      <c r="N174" s="6"/>
      <c r="O174" s="6"/>
      <c r="P174" s="6"/>
      <c r="Q174" s="6"/>
      <c r="R174" s="6"/>
      <c r="S174" s="6"/>
      <c r="T174" s="6"/>
    </row>
    <row r="175" ht="15.75" customHeight="1">
      <c r="A175" s="6"/>
      <c r="B175" s="6"/>
      <c r="C175" s="6"/>
      <c r="D175" s="6"/>
      <c r="E175" s="6"/>
      <c r="F175" s="6"/>
      <c r="G175" s="6"/>
      <c r="H175" s="6"/>
      <c r="I175" s="6"/>
      <c r="J175" s="6"/>
      <c r="K175" s="6"/>
      <c r="L175" s="6"/>
      <c r="M175" s="6"/>
      <c r="N175" s="6"/>
      <c r="O175" s="6"/>
      <c r="P175" s="6"/>
      <c r="Q175" s="6"/>
      <c r="R175" s="6"/>
      <c r="S175" s="6"/>
      <c r="T175" s="6"/>
    </row>
    <row r="176" ht="15.75" customHeight="1">
      <c r="A176" s="6"/>
      <c r="B176" s="6"/>
      <c r="C176" s="6"/>
      <c r="D176" s="6"/>
      <c r="E176" s="6"/>
      <c r="F176" s="6"/>
      <c r="G176" s="6"/>
      <c r="H176" s="6"/>
      <c r="I176" s="6"/>
      <c r="J176" s="6"/>
      <c r="K176" s="6"/>
      <c r="L176" s="6"/>
      <c r="M176" s="6"/>
      <c r="N176" s="6"/>
      <c r="O176" s="6"/>
      <c r="P176" s="6"/>
      <c r="Q176" s="6"/>
      <c r="R176" s="6"/>
      <c r="S176" s="6"/>
      <c r="T176" s="6"/>
    </row>
    <row r="177" ht="15.75" customHeight="1">
      <c r="A177" s="6"/>
      <c r="B177" s="6"/>
      <c r="C177" s="6"/>
      <c r="D177" s="6"/>
      <c r="E177" s="6"/>
      <c r="F177" s="6"/>
      <c r="G177" s="6"/>
      <c r="H177" s="6"/>
      <c r="I177" s="6"/>
      <c r="J177" s="6"/>
      <c r="K177" s="6"/>
      <c r="L177" s="6"/>
      <c r="M177" s="6"/>
      <c r="N177" s="6"/>
      <c r="O177" s="6"/>
      <c r="P177" s="6"/>
      <c r="Q177" s="6"/>
      <c r="R177" s="6"/>
      <c r="S177" s="6"/>
      <c r="T177" s="6"/>
    </row>
    <row r="178" ht="15.75" customHeight="1">
      <c r="A178" s="6"/>
      <c r="B178" s="6"/>
      <c r="C178" s="6"/>
      <c r="D178" s="6"/>
      <c r="E178" s="6"/>
      <c r="F178" s="6"/>
      <c r="G178" s="6"/>
      <c r="H178" s="6"/>
      <c r="I178" s="6"/>
      <c r="J178" s="6"/>
      <c r="K178" s="6"/>
      <c r="L178" s="6"/>
      <c r="M178" s="6"/>
      <c r="N178" s="6"/>
      <c r="O178" s="6"/>
      <c r="P178" s="6"/>
      <c r="Q178" s="6"/>
      <c r="R178" s="6"/>
      <c r="S178" s="6"/>
      <c r="T178" s="6"/>
    </row>
    <row r="179" ht="15.75" customHeight="1">
      <c r="A179" s="6"/>
      <c r="B179" s="6"/>
      <c r="C179" s="6"/>
      <c r="D179" s="6"/>
      <c r="E179" s="6"/>
      <c r="F179" s="6"/>
      <c r="G179" s="6"/>
      <c r="H179" s="6"/>
      <c r="I179" s="6"/>
      <c r="J179" s="6"/>
      <c r="K179" s="6"/>
      <c r="L179" s="6"/>
      <c r="M179" s="6"/>
      <c r="N179" s="6"/>
      <c r="O179" s="6"/>
      <c r="P179" s="6"/>
      <c r="Q179" s="6"/>
      <c r="R179" s="6"/>
      <c r="S179" s="6"/>
      <c r="T179" s="6"/>
    </row>
    <row r="180" ht="15.75" customHeight="1">
      <c r="A180" s="6"/>
      <c r="B180" s="6"/>
      <c r="C180" s="6"/>
      <c r="D180" s="6"/>
      <c r="E180" s="6"/>
      <c r="F180" s="6"/>
      <c r="G180" s="6"/>
      <c r="H180" s="6"/>
      <c r="I180" s="6"/>
      <c r="J180" s="6"/>
      <c r="K180" s="6"/>
      <c r="L180" s="6"/>
      <c r="M180" s="6"/>
      <c r="N180" s="6"/>
      <c r="O180" s="6"/>
      <c r="P180" s="6"/>
      <c r="Q180" s="6"/>
      <c r="R180" s="6"/>
      <c r="S180" s="6"/>
      <c r="T180" s="6"/>
    </row>
    <row r="181" ht="15.75" customHeight="1">
      <c r="A181" s="6"/>
      <c r="B181" s="6"/>
      <c r="C181" s="6"/>
      <c r="D181" s="6"/>
      <c r="E181" s="6"/>
      <c r="F181" s="6"/>
      <c r="G181" s="6"/>
      <c r="H181" s="6"/>
      <c r="I181" s="6"/>
      <c r="J181" s="6"/>
      <c r="K181" s="6"/>
      <c r="L181" s="6"/>
      <c r="M181" s="6"/>
      <c r="N181" s="6"/>
      <c r="O181" s="6"/>
      <c r="P181" s="6"/>
      <c r="Q181" s="6"/>
      <c r="R181" s="6"/>
      <c r="S181" s="6"/>
      <c r="T181" s="6"/>
    </row>
    <row r="182" ht="15.75" customHeight="1">
      <c r="A182" s="6"/>
      <c r="B182" s="6"/>
      <c r="C182" s="6"/>
      <c r="D182" s="6"/>
      <c r="E182" s="6"/>
      <c r="F182" s="6"/>
      <c r="G182" s="6"/>
      <c r="H182" s="6"/>
      <c r="I182" s="6"/>
      <c r="J182" s="6"/>
      <c r="K182" s="6"/>
      <c r="L182" s="6"/>
      <c r="M182" s="6"/>
      <c r="N182" s="6"/>
      <c r="O182" s="6"/>
      <c r="P182" s="6"/>
      <c r="Q182" s="6"/>
      <c r="R182" s="6"/>
      <c r="S182" s="6"/>
      <c r="T182" s="6"/>
    </row>
    <row r="183" ht="15.75" customHeight="1">
      <c r="A183" s="6"/>
      <c r="B183" s="6"/>
      <c r="C183" s="6"/>
      <c r="D183" s="6"/>
      <c r="E183" s="6"/>
      <c r="F183" s="6"/>
      <c r="G183" s="6"/>
      <c r="H183" s="6"/>
      <c r="I183" s="6"/>
      <c r="J183" s="6"/>
      <c r="K183" s="6"/>
      <c r="L183" s="6"/>
      <c r="M183" s="6"/>
      <c r="N183" s="6"/>
      <c r="O183" s="6"/>
      <c r="P183" s="6"/>
      <c r="Q183" s="6"/>
      <c r="R183" s="6"/>
      <c r="S183" s="6"/>
      <c r="T183" s="6"/>
    </row>
    <row r="184" ht="15.75" customHeight="1">
      <c r="A184" s="6"/>
      <c r="B184" s="6"/>
      <c r="C184" s="6"/>
      <c r="D184" s="6"/>
      <c r="E184" s="6"/>
      <c r="F184" s="6"/>
      <c r="G184" s="6"/>
      <c r="H184" s="6"/>
      <c r="I184" s="6"/>
      <c r="J184" s="6"/>
      <c r="K184" s="6"/>
      <c r="L184" s="6"/>
      <c r="M184" s="6"/>
      <c r="N184" s="6"/>
      <c r="O184" s="6"/>
      <c r="P184" s="6"/>
      <c r="Q184" s="6"/>
      <c r="R184" s="6"/>
      <c r="S184" s="6"/>
      <c r="T184" s="6"/>
    </row>
    <row r="185" ht="15.75" customHeight="1">
      <c r="A185" s="6"/>
      <c r="B185" s="6"/>
      <c r="C185" s="6"/>
      <c r="D185" s="6"/>
      <c r="E185" s="6"/>
      <c r="F185" s="6"/>
      <c r="G185" s="6"/>
      <c r="H185" s="6"/>
      <c r="I185" s="6"/>
      <c r="J185" s="6"/>
      <c r="K185" s="6"/>
      <c r="L185" s="6"/>
      <c r="M185" s="6"/>
      <c r="N185" s="6"/>
      <c r="O185" s="6"/>
      <c r="P185" s="6"/>
      <c r="Q185" s="6"/>
      <c r="R185" s="6"/>
      <c r="S185" s="6"/>
      <c r="T185" s="6"/>
    </row>
    <row r="186" ht="15.75" customHeight="1">
      <c r="A186" s="6"/>
      <c r="B186" s="6"/>
      <c r="C186" s="6"/>
      <c r="D186" s="6"/>
      <c r="E186" s="6"/>
      <c r="F186" s="6"/>
      <c r="G186" s="6"/>
      <c r="H186" s="6"/>
      <c r="I186" s="6"/>
      <c r="J186" s="6"/>
      <c r="K186" s="6"/>
      <c r="L186" s="6"/>
      <c r="M186" s="6"/>
      <c r="N186" s="6"/>
      <c r="O186" s="6"/>
      <c r="P186" s="6"/>
      <c r="Q186" s="6"/>
      <c r="R186" s="6"/>
      <c r="S186" s="6"/>
      <c r="T186" s="6"/>
    </row>
    <row r="187" ht="15.75" customHeight="1">
      <c r="A187" s="6"/>
      <c r="B187" s="6"/>
      <c r="C187" s="6"/>
      <c r="D187" s="6"/>
      <c r="E187" s="6"/>
      <c r="F187" s="6"/>
      <c r="G187" s="6"/>
      <c r="H187" s="6"/>
      <c r="I187" s="6"/>
      <c r="J187" s="6"/>
      <c r="K187" s="6"/>
      <c r="L187" s="6"/>
      <c r="M187" s="6"/>
      <c r="N187" s="6"/>
      <c r="O187" s="6"/>
      <c r="P187" s="6"/>
      <c r="Q187" s="6"/>
      <c r="R187" s="6"/>
      <c r="S187" s="6"/>
      <c r="T187" s="6"/>
    </row>
    <row r="188" ht="15.75" customHeight="1">
      <c r="A188" s="6"/>
      <c r="B188" s="6"/>
      <c r="C188" s="6"/>
      <c r="D188" s="6"/>
      <c r="E188" s="6"/>
      <c r="F188" s="6"/>
      <c r="G188" s="6"/>
      <c r="H188" s="6"/>
      <c r="I188" s="6"/>
      <c r="J188" s="6"/>
      <c r="K188" s="6"/>
      <c r="L188" s="6"/>
      <c r="M188" s="6"/>
      <c r="N188" s="6"/>
      <c r="O188" s="6"/>
      <c r="P188" s="6"/>
      <c r="Q188" s="6"/>
      <c r="R188" s="6"/>
      <c r="S188" s="6"/>
      <c r="T188" s="6"/>
    </row>
    <row r="189" ht="15.75" customHeight="1">
      <c r="A189" s="6"/>
      <c r="B189" s="6"/>
      <c r="C189" s="6"/>
      <c r="D189" s="6"/>
      <c r="E189" s="6"/>
      <c r="F189" s="6"/>
      <c r="G189" s="6"/>
      <c r="H189" s="6"/>
      <c r="I189" s="6"/>
      <c r="J189" s="6"/>
      <c r="K189" s="6"/>
      <c r="L189" s="6"/>
      <c r="M189" s="6"/>
      <c r="N189" s="6"/>
      <c r="O189" s="6"/>
      <c r="P189" s="6"/>
      <c r="Q189" s="6"/>
      <c r="R189" s="6"/>
      <c r="S189" s="6"/>
      <c r="T189" s="6"/>
    </row>
    <row r="190" ht="15.75" customHeight="1">
      <c r="A190" s="6"/>
      <c r="B190" s="6"/>
      <c r="C190" s="6"/>
      <c r="D190" s="6"/>
      <c r="E190" s="6"/>
      <c r="F190" s="6"/>
      <c r="G190" s="6"/>
      <c r="H190" s="6"/>
      <c r="I190" s="6"/>
      <c r="J190" s="6"/>
      <c r="K190" s="6"/>
      <c r="L190" s="6"/>
      <c r="M190" s="6"/>
      <c r="N190" s="6"/>
      <c r="O190" s="6"/>
      <c r="P190" s="6"/>
      <c r="Q190" s="6"/>
      <c r="R190" s="6"/>
      <c r="S190" s="6"/>
      <c r="T190" s="6"/>
    </row>
    <row r="191" ht="15.75" customHeight="1">
      <c r="A191" s="6"/>
      <c r="B191" s="6"/>
      <c r="C191" s="6"/>
      <c r="D191" s="6"/>
      <c r="E191" s="6"/>
      <c r="F191" s="6"/>
      <c r="G191" s="6"/>
      <c r="H191" s="6"/>
      <c r="I191" s="6"/>
      <c r="J191" s="6"/>
      <c r="K191" s="6"/>
      <c r="L191" s="6"/>
      <c r="M191" s="6"/>
      <c r="N191" s="6"/>
      <c r="O191" s="6"/>
      <c r="P191" s="6"/>
      <c r="Q191" s="6"/>
      <c r="R191" s="6"/>
      <c r="S191" s="6"/>
      <c r="T191" s="6"/>
    </row>
    <row r="192" ht="15.75" customHeight="1">
      <c r="A192" s="6"/>
      <c r="B192" s="6"/>
      <c r="C192" s="6"/>
      <c r="D192" s="6"/>
      <c r="E192" s="6"/>
      <c r="F192" s="6"/>
      <c r="G192" s="6"/>
      <c r="H192" s="6"/>
      <c r="I192" s="6"/>
      <c r="J192" s="6"/>
      <c r="K192" s="6"/>
      <c r="L192" s="6"/>
      <c r="M192" s="6"/>
      <c r="N192" s="6"/>
      <c r="O192" s="6"/>
      <c r="P192" s="6"/>
      <c r="Q192" s="6"/>
      <c r="R192" s="6"/>
      <c r="S192" s="6"/>
      <c r="T192" s="6"/>
    </row>
    <row r="193" ht="15.75" customHeight="1">
      <c r="A193" s="6"/>
      <c r="B193" s="6"/>
      <c r="C193" s="6"/>
      <c r="D193" s="6"/>
      <c r="E193" s="6"/>
      <c r="F193" s="6"/>
      <c r="G193" s="6"/>
      <c r="H193" s="6"/>
      <c r="I193" s="6"/>
      <c r="J193" s="6"/>
      <c r="K193" s="6"/>
      <c r="L193" s="6"/>
      <c r="M193" s="6"/>
      <c r="N193" s="6"/>
      <c r="O193" s="6"/>
      <c r="P193" s="6"/>
      <c r="Q193" s="6"/>
      <c r="R193" s="6"/>
      <c r="S193" s="6"/>
      <c r="T193" s="6"/>
    </row>
    <row r="194" ht="15.75" customHeight="1">
      <c r="A194" s="6"/>
      <c r="B194" s="6"/>
      <c r="C194" s="6"/>
      <c r="D194" s="6"/>
      <c r="E194" s="6"/>
      <c r="F194" s="6"/>
      <c r="G194" s="6"/>
      <c r="H194" s="6"/>
      <c r="I194" s="6"/>
      <c r="J194" s="6"/>
      <c r="K194" s="6"/>
      <c r="L194" s="6"/>
      <c r="M194" s="6"/>
      <c r="N194" s="6"/>
      <c r="O194" s="6"/>
      <c r="P194" s="6"/>
      <c r="Q194" s="6"/>
      <c r="R194" s="6"/>
      <c r="S194" s="6"/>
      <c r="T194" s="6"/>
    </row>
    <row r="195" ht="15.75" customHeight="1">
      <c r="A195" s="6"/>
      <c r="B195" s="6"/>
      <c r="C195" s="6"/>
      <c r="D195" s="6"/>
      <c r="E195" s="6"/>
      <c r="F195" s="6"/>
      <c r="G195" s="6"/>
      <c r="H195" s="6"/>
      <c r="I195" s="6"/>
      <c r="J195" s="6"/>
      <c r="K195" s="6"/>
      <c r="L195" s="6"/>
      <c r="M195" s="6"/>
      <c r="N195" s="6"/>
      <c r="O195" s="6"/>
      <c r="P195" s="6"/>
      <c r="Q195" s="6"/>
      <c r="R195" s="6"/>
      <c r="S195" s="6"/>
      <c r="T195" s="6"/>
    </row>
    <row r="196" ht="15.75" customHeight="1">
      <c r="A196" s="6"/>
      <c r="B196" s="6"/>
      <c r="C196" s="6"/>
      <c r="D196" s="6"/>
      <c r="E196" s="6"/>
      <c r="F196" s="6"/>
      <c r="G196" s="6"/>
      <c r="H196" s="6"/>
      <c r="I196" s="6"/>
      <c r="J196" s="6"/>
      <c r="K196" s="6"/>
      <c r="L196" s="6"/>
      <c r="M196" s="6"/>
      <c r="N196" s="6"/>
      <c r="O196" s="6"/>
      <c r="P196" s="6"/>
      <c r="Q196" s="6"/>
      <c r="R196" s="6"/>
      <c r="S196" s="6"/>
      <c r="T196" s="6"/>
    </row>
    <row r="197" ht="15.75" customHeight="1">
      <c r="A197" s="6"/>
      <c r="B197" s="6"/>
      <c r="C197" s="6"/>
      <c r="D197" s="6"/>
      <c r="E197" s="6"/>
      <c r="F197" s="6"/>
      <c r="G197" s="6"/>
      <c r="H197" s="6"/>
      <c r="I197" s="6"/>
      <c r="J197" s="6"/>
      <c r="K197" s="6"/>
      <c r="L197" s="6"/>
      <c r="M197" s="6"/>
      <c r="N197" s="6"/>
      <c r="O197" s="6"/>
      <c r="P197" s="6"/>
      <c r="Q197" s="6"/>
      <c r="R197" s="6"/>
      <c r="S197" s="6"/>
      <c r="T197" s="6"/>
    </row>
    <row r="198" ht="15.75" customHeight="1">
      <c r="A198" s="6"/>
      <c r="B198" s="6"/>
      <c r="C198" s="6"/>
      <c r="D198" s="6"/>
      <c r="E198" s="6"/>
      <c r="F198" s="6"/>
      <c r="G198" s="6"/>
      <c r="H198" s="6"/>
      <c r="I198" s="6"/>
      <c r="J198" s="6"/>
      <c r="K198" s="6"/>
      <c r="L198" s="6"/>
      <c r="M198" s="6"/>
      <c r="N198" s="6"/>
      <c r="O198" s="6"/>
      <c r="P198" s="6"/>
      <c r="Q198" s="6"/>
      <c r="R198" s="6"/>
      <c r="S198" s="6"/>
      <c r="T198" s="6"/>
    </row>
    <row r="199" ht="15.75" customHeight="1">
      <c r="A199" s="6"/>
      <c r="B199" s="6"/>
      <c r="C199" s="6"/>
      <c r="D199" s="6"/>
      <c r="E199" s="6"/>
      <c r="F199" s="6"/>
      <c r="G199" s="6"/>
      <c r="H199" s="6"/>
      <c r="I199" s="6"/>
      <c r="J199" s="6"/>
      <c r="K199" s="6"/>
      <c r="L199" s="6"/>
      <c r="M199" s="6"/>
      <c r="N199" s="6"/>
      <c r="O199" s="6"/>
      <c r="P199" s="6"/>
      <c r="Q199" s="6"/>
      <c r="R199" s="6"/>
      <c r="S199" s="6"/>
      <c r="T199" s="6"/>
    </row>
    <row r="200" ht="15.75" customHeight="1">
      <c r="A200" s="6"/>
      <c r="B200" s="6"/>
      <c r="C200" s="6"/>
      <c r="D200" s="6"/>
      <c r="E200" s="6"/>
      <c r="F200" s="6"/>
      <c r="G200" s="6"/>
      <c r="H200" s="6"/>
      <c r="I200" s="6"/>
      <c r="J200" s="6"/>
      <c r="K200" s="6"/>
      <c r="L200" s="6"/>
      <c r="M200" s="6"/>
      <c r="N200" s="6"/>
      <c r="O200" s="6"/>
      <c r="P200" s="6"/>
      <c r="Q200" s="6"/>
      <c r="R200" s="6"/>
      <c r="S200" s="6"/>
      <c r="T200" s="6"/>
    </row>
    <row r="201" ht="15.75" customHeight="1">
      <c r="A201" s="6"/>
      <c r="B201" s="6"/>
      <c r="C201" s="6"/>
      <c r="D201" s="6"/>
      <c r="E201" s="6"/>
      <c r="F201" s="6"/>
      <c r="G201" s="6"/>
      <c r="H201" s="6"/>
      <c r="I201" s="6"/>
      <c r="J201" s="6"/>
      <c r="K201" s="6"/>
      <c r="L201" s="6"/>
      <c r="M201" s="6"/>
      <c r="N201" s="6"/>
      <c r="O201" s="6"/>
      <c r="P201" s="6"/>
      <c r="Q201" s="6"/>
      <c r="R201" s="6"/>
      <c r="S201" s="6"/>
      <c r="T201" s="6"/>
    </row>
    <row r="202" ht="15.75" customHeight="1">
      <c r="A202" s="6"/>
      <c r="B202" s="6"/>
      <c r="C202" s="6"/>
      <c r="D202" s="6"/>
      <c r="E202" s="6"/>
      <c r="F202" s="6"/>
      <c r="G202" s="6"/>
      <c r="H202" s="6"/>
      <c r="I202" s="6"/>
      <c r="J202" s="6"/>
      <c r="K202" s="6"/>
      <c r="L202" s="6"/>
      <c r="M202" s="6"/>
      <c r="N202" s="6"/>
      <c r="O202" s="6"/>
      <c r="P202" s="6"/>
      <c r="Q202" s="6"/>
      <c r="R202" s="6"/>
      <c r="S202" s="6"/>
      <c r="T202" s="6"/>
    </row>
    <row r="203" ht="15.75" customHeight="1">
      <c r="A203" s="6"/>
      <c r="B203" s="6"/>
      <c r="C203" s="6"/>
      <c r="D203" s="6"/>
      <c r="E203" s="6"/>
      <c r="F203" s="6"/>
      <c r="G203" s="6"/>
      <c r="H203" s="6"/>
      <c r="I203" s="6"/>
      <c r="J203" s="6"/>
      <c r="K203" s="6"/>
      <c r="L203" s="6"/>
      <c r="M203" s="6"/>
      <c r="N203" s="6"/>
      <c r="O203" s="6"/>
      <c r="P203" s="6"/>
      <c r="Q203" s="6"/>
      <c r="R203" s="6"/>
      <c r="S203" s="6"/>
      <c r="T203" s="6"/>
    </row>
    <row r="204" ht="15.75" customHeight="1">
      <c r="A204" s="6"/>
      <c r="B204" s="6"/>
      <c r="C204" s="6"/>
      <c r="D204" s="6"/>
      <c r="E204" s="6"/>
      <c r="F204" s="6"/>
      <c r="G204" s="6"/>
      <c r="H204" s="6"/>
      <c r="I204" s="6"/>
      <c r="J204" s="6"/>
      <c r="K204" s="6"/>
      <c r="L204" s="6"/>
      <c r="M204" s="6"/>
      <c r="N204" s="6"/>
      <c r="O204" s="6"/>
      <c r="P204" s="6"/>
      <c r="Q204" s="6"/>
      <c r="R204" s="6"/>
      <c r="S204" s="6"/>
      <c r="T204" s="6"/>
    </row>
    <row r="205" ht="15.75" customHeight="1">
      <c r="A205" s="6"/>
      <c r="B205" s="6"/>
      <c r="C205" s="6"/>
      <c r="D205" s="6"/>
      <c r="E205" s="6"/>
      <c r="F205" s="6"/>
      <c r="G205" s="6"/>
      <c r="H205" s="6"/>
      <c r="I205" s="6"/>
      <c r="J205" s="6"/>
      <c r="K205" s="6"/>
      <c r="L205" s="6"/>
      <c r="M205" s="6"/>
      <c r="N205" s="6"/>
      <c r="O205" s="6"/>
      <c r="P205" s="6"/>
      <c r="Q205" s="6"/>
      <c r="R205" s="6"/>
      <c r="S205" s="6"/>
      <c r="T205" s="6"/>
    </row>
    <row r="206" ht="15.75" customHeight="1">
      <c r="A206" s="6"/>
      <c r="B206" s="6"/>
      <c r="C206" s="6"/>
      <c r="D206" s="6"/>
      <c r="E206" s="6"/>
      <c r="F206" s="6"/>
      <c r="G206" s="6"/>
      <c r="H206" s="6"/>
      <c r="I206" s="6"/>
      <c r="J206" s="6"/>
      <c r="K206" s="6"/>
      <c r="L206" s="6"/>
      <c r="M206" s="6"/>
      <c r="N206" s="6"/>
      <c r="O206" s="6"/>
      <c r="P206" s="6"/>
      <c r="Q206" s="6"/>
      <c r="R206" s="6"/>
      <c r="S206" s="6"/>
      <c r="T206" s="6"/>
    </row>
    <row r="207" ht="15.75" customHeight="1">
      <c r="A207" s="6"/>
      <c r="B207" s="6"/>
      <c r="C207" s="6"/>
      <c r="D207" s="6"/>
      <c r="E207" s="6"/>
      <c r="F207" s="6"/>
      <c r="G207" s="6"/>
      <c r="H207" s="6"/>
      <c r="I207" s="6"/>
      <c r="J207" s="6"/>
      <c r="K207" s="6"/>
      <c r="L207" s="6"/>
      <c r="M207" s="6"/>
      <c r="N207" s="6"/>
      <c r="O207" s="6"/>
      <c r="P207" s="6"/>
      <c r="Q207" s="6"/>
      <c r="R207" s="6"/>
      <c r="S207" s="6"/>
      <c r="T207" s="6"/>
    </row>
    <row r="208" ht="15.75" customHeight="1">
      <c r="A208" s="6"/>
      <c r="B208" s="6"/>
      <c r="C208" s="6"/>
      <c r="D208" s="6"/>
      <c r="E208" s="6"/>
      <c r="F208" s="6"/>
      <c r="G208" s="6"/>
      <c r="H208" s="6"/>
      <c r="I208" s="6"/>
      <c r="J208" s="6"/>
      <c r="K208" s="6"/>
      <c r="L208" s="6"/>
      <c r="M208" s="6"/>
      <c r="N208" s="6"/>
      <c r="O208" s="6"/>
      <c r="P208" s="6"/>
      <c r="Q208" s="6"/>
      <c r="R208" s="6"/>
      <c r="S208" s="6"/>
      <c r="T208" s="6"/>
    </row>
    <row r="209" ht="15.75" customHeight="1">
      <c r="A209" s="6"/>
      <c r="B209" s="6"/>
      <c r="C209" s="6"/>
      <c r="D209" s="6"/>
      <c r="E209" s="6"/>
      <c r="F209" s="6"/>
      <c r="G209" s="6"/>
      <c r="H209" s="6"/>
      <c r="I209" s="6"/>
      <c r="J209" s="6"/>
      <c r="K209" s="6"/>
      <c r="L209" s="6"/>
      <c r="M209" s="6"/>
      <c r="N209" s="6"/>
      <c r="O209" s="6"/>
      <c r="P209" s="6"/>
      <c r="Q209" s="6"/>
      <c r="R209" s="6"/>
      <c r="S209" s="6"/>
      <c r="T209" s="6"/>
    </row>
    <row r="210" ht="15.75" customHeight="1">
      <c r="A210" s="6"/>
      <c r="B210" s="6"/>
      <c r="C210" s="6"/>
      <c r="D210" s="6"/>
      <c r="E210" s="6"/>
      <c r="F210" s="6"/>
      <c r="G210" s="6"/>
      <c r="H210" s="6"/>
      <c r="I210" s="6"/>
      <c r="J210" s="6"/>
      <c r="K210" s="6"/>
      <c r="L210" s="6"/>
      <c r="M210" s="6"/>
      <c r="N210" s="6"/>
      <c r="O210" s="6"/>
      <c r="P210" s="6"/>
      <c r="Q210" s="6"/>
      <c r="R210" s="6"/>
      <c r="S210" s="6"/>
      <c r="T210" s="6"/>
    </row>
    <row r="211" ht="15.75" customHeight="1">
      <c r="A211" s="6"/>
      <c r="B211" s="6"/>
      <c r="C211" s="6"/>
      <c r="D211" s="6"/>
      <c r="E211" s="6"/>
      <c r="F211" s="6"/>
      <c r="G211" s="6"/>
      <c r="H211" s="6"/>
      <c r="I211" s="6"/>
      <c r="J211" s="6"/>
      <c r="K211" s="6"/>
      <c r="L211" s="6"/>
      <c r="M211" s="6"/>
      <c r="N211" s="6"/>
      <c r="O211" s="6"/>
      <c r="P211" s="6"/>
      <c r="Q211" s="6"/>
      <c r="R211" s="6"/>
      <c r="S211" s="6"/>
      <c r="T211" s="6"/>
    </row>
    <row r="212" ht="15.75" customHeight="1">
      <c r="A212" s="6"/>
      <c r="B212" s="6"/>
      <c r="C212" s="6"/>
      <c r="D212" s="6"/>
      <c r="E212" s="6"/>
      <c r="F212" s="6"/>
      <c r="G212" s="6"/>
      <c r="H212" s="6"/>
      <c r="I212" s="6"/>
      <c r="J212" s="6"/>
      <c r="K212" s="6"/>
      <c r="L212" s="6"/>
      <c r="M212" s="6"/>
      <c r="N212" s="6"/>
      <c r="O212" s="6"/>
      <c r="P212" s="6"/>
      <c r="Q212" s="6"/>
      <c r="R212" s="6"/>
      <c r="S212" s="6"/>
      <c r="T212" s="6"/>
    </row>
    <row r="213" ht="15.75" customHeight="1">
      <c r="A213" s="6"/>
      <c r="B213" s="6"/>
      <c r="C213" s="6"/>
      <c r="D213" s="6"/>
      <c r="E213" s="6"/>
      <c r="F213" s="6"/>
      <c r="G213" s="6"/>
      <c r="H213" s="6"/>
      <c r="I213" s="6"/>
      <c r="J213" s="6"/>
      <c r="K213" s="6"/>
      <c r="L213" s="6"/>
      <c r="M213" s="6"/>
      <c r="N213" s="6"/>
      <c r="O213" s="6"/>
      <c r="P213" s="6"/>
      <c r="Q213" s="6"/>
      <c r="R213" s="6"/>
      <c r="S213" s="6"/>
      <c r="T213" s="6"/>
    </row>
    <row r="214" ht="15.75" customHeight="1">
      <c r="A214" s="6"/>
      <c r="B214" s="6"/>
      <c r="C214" s="6"/>
      <c r="D214" s="6"/>
      <c r="E214" s="6"/>
      <c r="F214" s="6"/>
      <c r="G214" s="6"/>
      <c r="H214" s="6"/>
      <c r="I214" s="6"/>
      <c r="J214" s="6"/>
      <c r="K214" s="6"/>
      <c r="L214" s="6"/>
      <c r="M214" s="6"/>
      <c r="N214" s="6"/>
      <c r="O214" s="6"/>
      <c r="P214" s="6"/>
      <c r="Q214" s="6"/>
      <c r="R214" s="6"/>
      <c r="S214" s="6"/>
      <c r="T214" s="6"/>
    </row>
    <row r="215" ht="15.75" customHeight="1">
      <c r="A215" s="6"/>
      <c r="B215" s="6"/>
      <c r="C215" s="6"/>
      <c r="D215" s="6"/>
      <c r="E215" s="6"/>
      <c r="F215" s="6"/>
      <c r="G215" s="6"/>
      <c r="H215" s="6"/>
      <c r="I215" s="6"/>
      <c r="J215" s="6"/>
      <c r="K215" s="6"/>
      <c r="L215" s="6"/>
      <c r="M215" s="6"/>
      <c r="N215" s="6"/>
      <c r="O215" s="6"/>
      <c r="P215" s="6"/>
      <c r="Q215" s="6"/>
      <c r="R215" s="6"/>
      <c r="S215" s="6"/>
      <c r="T215" s="6"/>
    </row>
    <row r="216" ht="15.75" customHeight="1">
      <c r="A216" s="6"/>
      <c r="B216" s="6"/>
      <c r="C216" s="6"/>
      <c r="D216" s="6"/>
      <c r="E216" s="6"/>
      <c r="F216" s="6"/>
      <c r="G216" s="6"/>
      <c r="H216" s="6"/>
      <c r="I216" s="6"/>
      <c r="J216" s="6"/>
      <c r="K216" s="6"/>
      <c r="L216" s="6"/>
      <c r="M216" s="6"/>
      <c r="N216" s="6"/>
      <c r="O216" s="6"/>
      <c r="P216" s="6"/>
      <c r="Q216" s="6"/>
      <c r="R216" s="6"/>
      <c r="S216" s="6"/>
      <c r="T216" s="6"/>
    </row>
    <row r="217" ht="15.75" customHeight="1">
      <c r="A217" s="6"/>
      <c r="B217" s="6"/>
      <c r="C217" s="6"/>
      <c r="D217" s="6"/>
      <c r="E217" s="6"/>
      <c r="F217" s="6"/>
      <c r="G217" s="6"/>
      <c r="H217" s="6"/>
      <c r="I217" s="6"/>
      <c r="J217" s="6"/>
      <c r="K217" s="6"/>
      <c r="L217" s="6"/>
      <c r="M217" s="6"/>
      <c r="N217" s="6"/>
      <c r="O217" s="6"/>
      <c r="P217" s="6"/>
      <c r="Q217" s="6"/>
      <c r="R217" s="6"/>
      <c r="S217" s="6"/>
      <c r="T217" s="6"/>
    </row>
    <row r="218" ht="15.75" customHeight="1">
      <c r="A218" s="6"/>
      <c r="B218" s="6"/>
      <c r="C218" s="6"/>
      <c r="D218" s="6"/>
      <c r="E218" s="6"/>
      <c r="F218" s="6"/>
      <c r="G218" s="6"/>
      <c r="H218" s="6"/>
      <c r="I218" s="6"/>
      <c r="J218" s="6"/>
      <c r="K218" s="6"/>
      <c r="L218" s="6"/>
      <c r="M218" s="6"/>
      <c r="N218" s="6"/>
      <c r="O218" s="6"/>
      <c r="P218" s="6"/>
      <c r="Q218" s="6"/>
      <c r="R218" s="6"/>
      <c r="S218" s="6"/>
      <c r="T218" s="6"/>
    </row>
    <row r="219" ht="15.75" customHeight="1">
      <c r="A219" s="6"/>
      <c r="B219" s="6"/>
      <c r="C219" s="6"/>
      <c r="D219" s="6"/>
      <c r="E219" s="6"/>
      <c r="F219" s="6"/>
      <c r="G219" s="6"/>
      <c r="H219" s="6"/>
      <c r="I219" s="6"/>
      <c r="J219" s="6"/>
      <c r="K219" s="6"/>
      <c r="L219" s="6"/>
      <c r="M219" s="6"/>
      <c r="N219" s="6"/>
      <c r="O219" s="6"/>
      <c r="P219" s="6"/>
      <c r="Q219" s="6"/>
      <c r="R219" s="6"/>
      <c r="S219" s="6"/>
      <c r="T219" s="6"/>
    </row>
    <row r="220" ht="15.75" customHeight="1">
      <c r="A220" s="6"/>
      <c r="B220" s="6"/>
      <c r="C220" s="6"/>
      <c r="D220" s="6"/>
      <c r="E220" s="6"/>
      <c r="F220" s="6"/>
      <c r="G220" s="6"/>
      <c r="H220" s="6"/>
      <c r="I220" s="6"/>
      <c r="J220" s="6"/>
      <c r="K220" s="6"/>
      <c r="L220" s="6"/>
      <c r="M220" s="6"/>
      <c r="N220" s="6"/>
      <c r="O220" s="6"/>
      <c r="P220" s="6"/>
      <c r="Q220" s="6"/>
      <c r="R220" s="6"/>
      <c r="S220" s="6"/>
      <c r="T220" s="6"/>
    </row>
    <row r="221" ht="15.75" customHeight="1">
      <c r="A221" s="6"/>
      <c r="B221" s="6"/>
      <c r="C221" s="6"/>
      <c r="D221" s="6"/>
      <c r="E221" s="6"/>
      <c r="F221" s="6"/>
      <c r="G221" s="6"/>
      <c r="H221" s="6"/>
      <c r="I221" s="6"/>
      <c r="J221" s="6"/>
      <c r="K221" s="6"/>
      <c r="L221" s="6"/>
      <c r="M221" s="6"/>
      <c r="N221" s="6"/>
      <c r="O221" s="6"/>
      <c r="P221" s="6"/>
      <c r="Q221" s="6"/>
      <c r="R221" s="6"/>
      <c r="S221" s="6"/>
      <c r="T221" s="6"/>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S2:S16">
      <formula1>"Not started,Queued,In market,Paused,Responded"</formula1>
    </dataValidation>
  </dataValidations>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18.0"/>
    <col customWidth="1" min="3" max="3" width="24.0"/>
    <col customWidth="1" min="4" max="4" width="30.0"/>
    <col customWidth="1" min="5" max="5" width="28.0"/>
    <col customWidth="1" min="6" max="6" width="42.0"/>
    <col customWidth="1" min="7" max="7" width="38.0"/>
    <col customWidth="1" min="8" max="9" width="34.0"/>
    <col customWidth="1" min="10" max="10" width="28.0"/>
    <col customWidth="1" min="11" max="11" width="32.0"/>
    <col customWidth="1" min="12" max="13" width="38.0"/>
  </cols>
  <sheetData>
    <row r="1" ht="15.0" customHeight="1">
      <c r="A1" s="104" t="s">
        <v>3</v>
      </c>
      <c r="B1" s="104" t="s">
        <v>337</v>
      </c>
      <c r="C1" s="104" t="s">
        <v>2073</v>
      </c>
      <c r="D1" s="104" t="s">
        <v>2626</v>
      </c>
      <c r="E1" s="104" t="s">
        <v>1256</v>
      </c>
      <c r="F1" s="104" t="s">
        <v>2627</v>
      </c>
      <c r="G1" s="104" t="s">
        <v>2628</v>
      </c>
      <c r="H1" s="104" t="s">
        <v>2629</v>
      </c>
      <c r="I1" s="104" t="s">
        <v>2630</v>
      </c>
      <c r="J1" s="104" t="s">
        <v>2631</v>
      </c>
      <c r="K1" s="104" t="s">
        <v>2632</v>
      </c>
      <c r="L1" s="104" t="s">
        <v>350</v>
      </c>
      <c r="M1" s="104" t="s">
        <v>351</v>
      </c>
    </row>
    <row r="2" ht="54.75" customHeight="1">
      <c r="A2" s="14" t="s">
        <v>23</v>
      </c>
      <c r="B2" s="14" t="s">
        <v>352</v>
      </c>
      <c r="C2" s="14" t="s">
        <v>2088</v>
      </c>
      <c r="D2" s="13" t="s">
        <v>2633</v>
      </c>
      <c r="E2" s="13" t="s">
        <v>2634</v>
      </c>
      <c r="F2" s="13" t="s">
        <v>2635</v>
      </c>
      <c r="G2" s="13" t="s">
        <v>2090</v>
      </c>
      <c r="H2" s="13" t="s">
        <v>2636</v>
      </c>
      <c r="I2" s="13" t="s">
        <v>2637</v>
      </c>
      <c r="J2" s="13" t="s">
        <v>2097</v>
      </c>
      <c r="K2" s="13" t="s">
        <v>2638</v>
      </c>
      <c r="L2" s="14" t="s">
        <v>1275</v>
      </c>
      <c r="M2" s="14"/>
    </row>
    <row r="3" ht="54.75" customHeight="1">
      <c r="A3" s="14" t="s">
        <v>280</v>
      </c>
      <c r="B3" s="14" t="s">
        <v>352</v>
      </c>
      <c r="C3" s="14" t="s">
        <v>2100</v>
      </c>
      <c r="D3" s="13" t="s">
        <v>2639</v>
      </c>
      <c r="E3" s="13" t="s">
        <v>2640</v>
      </c>
      <c r="F3" s="13" t="s">
        <v>2635</v>
      </c>
      <c r="G3" s="13" t="s">
        <v>2102</v>
      </c>
      <c r="H3" s="13" t="s">
        <v>2636</v>
      </c>
      <c r="I3" s="13" t="s">
        <v>2641</v>
      </c>
      <c r="J3" s="13" t="s">
        <v>2108</v>
      </c>
      <c r="K3" s="13" t="s">
        <v>2638</v>
      </c>
      <c r="L3" s="14" t="s">
        <v>1275</v>
      </c>
      <c r="M3" s="14"/>
    </row>
    <row r="4" ht="54.75" customHeight="1">
      <c r="A4" s="14" t="s">
        <v>287</v>
      </c>
      <c r="B4" s="14" t="s">
        <v>352</v>
      </c>
      <c r="C4" s="14" t="s">
        <v>1274</v>
      </c>
      <c r="D4" s="13" t="s">
        <v>2642</v>
      </c>
      <c r="E4" s="13" t="s">
        <v>2643</v>
      </c>
      <c r="F4" s="13" t="s">
        <v>2635</v>
      </c>
      <c r="G4" s="13" t="s">
        <v>2112</v>
      </c>
      <c r="H4" s="13" t="s">
        <v>2636</v>
      </c>
      <c r="I4" s="13" t="s">
        <v>2644</v>
      </c>
      <c r="J4" s="13" t="s">
        <v>2108</v>
      </c>
      <c r="K4" s="13" t="s">
        <v>2638</v>
      </c>
      <c r="L4" s="14" t="s">
        <v>1275</v>
      </c>
      <c r="M4" s="14"/>
    </row>
    <row r="5" ht="54.75" customHeight="1">
      <c r="A5" s="14" t="s">
        <v>293</v>
      </c>
      <c r="B5" s="14" t="s">
        <v>352</v>
      </c>
      <c r="C5" s="14" t="s">
        <v>1274</v>
      </c>
      <c r="D5" s="13" t="s">
        <v>2645</v>
      </c>
      <c r="E5" s="13" t="s">
        <v>2643</v>
      </c>
      <c r="F5" s="13" t="s">
        <v>2635</v>
      </c>
      <c r="G5" s="13" t="s">
        <v>2120</v>
      </c>
      <c r="H5" s="13" t="s">
        <v>2636</v>
      </c>
      <c r="I5" s="13" t="s">
        <v>2646</v>
      </c>
      <c r="J5" s="13" t="s">
        <v>2124</v>
      </c>
      <c r="K5" s="13" t="s">
        <v>2638</v>
      </c>
      <c r="L5" s="14" t="s">
        <v>1275</v>
      </c>
      <c r="M5" s="14"/>
    </row>
    <row r="6" ht="54.75" customHeight="1">
      <c r="A6" s="14" t="s">
        <v>299</v>
      </c>
      <c r="B6" s="14" t="s">
        <v>352</v>
      </c>
      <c r="C6" s="14" t="s">
        <v>2100</v>
      </c>
      <c r="D6" s="13" t="s">
        <v>2647</v>
      </c>
      <c r="E6" s="13" t="s">
        <v>2640</v>
      </c>
      <c r="F6" s="13" t="s">
        <v>2635</v>
      </c>
      <c r="G6" s="13" t="s">
        <v>2127</v>
      </c>
      <c r="H6" s="13" t="s">
        <v>2636</v>
      </c>
      <c r="I6" s="13" t="s">
        <v>2648</v>
      </c>
      <c r="J6" s="13" t="s">
        <v>2108</v>
      </c>
      <c r="K6" s="13" t="s">
        <v>2638</v>
      </c>
      <c r="L6" s="14" t="s">
        <v>1275</v>
      </c>
      <c r="M6" s="14"/>
    </row>
    <row r="7" ht="54.75" customHeight="1">
      <c r="A7" s="14" t="s">
        <v>305</v>
      </c>
      <c r="B7" s="14" t="s">
        <v>352</v>
      </c>
      <c r="C7" s="14" t="s">
        <v>2132</v>
      </c>
      <c r="D7" s="13" t="s">
        <v>2649</v>
      </c>
      <c r="E7" s="13" t="s">
        <v>2650</v>
      </c>
      <c r="F7" s="13" t="s">
        <v>2635</v>
      </c>
      <c r="G7" s="13" t="s">
        <v>2134</v>
      </c>
      <c r="H7" s="13" t="s">
        <v>2636</v>
      </c>
      <c r="I7" s="13" t="s">
        <v>2651</v>
      </c>
      <c r="J7" s="13" t="s">
        <v>2108</v>
      </c>
      <c r="K7" s="13" t="s">
        <v>2638</v>
      </c>
      <c r="L7" s="14" t="s">
        <v>1275</v>
      </c>
      <c r="M7" s="14"/>
    </row>
    <row r="8" ht="54.75" customHeight="1">
      <c r="A8" s="14" t="s">
        <v>123</v>
      </c>
      <c r="B8" s="14" t="s">
        <v>406</v>
      </c>
      <c r="C8" s="14" t="s">
        <v>2139</v>
      </c>
      <c r="D8" s="13" t="s">
        <v>2652</v>
      </c>
      <c r="E8" s="13" t="s">
        <v>2653</v>
      </c>
      <c r="F8" s="13" t="s">
        <v>2635</v>
      </c>
      <c r="G8" s="13" t="s">
        <v>2141</v>
      </c>
      <c r="H8" s="13" t="s">
        <v>2636</v>
      </c>
      <c r="I8" s="13" t="s">
        <v>2654</v>
      </c>
      <c r="J8" s="13" t="s">
        <v>2147</v>
      </c>
      <c r="K8" s="13" t="s">
        <v>2638</v>
      </c>
      <c r="L8" s="14" t="s">
        <v>1275</v>
      </c>
      <c r="M8" s="14" t="s">
        <v>1290</v>
      </c>
    </row>
    <row r="9" ht="54.75" customHeight="1">
      <c r="A9" s="14" t="s">
        <v>317</v>
      </c>
      <c r="B9" s="14" t="s">
        <v>416</v>
      </c>
      <c r="C9" s="14" t="s">
        <v>1274</v>
      </c>
      <c r="D9" s="13" t="s">
        <v>2655</v>
      </c>
      <c r="E9" s="13" t="s">
        <v>2643</v>
      </c>
      <c r="F9" s="13" t="s">
        <v>2635</v>
      </c>
      <c r="G9" s="13" t="s">
        <v>2152</v>
      </c>
      <c r="H9" s="13" t="s">
        <v>2636</v>
      </c>
      <c r="I9" s="13" t="s">
        <v>2656</v>
      </c>
      <c r="J9" s="13" t="s">
        <v>2108</v>
      </c>
      <c r="K9" s="13" t="s">
        <v>2638</v>
      </c>
      <c r="L9" s="14" t="s">
        <v>1275</v>
      </c>
      <c r="M9" s="14"/>
    </row>
    <row r="10" ht="54.75" customHeight="1">
      <c r="A10" s="14" t="s">
        <v>323</v>
      </c>
      <c r="B10" s="14" t="s">
        <v>406</v>
      </c>
      <c r="C10" s="14" t="s">
        <v>1274</v>
      </c>
      <c r="D10" s="13" t="s">
        <v>2657</v>
      </c>
      <c r="E10" s="13" t="s">
        <v>2643</v>
      </c>
      <c r="F10" s="13" t="s">
        <v>2635</v>
      </c>
      <c r="G10" s="13" t="s">
        <v>2159</v>
      </c>
      <c r="H10" s="13" t="s">
        <v>2636</v>
      </c>
      <c r="I10" s="13" t="s">
        <v>2658</v>
      </c>
      <c r="J10" s="13" t="s">
        <v>2108</v>
      </c>
      <c r="K10" s="13" t="s">
        <v>2638</v>
      </c>
      <c r="L10" s="14" t="s">
        <v>1275</v>
      </c>
      <c r="M10" s="14"/>
    </row>
    <row r="11" ht="54.75" customHeight="1">
      <c r="A11" s="14" t="s">
        <v>329</v>
      </c>
      <c r="B11" s="14" t="s">
        <v>433</v>
      </c>
      <c r="C11" s="14" t="s">
        <v>1274</v>
      </c>
      <c r="D11" s="13" t="s">
        <v>2659</v>
      </c>
      <c r="E11" s="13" t="s">
        <v>2643</v>
      </c>
      <c r="F11" s="13" t="s">
        <v>2635</v>
      </c>
      <c r="G11" s="13" t="s">
        <v>2166</v>
      </c>
      <c r="H11" s="13" t="s">
        <v>2636</v>
      </c>
      <c r="I11" s="13" t="s">
        <v>2660</v>
      </c>
      <c r="J11" s="13" t="s">
        <v>2108</v>
      </c>
      <c r="K11" s="13" t="s">
        <v>2638</v>
      </c>
      <c r="L11" s="14" t="s">
        <v>1275</v>
      </c>
      <c r="M11" s="14"/>
    </row>
    <row r="12" ht="54.75" customHeight="1">
      <c r="A12" s="14" t="s">
        <v>443</v>
      </c>
      <c r="B12" s="14" t="s">
        <v>433</v>
      </c>
      <c r="C12" s="14" t="s">
        <v>1274</v>
      </c>
      <c r="D12" s="13" t="s">
        <v>2661</v>
      </c>
      <c r="E12" s="13" t="s">
        <v>2643</v>
      </c>
      <c r="F12" s="13" t="s">
        <v>2635</v>
      </c>
      <c r="G12" s="13" t="s">
        <v>2173</v>
      </c>
      <c r="H12" s="13" t="s">
        <v>2636</v>
      </c>
      <c r="I12" s="13" t="s">
        <v>2662</v>
      </c>
      <c r="J12" s="13" t="s">
        <v>2108</v>
      </c>
      <c r="K12" s="13" t="s">
        <v>2638</v>
      </c>
      <c r="L12" s="14" t="s">
        <v>1275</v>
      </c>
      <c r="M12" s="14"/>
    </row>
    <row r="13" ht="54.75" customHeight="1">
      <c r="A13" s="14" t="s">
        <v>456</v>
      </c>
      <c r="B13" s="14" t="s">
        <v>433</v>
      </c>
      <c r="C13" s="14" t="s">
        <v>1274</v>
      </c>
      <c r="D13" s="13" t="s">
        <v>2663</v>
      </c>
      <c r="E13" s="13" t="s">
        <v>2643</v>
      </c>
      <c r="F13" s="13" t="s">
        <v>2635</v>
      </c>
      <c r="G13" s="13" t="s">
        <v>2176</v>
      </c>
      <c r="H13" s="13" t="s">
        <v>2636</v>
      </c>
      <c r="I13" s="13" t="s">
        <v>2664</v>
      </c>
      <c r="J13" s="13" t="s">
        <v>2108</v>
      </c>
      <c r="K13" s="13" t="s">
        <v>2638</v>
      </c>
      <c r="L13" s="14" t="s">
        <v>1275</v>
      </c>
      <c r="M13" s="14"/>
    </row>
    <row r="14" ht="54.75" customHeight="1">
      <c r="A14" s="14" t="s">
        <v>469</v>
      </c>
      <c r="B14" s="14" t="s">
        <v>470</v>
      </c>
      <c r="C14" s="14" t="s">
        <v>2182</v>
      </c>
      <c r="D14" s="13" t="s">
        <v>2665</v>
      </c>
      <c r="E14" s="13" t="s">
        <v>2666</v>
      </c>
      <c r="F14" s="13" t="s">
        <v>2635</v>
      </c>
      <c r="G14" s="13" t="s">
        <v>2184</v>
      </c>
      <c r="H14" s="13" t="s">
        <v>2636</v>
      </c>
      <c r="I14" s="13" t="s">
        <v>2667</v>
      </c>
      <c r="J14" s="13" t="s">
        <v>2191</v>
      </c>
      <c r="K14" s="13" t="s">
        <v>2638</v>
      </c>
      <c r="L14" s="14" t="s">
        <v>1301</v>
      </c>
      <c r="M14" s="14" t="s">
        <v>1302</v>
      </c>
    </row>
    <row r="15" ht="54.75" customHeight="1">
      <c r="A15" s="14" t="s">
        <v>177</v>
      </c>
      <c r="B15" s="14" t="s">
        <v>406</v>
      </c>
      <c r="C15" s="14" t="s">
        <v>2182</v>
      </c>
      <c r="D15" s="13" t="s">
        <v>2668</v>
      </c>
      <c r="E15" s="13" t="s">
        <v>2666</v>
      </c>
      <c r="F15" s="13" t="s">
        <v>2635</v>
      </c>
      <c r="G15" s="13" t="s">
        <v>2194</v>
      </c>
      <c r="H15" s="13" t="s">
        <v>2636</v>
      </c>
      <c r="I15" s="13" t="s">
        <v>2669</v>
      </c>
      <c r="J15" s="13" t="s">
        <v>2198</v>
      </c>
      <c r="K15" s="13" t="s">
        <v>2638</v>
      </c>
      <c r="L15" s="14" t="s">
        <v>1301</v>
      </c>
      <c r="M15" s="14" t="s">
        <v>1304</v>
      </c>
    </row>
    <row r="16" ht="54.75" customHeight="1">
      <c r="A16" s="14" t="s">
        <v>184</v>
      </c>
      <c r="B16" s="14" t="s">
        <v>470</v>
      </c>
      <c r="C16" s="14" t="s">
        <v>1274</v>
      </c>
      <c r="D16" s="13" t="s">
        <v>2670</v>
      </c>
      <c r="E16" s="13" t="s">
        <v>2643</v>
      </c>
      <c r="F16" s="13" t="s">
        <v>2635</v>
      </c>
      <c r="G16" s="13" t="s">
        <v>2202</v>
      </c>
      <c r="H16" s="13" t="s">
        <v>2636</v>
      </c>
      <c r="I16" s="13" t="s">
        <v>2671</v>
      </c>
      <c r="J16" s="13" t="s">
        <v>2191</v>
      </c>
      <c r="K16" s="13" t="s">
        <v>2638</v>
      </c>
      <c r="L16" s="14" t="s">
        <v>1275</v>
      </c>
      <c r="M16" s="14"/>
    </row>
    <row r="17">
      <c r="A17" s="14" t="s">
        <v>506</v>
      </c>
      <c r="B17" s="14" t="s">
        <v>352</v>
      </c>
      <c r="C17" s="14" t="s">
        <v>2209</v>
      </c>
      <c r="D17" s="13" t="s">
        <v>2672</v>
      </c>
      <c r="E17" s="13" t="s">
        <v>507</v>
      </c>
      <c r="F17" s="13" t="s">
        <v>2673</v>
      </c>
      <c r="G17" s="13" t="s">
        <v>2674</v>
      </c>
      <c r="H17" s="13" t="s">
        <v>2675</v>
      </c>
      <c r="I17" s="13" t="s">
        <v>2676</v>
      </c>
      <c r="J17" s="13" t="s">
        <v>2677</v>
      </c>
      <c r="K17" s="13" t="s">
        <v>2678</v>
      </c>
      <c r="L17" s="14" t="s">
        <v>1275</v>
      </c>
      <c r="M17" s="14" t="s">
        <v>1307</v>
      </c>
    </row>
    <row r="18">
      <c r="A18" s="14" t="s">
        <v>519</v>
      </c>
      <c r="B18" s="14" t="s">
        <v>352</v>
      </c>
      <c r="C18" s="14" t="s">
        <v>2216</v>
      </c>
      <c r="D18" s="13" t="s">
        <v>2679</v>
      </c>
      <c r="E18" s="13" t="s">
        <v>520</v>
      </c>
      <c r="F18" s="13" t="s">
        <v>2680</v>
      </c>
      <c r="G18" s="13" t="s">
        <v>2681</v>
      </c>
      <c r="H18" s="13" t="s">
        <v>2675</v>
      </c>
      <c r="I18" s="13" t="s">
        <v>2682</v>
      </c>
      <c r="J18" s="13" t="s">
        <v>2677</v>
      </c>
      <c r="K18" s="13" t="s">
        <v>2678</v>
      </c>
      <c r="L18" s="14" t="s">
        <v>1275</v>
      </c>
      <c r="M18" s="14" t="s">
        <v>531</v>
      </c>
    </row>
    <row r="19">
      <c r="A19" s="14" t="s">
        <v>532</v>
      </c>
      <c r="B19" s="14" t="s">
        <v>406</v>
      </c>
      <c r="C19" s="14" t="s">
        <v>2218</v>
      </c>
      <c r="D19" s="13" t="s">
        <v>2683</v>
      </c>
      <c r="E19" s="13" t="s">
        <v>533</v>
      </c>
      <c r="F19" s="13" t="s">
        <v>2684</v>
      </c>
      <c r="G19" s="13" t="s">
        <v>2685</v>
      </c>
      <c r="H19" s="13" t="s">
        <v>2675</v>
      </c>
      <c r="I19" s="13" t="s">
        <v>2686</v>
      </c>
      <c r="J19" s="13" t="s">
        <v>2677</v>
      </c>
      <c r="K19" s="13" t="s">
        <v>2678</v>
      </c>
      <c r="L19" s="14" t="s">
        <v>1275</v>
      </c>
      <c r="M19" s="14" t="s">
        <v>1309</v>
      </c>
    </row>
    <row r="20">
      <c r="A20" s="14" t="s">
        <v>545</v>
      </c>
      <c r="B20" s="14" t="s">
        <v>406</v>
      </c>
      <c r="C20" s="14" t="s">
        <v>2220</v>
      </c>
      <c r="D20" s="13" t="s">
        <v>2687</v>
      </c>
      <c r="E20" s="13" t="s">
        <v>546</v>
      </c>
      <c r="F20" s="13" t="s">
        <v>2688</v>
      </c>
      <c r="G20" s="13" t="s">
        <v>2689</v>
      </c>
      <c r="H20" s="13" t="s">
        <v>2675</v>
      </c>
      <c r="I20" s="13" t="s">
        <v>2690</v>
      </c>
      <c r="J20" s="13" t="s">
        <v>2677</v>
      </c>
      <c r="K20" s="13" t="s">
        <v>2678</v>
      </c>
      <c r="L20" s="14" t="s">
        <v>1275</v>
      </c>
      <c r="M20" s="14" t="s">
        <v>1310</v>
      </c>
    </row>
    <row r="21" ht="15.75" customHeight="1">
      <c r="A21" s="14" t="s">
        <v>558</v>
      </c>
      <c r="B21" s="14" t="s">
        <v>406</v>
      </c>
      <c r="C21" s="14" t="s">
        <v>2223</v>
      </c>
      <c r="D21" s="13" t="s">
        <v>2691</v>
      </c>
      <c r="E21" s="13" t="s">
        <v>559</v>
      </c>
      <c r="F21" s="13" t="s">
        <v>2692</v>
      </c>
      <c r="G21" s="13" t="s">
        <v>2693</v>
      </c>
      <c r="H21" s="13" t="s">
        <v>2675</v>
      </c>
      <c r="I21" s="13" t="s">
        <v>2694</v>
      </c>
      <c r="J21" s="13" t="s">
        <v>2677</v>
      </c>
      <c r="K21" s="13" t="s">
        <v>2678</v>
      </c>
      <c r="L21" s="14" t="s">
        <v>1275</v>
      </c>
      <c r="M21" s="14" t="s">
        <v>1311</v>
      </c>
    </row>
    <row r="22" ht="15.75" customHeight="1">
      <c r="A22" s="6"/>
      <c r="B22" s="6"/>
      <c r="C22" s="6"/>
      <c r="D22" s="6"/>
      <c r="E22" s="6"/>
      <c r="F22" s="6"/>
      <c r="G22" s="6"/>
      <c r="H22" s="6"/>
      <c r="I22" s="6"/>
      <c r="J22" s="6"/>
      <c r="K22" s="6"/>
      <c r="L22" s="6"/>
      <c r="M22" s="6"/>
    </row>
    <row r="23" ht="15.75" customHeight="1">
      <c r="A23" s="6"/>
      <c r="B23" s="6"/>
      <c r="C23" s="6"/>
      <c r="D23" s="6"/>
      <c r="E23" s="6"/>
      <c r="F23" s="6"/>
      <c r="G23" s="6"/>
      <c r="H23" s="6"/>
      <c r="I23" s="6"/>
      <c r="J23" s="6"/>
      <c r="K23" s="6"/>
      <c r="L23" s="6"/>
      <c r="M23" s="6"/>
    </row>
    <row r="24" ht="15.75" customHeight="1">
      <c r="A24" s="6"/>
      <c r="B24" s="6"/>
      <c r="C24" s="6"/>
      <c r="D24" s="6"/>
      <c r="E24" s="6"/>
      <c r="F24" s="6"/>
      <c r="G24" s="6"/>
      <c r="H24" s="6"/>
      <c r="I24" s="6"/>
      <c r="J24" s="6"/>
      <c r="K24" s="6"/>
      <c r="L24" s="6"/>
      <c r="M24" s="6"/>
    </row>
    <row r="25" ht="15.75" customHeight="1">
      <c r="A25" s="6"/>
      <c r="B25" s="6"/>
      <c r="C25" s="6"/>
      <c r="D25" s="6"/>
      <c r="E25" s="6"/>
      <c r="F25" s="6"/>
      <c r="G25" s="6"/>
      <c r="H25" s="6"/>
      <c r="I25" s="6"/>
      <c r="J25" s="6"/>
      <c r="K25" s="6"/>
      <c r="L25" s="6"/>
      <c r="M25" s="6"/>
    </row>
    <row r="26" ht="15.75" customHeight="1">
      <c r="A26" s="6"/>
      <c r="B26" s="6"/>
      <c r="C26" s="6"/>
      <c r="D26" s="6"/>
      <c r="E26" s="6"/>
      <c r="F26" s="6"/>
      <c r="G26" s="6"/>
      <c r="H26" s="6"/>
      <c r="I26" s="6"/>
      <c r="J26" s="6"/>
      <c r="K26" s="6"/>
      <c r="L26" s="6"/>
      <c r="M26" s="6"/>
    </row>
    <row r="27" ht="15.75" customHeight="1">
      <c r="A27" s="6"/>
      <c r="B27" s="6"/>
      <c r="C27" s="6"/>
      <c r="D27" s="6"/>
      <c r="E27" s="6"/>
      <c r="F27" s="6"/>
      <c r="G27" s="6"/>
      <c r="H27" s="6"/>
      <c r="I27" s="6"/>
      <c r="J27" s="6"/>
      <c r="K27" s="6"/>
      <c r="L27" s="6"/>
      <c r="M27" s="6"/>
    </row>
    <row r="28" ht="15.75" customHeight="1">
      <c r="A28" s="6"/>
      <c r="B28" s="6"/>
      <c r="C28" s="6"/>
      <c r="D28" s="6"/>
      <c r="E28" s="6"/>
      <c r="F28" s="6"/>
      <c r="G28" s="6"/>
      <c r="H28" s="6"/>
      <c r="I28" s="6"/>
      <c r="J28" s="6"/>
      <c r="K28" s="6"/>
      <c r="L28" s="6"/>
      <c r="M28" s="6"/>
    </row>
    <row r="29" ht="15.75" customHeight="1">
      <c r="A29" s="6"/>
      <c r="B29" s="6"/>
      <c r="C29" s="6"/>
      <c r="D29" s="6"/>
      <c r="E29" s="6"/>
      <c r="F29" s="6"/>
      <c r="G29" s="6"/>
      <c r="H29" s="6"/>
      <c r="I29" s="6"/>
      <c r="J29" s="6"/>
      <c r="K29" s="6"/>
      <c r="L29" s="6"/>
      <c r="M29" s="6"/>
    </row>
    <row r="30" ht="15.75" customHeight="1">
      <c r="A30" s="6"/>
      <c r="B30" s="6"/>
      <c r="C30" s="6"/>
      <c r="D30" s="6"/>
      <c r="E30" s="6"/>
      <c r="F30" s="6"/>
      <c r="G30" s="6"/>
      <c r="H30" s="6"/>
      <c r="I30" s="6"/>
      <c r="J30" s="6"/>
      <c r="K30" s="6"/>
      <c r="L30" s="6"/>
      <c r="M30" s="6"/>
    </row>
    <row r="31" ht="15.75" customHeight="1">
      <c r="A31" s="6"/>
      <c r="B31" s="6"/>
      <c r="C31" s="6"/>
      <c r="D31" s="6"/>
      <c r="E31" s="6"/>
      <c r="F31" s="6"/>
      <c r="G31" s="6"/>
      <c r="H31" s="6"/>
      <c r="I31" s="6"/>
      <c r="J31" s="6"/>
      <c r="K31" s="6"/>
      <c r="L31" s="6"/>
      <c r="M31" s="6"/>
    </row>
    <row r="32" ht="15.75" customHeight="1">
      <c r="A32" s="6"/>
      <c r="B32" s="6"/>
      <c r="C32" s="6"/>
      <c r="D32" s="6"/>
      <c r="E32" s="6"/>
      <c r="F32" s="6"/>
      <c r="G32" s="6"/>
      <c r="H32" s="6"/>
      <c r="I32" s="6"/>
      <c r="J32" s="6"/>
      <c r="K32" s="6"/>
      <c r="L32" s="6"/>
      <c r="M32" s="6"/>
    </row>
    <row r="33" ht="15.75" customHeight="1">
      <c r="A33" s="6"/>
      <c r="B33" s="6"/>
      <c r="C33" s="6"/>
      <c r="D33" s="6"/>
      <c r="E33" s="6"/>
      <c r="F33" s="6"/>
      <c r="G33" s="6"/>
      <c r="H33" s="6"/>
      <c r="I33" s="6"/>
      <c r="J33" s="6"/>
      <c r="K33" s="6"/>
      <c r="L33" s="6"/>
      <c r="M33" s="6"/>
    </row>
    <row r="34" ht="15.75" customHeight="1">
      <c r="A34" s="6"/>
      <c r="B34" s="6"/>
      <c r="C34" s="6"/>
      <c r="D34" s="6"/>
      <c r="E34" s="6"/>
      <c r="F34" s="6"/>
      <c r="G34" s="6"/>
      <c r="H34" s="6"/>
      <c r="I34" s="6"/>
      <c r="J34" s="6"/>
      <c r="K34" s="6"/>
      <c r="L34" s="6"/>
      <c r="M34" s="6"/>
    </row>
    <row r="35" ht="15.75" customHeight="1">
      <c r="A35" s="6"/>
      <c r="B35" s="6"/>
      <c r="C35" s="6"/>
      <c r="D35" s="6"/>
      <c r="E35" s="6"/>
      <c r="F35" s="6"/>
      <c r="G35" s="6"/>
      <c r="H35" s="6"/>
      <c r="I35" s="6"/>
      <c r="J35" s="6"/>
      <c r="K35" s="6"/>
      <c r="L35" s="6"/>
      <c r="M35" s="6"/>
    </row>
    <row r="36" ht="15.75" customHeight="1">
      <c r="A36" s="6"/>
      <c r="B36" s="6"/>
      <c r="C36" s="6"/>
      <c r="D36" s="6"/>
      <c r="E36" s="6"/>
      <c r="F36" s="6"/>
      <c r="G36" s="6"/>
      <c r="H36" s="6"/>
      <c r="I36" s="6"/>
      <c r="J36" s="6"/>
      <c r="K36" s="6"/>
      <c r="L36" s="6"/>
      <c r="M36" s="6"/>
    </row>
    <row r="37" ht="15.75" customHeight="1">
      <c r="A37" s="6"/>
      <c r="B37" s="6"/>
      <c r="C37" s="6"/>
      <c r="D37" s="6"/>
      <c r="E37" s="6"/>
      <c r="F37" s="6"/>
      <c r="G37" s="6"/>
      <c r="H37" s="6"/>
      <c r="I37" s="6"/>
      <c r="J37" s="6"/>
      <c r="K37" s="6"/>
      <c r="L37" s="6"/>
      <c r="M37" s="6"/>
    </row>
    <row r="38" ht="15.75" customHeight="1">
      <c r="A38" s="6"/>
      <c r="B38" s="6"/>
      <c r="C38" s="6"/>
      <c r="D38" s="6"/>
      <c r="E38" s="6"/>
      <c r="F38" s="6"/>
      <c r="G38" s="6"/>
      <c r="H38" s="6"/>
      <c r="I38" s="6"/>
      <c r="J38" s="6"/>
      <c r="K38" s="6"/>
      <c r="L38" s="6"/>
      <c r="M38" s="6"/>
    </row>
    <row r="39" ht="15.75" customHeight="1">
      <c r="A39" s="6"/>
      <c r="B39" s="6"/>
      <c r="C39" s="6"/>
      <c r="D39" s="6"/>
      <c r="E39" s="6"/>
      <c r="F39" s="6"/>
      <c r="G39" s="6"/>
      <c r="H39" s="6"/>
      <c r="I39" s="6"/>
      <c r="J39" s="6"/>
      <c r="K39" s="6"/>
      <c r="L39" s="6"/>
      <c r="M39" s="6"/>
    </row>
    <row r="40" ht="15.75" customHeight="1">
      <c r="A40" s="6"/>
      <c r="B40" s="6"/>
      <c r="C40" s="6"/>
      <c r="D40" s="6"/>
      <c r="E40" s="6"/>
      <c r="F40" s="6"/>
      <c r="G40" s="6"/>
      <c r="H40" s="6"/>
      <c r="I40" s="6"/>
      <c r="J40" s="6"/>
      <c r="K40" s="6"/>
      <c r="L40" s="6"/>
      <c r="M40" s="6"/>
    </row>
    <row r="41" ht="15.75" customHeight="1">
      <c r="A41" s="6"/>
      <c r="B41" s="6"/>
      <c r="C41" s="6"/>
      <c r="D41" s="6"/>
      <c r="E41" s="6"/>
      <c r="F41" s="6"/>
      <c r="G41" s="6"/>
      <c r="H41" s="6"/>
      <c r="I41" s="6"/>
      <c r="J41" s="6"/>
      <c r="K41" s="6"/>
      <c r="L41" s="6"/>
      <c r="M41" s="6"/>
    </row>
    <row r="42" ht="15.75" customHeight="1">
      <c r="A42" s="6"/>
      <c r="B42" s="6"/>
      <c r="C42" s="6"/>
      <c r="D42" s="6"/>
      <c r="E42" s="6"/>
      <c r="F42" s="6"/>
      <c r="G42" s="6"/>
      <c r="H42" s="6"/>
      <c r="I42" s="6"/>
      <c r="J42" s="6"/>
      <c r="K42" s="6"/>
      <c r="L42" s="6"/>
      <c r="M42" s="6"/>
    </row>
    <row r="43" ht="15.75" customHeight="1">
      <c r="A43" s="6"/>
      <c r="B43" s="6"/>
      <c r="C43" s="6"/>
      <c r="D43" s="6"/>
      <c r="E43" s="6"/>
      <c r="F43" s="6"/>
      <c r="G43" s="6"/>
      <c r="H43" s="6"/>
      <c r="I43" s="6"/>
      <c r="J43" s="6"/>
      <c r="K43" s="6"/>
      <c r="L43" s="6"/>
      <c r="M43" s="6"/>
    </row>
    <row r="44" ht="15.75" customHeight="1">
      <c r="A44" s="6"/>
      <c r="B44" s="6"/>
      <c r="C44" s="6"/>
      <c r="D44" s="6"/>
      <c r="E44" s="6"/>
      <c r="F44" s="6"/>
      <c r="G44" s="6"/>
      <c r="H44" s="6"/>
      <c r="I44" s="6"/>
      <c r="J44" s="6"/>
      <c r="K44" s="6"/>
      <c r="L44" s="6"/>
      <c r="M44" s="6"/>
    </row>
    <row r="45" ht="15.75" customHeight="1">
      <c r="A45" s="6"/>
      <c r="B45" s="6"/>
      <c r="C45" s="6"/>
      <c r="D45" s="6"/>
      <c r="E45" s="6"/>
      <c r="F45" s="6"/>
      <c r="G45" s="6"/>
      <c r="H45" s="6"/>
      <c r="I45" s="6"/>
      <c r="J45" s="6"/>
      <c r="K45" s="6"/>
      <c r="L45" s="6"/>
      <c r="M45" s="6"/>
    </row>
    <row r="46" ht="15.75" customHeight="1">
      <c r="A46" s="6"/>
      <c r="B46" s="6"/>
      <c r="C46" s="6"/>
      <c r="D46" s="6"/>
      <c r="E46" s="6"/>
      <c r="F46" s="6"/>
      <c r="G46" s="6"/>
      <c r="H46" s="6"/>
      <c r="I46" s="6"/>
      <c r="J46" s="6"/>
      <c r="K46" s="6"/>
      <c r="L46" s="6"/>
      <c r="M46" s="6"/>
    </row>
    <row r="47" ht="15.75" customHeight="1">
      <c r="A47" s="6"/>
      <c r="B47" s="6"/>
      <c r="C47" s="6"/>
      <c r="D47" s="6"/>
      <c r="E47" s="6"/>
      <c r="F47" s="6"/>
      <c r="G47" s="6"/>
      <c r="H47" s="6"/>
      <c r="I47" s="6"/>
      <c r="J47" s="6"/>
      <c r="K47" s="6"/>
      <c r="L47" s="6"/>
      <c r="M47" s="6"/>
    </row>
    <row r="48" ht="15.75" customHeight="1">
      <c r="A48" s="6"/>
      <c r="B48" s="6"/>
      <c r="C48" s="6"/>
      <c r="D48" s="6"/>
      <c r="E48" s="6"/>
      <c r="F48" s="6"/>
      <c r="G48" s="6"/>
      <c r="H48" s="6"/>
      <c r="I48" s="6"/>
      <c r="J48" s="6"/>
      <c r="K48" s="6"/>
      <c r="L48" s="6"/>
      <c r="M48" s="6"/>
    </row>
    <row r="49" ht="15.75" customHeight="1">
      <c r="A49" s="6"/>
      <c r="B49" s="6"/>
      <c r="C49" s="6"/>
      <c r="D49" s="6"/>
      <c r="E49" s="6"/>
      <c r="F49" s="6"/>
      <c r="G49" s="6"/>
      <c r="H49" s="6"/>
      <c r="I49" s="6"/>
      <c r="J49" s="6"/>
      <c r="K49" s="6"/>
      <c r="L49" s="6"/>
      <c r="M49" s="6"/>
    </row>
    <row r="50" ht="15.75" customHeight="1">
      <c r="A50" s="6"/>
      <c r="B50" s="6"/>
      <c r="C50" s="6"/>
      <c r="D50" s="6"/>
      <c r="E50" s="6"/>
      <c r="F50" s="6"/>
      <c r="G50" s="6"/>
      <c r="H50" s="6"/>
      <c r="I50" s="6"/>
      <c r="J50" s="6"/>
      <c r="K50" s="6"/>
      <c r="L50" s="6"/>
      <c r="M50" s="6"/>
    </row>
    <row r="51" ht="15.75" customHeight="1">
      <c r="A51" s="6"/>
      <c r="B51" s="6"/>
      <c r="C51" s="6"/>
      <c r="D51" s="6"/>
      <c r="E51" s="6"/>
      <c r="F51" s="6"/>
      <c r="G51" s="6"/>
      <c r="H51" s="6"/>
      <c r="I51" s="6"/>
      <c r="J51" s="6"/>
      <c r="K51" s="6"/>
      <c r="L51" s="6"/>
      <c r="M51" s="6"/>
    </row>
    <row r="52" ht="15.75" customHeight="1">
      <c r="A52" s="6"/>
      <c r="B52" s="6"/>
      <c r="C52" s="6"/>
      <c r="D52" s="6"/>
      <c r="E52" s="6"/>
      <c r="F52" s="6"/>
      <c r="G52" s="6"/>
      <c r="H52" s="6"/>
      <c r="I52" s="6"/>
      <c r="J52" s="6"/>
      <c r="K52" s="6"/>
      <c r="L52" s="6"/>
      <c r="M52" s="6"/>
    </row>
    <row r="53" ht="15.75" customHeight="1">
      <c r="A53" s="6"/>
      <c r="B53" s="6"/>
      <c r="C53" s="6"/>
      <c r="D53" s="6"/>
      <c r="E53" s="6"/>
      <c r="F53" s="6"/>
      <c r="G53" s="6"/>
      <c r="H53" s="6"/>
      <c r="I53" s="6"/>
      <c r="J53" s="6"/>
      <c r="K53" s="6"/>
      <c r="L53" s="6"/>
      <c r="M53" s="6"/>
    </row>
    <row r="54" ht="15.75" customHeight="1">
      <c r="A54" s="6"/>
      <c r="B54" s="6"/>
      <c r="C54" s="6"/>
      <c r="D54" s="6"/>
      <c r="E54" s="6"/>
      <c r="F54" s="6"/>
      <c r="G54" s="6"/>
      <c r="H54" s="6"/>
      <c r="I54" s="6"/>
      <c r="J54" s="6"/>
      <c r="K54" s="6"/>
      <c r="L54" s="6"/>
      <c r="M54" s="6"/>
    </row>
    <row r="55" ht="15.75" customHeight="1">
      <c r="A55" s="6"/>
      <c r="B55" s="6"/>
      <c r="C55" s="6"/>
      <c r="D55" s="6"/>
      <c r="E55" s="6"/>
      <c r="F55" s="6"/>
      <c r="G55" s="6"/>
      <c r="H55" s="6"/>
      <c r="I55" s="6"/>
      <c r="J55" s="6"/>
      <c r="K55" s="6"/>
      <c r="L55" s="6"/>
      <c r="M55" s="6"/>
    </row>
    <row r="56" ht="15.75" customHeight="1">
      <c r="A56" s="6"/>
      <c r="B56" s="6"/>
      <c r="C56" s="6"/>
      <c r="D56" s="6"/>
      <c r="E56" s="6"/>
      <c r="F56" s="6"/>
      <c r="G56" s="6"/>
      <c r="H56" s="6"/>
      <c r="I56" s="6"/>
      <c r="J56" s="6"/>
      <c r="K56" s="6"/>
      <c r="L56" s="6"/>
      <c r="M56" s="6"/>
    </row>
    <row r="57" ht="15.75" customHeight="1">
      <c r="A57" s="6"/>
      <c r="B57" s="6"/>
      <c r="C57" s="6"/>
      <c r="D57" s="6"/>
      <c r="E57" s="6"/>
      <c r="F57" s="6"/>
      <c r="G57" s="6"/>
      <c r="H57" s="6"/>
      <c r="I57" s="6"/>
      <c r="J57" s="6"/>
      <c r="K57" s="6"/>
      <c r="L57" s="6"/>
      <c r="M57" s="6"/>
    </row>
    <row r="58" ht="15.75" customHeight="1">
      <c r="A58" s="6"/>
      <c r="B58" s="6"/>
      <c r="C58" s="6"/>
      <c r="D58" s="6"/>
      <c r="E58" s="6"/>
      <c r="F58" s="6"/>
      <c r="G58" s="6"/>
      <c r="H58" s="6"/>
      <c r="I58" s="6"/>
      <c r="J58" s="6"/>
      <c r="K58" s="6"/>
      <c r="L58" s="6"/>
      <c r="M58" s="6"/>
    </row>
    <row r="59" ht="15.75" customHeight="1">
      <c r="A59" s="6"/>
      <c r="B59" s="6"/>
      <c r="C59" s="6"/>
      <c r="D59" s="6"/>
      <c r="E59" s="6"/>
      <c r="F59" s="6"/>
      <c r="G59" s="6"/>
      <c r="H59" s="6"/>
      <c r="I59" s="6"/>
      <c r="J59" s="6"/>
      <c r="K59" s="6"/>
      <c r="L59" s="6"/>
      <c r="M59" s="6"/>
    </row>
    <row r="60" ht="15.75" customHeight="1">
      <c r="A60" s="6"/>
      <c r="B60" s="6"/>
      <c r="C60" s="6"/>
      <c r="D60" s="6"/>
      <c r="E60" s="6"/>
      <c r="F60" s="6"/>
      <c r="G60" s="6"/>
      <c r="H60" s="6"/>
      <c r="I60" s="6"/>
      <c r="J60" s="6"/>
      <c r="K60" s="6"/>
      <c r="L60" s="6"/>
      <c r="M60" s="6"/>
    </row>
    <row r="61" ht="15.75" customHeight="1">
      <c r="A61" s="6"/>
      <c r="B61" s="6"/>
      <c r="C61" s="6"/>
      <c r="D61" s="6"/>
      <c r="E61" s="6"/>
      <c r="F61" s="6"/>
      <c r="G61" s="6"/>
      <c r="H61" s="6"/>
      <c r="I61" s="6"/>
      <c r="J61" s="6"/>
      <c r="K61" s="6"/>
      <c r="L61" s="6"/>
      <c r="M61" s="6"/>
    </row>
    <row r="62" ht="15.75" customHeight="1">
      <c r="A62" s="6"/>
      <c r="B62" s="6"/>
      <c r="C62" s="6"/>
      <c r="D62" s="6"/>
      <c r="E62" s="6"/>
      <c r="F62" s="6"/>
      <c r="G62" s="6"/>
      <c r="H62" s="6"/>
      <c r="I62" s="6"/>
      <c r="J62" s="6"/>
      <c r="K62" s="6"/>
      <c r="L62" s="6"/>
      <c r="M62" s="6"/>
    </row>
    <row r="63" ht="15.75" customHeight="1">
      <c r="A63" s="6"/>
      <c r="B63" s="6"/>
      <c r="C63" s="6"/>
      <c r="D63" s="6"/>
      <c r="E63" s="6"/>
      <c r="F63" s="6"/>
      <c r="G63" s="6"/>
      <c r="H63" s="6"/>
      <c r="I63" s="6"/>
      <c r="J63" s="6"/>
      <c r="K63" s="6"/>
      <c r="L63" s="6"/>
      <c r="M63" s="6"/>
    </row>
    <row r="64" ht="15.75" customHeight="1">
      <c r="A64" s="6"/>
      <c r="B64" s="6"/>
      <c r="C64" s="6"/>
      <c r="D64" s="6"/>
      <c r="E64" s="6"/>
      <c r="F64" s="6"/>
      <c r="G64" s="6"/>
      <c r="H64" s="6"/>
      <c r="I64" s="6"/>
      <c r="J64" s="6"/>
      <c r="K64" s="6"/>
      <c r="L64" s="6"/>
      <c r="M64" s="6"/>
    </row>
    <row r="65" ht="15.75" customHeight="1">
      <c r="A65" s="6"/>
      <c r="B65" s="6"/>
      <c r="C65" s="6"/>
      <c r="D65" s="6"/>
      <c r="E65" s="6"/>
      <c r="F65" s="6"/>
      <c r="G65" s="6"/>
      <c r="H65" s="6"/>
      <c r="I65" s="6"/>
      <c r="J65" s="6"/>
      <c r="K65" s="6"/>
      <c r="L65" s="6"/>
      <c r="M65" s="6"/>
    </row>
    <row r="66" ht="15.75" customHeight="1">
      <c r="A66" s="6"/>
      <c r="B66" s="6"/>
      <c r="C66" s="6"/>
      <c r="D66" s="6"/>
      <c r="E66" s="6"/>
      <c r="F66" s="6"/>
      <c r="G66" s="6"/>
      <c r="H66" s="6"/>
      <c r="I66" s="6"/>
      <c r="J66" s="6"/>
      <c r="K66" s="6"/>
      <c r="L66" s="6"/>
      <c r="M66" s="6"/>
    </row>
    <row r="67" ht="15.75" customHeight="1">
      <c r="A67" s="6"/>
      <c r="B67" s="6"/>
      <c r="C67" s="6"/>
      <c r="D67" s="6"/>
      <c r="E67" s="6"/>
      <c r="F67" s="6"/>
      <c r="G67" s="6"/>
      <c r="H67" s="6"/>
      <c r="I67" s="6"/>
      <c r="J67" s="6"/>
      <c r="K67" s="6"/>
      <c r="L67" s="6"/>
      <c r="M67" s="6"/>
    </row>
    <row r="68" ht="15.75" customHeight="1">
      <c r="A68" s="6"/>
      <c r="B68" s="6"/>
      <c r="C68" s="6"/>
      <c r="D68" s="6"/>
      <c r="E68" s="6"/>
      <c r="F68" s="6"/>
      <c r="G68" s="6"/>
      <c r="H68" s="6"/>
      <c r="I68" s="6"/>
      <c r="J68" s="6"/>
      <c r="K68" s="6"/>
      <c r="L68" s="6"/>
      <c r="M68" s="6"/>
    </row>
    <row r="69" ht="15.75" customHeight="1">
      <c r="A69" s="6"/>
      <c r="B69" s="6"/>
      <c r="C69" s="6"/>
      <c r="D69" s="6"/>
      <c r="E69" s="6"/>
      <c r="F69" s="6"/>
      <c r="G69" s="6"/>
      <c r="H69" s="6"/>
      <c r="I69" s="6"/>
      <c r="J69" s="6"/>
      <c r="K69" s="6"/>
      <c r="L69" s="6"/>
      <c r="M69" s="6"/>
    </row>
    <row r="70" ht="15.75" customHeight="1">
      <c r="A70" s="6"/>
      <c r="B70" s="6"/>
      <c r="C70" s="6"/>
      <c r="D70" s="6"/>
      <c r="E70" s="6"/>
      <c r="F70" s="6"/>
      <c r="G70" s="6"/>
      <c r="H70" s="6"/>
      <c r="I70" s="6"/>
      <c r="J70" s="6"/>
      <c r="K70" s="6"/>
      <c r="L70" s="6"/>
      <c r="M70" s="6"/>
    </row>
    <row r="71" ht="15.75" customHeight="1">
      <c r="A71" s="6"/>
      <c r="B71" s="6"/>
      <c r="C71" s="6"/>
      <c r="D71" s="6"/>
      <c r="E71" s="6"/>
      <c r="F71" s="6"/>
      <c r="G71" s="6"/>
      <c r="H71" s="6"/>
      <c r="I71" s="6"/>
      <c r="J71" s="6"/>
      <c r="K71" s="6"/>
      <c r="L71" s="6"/>
      <c r="M71" s="6"/>
    </row>
    <row r="72" ht="15.75" customHeight="1">
      <c r="A72" s="6"/>
      <c r="B72" s="6"/>
      <c r="C72" s="6"/>
      <c r="D72" s="6"/>
      <c r="E72" s="6"/>
      <c r="F72" s="6"/>
      <c r="G72" s="6"/>
      <c r="H72" s="6"/>
      <c r="I72" s="6"/>
      <c r="J72" s="6"/>
      <c r="K72" s="6"/>
      <c r="L72" s="6"/>
      <c r="M72" s="6"/>
    </row>
    <row r="73" ht="15.75" customHeight="1">
      <c r="A73" s="6"/>
      <c r="B73" s="6"/>
      <c r="C73" s="6"/>
      <c r="D73" s="6"/>
      <c r="E73" s="6"/>
      <c r="F73" s="6"/>
      <c r="G73" s="6"/>
      <c r="H73" s="6"/>
      <c r="I73" s="6"/>
      <c r="J73" s="6"/>
      <c r="K73" s="6"/>
      <c r="L73" s="6"/>
      <c r="M73" s="6"/>
    </row>
    <row r="74" ht="15.75" customHeight="1">
      <c r="A74" s="6"/>
      <c r="B74" s="6"/>
      <c r="C74" s="6"/>
      <c r="D74" s="6"/>
      <c r="E74" s="6"/>
      <c r="F74" s="6"/>
      <c r="G74" s="6"/>
      <c r="H74" s="6"/>
      <c r="I74" s="6"/>
      <c r="J74" s="6"/>
      <c r="K74" s="6"/>
      <c r="L74" s="6"/>
      <c r="M74" s="6"/>
    </row>
    <row r="75" ht="15.75" customHeight="1">
      <c r="A75" s="6"/>
      <c r="B75" s="6"/>
      <c r="C75" s="6"/>
      <c r="D75" s="6"/>
      <c r="E75" s="6"/>
      <c r="F75" s="6"/>
      <c r="G75" s="6"/>
      <c r="H75" s="6"/>
      <c r="I75" s="6"/>
      <c r="J75" s="6"/>
      <c r="K75" s="6"/>
      <c r="L75" s="6"/>
      <c r="M75" s="6"/>
    </row>
    <row r="76" ht="15.75" customHeight="1">
      <c r="A76" s="6"/>
      <c r="B76" s="6"/>
      <c r="C76" s="6"/>
      <c r="D76" s="6"/>
      <c r="E76" s="6"/>
      <c r="F76" s="6"/>
      <c r="G76" s="6"/>
      <c r="H76" s="6"/>
      <c r="I76" s="6"/>
      <c r="J76" s="6"/>
      <c r="K76" s="6"/>
      <c r="L76" s="6"/>
      <c r="M76" s="6"/>
    </row>
    <row r="77" ht="15.75" customHeight="1">
      <c r="A77" s="6"/>
      <c r="B77" s="6"/>
      <c r="C77" s="6"/>
      <c r="D77" s="6"/>
      <c r="E77" s="6"/>
      <c r="F77" s="6"/>
      <c r="G77" s="6"/>
      <c r="H77" s="6"/>
      <c r="I77" s="6"/>
      <c r="J77" s="6"/>
      <c r="K77" s="6"/>
      <c r="L77" s="6"/>
      <c r="M77" s="6"/>
    </row>
    <row r="78" ht="15.75" customHeight="1">
      <c r="A78" s="6"/>
      <c r="B78" s="6"/>
      <c r="C78" s="6"/>
      <c r="D78" s="6"/>
      <c r="E78" s="6"/>
      <c r="F78" s="6"/>
      <c r="G78" s="6"/>
      <c r="H78" s="6"/>
      <c r="I78" s="6"/>
      <c r="J78" s="6"/>
      <c r="K78" s="6"/>
      <c r="L78" s="6"/>
      <c r="M78" s="6"/>
    </row>
    <row r="79" ht="15.75" customHeight="1">
      <c r="A79" s="6"/>
      <c r="B79" s="6"/>
      <c r="C79" s="6"/>
      <c r="D79" s="6"/>
      <c r="E79" s="6"/>
      <c r="F79" s="6"/>
      <c r="G79" s="6"/>
      <c r="H79" s="6"/>
      <c r="I79" s="6"/>
      <c r="J79" s="6"/>
      <c r="K79" s="6"/>
      <c r="L79" s="6"/>
      <c r="M79" s="6"/>
    </row>
    <row r="80" ht="15.75" customHeight="1">
      <c r="A80" s="6"/>
      <c r="B80" s="6"/>
      <c r="C80" s="6"/>
      <c r="D80" s="6"/>
      <c r="E80" s="6"/>
      <c r="F80" s="6"/>
      <c r="G80" s="6"/>
      <c r="H80" s="6"/>
      <c r="I80" s="6"/>
      <c r="J80" s="6"/>
      <c r="K80" s="6"/>
      <c r="L80" s="6"/>
      <c r="M80" s="6"/>
    </row>
    <row r="81" ht="15.75" customHeight="1">
      <c r="A81" s="6"/>
      <c r="B81" s="6"/>
      <c r="C81" s="6"/>
      <c r="D81" s="6"/>
      <c r="E81" s="6"/>
      <c r="F81" s="6"/>
      <c r="G81" s="6"/>
      <c r="H81" s="6"/>
      <c r="I81" s="6"/>
      <c r="J81" s="6"/>
      <c r="K81" s="6"/>
      <c r="L81" s="6"/>
      <c r="M81" s="6"/>
    </row>
    <row r="82" ht="15.75" customHeight="1">
      <c r="A82" s="6"/>
      <c r="B82" s="6"/>
      <c r="C82" s="6"/>
      <c r="D82" s="6"/>
      <c r="E82" s="6"/>
      <c r="F82" s="6"/>
      <c r="G82" s="6"/>
      <c r="H82" s="6"/>
      <c r="I82" s="6"/>
      <c r="J82" s="6"/>
      <c r="K82" s="6"/>
      <c r="L82" s="6"/>
      <c r="M82" s="6"/>
    </row>
    <row r="83" ht="15.75" customHeight="1">
      <c r="A83" s="6"/>
      <c r="B83" s="6"/>
      <c r="C83" s="6"/>
      <c r="D83" s="6"/>
      <c r="E83" s="6"/>
      <c r="F83" s="6"/>
      <c r="G83" s="6"/>
      <c r="H83" s="6"/>
      <c r="I83" s="6"/>
      <c r="J83" s="6"/>
      <c r="K83" s="6"/>
      <c r="L83" s="6"/>
      <c r="M83" s="6"/>
    </row>
    <row r="84" ht="15.75" customHeight="1">
      <c r="A84" s="6"/>
      <c r="B84" s="6"/>
      <c r="C84" s="6"/>
      <c r="D84" s="6"/>
      <c r="E84" s="6"/>
      <c r="F84" s="6"/>
      <c r="G84" s="6"/>
      <c r="H84" s="6"/>
      <c r="I84" s="6"/>
      <c r="J84" s="6"/>
      <c r="K84" s="6"/>
      <c r="L84" s="6"/>
      <c r="M84" s="6"/>
    </row>
    <row r="85" ht="15.75" customHeight="1">
      <c r="A85" s="6"/>
      <c r="B85" s="6"/>
      <c r="C85" s="6"/>
      <c r="D85" s="6"/>
      <c r="E85" s="6"/>
      <c r="F85" s="6"/>
      <c r="G85" s="6"/>
      <c r="H85" s="6"/>
      <c r="I85" s="6"/>
      <c r="J85" s="6"/>
      <c r="K85" s="6"/>
      <c r="L85" s="6"/>
      <c r="M85" s="6"/>
    </row>
    <row r="86" ht="15.75" customHeight="1">
      <c r="A86" s="6"/>
      <c r="B86" s="6"/>
      <c r="C86" s="6"/>
      <c r="D86" s="6"/>
      <c r="E86" s="6"/>
      <c r="F86" s="6"/>
      <c r="G86" s="6"/>
      <c r="H86" s="6"/>
      <c r="I86" s="6"/>
      <c r="J86" s="6"/>
      <c r="K86" s="6"/>
      <c r="L86" s="6"/>
      <c r="M86" s="6"/>
    </row>
    <row r="87" ht="15.75" customHeight="1">
      <c r="A87" s="6"/>
      <c r="B87" s="6"/>
      <c r="C87" s="6"/>
      <c r="D87" s="6"/>
      <c r="E87" s="6"/>
      <c r="F87" s="6"/>
      <c r="G87" s="6"/>
      <c r="H87" s="6"/>
      <c r="I87" s="6"/>
      <c r="J87" s="6"/>
      <c r="K87" s="6"/>
      <c r="L87" s="6"/>
      <c r="M87" s="6"/>
    </row>
    <row r="88" ht="15.75" customHeight="1">
      <c r="A88" s="6"/>
      <c r="B88" s="6"/>
      <c r="C88" s="6"/>
      <c r="D88" s="6"/>
      <c r="E88" s="6"/>
      <c r="F88" s="6"/>
      <c r="G88" s="6"/>
      <c r="H88" s="6"/>
      <c r="I88" s="6"/>
      <c r="J88" s="6"/>
      <c r="K88" s="6"/>
      <c r="L88" s="6"/>
      <c r="M88" s="6"/>
    </row>
    <row r="89" ht="15.75" customHeight="1">
      <c r="A89" s="6"/>
      <c r="B89" s="6"/>
      <c r="C89" s="6"/>
      <c r="D89" s="6"/>
      <c r="E89" s="6"/>
      <c r="F89" s="6"/>
      <c r="G89" s="6"/>
      <c r="H89" s="6"/>
      <c r="I89" s="6"/>
      <c r="J89" s="6"/>
      <c r="K89" s="6"/>
      <c r="L89" s="6"/>
      <c r="M89" s="6"/>
    </row>
    <row r="90" ht="15.75" customHeight="1">
      <c r="A90" s="6"/>
      <c r="B90" s="6"/>
      <c r="C90" s="6"/>
      <c r="D90" s="6"/>
      <c r="E90" s="6"/>
      <c r="F90" s="6"/>
      <c r="G90" s="6"/>
      <c r="H90" s="6"/>
      <c r="I90" s="6"/>
      <c r="J90" s="6"/>
      <c r="K90" s="6"/>
      <c r="L90" s="6"/>
      <c r="M90" s="6"/>
    </row>
    <row r="91" ht="15.75" customHeight="1">
      <c r="A91" s="6"/>
      <c r="B91" s="6"/>
      <c r="C91" s="6"/>
      <c r="D91" s="6"/>
      <c r="E91" s="6"/>
      <c r="F91" s="6"/>
      <c r="G91" s="6"/>
      <c r="H91" s="6"/>
      <c r="I91" s="6"/>
      <c r="J91" s="6"/>
      <c r="K91" s="6"/>
      <c r="L91" s="6"/>
      <c r="M91" s="6"/>
    </row>
    <row r="92" ht="15.75" customHeight="1">
      <c r="A92" s="6"/>
      <c r="B92" s="6"/>
      <c r="C92" s="6"/>
      <c r="D92" s="6"/>
      <c r="E92" s="6"/>
      <c r="F92" s="6"/>
      <c r="G92" s="6"/>
      <c r="H92" s="6"/>
      <c r="I92" s="6"/>
      <c r="J92" s="6"/>
      <c r="K92" s="6"/>
      <c r="L92" s="6"/>
      <c r="M92" s="6"/>
    </row>
    <row r="93" ht="15.75" customHeight="1">
      <c r="A93" s="6"/>
      <c r="B93" s="6"/>
      <c r="C93" s="6"/>
      <c r="D93" s="6"/>
      <c r="E93" s="6"/>
      <c r="F93" s="6"/>
      <c r="G93" s="6"/>
      <c r="H93" s="6"/>
      <c r="I93" s="6"/>
      <c r="J93" s="6"/>
      <c r="K93" s="6"/>
      <c r="L93" s="6"/>
      <c r="M93" s="6"/>
    </row>
    <row r="94" ht="15.75" customHeight="1">
      <c r="A94" s="6"/>
      <c r="B94" s="6"/>
      <c r="C94" s="6"/>
      <c r="D94" s="6"/>
      <c r="E94" s="6"/>
      <c r="F94" s="6"/>
      <c r="G94" s="6"/>
      <c r="H94" s="6"/>
      <c r="I94" s="6"/>
      <c r="J94" s="6"/>
      <c r="K94" s="6"/>
      <c r="L94" s="6"/>
      <c r="M94" s="6"/>
    </row>
    <row r="95" ht="15.75" customHeight="1">
      <c r="A95" s="6"/>
      <c r="B95" s="6"/>
      <c r="C95" s="6"/>
      <c r="D95" s="6"/>
      <c r="E95" s="6"/>
      <c r="F95" s="6"/>
      <c r="G95" s="6"/>
      <c r="H95" s="6"/>
      <c r="I95" s="6"/>
      <c r="J95" s="6"/>
      <c r="K95" s="6"/>
      <c r="L95" s="6"/>
      <c r="M95" s="6"/>
    </row>
    <row r="96" ht="15.75" customHeight="1">
      <c r="A96" s="6"/>
      <c r="B96" s="6"/>
      <c r="C96" s="6"/>
      <c r="D96" s="6"/>
      <c r="E96" s="6"/>
      <c r="F96" s="6"/>
      <c r="G96" s="6"/>
      <c r="H96" s="6"/>
      <c r="I96" s="6"/>
      <c r="J96" s="6"/>
      <c r="K96" s="6"/>
      <c r="L96" s="6"/>
      <c r="M96" s="6"/>
    </row>
    <row r="97" ht="15.75" customHeight="1">
      <c r="A97" s="6"/>
      <c r="B97" s="6"/>
      <c r="C97" s="6"/>
      <c r="D97" s="6"/>
      <c r="E97" s="6"/>
      <c r="F97" s="6"/>
      <c r="G97" s="6"/>
      <c r="H97" s="6"/>
      <c r="I97" s="6"/>
      <c r="J97" s="6"/>
      <c r="K97" s="6"/>
      <c r="L97" s="6"/>
      <c r="M97" s="6"/>
    </row>
    <row r="98" ht="15.75" customHeight="1">
      <c r="A98" s="6"/>
      <c r="B98" s="6"/>
      <c r="C98" s="6"/>
      <c r="D98" s="6"/>
      <c r="E98" s="6"/>
      <c r="F98" s="6"/>
      <c r="G98" s="6"/>
      <c r="H98" s="6"/>
      <c r="I98" s="6"/>
      <c r="J98" s="6"/>
      <c r="K98" s="6"/>
      <c r="L98" s="6"/>
      <c r="M98" s="6"/>
    </row>
    <row r="99" ht="15.75" customHeight="1">
      <c r="A99" s="6"/>
      <c r="B99" s="6"/>
      <c r="C99" s="6"/>
      <c r="D99" s="6"/>
      <c r="E99" s="6"/>
      <c r="F99" s="6"/>
      <c r="G99" s="6"/>
      <c r="H99" s="6"/>
      <c r="I99" s="6"/>
      <c r="J99" s="6"/>
      <c r="K99" s="6"/>
      <c r="L99" s="6"/>
      <c r="M99" s="6"/>
    </row>
    <row r="100" ht="15.75" customHeight="1">
      <c r="A100" s="6"/>
      <c r="B100" s="6"/>
      <c r="C100" s="6"/>
      <c r="D100" s="6"/>
      <c r="E100" s="6"/>
      <c r="F100" s="6"/>
      <c r="G100" s="6"/>
      <c r="H100" s="6"/>
      <c r="I100" s="6"/>
      <c r="J100" s="6"/>
      <c r="K100" s="6"/>
      <c r="L100" s="6"/>
      <c r="M100" s="6"/>
    </row>
    <row r="101" ht="15.75" customHeight="1">
      <c r="A101" s="6"/>
      <c r="B101" s="6"/>
      <c r="C101" s="6"/>
      <c r="D101" s="6"/>
      <c r="E101" s="6"/>
      <c r="F101" s="6"/>
      <c r="G101" s="6"/>
      <c r="H101" s="6"/>
      <c r="I101" s="6"/>
      <c r="J101" s="6"/>
      <c r="K101" s="6"/>
      <c r="L101" s="6"/>
      <c r="M101" s="6"/>
    </row>
    <row r="102" ht="15.75" customHeight="1">
      <c r="A102" s="6"/>
      <c r="B102" s="6"/>
      <c r="C102" s="6"/>
      <c r="D102" s="6"/>
      <c r="E102" s="6"/>
      <c r="F102" s="6"/>
      <c r="G102" s="6"/>
      <c r="H102" s="6"/>
      <c r="I102" s="6"/>
      <c r="J102" s="6"/>
      <c r="K102" s="6"/>
      <c r="L102" s="6"/>
      <c r="M102" s="6"/>
    </row>
    <row r="103" ht="15.75" customHeight="1">
      <c r="A103" s="6"/>
      <c r="B103" s="6"/>
      <c r="C103" s="6"/>
      <c r="D103" s="6"/>
      <c r="E103" s="6"/>
      <c r="F103" s="6"/>
      <c r="G103" s="6"/>
      <c r="H103" s="6"/>
      <c r="I103" s="6"/>
      <c r="J103" s="6"/>
      <c r="K103" s="6"/>
      <c r="L103" s="6"/>
      <c r="M103" s="6"/>
    </row>
    <row r="104" ht="15.75" customHeight="1">
      <c r="A104" s="6"/>
      <c r="B104" s="6"/>
      <c r="C104" s="6"/>
      <c r="D104" s="6"/>
      <c r="E104" s="6"/>
      <c r="F104" s="6"/>
      <c r="G104" s="6"/>
      <c r="H104" s="6"/>
      <c r="I104" s="6"/>
      <c r="J104" s="6"/>
      <c r="K104" s="6"/>
      <c r="L104" s="6"/>
      <c r="M104" s="6"/>
    </row>
    <row r="105" ht="15.75" customHeight="1">
      <c r="A105" s="6"/>
      <c r="B105" s="6"/>
      <c r="C105" s="6"/>
      <c r="D105" s="6"/>
      <c r="E105" s="6"/>
      <c r="F105" s="6"/>
      <c r="G105" s="6"/>
      <c r="H105" s="6"/>
      <c r="I105" s="6"/>
      <c r="J105" s="6"/>
      <c r="K105" s="6"/>
      <c r="L105" s="6"/>
      <c r="M105" s="6"/>
    </row>
    <row r="106" ht="15.75" customHeight="1">
      <c r="A106" s="6"/>
      <c r="B106" s="6"/>
      <c r="C106" s="6"/>
      <c r="D106" s="6"/>
      <c r="E106" s="6"/>
      <c r="F106" s="6"/>
      <c r="G106" s="6"/>
      <c r="H106" s="6"/>
      <c r="I106" s="6"/>
      <c r="J106" s="6"/>
      <c r="K106" s="6"/>
      <c r="L106" s="6"/>
      <c r="M106" s="6"/>
    </row>
    <row r="107" ht="15.75" customHeight="1">
      <c r="A107" s="6"/>
      <c r="B107" s="6"/>
      <c r="C107" s="6"/>
      <c r="D107" s="6"/>
      <c r="E107" s="6"/>
      <c r="F107" s="6"/>
      <c r="G107" s="6"/>
      <c r="H107" s="6"/>
      <c r="I107" s="6"/>
      <c r="J107" s="6"/>
      <c r="K107" s="6"/>
      <c r="L107" s="6"/>
      <c r="M107" s="6"/>
    </row>
    <row r="108" ht="15.75" customHeight="1">
      <c r="A108" s="6"/>
      <c r="B108" s="6"/>
      <c r="C108" s="6"/>
      <c r="D108" s="6"/>
      <c r="E108" s="6"/>
      <c r="F108" s="6"/>
      <c r="G108" s="6"/>
      <c r="H108" s="6"/>
      <c r="I108" s="6"/>
      <c r="J108" s="6"/>
      <c r="K108" s="6"/>
      <c r="L108" s="6"/>
      <c r="M108" s="6"/>
    </row>
    <row r="109" ht="15.75" customHeight="1">
      <c r="A109" s="6"/>
      <c r="B109" s="6"/>
      <c r="C109" s="6"/>
      <c r="D109" s="6"/>
      <c r="E109" s="6"/>
      <c r="F109" s="6"/>
      <c r="G109" s="6"/>
      <c r="H109" s="6"/>
      <c r="I109" s="6"/>
      <c r="J109" s="6"/>
      <c r="K109" s="6"/>
      <c r="L109" s="6"/>
      <c r="M109" s="6"/>
    </row>
    <row r="110" ht="15.75" customHeight="1">
      <c r="A110" s="6"/>
      <c r="B110" s="6"/>
      <c r="C110" s="6"/>
      <c r="D110" s="6"/>
      <c r="E110" s="6"/>
      <c r="F110" s="6"/>
      <c r="G110" s="6"/>
      <c r="H110" s="6"/>
      <c r="I110" s="6"/>
      <c r="J110" s="6"/>
      <c r="K110" s="6"/>
      <c r="L110" s="6"/>
      <c r="M110" s="6"/>
    </row>
    <row r="111" ht="15.75" customHeight="1">
      <c r="A111" s="6"/>
      <c r="B111" s="6"/>
      <c r="C111" s="6"/>
      <c r="D111" s="6"/>
      <c r="E111" s="6"/>
      <c r="F111" s="6"/>
      <c r="G111" s="6"/>
      <c r="H111" s="6"/>
      <c r="I111" s="6"/>
      <c r="J111" s="6"/>
      <c r="K111" s="6"/>
      <c r="L111" s="6"/>
      <c r="M111" s="6"/>
    </row>
    <row r="112" ht="15.75" customHeight="1">
      <c r="A112" s="6"/>
      <c r="B112" s="6"/>
      <c r="C112" s="6"/>
      <c r="D112" s="6"/>
      <c r="E112" s="6"/>
      <c r="F112" s="6"/>
      <c r="G112" s="6"/>
      <c r="H112" s="6"/>
      <c r="I112" s="6"/>
      <c r="J112" s="6"/>
      <c r="K112" s="6"/>
      <c r="L112" s="6"/>
      <c r="M112" s="6"/>
    </row>
    <row r="113" ht="15.75" customHeight="1">
      <c r="A113" s="6"/>
      <c r="B113" s="6"/>
      <c r="C113" s="6"/>
      <c r="D113" s="6"/>
      <c r="E113" s="6"/>
      <c r="F113" s="6"/>
      <c r="G113" s="6"/>
      <c r="H113" s="6"/>
      <c r="I113" s="6"/>
      <c r="J113" s="6"/>
      <c r="K113" s="6"/>
      <c r="L113" s="6"/>
      <c r="M113" s="6"/>
    </row>
    <row r="114" ht="15.75" customHeight="1">
      <c r="A114" s="6"/>
      <c r="B114" s="6"/>
      <c r="C114" s="6"/>
      <c r="D114" s="6"/>
      <c r="E114" s="6"/>
      <c r="F114" s="6"/>
      <c r="G114" s="6"/>
      <c r="H114" s="6"/>
      <c r="I114" s="6"/>
      <c r="J114" s="6"/>
      <c r="K114" s="6"/>
      <c r="L114" s="6"/>
      <c r="M114" s="6"/>
    </row>
    <row r="115" ht="15.75" customHeight="1">
      <c r="A115" s="6"/>
      <c r="B115" s="6"/>
      <c r="C115" s="6"/>
      <c r="D115" s="6"/>
      <c r="E115" s="6"/>
      <c r="F115" s="6"/>
      <c r="G115" s="6"/>
      <c r="H115" s="6"/>
      <c r="I115" s="6"/>
      <c r="J115" s="6"/>
      <c r="K115" s="6"/>
      <c r="L115" s="6"/>
      <c r="M115" s="6"/>
    </row>
    <row r="116" ht="15.75" customHeight="1">
      <c r="A116" s="6"/>
      <c r="B116" s="6"/>
      <c r="C116" s="6"/>
      <c r="D116" s="6"/>
      <c r="E116" s="6"/>
      <c r="F116" s="6"/>
      <c r="G116" s="6"/>
      <c r="H116" s="6"/>
      <c r="I116" s="6"/>
      <c r="J116" s="6"/>
      <c r="K116" s="6"/>
      <c r="L116" s="6"/>
      <c r="M116" s="6"/>
    </row>
    <row r="117" ht="15.75" customHeight="1">
      <c r="A117" s="6"/>
      <c r="B117" s="6"/>
      <c r="C117" s="6"/>
      <c r="D117" s="6"/>
      <c r="E117" s="6"/>
      <c r="F117" s="6"/>
      <c r="G117" s="6"/>
      <c r="H117" s="6"/>
      <c r="I117" s="6"/>
      <c r="J117" s="6"/>
      <c r="K117" s="6"/>
      <c r="L117" s="6"/>
      <c r="M117" s="6"/>
    </row>
    <row r="118" ht="15.75" customHeight="1">
      <c r="A118" s="6"/>
      <c r="B118" s="6"/>
      <c r="C118" s="6"/>
      <c r="D118" s="6"/>
      <c r="E118" s="6"/>
      <c r="F118" s="6"/>
      <c r="G118" s="6"/>
      <c r="H118" s="6"/>
      <c r="I118" s="6"/>
      <c r="J118" s="6"/>
      <c r="K118" s="6"/>
      <c r="L118" s="6"/>
      <c r="M118" s="6"/>
    </row>
    <row r="119" ht="15.75" customHeight="1">
      <c r="A119" s="6"/>
      <c r="B119" s="6"/>
      <c r="C119" s="6"/>
      <c r="D119" s="6"/>
      <c r="E119" s="6"/>
      <c r="F119" s="6"/>
      <c r="G119" s="6"/>
      <c r="H119" s="6"/>
      <c r="I119" s="6"/>
      <c r="J119" s="6"/>
      <c r="K119" s="6"/>
      <c r="L119" s="6"/>
      <c r="M119" s="6"/>
    </row>
    <row r="120" ht="15.75" customHeight="1">
      <c r="A120" s="6"/>
      <c r="B120" s="6"/>
      <c r="C120" s="6"/>
      <c r="D120" s="6"/>
      <c r="E120" s="6"/>
      <c r="F120" s="6"/>
      <c r="G120" s="6"/>
      <c r="H120" s="6"/>
      <c r="I120" s="6"/>
      <c r="J120" s="6"/>
      <c r="K120" s="6"/>
      <c r="L120" s="6"/>
      <c r="M120" s="6"/>
    </row>
    <row r="121" ht="15.75" customHeight="1">
      <c r="A121" s="6"/>
      <c r="B121" s="6"/>
      <c r="C121" s="6"/>
      <c r="D121" s="6"/>
      <c r="E121" s="6"/>
      <c r="F121" s="6"/>
      <c r="G121" s="6"/>
      <c r="H121" s="6"/>
      <c r="I121" s="6"/>
      <c r="J121" s="6"/>
      <c r="K121" s="6"/>
      <c r="L121" s="6"/>
      <c r="M121" s="6"/>
    </row>
    <row r="122" ht="15.75" customHeight="1">
      <c r="A122" s="6"/>
      <c r="B122" s="6"/>
      <c r="C122" s="6"/>
      <c r="D122" s="6"/>
      <c r="E122" s="6"/>
      <c r="F122" s="6"/>
      <c r="G122" s="6"/>
      <c r="H122" s="6"/>
      <c r="I122" s="6"/>
      <c r="J122" s="6"/>
      <c r="K122" s="6"/>
      <c r="L122" s="6"/>
      <c r="M122" s="6"/>
    </row>
    <row r="123" ht="15.75" customHeight="1">
      <c r="A123" s="6"/>
      <c r="B123" s="6"/>
      <c r="C123" s="6"/>
      <c r="D123" s="6"/>
      <c r="E123" s="6"/>
      <c r="F123" s="6"/>
      <c r="G123" s="6"/>
      <c r="H123" s="6"/>
      <c r="I123" s="6"/>
      <c r="J123" s="6"/>
      <c r="K123" s="6"/>
      <c r="L123" s="6"/>
      <c r="M123" s="6"/>
    </row>
    <row r="124" ht="15.75" customHeight="1">
      <c r="A124" s="6"/>
      <c r="B124" s="6"/>
      <c r="C124" s="6"/>
      <c r="D124" s="6"/>
      <c r="E124" s="6"/>
      <c r="F124" s="6"/>
      <c r="G124" s="6"/>
      <c r="H124" s="6"/>
      <c r="I124" s="6"/>
      <c r="J124" s="6"/>
      <c r="K124" s="6"/>
      <c r="L124" s="6"/>
      <c r="M124" s="6"/>
    </row>
    <row r="125" ht="15.75" customHeight="1">
      <c r="A125" s="6"/>
      <c r="B125" s="6"/>
      <c r="C125" s="6"/>
      <c r="D125" s="6"/>
      <c r="E125" s="6"/>
      <c r="F125" s="6"/>
      <c r="G125" s="6"/>
      <c r="H125" s="6"/>
      <c r="I125" s="6"/>
      <c r="J125" s="6"/>
      <c r="K125" s="6"/>
      <c r="L125" s="6"/>
      <c r="M125" s="6"/>
    </row>
    <row r="126" ht="15.75" customHeight="1">
      <c r="A126" s="6"/>
      <c r="B126" s="6"/>
      <c r="C126" s="6"/>
      <c r="D126" s="6"/>
      <c r="E126" s="6"/>
      <c r="F126" s="6"/>
      <c r="G126" s="6"/>
      <c r="H126" s="6"/>
      <c r="I126" s="6"/>
      <c r="J126" s="6"/>
      <c r="K126" s="6"/>
      <c r="L126" s="6"/>
      <c r="M126" s="6"/>
    </row>
    <row r="127" ht="15.75" customHeight="1">
      <c r="A127" s="6"/>
      <c r="B127" s="6"/>
      <c r="C127" s="6"/>
      <c r="D127" s="6"/>
      <c r="E127" s="6"/>
      <c r="F127" s="6"/>
      <c r="G127" s="6"/>
      <c r="H127" s="6"/>
      <c r="I127" s="6"/>
      <c r="J127" s="6"/>
      <c r="K127" s="6"/>
      <c r="L127" s="6"/>
      <c r="M127" s="6"/>
    </row>
    <row r="128" ht="15.75" customHeight="1">
      <c r="A128" s="6"/>
      <c r="B128" s="6"/>
      <c r="C128" s="6"/>
      <c r="D128" s="6"/>
      <c r="E128" s="6"/>
      <c r="F128" s="6"/>
      <c r="G128" s="6"/>
      <c r="H128" s="6"/>
      <c r="I128" s="6"/>
      <c r="J128" s="6"/>
      <c r="K128" s="6"/>
      <c r="L128" s="6"/>
      <c r="M128" s="6"/>
    </row>
    <row r="129" ht="15.75" customHeight="1">
      <c r="A129" s="6"/>
      <c r="B129" s="6"/>
      <c r="C129" s="6"/>
      <c r="D129" s="6"/>
      <c r="E129" s="6"/>
      <c r="F129" s="6"/>
      <c r="G129" s="6"/>
      <c r="H129" s="6"/>
      <c r="I129" s="6"/>
      <c r="J129" s="6"/>
      <c r="K129" s="6"/>
      <c r="L129" s="6"/>
      <c r="M129" s="6"/>
    </row>
    <row r="130" ht="15.75" customHeight="1">
      <c r="A130" s="6"/>
      <c r="B130" s="6"/>
      <c r="C130" s="6"/>
      <c r="D130" s="6"/>
      <c r="E130" s="6"/>
      <c r="F130" s="6"/>
      <c r="G130" s="6"/>
      <c r="H130" s="6"/>
      <c r="I130" s="6"/>
      <c r="J130" s="6"/>
      <c r="K130" s="6"/>
      <c r="L130" s="6"/>
      <c r="M130" s="6"/>
    </row>
    <row r="131" ht="15.75" customHeight="1">
      <c r="A131" s="6"/>
      <c r="B131" s="6"/>
      <c r="C131" s="6"/>
      <c r="D131" s="6"/>
      <c r="E131" s="6"/>
      <c r="F131" s="6"/>
      <c r="G131" s="6"/>
      <c r="H131" s="6"/>
      <c r="I131" s="6"/>
      <c r="J131" s="6"/>
      <c r="K131" s="6"/>
      <c r="L131" s="6"/>
      <c r="M131" s="6"/>
    </row>
    <row r="132" ht="15.75" customHeight="1">
      <c r="A132" s="6"/>
      <c r="B132" s="6"/>
      <c r="C132" s="6"/>
      <c r="D132" s="6"/>
      <c r="E132" s="6"/>
      <c r="F132" s="6"/>
      <c r="G132" s="6"/>
      <c r="H132" s="6"/>
      <c r="I132" s="6"/>
      <c r="J132" s="6"/>
      <c r="K132" s="6"/>
      <c r="L132" s="6"/>
      <c r="M132" s="6"/>
    </row>
    <row r="133" ht="15.75" customHeight="1">
      <c r="A133" s="6"/>
      <c r="B133" s="6"/>
      <c r="C133" s="6"/>
      <c r="D133" s="6"/>
      <c r="E133" s="6"/>
      <c r="F133" s="6"/>
      <c r="G133" s="6"/>
      <c r="H133" s="6"/>
      <c r="I133" s="6"/>
      <c r="J133" s="6"/>
      <c r="K133" s="6"/>
      <c r="L133" s="6"/>
      <c r="M133" s="6"/>
    </row>
    <row r="134" ht="15.75" customHeight="1">
      <c r="A134" s="6"/>
      <c r="B134" s="6"/>
      <c r="C134" s="6"/>
      <c r="D134" s="6"/>
      <c r="E134" s="6"/>
      <c r="F134" s="6"/>
      <c r="G134" s="6"/>
      <c r="H134" s="6"/>
      <c r="I134" s="6"/>
      <c r="J134" s="6"/>
      <c r="K134" s="6"/>
      <c r="L134" s="6"/>
      <c r="M134" s="6"/>
    </row>
    <row r="135" ht="15.75" customHeight="1">
      <c r="A135" s="6"/>
      <c r="B135" s="6"/>
      <c r="C135" s="6"/>
      <c r="D135" s="6"/>
      <c r="E135" s="6"/>
      <c r="F135" s="6"/>
      <c r="G135" s="6"/>
      <c r="H135" s="6"/>
      <c r="I135" s="6"/>
      <c r="J135" s="6"/>
      <c r="K135" s="6"/>
      <c r="L135" s="6"/>
      <c r="M135" s="6"/>
    </row>
    <row r="136" ht="15.75" customHeight="1">
      <c r="A136" s="6"/>
      <c r="B136" s="6"/>
      <c r="C136" s="6"/>
      <c r="D136" s="6"/>
      <c r="E136" s="6"/>
      <c r="F136" s="6"/>
      <c r="G136" s="6"/>
      <c r="H136" s="6"/>
      <c r="I136" s="6"/>
      <c r="J136" s="6"/>
      <c r="K136" s="6"/>
      <c r="L136" s="6"/>
      <c r="M136" s="6"/>
    </row>
    <row r="137" ht="15.75" customHeight="1">
      <c r="A137" s="6"/>
      <c r="B137" s="6"/>
      <c r="C137" s="6"/>
      <c r="D137" s="6"/>
      <c r="E137" s="6"/>
      <c r="F137" s="6"/>
      <c r="G137" s="6"/>
      <c r="H137" s="6"/>
      <c r="I137" s="6"/>
      <c r="J137" s="6"/>
      <c r="K137" s="6"/>
      <c r="L137" s="6"/>
      <c r="M137" s="6"/>
    </row>
    <row r="138" ht="15.75" customHeight="1">
      <c r="A138" s="6"/>
      <c r="B138" s="6"/>
      <c r="C138" s="6"/>
      <c r="D138" s="6"/>
      <c r="E138" s="6"/>
      <c r="F138" s="6"/>
      <c r="G138" s="6"/>
      <c r="H138" s="6"/>
      <c r="I138" s="6"/>
      <c r="J138" s="6"/>
      <c r="K138" s="6"/>
      <c r="L138" s="6"/>
      <c r="M138" s="6"/>
    </row>
    <row r="139" ht="15.75" customHeight="1">
      <c r="A139" s="6"/>
      <c r="B139" s="6"/>
      <c r="C139" s="6"/>
      <c r="D139" s="6"/>
      <c r="E139" s="6"/>
      <c r="F139" s="6"/>
      <c r="G139" s="6"/>
      <c r="H139" s="6"/>
      <c r="I139" s="6"/>
      <c r="J139" s="6"/>
      <c r="K139" s="6"/>
      <c r="L139" s="6"/>
      <c r="M139" s="6"/>
    </row>
    <row r="140" ht="15.75" customHeight="1">
      <c r="A140" s="6"/>
      <c r="B140" s="6"/>
      <c r="C140" s="6"/>
      <c r="D140" s="6"/>
      <c r="E140" s="6"/>
      <c r="F140" s="6"/>
      <c r="G140" s="6"/>
      <c r="H140" s="6"/>
      <c r="I140" s="6"/>
      <c r="J140" s="6"/>
      <c r="K140" s="6"/>
      <c r="L140" s="6"/>
      <c r="M140" s="6"/>
    </row>
    <row r="141" ht="15.75" customHeight="1">
      <c r="A141" s="6"/>
      <c r="B141" s="6"/>
      <c r="C141" s="6"/>
      <c r="D141" s="6"/>
      <c r="E141" s="6"/>
      <c r="F141" s="6"/>
      <c r="G141" s="6"/>
      <c r="H141" s="6"/>
      <c r="I141" s="6"/>
      <c r="J141" s="6"/>
      <c r="K141" s="6"/>
      <c r="L141" s="6"/>
      <c r="M141" s="6"/>
    </row>
    <row r="142" ht="15.75" customHeight="1">
      <c r="A142" s="6"/>
      <c r="B142" s="6"/>
      <c r="C142" s="6"/>
      <c r="D142" s="6"/>
      <c r="E142" s="6"/>
      <c r="F142" s="6"/>
      <c r="G142" s="6"/>
      <c r="H142" s="6"/>
      <c r="I142" s="6"/>
      <c r="J142" s="6"/>
      <c r="K142" s="6"/>
      <c r="L142" s="6"/>
      <c r="M142" s="6"/>
    </row>
    <row r="143" ht="15.75" customHeight="1">
      <c r="A143" s="6"/>
      <c r="B143" s="6"/>
      <c r="C143" s="6"/>
      <c r="D143" s="6"/>
      <c r="E143" s="6"/>
      <c r="F143" s="6"/>
      <c r="G143" s="6"/>
      <c r="H143" s="6"/>
      <c r="I143" s="6"/>
      <c r="J143" s="6"/>
      <c r="K143" s="6"/>
      <c r="L143" s="6"/>
      <c r="M143" s="6"/>
    </row>
    <row r="144" ht="15.75" customHeight="1">
      <c r="A144" s="6"/>
      <c r="B144" s="6"/>
      <c r="C144" s="6"/>
      <c r="D144" s="6"/>
      <c r="E144" s="6"/>
      <c r="F144" s="6"/>
      <c r="G144" s="6"/>
      <c r="H144" s="6"/>
      <c r="I144" s="6"/>
      <c r="J144" s="6"/>
      <c r="K144" s="6"/>
      <c r="L144" s="6"/>
      <c r="M144" s="6"/>
    </row>
    <row r="145" ht="15.75" customHeight="1">
      <c r="A145" s="6"/>
      <c r="B145" s="6"/>
      <c r="C145" s="6"/>
      <c r="D145" s="6"/>
      <c r="E145" s="6"/>
      <c r="F145" s="6"/>
      <c r="G145" s="6"/>
      <c r="H145" s="6"/>
      <c r="I145" s="6"/>
      <c r="J145" s="6"/>
      <c r="K145" s="6"/>
      <c r="L145" s="6"/>
      <c r="M145" s="6"/>
    </row>
    <row r="146" ht="15.75" customHeight="1">
      <c r="A146" s="6"/>
      <c r="B146" s="6"/>
      <c r="C146" s="6"/>
      <c r="D146" s="6"/>
      <c r="E146" s="6"/>
      <c r="F146" s="6"/>
      <c r="G146" s="6"/>
      <c r="H146" s="6"/>
      <c r="I146" s="6"/>
      <c r="J146" s="6"/>
      <c r="K146" s="6"/>
      <c r="L146" s="6"/>
      <c r="M146" s="6"/>
    </row>
    <row r="147" ht="15.75" customHeight="1">
      <c r="A147" s="6"/>
      <c r="B147" s="6"/>
      <c r="C147" s="6"/>
      <c r="D147" s="6"/>
      <c r="E147" s="6"/>
      <c r="F147" s="6"/>
      <c r="G147" s="6"/>
      <c r="H147" s="6"/>
      <c r="I147" s="6"/>
      <c r="J147" s="6"/>
      <c r="K147" s="6"/>
      <c r="L147" s="6"/>
      <c r="M147" s="6"/>
    </row>
    <row r="148" ht="15.75" customHeight="1">
      <c r="A148" s="6"/>
      <c r="B148" s="6"/>
      <c r="C148" s="6"/>
      <c r="D148" s="6"/>
      <c r="E148" s="6"/>
      <c r="F148" s="6"/>
      <c r="G148" s="6"/>
      <c r="H148" s="6"/>
      <c r="I148" s="6"/>
      <c r="J148" s="6"/>
      <c r="K148" s="6"/>
      <c r="L148" s="6"/>
      <c r="M148" s="6"/>
    </row>
    <row r="149" ht="15.75" customHeight="1">
      <c r="A149" s="6"/>
      <c r="B149" s="6"/>
      <c r="C149" s="6"/>
      <c r="D149" s="6"/>
      <c r="E149" s="6"/>
      <c r="F149" s="6"/>
      <c r="G149" s="6"/>
      <c r="H149" s="6"/>
      <c r="I149" s="6"/>
      <c r="J149" s="6"/>
      <c r="K149" s="6"/>
      <c r="L149" s="6"/>
      <c r="M149" s="6"/>
    </row>
    <row r="150" ht="15.75" customHeight="1">
      <c r="A150" s="6"/>
      <c r="B150" s="6"/>
      <c r="C150" s="6"/>
      <c r="D150" s="6"/>
      <c r="E150" s="6"/>
      <c r="F150" s="6"/>
      <c r="G150" s="6"/>
      <c r="H150" s="6"/>
      <c r="I150" s="6"/>
      <c r="J150" s="6"/>
      <c r="K150" s="6"/>
      <c r="L150" s="6"/>
      <c r="M150" s="6"/>
    </row>
    <row r="151" ht="15.75" customHeight="1">
      <c r="A151" s="6"/>
      <c r="B151" s="6"/>
      <c r="C151" s="6"/>
      <c r="D151" s="6"/>
      <c r="E151" s="6"/>
      <c r="F151" s="6"/>
      <c r="G151" s="6"/>
      <c r="H151" s="6"/>
      <c r="I151" s="6"/>
      <c r="J151" s="6"/>
      <c r="K151" s="6"/>
      <c r="L151" s="6"/>
      <c r="M151" s="6"/>
    </row>
    <row r="152" ht="15.75" customHeight="1">
      <c r="A152" s="6"/>
      <c r="B152" s="6"/>
      <c r="C152" s="6"/>
      <c r="D152" s="6"/>
      <c r="E152" s="6"/>
      <c r="F152" s="6"/>
      <c r="G152" s="6"/>
      <c r="H152" s="6"/>
      <c r="I152" s="6"/>
      <c r="J152" s="6"/>
      <c r="K152" s="6"/>
      <c r="L152" s="6"/>
      <c r="M152" s="6"/>
    </row>
    <row r="153" ht="15.75" customHeight="1">
      <c r="A153" s="6"/>
      <c r="B153" s="6"/>
      <c r="C153" s="6"/>
      <c r="D153" s="6"/>
      <c r="E153" s="6"/>
      <c r="F153" s="6"/>
      <c r="G153" s="6"/>
      <c r="H153" s="6"/>
      <c r="I153" s="6"/>
      <c r="J153" s="6"/>
      <c r="K153" s="6"/>
      <c r="L153" s="6"/>
      <c r="M153" s="6"/>
    </row>
    <row r="154" ht="15.75" customHeight="1">
      <c r="A154" s="6"/>
      <c r="B154" s="6"/>
      <c r="C154" s="6"/>
      <c r="D154" s="6"/>
      <c r="E154" s="6"/>
      <c r="F154" s="6"/>
      <c r="G154" s="6"/>
      <c r="H154" s="6"/>
      <c r="I154" s="6"/>
      <c r="J154" s="6"/>
      <c r="K154" s="6"/>
      <c r="L154" s="6"/>
      <c r="M154" s="6"/>
    </row>
    <row r="155" ht="15.75" customHeight="1">
      <c r="A155" s="6"/>
      <c r="B155" s="6"/>
      <c r="C155" s="6"/>
      <c r="D155" s="6"/>
      <c r="E155" s="6"/>
      <c r="F155" s="6"/>
      <c r="G155" s="6"/>
      <c r="H155" s="6"/>
      <c r="I155" s="6"/>
      <c r="J155" s="6"/>
      <c r="K155" s="6"/>
      <c r="L155" s="6"/>
      <c r="M155" s="6"/>
    </row>
    <row r="156" ht="15.75" customHeight="1">
      <c r="A156" s="6"/>
      <c r="B156" s="6"/>
      <c r="C156" s="6"/>
      <c r="D156" s="6"/>
      <c r="E156" s="6"/>
      <c r="F156" s="6"/>
      <c r="G156" s="6"/>
      <c r="H156" s="6"/>
      <c r="I156" s="6"/>
      <c r="J156" s="6"/>
      <c r="K156" s="6"/>
      <c r="L156" s="6"/>
      <c r="M156" s="6"/>
    </row>
    <row r="157" ht="15.75" customHeight="1">
      <c r="A157" s="6"/>
      <c r="B157" s="6"/>
      <c r="C157" s="6"/>
      <c r="D157" s="6"/>
      <c r="E157" s="6"/>
      <c r="F157" s="6"/>
      <c r="G157" s="6"/>
      <c r="H157" s="6"/>
      <c r="I157" s="6"/>
      <c r="J157" s="6"/>
      <c r="K157" s="6"/>
      <c r="L157" s="6"/>
      <c r="M157" s="6"/>
    </row>
    <row r="158" ht="15.75" customHeight="1">
      <c r="A158" s="6"/>
      <c r="B158" s="6"/>
      <c r="C158" s="6"/>
      <c r="D158" s="6"/>
      <c r="E158" s="6"/>
      <c r="F158" s="6"/>
      <c r="G158" s="6"/>
      <c r="H158" s="6"/>
      <c r="I158" s="6"/>
      <c r="J158" s="6"/>
      <c r="K158" s="6"/>
      <c r="L158" s="6"/>
      <c r="M158" s="6"/>
    </row>
    <row r="159" ht="15.75" customHeight="1">
      <c r="A159" s="6"/>
      <c r="B159" s="6"/>
      <c r="C159" s="6"/>
      <c r="D159" s="6"/>
      <c r="E159" s="6"/>
      <c r="F159" s="6"/>
      <c r="G159" s="6"/>
      <c r="H159" s="6"/>
      <c r="I159" s="6"/>
      <c r="J159" s="6"/>
      <c r="K159" s="6"/>
      <c r="L159" s="6"/>
      <c r="M159" s="6"/>
    </row>
    <row r="160" ht="15.75" customHeight="1">
      <c r="A160" s="6"/>
      <c r="B160" s="6"/>
      <c r="C160" s="6"/>
      <c r="D160" s="6"/>
      <c r="E160" s="6"/>
      <c r="F160" s="6"/>
      <c r="G160" s="6"/>
      <c r="H160" s="6"/>
      <c r="I160" s="6"/>
      <c r="J160" s="6"/>
      <c r="K160" s="6"/>
      <c r="L160" s="6"/>
      <c r="M160" s="6"/>
    </row>
    <row r="161" ht="15.75" customHeight="1">
      <c r="A161" s="6"/>
      <c r="B161" s="6"/>
      <c r="C161" s="6"/>
      <c r="D161" s="6"/>
      <c r="E161" s="6"/>
      <c r="F161" s="6"/>
      <c r="G161" s="6"/>
      <c r="H161" s="6"/>
      <c r="I161" s="6"/>
      <c r="J161" s="6"/>
      <c r="K161" s="6"/>
      <c r="L161" s="6"/>
      <c r="M161" s="6"/>
    </row>
    <row r="162" ht="15.75" customHeight="1">
      <c r="A162" s="6"/>
      <c r="B162" s="6"/>
      <c r="C162" s="6"/>
      <c r="D162" s="6"/>
      <c r="E162" s="6"/>
      <c r="F162" s="6"/>
      <c r="G162" s="6"/>
      <c r="H162" s="6"/>
      <c r="I162" s="6"/>
      <c r="J162" s="6"/>
      <c r="K162" s="6"/>
      <c r="L162" s="6"/>
      <c r="M162" s="6"/>
    </row>
    <row r="163" ht="15.75" customHeight="1">
      <c r="A163" s="6"/>
      <c r="B163" s="6"/>
      <c r="C163" s="6"/>
      <c r="D163" s="6"/>
      <c r="E163" s="6"/>
      <c r="F163" s="6"/>
      <c r="G163" s="6"/>
      <c r="H163" s="6"/>
      <c r="I163" s="6"/>
      <c r="J163" s="6"/>
      <c r="K163" s="6"/>
      <c r="L163" s="6"/>
      <c r="M163" s="6"/>
    </row>
    <row r="164" ht="15.75" customHeight="1">
      <c r="A164" s="6"/>
      <c r="B164" s="6"/>
      <c r="C164" s="6"/>
      <c r="D164" s="6"/>
      <c r="E164" s="6"/>
      <c r="F164" s="6"/>
      <c r="G164" s="6"/>
      <c r="H164" s="6"/>
      <c r="I164" s="6"/>
      <c r="J164" s="6"/>
      <c r="K164" s="6"/>
      <c r="L164" s="6"/>
      <c r="M164" s="6"/>
    </row>
    <row r="165" ht="15.75" customHeight="1">
      <c r="A165" s="6"/>
      <c r="B165" s="6"/>
      <c r="C165" s="6"/>
      <c r="D165" s="6"/>
      <c r="E165" s="6"/>
      <c r="F165" s="6"/>
      <c r="G165" s="6"/>
      <c r="H165" s="6"/>
      <c r="I165" s="6"/>
      <c r="J165" s="6"/>
      <c r="K165" s="6"/>
      <c r="L165" s="6"/>
      <c r="M165" s="6"/>
    </row>
    <row r="166" ht="15.75" customHeight="1">
      <c r="A166" s="6"/>
      <c r="B166" s="6"/>
      <c r="C166" s="6"/>
      <c r="D166" s="6"/>
      <c r="E166" s="6"/>
      <c r="F166" s="6"/>
      <c r="G166" s="6"/>
      <c r="H166" s="6"/>
      <c r="I166" s="6"/>
      <c r="J166" s="6"/>
      <c r="K166" s="6"/>
      <c r="L166" s="6"/>
      <c r="M166" s="6"/>
    </row>
    <row r="167" ht="15.75" customHeight="1">
      <c r="A167" s="6"/>
      <c r="B167" s="6"/>
      <c r="C167" s="6"/>
      <c r="D167" s="6"/>
      <c r="E167" s="6"/>
      <c r="F167" s="6"/>
      <c r="G167" s="6"/>
      <c r="H167" s="6"/>
      <c r="I167" s="6"/>
      <c r="J167" s="6"/>
      <c r="K167" s="6"/>
      <c r="L167" s="6"/>
      <c r="M167" s="6"/>
    </row>
    <row r="168" ht="15.75" customHeight="1">
      <c r="A168" s="6"/>
      <c r="B168" s="6"/>
      <c r="C168" s="6"/>
      <c r="D168" s="6"/>
      <c r="E168" s="6"/>
      <c r="F168" s="6"/>
      <c r="G168" s="6"/>
      <c r="H168" s="6"/>
      <c r="I168" s="6"/>
      <c r="J168" s="6"/>
      <c r="K168" s="6"/>
      <c r="L168" s="6"/>
      <c r="M168" s="6"/>
    </row>
    <row r="169" ht="15.75" customHeight="1">
      <c r="A169" s="6"/>
      <c r="B169" s="6"/>
      <c r="C169" s="6"/>
      <c r="D169" s="6"/>
      <c r="E169" s="6"/>
      <c r="F169" s="6"/>
      <c r="G169" s="6"/>
      <c r="H169" s="6"/>
      <c r="I169" s="6"/>
      <c r="J169" s="6"/>
      <c r="K169" s="6"/>
      <c r="L169" s="6"/>
      <c r="M169" s="6"/>
    </row>
    <row r="170" ht="15.75" customHeight="1">
      <c r="A170" s="6"/>
      <c r="B170" s="6"/>
      <c r="C170" s="6"/>
      <c r="D170" s="6"/>
      <c r="E170" s="6"/>
      <c r="F170" s="6"/>
      <c r="G170" s="6"/>
      <c r="H170" s="6"/>
      <c r="I170" s="6"/>
      <c r="J170" s="6"/>
      <c r="K170" s="6"/>
      <c r="L170" s="6"/>
      <c r="M170" s="6"/>
    </row>
    <row r="171" ht="15.75" customHeight="1">
      <c r="A171" s="6"/>
      <c r="B171" s="6"/>
      <c r="C171" s="6"/>
      <c r="D171" s="6"/>
      <c r="E171" s="6"/>
      <c r="F171" s="6"/>
      <c r="G171" s="6"/>
      <c r="H171" s="6"/>
      <c r="I171" s="6"/>
      <c r="J171" s="6"/>
      <c r="K171" s="6"/>
      <c r="L171" s="6"/>
      <c r="M171" s="6"/>
    </row>
    <row r="172" ht="15.75" customHeight="1">
      <c r="A172" s="6"/>
      <c r="B172" s="6"/>
      <c r="C172" s="6"/>
      <c r="D172" s="6"/>
      <c r="E172" s="6"/>
      <c r="F172" s="6"/>
      <c r="G172" s="6"/>
      <c r="H172" s="6"/>
      <c r="I172" s="6"/>
      <c r="J172" s="6"/>
      <c r="K172" s="6"/>
      <c r="L172" s="6"/>
      <c r="M172" s="6"/>
    </row>
    <row r="173" ht="15.75" customHeight="1">
      <c r="A173" s="6"/>
      <c r="B173" s="6"/>
      <c r="C173" s="6"/>
      <c r="D173" s="6"/>
      <c r="E173" s="6"/>
      <c r="F173" s="6"/>
      <c r="G173" s="6"/>
      <c r="H173" s="6"/>
      <c r="I173" s="6"/>
      <c r="J173" s="6"/>
      <c r="K173" s="6"/>
      <c r="L173" s="6"/>
      <c r="M173" s="6"/>
    </row>
    <row r="174" ht="15.75" customHeight="1">
      <c r="A174" s="6"/>
      <c r="B174" s="6"/>
      <c r="C174" s="6"/>
      <c r="D174" s="6"/>
      <c r="E174" s="6"/>
      <c r="F174" s="6"/>
      <c r="G174" s="6"/>
      <c r="H174" s="6"/>
      <c r="I174" s="6"/>
      <c r="J174" s="6"/>
      <c r="K174" s="6"/>
      <c r="L174" s="6"/>
      <c r="M174" s="6"/>
    </row>
    <row r="175" ht="15.75" customHeight="1">
      <c r="A175" s="6"/>
      <c r="B175" s="6"/>
      <c r="C175" s="6"/>
      <c r="D175" s="6"/>
      <c r="E175" s="6"/>
      <c r="F175" s="6"/>
      <c r="G175" s="6"/>
      <c r="H175" s="6"/>
      <c r="I175" s="6"/>
      <c r="J175" s="6"/>
      <c r="K175" s="6"/>
      <c r="L175" s="6"/>
      <c r="M175" s="6"/>
    </row>
    <row r="176" ht="15.75" customHeight="1">
      <c r="A176" s="6"/>
      <c r="B176" s="6"/>
      <c r="C176" s="6"/>
      <c r="D176" s="6"/>
      <c r="E176" s="6"/>
      <c r="F176" s="6"/>
      <c r="G176" s="6"/>
      <c r="H176" s="6"/>
      <c r="I176" s="6"/>
      <c r="J176" s="6"/>
      <c r="K176" s="6"/>
      <c r="L176" s="6"/>
      <c r="M176" s="6"/>
    </row>
    <row r="177" ht="15.75" customHeight="1">
      <c r="A177" s="6"/>
      <c r="B177" s="6"/>
      <c r="C177" s="6"/>
      <c r="D177" s="6"/>
      <c r="E177" s="6"/>
      <c r="F177" s="6"/>
      <c r="G177" s="6"/>
      <c r="H177" s="6"/>
      <c r="I177" s="6"/>
      <c r="J177" s="6"/>
      <c r="K177" s="6"/>
      <c r="L177" s="6"/>
      <c r="M177" s="6"/>
    </row>
    <row r="178" ht="15.75" customHeight="1">
      <c r="A178" s="6"/>
      <c r="B178" s="6"/>
      <c r="C178" s="6"/>
      <c r="D178" s="6"/>
      <c r="E178" s="6"/>
      <c r="F178" s="6"/>
      <c r="G178" s="6"/>
      <c r="H178" s="6"/>
      <c r="I178" s="6"/>
      <c r="J178" s="6"/>
      <c r="K178" s="6"/>
      <c r="L178" s="6"/>
      <c r="M178" s="6"/>
    </row>
    <row r="179" ht="15.75" customHeight="1">
      <c r="A179" s="6"/>
      <c r="B179" s="6"/>
      <c r="C179" s="6"/>
      <c r="D179" s="6"/>
      <c r="E179" s="6"/>
      <c r="F179" s="6"/>
      <c r="G179" s="6"/>
      <c r="H179" s="6"/>
      <c r="I179" s="6"/>
      <c r="J179" s="6"/>
      <c r="K179" s="6"/>
      <c r="L179" s="6"/>
      <c r="M179" s="6"/>
    </row>
    <row r="180" ht="15.75" customHeight="1">
      <c r="A180" s="6"/>
      <c r="B180" s="6"/>
      <c r="C180" s="6"/>
      <c r="D180" s="6"/>
      <c r="E180" s="6"/>
      <c r="F180" s="6"/>
      <c r="G180" s="6"/>
      <c r="H180" s="6"/>
      <c r="I180" s="6"/>
      <c r="J180" s="6"/>
      <c r="K180" s="6"/>
      <c r="L180" s="6"/>
      <c r="M180" s="6"/>
    </row>
    <row r="181" ht="15.75" customHeight="1">
      <c r="A181" s="6"/>
      <c r="B181" s="6"/>
      <c r="C181" s="6"/>
      <c r="D181" s="6"/>
      <c r="E181" s="6"/>
      <c r="F181" s="6"/>
      <c r="G181" s="6"/>
      <c r="H181" s="6"/>
      <c r="I181" s="6"/>
      <c r="J181" s="6"/>
      <c r="K181" s="6"/>
      <c r="L181" s="6"/>
      <c r="M181" s="6"/>
    </row>
    <row r="182" ht="15.75" customHeight="1">
      <c r="A182" s="6"/>
      <c r="B182" s="6"/>
      <c r="C182" s="6"/>
      <c r="D182" s="6"/>
      <c r="E182" s="6"/>
      <c r="F182" s="6"/>
      <c r="G182" s="6"/>
      <c r="H182" s="6"/>
      <c r="I182" s="6"/>
      <c r="J182" s="6"/>
      <c r="K182" s="6"/>
      <c r="L182" s="6"/>
      <c r="M182" s="6"/>
    </row>
    <row r="183" ht="15.75" customHeight="1">
      <c r="A183" s="6"/>
      <c r="B183" s="6"/>
      <c r="C183" s="6"/>
      <c r="D183" s="6"/>
      <c r="E183" s="6"/>
      <c r="F183" s="6"/>
      <c r="G183" s="6"/>
      <c r="H183" s="6"/>
      <c r="I183" s="6"/>
      <c r="J183" s="6"/>
      <c r="K183" s="6"/>
      <c r="L183" s="6"/>
      <c r="M183" s="6"/>
    </row>
    <row r="184" ht="15.75" customHeight="1">
      <c r="A184" s="6"/>
      <c r="B184" s="6"/>
      <c r="C184" s="6"/>
      <c r="D184" s="6"/>
      <c r="E184" s="6"/>
      <c r="F184" s="6"/>
      <c r="G184" s="6"/>
      <c r="H184" s="6"/>
      <c r="I184" s="6"/>
      <c r="J184" s="6"/>
      <c r="K184" s="6"/>
      <c r="L184" s="6"/>
      <c r="M184" s="6"/>
    </row>
    <row r="185" ht="15.75" customHeight="1">
      <c r="A185" s="6"/>
      <c r="B185" s="6"/>
      <c r="C185" s="6"/>
      <c r="D185" s="6"/>
      <c r="E185" s="6"/>
      <c r="F185" s="6"/>
      <c r="G185" s="6"/>
      <c r="H185" s="6"/>
      <c r="I185" s="6"/>
      <c r="J185" s="6"/>
      <c r="K185" s="6"/>
      <c r="L185" s="6"/>
      <c r="M185" s="6"/>
    </row>
    <row r="186" ht="15.75" customHeight="1">
      <c r="A186" s="6"/>
      <c r="B186" s="6"/>
      <c r="C186" s="6"/>
      <c r="D186" s="6"/>
      <c r="E186" s="6"/>
      <c r="F186" s="6"/>
      <c r="G186" s="6"/>
      <c r="H186" s="6"/>
      <c r="I186" s="6"/>
      <c r="J186" s="6"/>
      <c r="K186" s="6"/>
      <c r="L186" s="6"/>
      <c r="M186" s="6"/>
    </row>
    <row r="187" ht="15.75" customHeight="1">
      <c r="A187" s="6"/>
      <c r="B187" s="6"/>
      <c r="C187" s="6"/>
      <c r="D187" s="6"/>
      <c r="E187" s="6"/>
      <c r="F187" s="6"/>
      <c r="G187" s="6"/>
      <c r="H187" s="6"/>
      <c r="I187" s="6"/>
      <c r="J187" s="6"/>
      <c r="K187" s="6"/>
      <c r="L187" s="6"/>
      <c r="M187" s="6"/>
    </row>
    <row r="188" ht="15.75" customHeight="1">
      <c r="A188" s="6"/>
      <c r="B188" s="6"/>
      <c r="C188" s="6"/>
      <c r="D188" s="6"/>
      <c r="E188" s="6"/>
      <c r="F188" s="6"/>
      <c r="G188" s="6"/>
      <c r="H188" s="6"/>
      <c r="I188" s="6"/>
      <c r="J188" s="6"/>
      <c r="K188" s="6"/>
      <c r="L188" s="6"/>
      <c r="M188" s="6"/>
    </row>
    <row r="189" ht="15.75" customHeight="1">
      <c r="A189" s="6"/>
      <c r="B189" s="6"/>
      <c r="C189" s="6"/>
      <c r="D189" s="6"/>
      <c r="E189" s="6"/>
      <c r="F189" s="6"/>
      <c r="G189" s="6"/>
      <c r="H189" s="6"/>
      <c r="I189" s="6"/>
      <c r="J189" s="6"/>
      <c r="K189" s="6"/>
      <c r="L189" s="6"/>
      <c r="M189" s="6"/>
    </row>
    <row r="190" ht="15.75" customHeight="1">
      <c r="A190" s="6"/>
      <c r="B190" s="6"/>
      <c r="C190" s="6"/>
      <c r="D190" s="6"/>
      <c r="E190" s="6"/>
      <c r="F190" s="6"/>
      <c r="G190" s="6"/>
      <c r="H190" s="6"/>
      <c r="I190" s="6"/>
      <c r="J190" s="6"/>
      <c r="K190" s="6"/>
      <c r="L190" s="6"/>
      <c r="M190" s="6"/>
    </row>
    <row r="191" ht="15.75" customHeight="1">
      <c r="A191" s="6"/>
      <c r="B191" s="6"/>
      <c r="C191" s="6"/>
      <c r="D191" s="6"/>
      <c r="E191" s="6"/>
      <c r="F191" s="6"/>
      <c r="G191" s="6"/>
      <c r="H191" s="6"/>
      <c r="I191" s="6"/>
      <c r="J191" s="6"/>
      <c r="K191" s="6"/>
      <c r="L191" s="6"/>
      <c r="M191" s="6"/>
    </row>
    <row r="192" ht="15.75" customHeight="1">
      <c r="A192" s="6"/>
      <c r="B192" s="6"/>
      <c r="C192" s="6"/>
      <c r="D192" s="6"/>
      <c r="E192" s="6"/>
      <c r="F192" s="6"/>
      <c r="G192" s="6"/>
      <c r="H192" s="6"/>
      <c r="I192" s="6"/>
      <c r="J192" s="6"/>
      <c r="K192" s="6"/>
      <c r="L192" s="6"/>
      <c r="M192" s="6"/>
    </row>
    <row r="193" ht="15.75" customHeight="1">
      <c r="A193" s="6"/>
      <c r="B193" s="6"/>
      <c r="C193" s="6"/>
      <c r="D193" s="6"/>
      <c r="E193" s="6"/>
      <c r="F193" s="6"/>
      <c r="G193" s="6"/>
      <c r="H193" s="6"/>
      <c r="I193" s="6"/>
      <c r="J193" s="6"/>
      <c r="K193" s="6"/>
      <c r="L193" s="6"/>
      <c r="M193" s="6"/>
    </row>
    <row r="194" ht="15.75" customHeight="1">
      <c r="A194" s="6"/>
      <c r="B194" s="6"/>
      <c r="C194" s="6"/>
      <c r="D194" s="6"/>
      <c r="E194" s="6"/>
      <c r="F194" s="6"/>
      <c r="G194" s="6"/>
      <c r="H194" s="6"/>
      <c r="I194" s="6"/>
      <c r="J194" s="6"/>
      <c r="K194" s="6"/>
      <c r="L194" s="6"/>
      <c r="M194" s="6"/>
    </row>
    <row r="195" ht="15.75" customHeight="1">
      <c r="A195" s="6"/>
      <c r="B195" s="6"/>
      <c r="C195" s="6"/>
      <c r="D195" s="6"/>
      <c r="E195" s="6"/>
      <c r="F195" s="6"/>
      <c r="G195" s="6"/>
      <c r="H195" s="6"/>
      <c r="I195" s="6"/>
      <c r="J195" s="6"/>
      <c r="K195" s="6"/>
      <c r="L195" s="6"/>
      <c r="M195" s="6"/>
    </row>
    <row r="196" ht="15.75" customHeight="1">
      <c r="A196" s="6"/>
      <c r="B196" s="6"/>
      <c r="C196" s="6"/>
      <c r="D196" s="6"/>
      <c r="E196" s="6"/>
      <c r="F196" s="6"/>
      <c r="G196" s="6"/>
      <c r="H196" s="6"/>
      <c r="I196" s="6"/>
      <c r="J196" s="6"/>
      <c r="K196" s="6"/>
      <c r="L196" s="6"/>
      <c r="M196" s="6"/>
    </row>
    <row r="197" ht="15.75" customHeight="1">
      <c r="A197" s="6"/>
      <c r="B197" s="6"/>
      <c r="C197" s="6"/>
      <c r="D197" s="6"/>
      <c r="E197" s="6"/>
      <c r="F197" s="6"/>
      <c r="G197" s="6"/>
      <c r="H197" s="6"/>
      <c r="I197" s="6"/>
      <c r="J197" s="6"/>
      <c r="K197" s="6"/>
      <c r="L197" s="6"/>
      <c r="M197" s="6"/>
    </row>
    <row r="198" ht="15.75" customHeight="1">
      <c r="A198" s="6"/>
      <c r="B198" s="6"/>
      <c r="C198" s="6"/>
      <c r="D198" s="6"/>
      <c r="E198" s="6"/>
      <c r="F198" s="6"/>
      <c r="G198" s="6"/>
      <c r="H198" s="6"/>
      <c r="I198" s="6"/>
      <c r="J198" s="6"/>
      <c r="K198" s="6"/>
      <c r="L198" s="6"/>
      <c r="M198" s="6"/>
    </row>
    <row r="199" ht="15.75" customHeight="1">
      <c r="A199" s="6"/>
      <c r="B199" s="6"/>
      <c r="C199" s="6"/>
      <c r="D199" s="6"/>
      <c r="E199" s="6"/>
      <c r="F199" s="6"/>
      <c r="G199" s="6"/>
      <c r="H199" s="6"/>
      <c r="I199" s="6"/>
      <c r="J199" s="6"/>
      <c r="K199" s="6"/>
      <c r="L199" s="6"/>
      <c r="M199" s="6"/>
    </row>
    <row r="200" ht="15.75" customHeight="1">
      <c r="A200" s="6"/>
      <c r="B200" s="6"/>
      <c r="C200" s="6"/>
      <c r="D200" s="6"/>
      <c r="E200" s="6"/>
      <c r="F200" s="6"/>
      <c r="G200" s="6"/>
      <c r="H200" s="6"/>
      <c r="I200" s="6"/>
      <c r="J200" s="6"/>
      <c r="K200" s="6"/>
      <c r="L200" s="6"/>
      <c r="M200" s="6"/>
    </row>
    <row r="201" ht="15.75" customHeight="1">
      <c r="A201" s="6"/>
      <c r="B201" s="6"/>
      <c r="C201" s="6"/>
      <c r="D201" s="6"/>
      <c r="E201" s="6"/>
      <c r="F201" s="6"/>
      <c r="G201" s="6"/>
      <c r="H201" s="6"/>
      <c r="I201" s="6"/>
      <c r="J201" s="6"/>
      <c r="K201" s="6"/>
      <c r="L201" s="6"/>
      <c r="M201" s="6"/>
    </row>
    <row r="202" ht="15.75" customHeight="1">
      <c r="A202" s="6"/>
      <c r="B202" s="6"/>
      <c r="C202" s="6"/>
      <c r="D202" s="6"/>
      <c r="E202" s="6"/>
      <c r="F202" s="6"/>
      <c r="G202" s="6"/>
      <c r="H202" s="6"/>
      <c r="I202" s="6"/>
      <c r="J202" s="6"/>
      <c r="K202" s="6"/>
      <c r="L202" s="6"/>
      <c r="M202" s="6"/>
    </row>
    <row r="203" ht="15.75" customHeight="1">
      <c r="A203" s="6"/>
      <c r="B203" s="6"/>
      <c r="C203" s="6"/>
      <c r="D203" s="6"/>
      <c r="E203" s="6"/>
      <c r="F203" s="6"/>
      <c r="G203" s="6"/>
      <c r="H203" s="6"/>
      <c r="I203" s="6"/>
      <c r="J203" s="6"/>
      <c r="K203" s="6"/>
      <c r="L203" s="6"/>
      <c r="M203" s="6"/>
    </row>
    <row r="204" ht="15.75" customHeight="1">
      <c r="A204" s="6"/>
      <c r="B204" s="6"/>
      <c r="C204" s="6"/>
      <c r="D204" s="6"/>
      <c r="E204" s="6"/>
      <c r="F204" s="6"/>
      <c r="G204" s="6"/>
      <c r="H204" s="6"/>
      <c r="I204" s="6"/>
      <c r="J204" s="6"/>
      <c r="K204" s="6"/>
      <c r="L204" s="6"/>
      <c r="M204" s="6"/>
    </row>
    <row r="205" ht="15.75" customHeight="1">
      <c r="A205" s="6"/>
      <c r="B205" s="6"/>
      <c r="C205" s="6"/>
      <c r="D205" s="6"/>
      <c r="E205" s="6"/>
      <c r="F205" s="6"/>
      <c r="G205" s="6"/>
      <c r="H205" s="6"/>
      <c r="I205" s="6"/>
      <c r="J205" s="6"/>
      <c r="K205" s="6"/>
      <c r="L205" s="6"/>
      <c r="M205" s="6"/>
    </row>
    <row r="206" ht="15.75" customHeight="1">
      <c r="A206" s="6"/>
      <c r="B206" s="6"/>
      <c r="C206" s="6"/>
      <c r="D206" s="6"/>
      <c r="E206" s="6"/>
      <c r="F206" s="6"/>
      <c r="G206" s="6"/>
      <c r="H206" s="6"/>
      <c r="I206" s="6"/>
      <c r="J206" s="6"/>
      <c r="K206" s="6"/>
      <c r="L206" s="6"/>
      <c r="M206" s="6"/>
    </row>
    <row r="207" ht="15.75" customHeight="1">
      <c r="A207" s="6"/>
      <c r="B207" s="6"/>
      <c r="C207" s="6"/>
      <c r="D207" s="6"/>
      <c r="E207" s="6"/>
      <c r="F207" s="6"/>
      <c r="G207" s="6"/>
      <c r="H207" s="6"/>
      <c r="I207" s="6"/>
      <c r="J207" s="6"/>
      <c r="K207" s="6"/>
      <c r="L207" s="6"/>
      <c r="M207" s="6"/>
    </row>
    <row r="208" ht="15.75" customHeight="1">
      <c r="A208" s="6"/>
      <c r="B208" s="6"/>
      <c r="C208" s="6"/>
      <c r="D208" s="6"/>
      <c r="E208" s="6"/>
      <c r="F208" s="6"/>
      <c r="G208" s="6"/>
      <c r="H208" s="6"/>
      <c r="I208" s="6"/>
      <c r="J208" s="6"/>
      <c r="K208" s="6"/>
      <c r="L208" s="6"/>
      <c r="M208" s="6"/>
    </row>
    <row r="209" ht="15.75" customHeight="1">
      <c r="A209" s="6"/>
      <c r="B209" s="6"/>
      <c r="C209" s="6"/>
      <c r="D209" s="6"/>
      <c r="E209" s="6"/>
      <c r="F209" s="6"/>
      <c r="G209" s="6"/>
      <c r="H209" s="6"/>
      <c r="I209" s="6"/>
      <c r="J209" s="6"/>
      <c r="K209" s="6"/>
      <c r="L209" s="6"/>
      <c r="M209" s="6"/>
    </row>
    <row r="210" ht="15.75" customHeight="1">
      <c r="A210" s="6"/>
      <c r="B210" s="6"/>
      <c r="C210" s="6"/>
      <c r="D210" s="6"/>
      <c r="E210" s="6"/>
      <c r="F210" s="6"/>
      <c r="G210" s="6"/>
      <c r="H210" s="6"/>
      <c r="I210" s="6"/>
      <c r="J210" s="6"/>
      <c r="K210" s="6"/>
      <c r="L210" s="6"/>
      <c r="M210" s="6"/>
    </row>
    <row r="211" ht="15.75" customHeight="1">
      <c r="A211" s="6"/>
      <c r="B211" s="6"/>
      <c r="C211" s="6"/>
      <c r="D211" s="6"/>
      <c r="E211" s="6"/>
      <c r="F211" s="6"/>
      <c r="G211" s="6"/>
      <c r="H211" s="6"/>
      <c r="I211" s="6"/>
      <c r="J211" s="6"/>
      <c r="K211" s="6"/>
      <c r="L211" s="6"/>
      <c r="M211" s="6"/>
    </row>
    <row r="212" ht="15.75" customHeight="1">
      <c r="A212" s="6"/>
      <c r="B212" s="6"/>
      <c r="C212" s="6"/>
      <c r="D212" s="6"/>
      <c r="E212" s="6"/>
      <c r="F212" s="6"/>
      <c r="G212" s="6"/>
      <c r="H212" s="6"/>
      <c r="I212" s="6"/>
      <c r="J212" s="6"/>
      <c r="K212" s="6"/>
      <c r="L212" s="6"/>
      <c r="M212" s="6"/>
    </row>
    <row r="213" ht="15.75" customHeight="1">
      <c r="A213" s="6"/>
      <c r="B213" s="6"/>
      <c r="C213" s="6"/>
      <c r="D213" s="6"/>
      <c r="E213" s="6"/>
      <c r="F213" s="6"/>
      <c r="G213" s="6"/>
      <c r="H213" s="6"/>
      <c r="I213" s="6"/>
      <c r="J213" s="6"/>
      <c r="K213" s="6"/>
      <c r="L213" s="6"/>
      <c r="M213" s="6"/>
    </row>
    <row r="214" ht="15.75" customHeight="1">
      <c r="A214" s="6"/>
      <c r="B214" s="6"/>
      <c r="C214" s="6"/>
      <c r="D214" s="6"/>
      <c r="E214" s="6"/>
      <c r="F214" s="6"/>
      <c r="G214" s="6"/>
      <c r="H214" s="6"/>
      <c r="I214" s="6"/>
      <c r="J214" s="6"/>
      <c r="K214" s="6"/>
      <c r="L214" s="6"/>
      <c r="M214" s="6"/>
    </row>
    <row r="215" ht="15.75" customHeight="1">
      <c r="A215" s="6"/>
      <c r="B215" s="6"/>
      <c r="C215" s="6"/>
      <c r="D215" s="6"/>
      <c r="E215" s="6"/>
      <c r="F215" s="6"/>
      <c r="G215" s="6"/>
      <c r="H215" s="6"/>
      <c r="I215" s="6"/>
      <c r="J215" s="6"/>
      <c r="K215" s="6"/>
      <c r="L215" s="6"/>
      <c r="M215" s="6"/>
    </row>
    <row r="216" ht="15.75" customHeight="1">
      <c r="A216" s="6"/>
      <c r="B216" s="6"/>
      <c r="C216" s="6"/>
      <c r="D216" s="6"/>
      <c r="E216" s="6"/>
      <c r="F216" s="6"/>
      <c r="G216" s="6"/>
      <c r="H216" s="6"/>
      <c r="I216" s="6"/>
      <c r="J216" s="6"/>
      <c r="K216" s="6"/>
      <c r="L216" s="6"/>
      <c r="M216" s="6"/>
    </row>
    <row r="217" ht="15.75" customHeight="1">
      <c r="A217" s="6"/>
      <c r="B217" s="6"/>
      <c r="C217" s="6"/>
      <c r="D217" s="6"/>
      <c r="E217" s="6"/>
      <c r="F217" s="6"/>
      <c r="G217" s="6"/>
      <c r="H217" s="6"/>
      <c r="I217" s="6"/>
      <c r="J217" s="6"/>
      <c r="K217" s="6"/>
      <c r="L217" s="6"/>
      <c r="M217" s="6"/>
    </row>
    <row r="218" ht="15.75" customHeight="1">
      <c r="A218" s="6"/>
      <c r="B218" s="6"/>
      <c r="C218" s="6"/>
      <c r="D218" s="6"/>
      <c r="E218" s="6"/>
      <c r="F218" s="6"/>
      <c r="G218" s="6"/>
      <c r="H218" s="6"/>
      <c r="I218" s="6"/>
      <c r="J218" s="6"/>
      <c r="K218" s="6"/>
      <c r="L218" s="6"/>
      <c r="M218" s="6"/>
    </row>
    <row r="219" ht="15.75" customHeight="1">
      <c r="A219" s="6"/>
      <c r="B219" s="6"/>
      <c r="C219" s="6"/>
      <c r="D219" s="6"/>
      <c r="E219" s="6"/>
      <c r="F219" s="6"/>
      <c r="G219" s="6"/>
      <c r="H219" s="6"/>
      <c r="I219" s="6"/>
      <c r="J219" s="6"/>
      <c r="K219" s="6"/>
      <c r="L219" s="6"/>
      <c r="M219" s="6"/>
    </row>
    <row r="220" ht="15.75" customHeight="1">
      <c r="A220" s="6"/>
      <c r="B220" s="6"/>
      <c r="C220" s="6"/>
      <c r="D220" s="6"/>
      <c r="E220" s="6"/>
      <c r="F220" s="6"/>
      <c r="G220" s="6"/>
      <c r="H220" s="6"/>
      <c r="I220" s="6"/>
      <c r="J220" s="6"/>
      <c r="K220" s="6"/>
      <c r="L220" s="6"/>
      <c r="M220" s="6"/>
    </row>
    <row r="221" ht="15.75" customHeight="1">
      <c r="A221" s="6"/>
      <c r="B221" s="6"/>
      <c r="C221" s="6"/>
      <c r="D221" s="6"/>
      <c r="E221" s="6"/>
      <c r="F221" s="6"/>
      <c r="G221" s="6"/>
      <c r="H221" s="6"/>
      <c r="I221" s="6"/>
      <c r="J221" s="6"/>
      <c r="K221" s="6"/>
      <c r="L221" s="6"/>
      <c r="M221" s="6"/>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22.0"/>
    <col customWidth="1" min="3" max="3" width="24.0"/>
    <col customWidth="1" min="4" max="6" width="30.0"/>
    <col customWidth="1" min="7" max="7" width="34.0"/>
    <col customWidth="1" min="8" max="8" width="42.0"/>
    <col customWidth="1" min="9" max="9" width="54.0"/>
    <col customWidth="1" min="10" max="10" width="42.0"/>
    <col customWidth="1" min="11" max="11" width="48.0"/>
    <col customWidth="1" min="12" max="12" width="22.0"/>
    <col customWidth="1" min="13" max="13" width="46.0"/>
    <col customWidth="1" min="14" max="14" width="24.0"/>
    <col customWidth="1" min="15" max="15" width="28.0"/>
  </cols>
  <sheetData>
    <row r="1">
      <c r="A1" s="105" t="s">
        <v>267</v>
      </c>
      <c r="B1" s="105" t="s">
        <v>3</v>
      </c>
      <c r="C1" s="105" t="s">
        <v>2695</v>
      </c>
      <c r="D1" s="105" t="s">
        <v>2696</v>
      </c>
      <c r="E1" s="105" t="s">
        <v>2697</v>
      </c>
      <c r="F1" s="105" t="s">
        <v>2698</v>
      </c>
      <c r="G1" s="105" t="s">
        <v>2699</v>
      </c>
      <c r="H1" s="105" t="s">
        <v>249</v>
      </c>
      <c r="I1" s="105" t="s">
        <v>2700</v>
      </c>
      <c r="J1" s="105" t="s">
        <v>2701</v>
      </c>
      <c r="K1" s="105" t="s">
        <v>2702</v>
      </c>
      <c r="L1" s="105" t="s">
        <v>345</v>
      </c>
      <c r="M1" s="105" t="s">
        <v>2703</v>
      </c>
      <c r="N1" s="105" t="s">
        <v>2006</v>
      </c>
      <c r="O1" s="105" t="s">
        <v>583</v>
      </c>
    </row>
    <row r="2">
      <c r="A2" s="20">
        <f>Accounts!A2</f>
        <v>1</v>
      </c>
      <c r="B2" s="20" t="s">
        <v>23</v>
      </c>
      <c r="C2" s="20" t="str">
        <f t="array" ref="C2">IFERROR(INDEX('Hunt Plan'!$M:$M,MATCH(B2,'Hunt Plan'!$B:$B,0)),"")</f>
        <v>COO / Chief Operations Officer</v>
      </c>
      <c r="D2" s="20" t="s">
        <v>275</v>
      </c>
      <c r="E2" s="20" t="s">
        <v>276</v>
      </c>
      <c r="F2" s="20" t="s">
        <v>2704</v>
      </c>
      <c r="G2" s="20" t="s">
        <v>2705</v>
      </c>
      <c r="H2" s="20" t="s">
        <v>2706</v>
      </c>
      <c r="I2" s="20" t="s">
        <v>2707</v>
      </c>
      <c r="J2" s="20" t="s">
        <v>2708</v>
      </c>
      <c r="K2" s="20" t="s">
        <v>2709</v>
      </c>
      <c r="L2" s="20" t="s">
        <v>2710</v>
      </c>
      <c r="M2" s="20" t="s">
        <v>2711</v>
      </c>
      <c r="N2" s="20" t="s">
        <v>2712</v>
      </c>
      <c r="O2" s="106" t="str">
        <f>Accounts!J2</f>
        <v>https://www.modexshow.com/downloads/mx26_attendeeListInsert.pdf</v>
      </c>
    </row>
    <row r="3">
      <c r="A3" s="20">
        <f>Accounts!A3</f>
        <v>2</v>
      </c>
      <c r="B3" s="20" t="s">
        <v>280</v>
      </c>
      <c r="C3" s="20" t="str">
        <f t="array" ref="C3">IFERROR(INDEX('Hunt Plan'!$M:$M,MATCH(B3,'Hunt Plan'!$B:$B,0)),"")</f>
        <v>CSCO / Chief Supply Chain Officer</v>
      </c>
      <c r="D3" s="20" t="s">
        <v>282</v>
      </c>
      <c r="E3" s="20" t="s">
        <v>283</v>
      </c>
      <c r="F3" s="20" t="s">
        <v>2713</v>
      </c>
      <c r="G3" s="20" t="s">
        <v>2705</v>
      </c>
      <c r="H3" s="20" t="s">
        <v>2714</v>
      </c>
      <c r="I3" s="20" t="s">
        <v>2715</v>
      </c>
      <c r="J3" s="20" t="s">
        <v>2716</v>
      </c>
      <c r="K3" s="20" t="s">
        <v>2709</v>
      </c>
      <c r="L3" s="20" t="s">
        <v>2710</v>
      </c>
      <c r="M3" s="20" t="s">
        <v>2711</v>
      </c>
      <c r="N3" s="20" t="s">
        <v>2712</v>
      </c>
      <c r="O3" s="106" t="str">
        <f>Accounts!J3</f>
        <v>https://www.modexshow.com/downloads/mx26_attendeeListInsert.pdf</v>
      </c>
    </row>
    <row r="4">
      <c r="A4" s="20">
        <f>Accounts!A4</f>
        <v>2</v>
      </c>
      <c r="B4" s="20" t="s">
        <v>287</v>
      </c>
      <c r="C4" s="20" t="str">
        <f t="array" ref="C4">IFERROR(INDEX('Hunt Plan'!$M:$M,MATCH(B4,'Hunt Plan'!$B:$B,0)),"")</f>
        <v>SVP Supply Chain</v>
      </c>
      <c r="D4" s="20" t="s">
        <v>290</v>
      </c>
      <c r="E4" s="20" t="s">
        <v>289</v>
      </c>
      <c r="F4" s="20" t="s">
        <v>2717</v>
      </c>
      <c r="G4" s="20" t="s">
        <v>2705</v>
      </c>
      <c r="H4" s="20" t="s">
        <v>2718</v>
      </c>
      <c r="I4" s="20" t="s">
        <v>2719</v>
      </c>
      <c r="J4" s="20" t="s">
        <v>2720</v>
      </c>
      <c r="K4" s="20" t="s">
        <v>2709</v>
      </c>
      <c r="L4" s="20" t="s">
        <v>2710</v>
      </c>
      <c r="M4" s="20" t="s">
        <v>2711</v>
      </c>
      <c r="N4" s="20" t="s">
        <v>2712</v>
      </c>
      <c r="O4" s="106" t="str">
        <f>Accounts!J4</f>
        <v>https://www.modexshow.com/downloads/mx26_attendeeListInsert.pdf</v>
      </c>
    </row>
    <row r="5">
      <c r="A5" s="20">
        <f>Accounts!A5</f>
        <v>2</v>
      </c>
      <c r="B5" s="20" t="s">
        <v>293</v>
      </c>
      <c r="C5" s="20" t="str">
        <f t="array" ref="C5">IFERROR(INDEX('Hunt Plan'!$M:$M,MATCH(B5,'Hunt Plan'!$B:$B,0)),"")</f>
        <v>President / Supply or Operations leader</v>
      </c>
      <c r="D5" s="20" t="s">
        <v>296</v>
      </c>
      <c r="E5" s="20" t="s">
        <v>295</v>
      </c>
      <c r="F5" s="20" t="s">
        <v>2721</v>
      </c>
      <c r="G5" s="20" t="s">
        <v>2705</v>
      </c>
      <c r="H5" s="20" t="s">
        <v>2722</v>
      </c>
      <c r="I5" s="20" t="s">
        <v>2723</v>
      </c>
      <c r="J5" s="20" t="s">
        <v>2724</v>
      </c>
      <c r="K5" s="20" t="s">
        <v>2709</v>
      </c>
      <c r="L5" s="20" t="s">
        <v>2710</v>
      </c>
      <c r="M5" s="20" t="s">
        <v>2711</v>
      </c>
      <c r="N5" s="20" t="s">
        <v>2712</v>
      </c>
      <c r="O5" s="106" t="str">
        <f>Accounts!J5</f>
        <v>https://www.modexshow.com/downloads/mx26_attendeeListInsert.pdf</v>
      </c>
    </row>
    <row r="6">
      <c r="A6" s="20">
        <f>Accounts!A6</f>
        <v>5</v>
      </c>
      <c r="B6" s="20" t="s">
        <v>299</v>
      </c>
      <c r="C6" s="20" t="str">
        <f t="array" ref="C6">IFERROR(INDEX('Hunt Plan'!$M:$M,MATCH(B6,'Hunt Plan'!$B:$B,0)),"")</f>
        <v>CSCO</v>
      </c>
      <c r="D6" s="20" t="s">
        <v>301</v>
      </c>
      <c r="E6" s="20" t="s">
        <v>302</v>
      </c>
      <c r="F6" s="20" t="s">
        <v>2725</v>
      </c>
      <c r="G6" s="20" t="s">
        <v>2705</v>
      </c>
      <c r="H6" s="20" t="s">
        <v>2726</v>
      </c>
      <c r="I6" s="20" t="s">
        <v>2727</v>
      </c>
      <c r="J6" s="20" t="s">
        <v>2728</v>
      </c>
      <c r="K6" s="20" t="s">
        <v>2709</v>
      </c>
      <c r="L6" s="20" t="s">
        <v>2710</v>
      </c>
      <c r="M6" s="20" t="s">
        <v>2711</v>
      </c>
      <c r="N6" s="20" t="s">
        <v>2712</v>
      </c>
      <c r="O6" s="106" t="str">
        <f>Accounts!J6</f>
        <v>https://www.modexshow.com/downloads/mx26_attendeeListInsert.pdf</v>
      </c>
    </row>
    <row r="7">
      <c r="A7" s="20">
        <f>Accounts!A7</f>
        <v>5</v>
      </c>
      <c r="B7" s="20" t="s">
        <v>305</v>
      </c>
      <c r="C7" s="20" t="str">
        <f t="array" ref="C7">IFERROR(INDEX('Hunt Plan'!$M:$M,MATCH(B7,'Hunt Plan'!$B:$B,0)),"")</f>
        <v>Chief Product Supply Officer</v>
      </c>
      <c r="D7" s="20" t="s">
        <v>307</v>
      </c>
      <c r="E7" s="20" t="s">
        <v>308</v>
      </c>
      <c r="F7" s="20" t="s">
        <v>2729</v>
      </c>
      <c r="G7" s="20" t="s">
        <v>2705</v>
      </c>
      <c r="H7" s="20" t="s">
        <v>2730</v>
      </c>
      <c r="I7" s="20" t="s">
        <v>2731</v>
      </c>
      <c r="J7" s="20" t="s">
        <v>2732</v>
      </c>
      <c r="K7" s="20" t="s">
        <v>2709</v>
      </c>
      <c r="L7" s="20" t="s">
        <v>2710</v>
      </c>
      <c r="M7" s="20" t="s">
        <v>2711</v>
      </c>
      <c r="N7" s="20" t="s">
        <v>2712</v>
      </c>
      <c r="O7" s="106" t="str">
        <f>Accounts!J7</f>
        <v>https://www.modexshow.com/downloads/mx26_attendeeListInsert.pdf</v>
      </c>
    </row>
    <row r="8">
      <c r="A8" s="20">
        <f>Accounts!A8</f>
        <v>9</v>
      </c>
      <c r="B8" s="20" t="s">
        <v>123</v>
      </c>
      <c r="C8" s="20" t="str">
        <f t="array" ref="C8">IFERROR(INDEX('Hunt Plan'!$M:$M,MATCH(B8,'Hunt Plan'!$B:$B,0)),"")</f>
        <v>EVP Supply Chain / Inventory</v>
      </c>
      <c r="D8" s="20" t="s">
        <v>312</v>
      </c>
      <c r="E8" s="20" t="s">
        <v>2733</v>
      </c>
      <c r="F8" s="20" t="s">
        <v>2734</v>
      </c>
      <c r="G8" s="20" t="s">
        <v>2705</v>
      </c>
      <c r="H8" s="20" t="s">
        <v>2735</v>
      </c>
      <c r="I8" s="20" t="s">
        <v>2736</v>
      </c>
      <c r="J8" s="20" t="s">
        <v>2737</v>
      </c>
      <c r="K8" s="20" t="s">
        <v>2709</v>
      </c>
      <c r="L8" s="20" t="s">
        <v>2710</v>
      </c>
      <c r="M8" s="20" t="s">
        <v>2711</v>
      </c>
      <c r="N8" s="20" t="s">
        <v>2712</v>
      </c>
      <c r="O8" s="106" t="str">
        <f>Accounts!J8</f>
        <v>https://www.modexshow.com/downloads/mx26_attendeeListInsert.pdf</v>
      </c>
    </row>
    <row r="9">
      <c r="A9" s="20">
        <f>Accounts!A9</f>
        <v>10</v>
      </c>
      <c r="B9" s="20" t="s">
        <v>317</v>
      </c>
      <c r="C9" s="20" t="str">
        <f t="array" ref="C9">IFERROR(INDEX('Hunt Plan'!$M:$M,MATCH(B9,'Hunt Plan'!$B:$B,0)),"")</f>
        <v>VP Supply Chain</v>
      </c>
      <c r="D9" s="20" t="s">
        <v>320</v>
      </c>
      <c r="E9" s="20" t="s">
        <v>319</v>
      </c>
      <c r="F9" s="20" t="s">
        <v>2738</v>
      </c>
      <c r="G9" s="20" t="s">
        <v>2705</v>
      </c>
      <c r="H9" s="20" t="s">
        <v>2739</v>
      </c>
      <c r="I9" s="20" t="s">
        <v>2740</v>
      </c>
      <c r="J9" s="20" t="s">
        <v>2741</v>
      </c>
      <c r="K9" s="20" t="s">
        <v>2709</v>
      </c>
      <c r="L9" s="20" t="s">
        <v>2710</v>
      </c>
      <c r="M9" s="20" t="s">
        <v>2711</v>
      </c>
      <c r="N9" s="20" t="s">
        <v>2712</v>
      </c>
      <c r="O9" s="106" t="str">
        <f>Accounts!J9</f>
        <v>https://www.modexshow.com/downloads/mx26_attendeeListInsert.pdf</v>
      </c>
    </row>
    <row r="10">
      <c r="A10" s="20">
        <f>Accounts!A10</f>
        <v>11</v>
      </c>
      <c r="B10" s="20" t="s">
        <v>323</v>
      </c>
      <c r="C10" s="20" t="str">
        <f t="array" ref="C10">IFERROR(INDEX('Hunt Plan'!$M:$M,MATCH(B10,'Hunt Plan'!$B:$B,0)),"")</f>
        <v>VP Logistics</v>
      </c>
      <c r="D10" s="20" t="s">
        <v>2742</v>
      </c>
      <c r="E10" s="20" t="s">
        <v>326</v>
      </c>
      <c r="F10" s="20" t="s">
        <v>2743</v>
      </c>
      <c r="G10" s="20" t="s">
        <v>2705</v>
      </c>
      <c r="H10" s="20" t="s">
        <v>2744</v>
      </c>
      <c r="I10" s="20" t="s">
        <v>2745</v>
      </c>
      <c r="J10" s="20" t="s">
        <v>2746</v>
      </c>
      <c r="K10" s="20" t="s">
        <v>2709</v>
      </c>
      <c r="L10" s="20" t="s">
        <v>2710</v>
      </c>
      <c r="M10" s="20" t="s">
        <v>2711</v>
      </c>
      <c r="N10" s="20" t="s">
        <v>2712</v>
      </c>
      <c r="O10" s="106" t="str">
        <f>Accounts!J10</f>
        <v>https://www.modexshow.com/downloads/mx26_attendeeListInsert.pdf</v>
      </c>
    </row>
    <row r="11">
      <c r="A11" s="20">
        <f>Accounts!A11</f>
        <v>13</v>
      </c>
      <c r="B11" s="20" t="s">
        <v>329</v>
      </c>
      <c r="C11" s="20" t="str">
        <f t="array" ref="C11">IFERROR(INDEX('Hunt Plan'!$M:$M,MATCH(B11,'Hunt Plan'!$B:$B,0)),"")</f>
        <v>VP Logistics</v>
      </c>
      <c r="D11" s="20" t="s">
        <v>331</v>
      </c>
      <c r="E11" s="20" t="s">
        <v>332</v>
      </c>
      <c r="F11" s="20" t="s">
        <v>2747</v>
      </c>
      <c r="G11" s="20" t="s">
        <v>2705</v>
      </c>
      <c r="H11" s="20" t="s">
        <v>2748</v>
      </c>
      <c r="I11" s="20" t="s">
        <v>2749</v>
      </c>
      <c r="J11" s="20" t="s">
        <v>2750</v>
      </c>
      <c r="K11" s="20" t="s">
        <v>2709</v>
      </c>
      <c r="L11" s="20" t="s">
        <v>2710</v>
      </c>
      <c r="M11" s="20" t="s">
        <v>2711</v>
      </c>
      <c r="N11" s="20" t="s">
        <v>2712</v>
      </c>
      <c r="O11" s="106" t="str">
        <f>Accounts!J11</f>
        <v>https://www.modexshow.com/downloads/mx26_attendeeListInsert.pdf</v>
      </c>
    </row>
    <row r="12">
      <c r="A12" s="20">
        <f>Accounts!A12</f>
        <v>13</v>
      </c>
      <c r="B12" s="20" t="s">
        <v>443</v>
      </c>
      <c r="C12" s="20" t="str">
        <f t="array" ref="C12">IFERROR(INDEX('Hunt Plan'!$M:$M,MATCH(B12,'Hunt Plan'!$B:$B,0)),"")</f>
        <v>VP Supply Chain</v>
      </c>
      <c r="D12" s="20" t="s">
        <v>2751</v>
      </c>
      <c r="E12" s="20" t="s">
        <v>2752</v>
      </c>
      <c r="F12" s="20" t="s">
        <v>2753</v>
      </c>
      <c r="G12" s="20" t="s">
        <v>2705</v>
      </c>
      <c r="H12" s="20" t="s">
        <v>2754</v>
      </c>
      <c r="I12" s="20" t="s">
        <v>2755</v>
      </c>
      <c r="J12" s="20" t="s">
        <v>2756</v>
      </c>
      <c r="K12" s="20" t="s">
        <v>2709</v>
      </c>
      <c r="L12" s="20" t="s">
        <v>2710</v>
      </c>
      <c r="M12" s="20" t="s">
        <v>2711</v>
      </c>
      <c r="N12" s="20" t="s">
        <v>2712</v>
      </c>
      <c r="O12" s="106" t="str">
        <f>Accounts!J12</f>
        <v>https://www.modexshow.com/downloads/mx26_attendeeListInsert.pdf</v>
      </c>
    </row>
    <row r="13">
      <c r="A13" s="20">
        <f>Accounts!A13</f>
        <v>13</v>
      </c>
      <c r="B13" s="20" t="s">
        <v>456</v>
      </c>
      <c r="C13" s="20" t="str">
        <f t="array" ref="C13">IFERROR(INDEX('Hunt Plan'!$M:$M,MATCH(B13,'Hunt Plan'!$B:$B,0)),"")</f>
        <v>President / enterprise supply management</v>
      </c>
      <c r="D13" s="20" t="s">
        <v>2757</v>
      </c>
      <c r="E13" s="20" t="s">
        <v>2758</v>
      </c>
      <c r="F13" s="20" t="s">
        <v>2759</v>
      </c>
      <c r="G13" s="20" t="s">
        <v>2705</v>
      </c>
      <c r="H13" s="20" t="s">
        <v>2760</v>
      </c>
      <c r="I13" s="20" t="s">
        <v>2761</v>
      </c>
      <c r="J13" s="20" t="s">
        <v>2762</v>
      </c>
      <c r="K13" s="20" t="s">
        <v>2709</v>
      </c>
      <c r="L13" s="20" t="s">
        <v>2710</v>
      </c>
      <c r="M13" s="20" t="s">
        <v>2711</v>
      </c>
      <c r="N13" s="20" t="s">
        <v>2712</v>
      </c>
      <c r="O13" s="106" t="str">
        <f>Accounts!J13</f>
        <v>https://www.modexshow.com/downloads/mx26_attendeeListInsert.pdf</v>
      </c>
    </row>
    <row r="14">
      <c r="A14" s="20">
        <f>Accounts!A14</f>
        <v>17</v>
      </c>
      <c r="B14" s="20" t="s">
        <v>469</v>
      </c>
      <c r="C14" s="20" t="str">
        <f t="array" ref="C14">IFERROR(INDEX('Hunt Plan'!$M:$M,MATCH(B14,'Hunt Plan'!$B:$B,0)),"")</f>
        <v>VP Innovation</v>
      </c>
      <c r="D14" s="20" t="s">
        <v>2763</v>
      </c>
      <c r="E14" s="20" t="s">
        <v>2764</v>
      </c>
      <c r="F14" s="20" t="s">
        <v>2765</v>
      </c>
      <c r="G14" s="20" t="s">
        <v>2705</v>
      </c>
      <c r="H14" s="20" t="s">
        <v>2766</v>
      </c>
      <c r="I14" s="20" t="s">
        <v>2767</v>
      </c>
      <c r="J14" s="20" t="s">
        <v>2768</v>
      </c>
      <c r="K14" s="20" t="s">
        <v>2709</v>
      </c>
      <c r="L14" s="20" t="s">
        <v>2710</v>
      </c>
      <c r="M14" s="20" t="s">
        <v>2711</v>
      </c>
      <c r="N14" s="20" t="s">
        <v>2712</v>
      </c>
      <c r="O14" s="106" t="str">
        <f>Accounts!J14</f>
        <v>https://mx2026.mapyourshow.com/8_0/sessions/session-details.cfm?scheduleid=218</v>
      </c>
    </row>
    <row r="15">
      <c r="A15" s="20">
        <f>Accounts!A15</f>
        <v>18</v>
      </c>
      <c r="B15" s="20" t="s">
        <v>177</v>
      </c>
      <c r="C15" s="20" t="str">
        <f t="array" ref="C15">IFERROR(INDEX('Hunt Plan'!$M:$M,MATCH(B15,'Hunt Plan'!$B:$B,0)),"")</f>
        <v>CSCO</v>
      </c>
      <c r="D15" s="20" t="s">
        <v>484</v>
      </c>
      <c r="E15" s="20" t="s">
        <v>2769</v>
      </c>
      <c r="F15" s="20" t="s">
        <v>2770</v>
      </c>
      <c r="G15" s="20" t="s">
        <v>2705</v>
      </c>
      <c r="H15" s="20" t="s">
        <v>2771</v>
      </c>
      <c r="I15" s="20" t="s">
        <v>2772</v>
      </c>
      <c r="J15" s="20" t="s">
        <v>2773</v>
      </c>
      <c r="K15" s="20" t="s">
        <v>2709</v>
      </c>
      <c r="L15" s="20" t="s">
        <v>2710</v>
      </c>
      <c r="M15" s="20" t="s">
        <v>2711</v>
      </c>
      <c r="N15" s="20" t="s">
        <v>2712</v>
      </c>
      <c r="O15" s="106" t="str">
        <f>Accounts!J15</f>
        <v>https://mx2026.mapyourshow.com/8_0/sessions/session-details.cfm?scheduleid=218</v>
      </c>
    </row>
    <row r="16">
      <c r="A16" s="20">
        <f>Accounts!A16</f>
        <v>19</v>
      </c>
      <c r="B16" s="20" t="s">
        <v>184</v>
      </c>
      <c r="C16" s="20" t="str">
        <f t="array" ref="C16">IFERROR(INDEX('Hunt Plan'!$M:$M,MATCH(B16,'Hunt Plan'!$B:$B,0)),"")</f>
        <v>VP Operations</v>
      </c>
      <c r="D16" s="20" t="s">
        <v>2774</v>
      </c>
      <c r="E16" s="20" t="s">
        <v>2775</v>
      </c>
      <c r="F16" s="20" t="s">
        <v>2776</v>
      </c>
      <c r="G16" s="20" t="s">
        <v>2705</v>
      </c>
      <c r="H16" s="20" t="s">
        <v>2777</v>
      </c>
      <c r="I16" s="20" t="s">
        <v>2778</v>
      </c>
      <c r="J16" s="20" t="s">
        <v>2779</v>
      </c>
      <c r="K16" s="20" t="s">
        <v>2709</v>
      </c>
      <c r="L16" s="20" t="s">
        <v>2710</v>
      </c>
      <c r="M16" s="20" t="s">
        <v>2711</v>
      </c>
      <c r="N16" s="20" t="s">
        <v>2712</v>
      </c>
      <c r="O16" s="106" t="str">
        <f>Accounts!J16</f>
        <v>https://www.modexshow.com/downloads/mx26_attendeeListInsert.pdf</v>
      </c>
    </row>
    <row r="17">
      <c r="A17" s="20">
        <f>Accounts!A17</f>
        <v>7</v>
      </c>
      <c r="B17" s="20" t="s">
        <v>506</v>
      </c>
      <c r="C17" s="20" t="str">
        <f t="array" ref="C17">IFERROR(INDEX('Hunt Plan'!$M:$M,MATCH(B17,'Hunt Plan'!$B:$B,0)),"")</f>
        <v>Chief Operating Officer, Americas</v>
      </c>
      <c r="D17" s="20" t="s">
        <v>508</v>
      </c>
      <c r="E17" s="20" t="s">
        <v>2780</v>
      </c>
      <c r="F17" s="20" t="s">
        <v>2781</v>
      </c>
      <c r="G17" s="20" t="s">
        <v>2705</v>
      </c>
      <c r="H17" s="20" t="s">
        <v>2782</v>
      </c>
      <c r="I17" s="20" t="s">
        <v>2783</v>
      </c>
      <c r="J17" s="20" t="s">
        <v>2784</v>
      </c>
      <c r="K17" s="20" t="s">
        <v>2709</v>
      </c>
      <c r="L17" s="20" t="s">
        <v>2710</v>
      </c>
      <c r="M17" s="20" t="s">
        <v>2711</v>
      </c>
      <c r="N17" s="20" t="s">
        <v>2712</v>
      </c>
      <c r="O17" s="106" t="str">
        <f>Accounts!J17</f>
        <v>https://www.modexshow.com/downloads/mx26_attendeeListInsert.pdf</v>
      </c>
    </row>
    <row r="18">
      <c r="A18" s="20">
        <f>Accounts!A18</f>
        <v>7</v>
      </c>
      <c r="B18" s="20" t="s">
        <v>519</v>
      </c>
      <c r="C18" s="20" t="str">
        <f t="array" ref="C18">IFERROR(INDEX('Hunt Plan'!$M:$M,MATCH(B18,'Hunt Plan'!$B:$B,0)),"")</f>
        <v>Chief Supply Chain Officer</v>
      </c>
      <c r="D18" s="20" t="s">
        <v>521</v>
      </c>
      <c r="E18" s="20" t="s">
        <v>2785</v>
      </c>
      <c r="F18" s="20" t="s">
        <v>2786</v>
      </c>
      <c r="G18" s="20" t="s">
        <v>2705</v>
      </c>
      <c r="H18" s="20" t="s">
        <v>2787</v>
      </c>
      <c r="I18" s="20" t="s">
        <v>2788</v>
      </c>
      <c r="J18" s="20" t="s">
        <v>2789</v>
      </c>
      <c r="K18" s="20" t="s">
        <v>2709</v>
      </c>
      <c r="L18" s="20" t="s">
        <v>2710</v>
      </c>
      <c r="M18" s="20" t="s">
        <v>2711</v>
      </c>
      <c r="N18" s="20" t="s">
        <v>2712</v>
      </c>
      <c r="O18" s="106" t="str">
        <f>Accounts!J18</f>
        <v>https://www.modexshow.com/downloads/mx26_attendeeListInsert.pdf</v>
      </c>
    </row>
    <row r="19">
      <c r="A19" s="20">
        <f>Accounts!A19</f>
        <v>12</v>
      </c>
      <c r="B19" s="20" t="s">
        <v>532</v>
      </c>
      <c r="C19" s="20" t="str">
        <f t="array" ref="C19">IFERROR(INDEX('Hunt Plan'!$M:$M,MATCH(B19,'Hunt Plan'!$B:$B,0)),"")</f>
        <v>EVP, Global Supply Chain</v>
      </c>
      <c r="D19" s="20" t="s">
        <v>2790</v>
      </c>
      <c r="E19" s="20" t="s">
        <v>2791</v>
      </c>
      <c r="F19" s="20" t="s">
        <v>2792</v>
      </c>
      <c r="G19" s="20" t="s">
        <v>2705</v>
      </c>
      <c r="H19" s="20" t="s">
        <v>2793</v>
      </c>
      <c r="I19" s="20" t="s">
        <v>2794</v>
      </c>
      <c r="J19" s="20" t="s">
        <v>2795</v>
      </c>
      <c r="K19" s="20" t="s">
        <v>2709</v>
      </c>
      <c r="L19" s="20" t="s">
        <v>2710</v>
      </c>
      <c r="M19" s="20" t="s">
        <v>2711</v>
      </c>
      <c r="N19" s="20" t="s">
        <v>2712</v>
      </c>
      <c r="O19" s="106" t="str">
        <f>Accounts!J19</f>
        <v>https://www.modexshow.com/downloads/mx26_attendeeListInsert.pdf</v>
      </c>
    </row>
    <row r="20">
      <c r="A20" s="20">
        <f>Accounts!A20</f>
        <v>16</v>
      </c>
      <c r="B20" s="20" t="s">
        <v>545</v>
      </c>
      <c r="C20" s="20" t="str">
        <f t="array" ref="C20">IFERROR(INDEX('Hunt Plan'!$M:$M,MATCH(B20,'Hunt Plan'!$B:$B,0)),"")</f>
        <v>Chief Supply Chain Officer</v>
      </c>
      <c r="D20" s="20" t="s">
        <v>547</v>
      </c>
      <c r="E20" s="20" t="s">
        <v>2796</v>
      </c>
      <c r="F20" s="20" t="s">
        <v>2797</v>
      </c>
      <c r="G20" s="20" t="s">
        <v>2705</v>
      </c>
      <c r="H20" s="20" t="s">
        <v>2798</v>
      </c>
      <c r="I20" s="20" t="s">
        <v>2799</v>
      </c>
      <c r="J20" s="20" t="s">
        <v>2800</v>
      </c>
      <c r="K20" s="20" t="s">
        <v>2709</v>
      </c>
      <c r="L20" s="20" t="s">
        <v>2710</v>
      </c>
      <c r="M20" s="20" t="s">
        <v>2711</v>
      </c>
      <c r="N20" s="20" t="s">
        <v>2712</v>
      </c>
      <c r="O20" s="106" t="str">
        <f>Accounts!J20</f>
        <v>https://www.modexshow.com/downloads/mx26_attendeeListInsert.pdf</v>
      </c>
    </row>
    <row r="21" ht="15.75" customHeight="1">
      <c r="A21" s="20">
        <f>Accounts!A21</f>
        <v>20</v>
      </c>
      <c r="B21" s="20" t="s">
        <v>558</v>
      </c>
      <c r="C21" s="20" t="str">
        <f t="array" ref="C21">IFERROR(INDEX('Hunt Plan'!$M:$M,MATCH(B21,'Hunt Plan'!$B:$B,0)),"")</f>
        <v>Chief Operating Officer, IKEA U.S.</v>
      </c>
      <c r="D21" s="20" t="s">
        <v>560</v>
      </c>
      <c r="E21" s="20" t="s">
        <v>561</v>
      </c>
      <c r="F21" s="20" t="s">
        <v>2801</v>
      </c>
      <c r="G21" s="20" t="s">
        <v>2705</v>
      </c>
      <c r="H21" s="20" t="s">
        <v>2802</v>
      </c>
      <c r="I21" s="20" t="s">
        <v>2803</v>
      </c>
      <c r="J21" s="20" t="s">
        <v>2804</v>
      </c>
      <c r="K21" s="20" t="s">
        <v>2709</v>
      </c>
      <c r="L21" s="20" t="s">
        <v>2710</v>
      </c>
      <c r="M21" s="20" t="s">
        <v>2711</v>
      </c>
      <c r="N21" s="20" t="s">
        <v>2712</v>
      </c>
      <c r="O21" s="106" t="str">
        <f>Accounts!J21</f>
        <v>https://www.modexshow.com/downloads/mx26_attendeeListInsert.pdf</v>
      </c>
    </row>
    <row r="22" ht="15.75" customHeight="1">
      <c r="A22" s="6"/>
      <c r="B22" s="6"/>
      <c r="C22" s="6"/>
      <c r="D22" s="6"/>
      <c r="E22" s="6"/>
      <c r="F22" s="6"/>
      <c r="G22" s="6"/>
      <c r="H22" s="6"/>
      <c r="I22" s="6"/>
      <c r="J22" s="6"/>
      <c r="K22" s="6"/>
      <c r="L22" s="6"/>
      <c r="M22" s="6"/>
      <c r="N22" s="6"/>
      <c r="O22" s="6"/>
    </row>
    <row r="23" ht="15.75" customHeight="1">
      <c r="A23" s="6"/>
      <c r="B23" s="6"/>
      <c r="C23" s="6"/>
      <c r="D23" s="6"/>
      <c r="E23" s="6"/>
      <c r="F23" s="6"/>
      <c r="G23" s="6"/>
      <c r="H23" s="6"/>
      <c r="I23" s="6"/>
      <c r="J23" s="6"/>
      <c r="K23" s="6"/>
      <c r="L23" s="6"/>
      <c r="M23" s="6"/>
      <c r="N23" s="6"/>
      <c r="O23" s="6"/>
    </row>
    <row r="24" ht="15.75" customHeight="1">
      <c r="A24" s="6"/>
      <c r="B24" s="6"/>
      <c r="C24" s="6"/>
      <c r="D24" s="6"/>
      <c r="E24" s="6"/>
      <c r="F24" s="6"/>
      <c r="G24" s="6"/>
      <c r="H24" s="6"/>
      <c r="I24" s="6"/>
      <c r="J24" s="6"/>
      <c r="K24" s="6"/>
      <c r="L24" s="6"/>
      <c r="M24" s="6"/>
      <c r="N24" s="6"/>
      <c r="O24" s="6"/>
    </row>
    <row r="25" ht="15.75" customHeight="1">
      <c r="A25" s="6"/>
      <c r="B25" s="6"/>
      <c r="C25" s="6"/>
      <c r="D25" s="6"/>
      <c r="E25" s="6"/>
      <c r="F25" s="6"/>
      <c r="G25" s="6"/>
      <c r="H25" s="6"/>
      <c r="I25" s="6"/>
      <c r="J25" s="6"/>
      <c r="K25" s="6"/>
      <c r="L25" s="6"/>
      <c r="M25" s="6"/>
      <c r="N25" s="6"/>
      <c r="O25" s="6"/>
    </row>
    <row r="26" ht="15.75" customHeight="1">
      <c r="A26" s="6"/>
      <c r="B26" s="6"/>
      <c r="C26" s="6"/>
      <c r="D26" s="6"/>
      <c r="E26" s="6"/>
      <c r="F26" s="6"/>
      <c r="G26" s="6"/>
      <c r="H26" s="6"/>
      <c r="I26" s="6"/>
      <c r="J26" s="6"/>
      <c r="K26" s="6"/>
      <c r="L26" s="6"/>
      <c r="M26" s="6"/>
      <c r="N26" s="6"/>
      <c r="O26" s="6"/>
    </row>
    <row r="27" ht="15.75" customHeight="1">
      <c r="A27" s="6"/>
      <c r="B27" s="6"/>
      <c r="C27" s="6"/>
      <c r="D27" s="6"/>
      <c r="E27" s="6"/>
      <c r="F27" s="6"/>
      <c r="G27" s="6"/>
      <c r="H27" s="6"/>
      <c r="I27" s="6"/>
      <c r="J27" s="6"/>
      <c r="K27" s="6"/>
      <c r="L27" s="6"/>
      <c r="M27" s="6"/>
      <c r="N27" s="6"/>
      <c r="O27" s="6"/>
    </row>
    <row r="28" ht="15.75" customHeight="1">
      <c r="A28" s="6"/>
      <c r="B28" s="6"/>
      <c r="C28" s="6"/>
      <c r="D28" s="6"/>
      <c r="E28" s="6"/>
      <c r="F28" s="6"/>
      <c r="G28" s="6"/>
      <c r="H28" s="6"/>
      <c r="I28" s="6"/>
      <c r="J28" s="6"/>
      <c r="K28" s="6"/>
      <c r="L28" s="6"/>
      <c r="M28" s="6"/>
      <c r="N28" s="6"/>
      <c r="O28" s="6"/>
    </row>
    <row r="29" ht="15.75" customHeight="1">
      <c r="A29" s="6"/>
      <c r="B29" s="6"/>
      <c r="C29" s="6"/>
      <c r="D29" s="6"/>
      <c r="E29" s="6"/>
      <c r="F29" s="6"/>
      <c r="G29" s="6"/>
      <c r="H29" s="6"/>
      <c r="I29" s="6"/>
      <c r="J29" s="6"/>
      <c r="K29" s="6"/>
      <c r="L29" s="6"/>
      <c r="M29" s="6"/>
      <c r="N29" s="6"/>
      <c r="O29" s="6"/>
    </row>
    <row r="30" ht="15.75" customHeight="1">
      <c r="A30" s="6"/>
      <c r="B30" s="6"/>
      <c r="C30" s="6"/>
      <c r="D30" s="6"/>
      <c r="E30" s="6"/>
      <c r="F30" s="6"/>
      <c r="G30" s="6"/>
      <c r="H30" s="6"/>
      <c r="I30" s="6"/>
      <c r="J30" s="6"/>
      <c r="K30" s="6"/>
      <c r="L30" s="6"/>
      <c r="M30" s="6"/>
      <c r="N30" s="6"/>
      <c r="O30" s="6"/>
    </row>
    <row r="31" ht="15.75" customHeight="1">
      <c r="A31" s="6"/>
      <c r="B31" s="6"/>
      <c r="C31" s="6"/>
      <c r="D31" s="6"/>
      <c r="E31" s="6"/>
      <c r="F31" s="6"/>
      <c r="G31" s="6"/>
      <c r="H31" s="6"/>
      <c r="I31" s="6"/>
      <c r="J31" s="6"/>
      <c r="K31" s="6"/>
      <c r="L31" s="6"/>
      <c r="M31" s="6"/>
      <c r="N31" s="6"/>
      <c r="O31" s="6"/>
    </row>
    <row r="32" ht="15.75" customHeight="1">
      <c r="A32" s="6"/>
      <c r="B32" s="6"/>
      <c r="C32" s="6"/>
      <c r="D32" s="6"/>
      <c r="E32" s="6"/>
      <c r="F32" s="6"/>
      <c r="G32" s="6"/>
      <c r="H32" s="6"/>
      <c r="I32" s="6"/>
      <c r="J32" s="6"/>
      <c r="K32" s="6"/>
      <c r="L32" s="6"/>
      <c r="M32" s="6"/>
      <c r="N32" s="6"/>
      <c r="O32" s="6"/>
    </row>
    <row r="33" ht="15.75" customHeight="1">
      <c r="A33" s="6"/>
      <c r="B33" s="6"/>
      <c r="C33" s="6"/>
      <c r="D33" s="6"/>
      <c r="E33" s="6"/>
      <c r="F33" s="6"/>
      <c r="G33" s="6"/>
      <c r="H33" s="6"/>
      <c r="I33" s="6"/>
      <c r="J33" s="6"/>
      <c r="K33" s="6"/>
      <c r="L33" s="6"/>
      <c r="M33" s="6"/>
      <c r="N33" s="6"/>
      <c r="O33" s="6"/>
    </row>
    <row r="34" ht="15.75" customHeight="1">
      <c r="A34" s="6"/>
      <c r="B34" s="6"/>
      <c r="C34" s="6"/>
      <c r="D34" s="6"/>
      <c r="E34" s="6"/>
      <c r="F34" s="6"/>
      <c r="G34" s="6"/>
      <c r="H34" s="6"/>
      <c r="I34" s="6"/>
      <c r="J34" s="6"/>
      <c r="K34" s="6"/>
      <c r="L34" s="6"/>
      <c r="M34" s="6"/>
      <c r="N34" s="6"/>
      <c r="O34" s="6"/>
    </row>
    <row r="35" ht="15.75" customHeight="1">
      <c r="A35" s="6"/>
      <c r="B35" s="6"/>
      <c r="C35" s="6"/>
      <c r="D35" s="6"/>
      <c r="E35" s="6"/>
      <c r="F35" s="6"/>
      <c r="G35" s="6"/>
      <c r="H35" s="6"/>
      <c r="I35" s="6"/>
      <c r="J35" s="6"/>
      <c r="K35" s="6"/>
      <c r="L35" s="6"/>
      <c r="M35" s="6"/>
      <c r="N35" s="6"/>
      <c r="O35" s="6"/>
    </row>
    <row r="36" ht="15.75" customHeight="1">
      <c r="A36" s="6"/>
      <c r="B36" s="6"/>
      <c r="C36" s="6"/>
      <c r="D36" s="6"/>
      <c r="E36" s="6"/>
      <c r="F36" s="6"/>
      <c r="G36" s="6"/>
      <c r="H36" s="6"/>
      <c r="I36" s="6"/>
      <c r="J36" s="6"/>
      <c r="K36" s="6"/>
      <c r="L36" s="6"/>
      <c r="M36" s="6"/>
      <c r="N36" s="6"/>
      <c r="O36" s="6"/>
    </row>
    <row r="37" ht="15.75" customHeight="1">
      <c r="A37" s="6"/>
      <c r="B37" s="6"/>
      <c r="C37" s="6"/>
      <c r="D37" s="6"/>
      <c r="E37" s="6"/>
      <c r="F37" s="6"/>
      <c r="G37" s="6"/>
      <c r="H37" s="6"/>
      <c r="I37" s="6"/>
      <c r="J37" s="6"/>
      <c r="K37" s="6"/>
      <c r="L37" s="6"/>
      <c r="M37" s="6"/>
      <c r="N37" s="6"/>
      <c r="O37" s="6"/>
    </row>
    <row r="38" ht="15.75" customHeight="1">
      <c r="A38" s="6"/>
      <c r="B38" s="6"/>
      <c r="C38" s="6"/>
      <c r="D38" s="6"/>
      <c r="E38" s="6"/>
      <c r="F38" s="6"/>
      <c r="G38" s="6"/>
      <c r="H38" s="6"/>
      <c r="I38" s="6"/>
      <c r="J38" s="6"/>
      <c r="K38" s="6"/>
      <c r="L38" s="6"/>
      <c r="M38" s="6"/>
      <c r="N38" s="6"/>
      <c r="O38" s="6"/>
    </row>
    <row r="39" ht="15.75" customHeight="1">
      <c r="A39" s="6"/>
      <c r="B39" s="6"/>
      <c r="C39" s="6"/>
      <c r="D39" s="6"/>
      <c r="E39" s="6"/>
      <c r="F39" s="6"/>
      <c r="G39" s="6"/>
      <c r="H39" s="6"/>
      <c r="I39" s="6"/>
      <c r="J39" s="6"/>
      <c r="K39" s="6"/>
      <c r="L39" s="6"/>
      <c r="M39" s="6"/>
      <c r="N39" s="6"/>
      <c r="O39" s="6"/>
    </row>
    <row r="40" ht="15.75" customHeight="1">
      <c r="A40" s="6"/>
      <c r="B40" s="6"/>
      <c r="C40" s="6"/>
      <c r="D40" s="6"/>
      <c r="E40" s="6"/>
      <c r="F40" s="6"/>
      <c r="G40" s="6"/>
      <c r="H40" s="6"/>
      <c r="I40" s="6"/>
      <c r="J40" s="6"/>
      <c r="K40" s="6"/>
      <c r="L40" s="6"/>
      <c r="M40" s="6"/>
      <c r="N40" s="6"/>
      <c r="O40" s="6"/>
    </row>
    <row r="41" ht="15.75" customHeight="1">
      <c r="A41" s="6"/>
      <c r="B41" s="6"/>
      <c r="C41" s="6"/>
      <c r="D41" s="6"/>
      <c r="E41" s="6"/>
      <c r="F41" s="6"/>
      <c r="G41" s="6"/>
      <c r="H41" s="6"/>
      <c r="I41" s="6"/>
      <c r="J41" s="6"/>
      <c r="K41" s="6"/>
      <c r="L41" s="6"/>
      <c r="M41" s="6"/>
      <c r="N41" s="6"/>
      <c r="O41" s="6"/>
    </row>
    <row r="42" ht="15.75" customHeight="1">
      <c r="A42" s="6"/>
      <c r="B42" s="6"/>
      <c r="C42" s="6"/>
      <c r="D42" s="6"/>
      <c r="E42" s="6"/>
      <c r="F42" s="6"/>
      <c r="G42" s="6"/>
      <c r="H42" s="6"/>
      <c r="I42" s="6"/>
      <c r="J42" s="6"/>
      <c r="K42" s="6"/>
      <c r="L42" s="6"/>
      <c r="M42" s="6"/>
      <c r="N42" s="6"/>
      <c r="O42" s="6"/>
    </row>
    <row r="43" ht="15.75" customHeight="1">
      <c r="A43" s="6"/>
      <c r="B43" s="6"/>
      <c r="C43" s="6"/>
      <c r="D43" s="6"/>
      <c r="E43" s="6"/>
      <c r="F43" s="6"/>
      <c r="G43" s="6"/>
      <c r="H43" s="6"/>
      <c r="I43" s="6"/>
      <c r="J43" s="6"/>
      <c r="K43" s="6"/>
      <c r="L43" s="6"/>
      <c r="M43" s="6"/>
      <c r="N43" s="6"/>
      <c r="O43" s="6"/>
    </row>
    <row r="44" ht="15.75" customHeight="1">
      <c r="A44" s="6"/>
      <c r="B44" s="6"/>
      <c r="C44" s="6"/>
      <c r="D44" s="6"/>
      <c r="E44" s="6"/>
      <c r="F44" s="6"/>
      <c r="G44" s="6"/>
      <c r="H44" s="6"/>
      <c r="I44" s="6"/>
      <c r="J44" s="6"/>
      <c r="K44" s="6"/>
      <c r="L44" s="6"/>
      <c r="M44" s="6"/>
      <c r="N44" s="6"/>
      <c r="O44" s="6"/>
    </row>
    <row r="45" ht="15.75" customHeight="1">
      <c r="A45" s="6"/>
      <c r="B45" s="6"/>
      <c r="C45" s="6"/>
      <c r="D45" s="6"/>
      <c r="E45" s="6"/>
      <c r="F45" s="6"/>
      <c r="G45" s="6"/>
      <c r="H45" s="6"/>
      <c r="I45" s="6"/>
      <c r="J45" s="6"/>
      <c r="K45" s="6"/>
      <c r="L45" s="6"/>
      <c r="M45" s="6"/>
      <c r="N45" s="6"/>
      <c r="O45" s="6"/>
    </row>
    <row r="46" ht="15.75" customHeight="1">
      <c r="A46" s="6"/>
      <c r="B46" s="6"/>
      <c r="C46" s="6"/>
      <c r="D46" s="6"/>
      <c r="E46" s="6"/>
      <c r="F46" s="6"/>
      <c r="G46" s="6"/>
      <c r="H46" s="6"/>
      <c r="I46" s="6"/>
      <c r="J46" s="6"/>
      <c r="K46" s="6"/>
      <c r="L46" s="6"/>
      <c r="M46" s="6"/>
      <c r="N46" s="6"/>
      <c r="O46" s="6"/>
    </row>
    <row r="47" ht="15.75" customHeight="1">
      <c r="A47" s="6"/>
      <c r="B47" s="6"/>
      <c r="C47" s="6"/>
      <c r="D47" s="6"/>
      <c r="E47" s="6"/>
      <c r="F47" s="6"/>
      <c r="G47" s="6"/>
      <c r="H47" s="6"/>
      <c r="I47" s="6"/>
      <c r="J47" s="6"/>
      <c r="K47" s="6"/>
      <c r="L47" s="6"/>
      <c r="M47" s="6"/>
      <c r="N47" s="6"/>
      <c r="O47" s="6"/>
    </row>
    <row r="48" ht="15.75" customHeight="1">
      <c r="A48" s="6"/>
      <c r="B48" s="6"/>
      <c r="C48" s="6"/>
      <c r="D48" s="6"/>
      <c r="E48" s="6"/>
      <c r="F48" s="6"/>
      <c r="G48" s="6"/>
      <c r="H48" s="6"/>
      <c r="I48" s="6"/>
      <c r="J48" s="6"/>
      <c r="K48" s="6"/>
      <c r="L48" s="6"/>
      <c r="M48" s="6"/>
      <c r="N48" s="6"/>
      <c r="O48" s="6"/>
    </row>
    <row r="49" ht="15.75" customHeight="1">
      <c r="A49" s="6"/>
      <c r="B49" s="6"/>
      <c r="C49" s="6"/>
      <c r="D49" s="6"/>
      <c r="E49" s="6"/>
      <c r="F49" s="6"/>
      <c r="G49" s="6"/>
      <c r="H49" s="6"/>
      <c r="I49" s="6"/>
      <c r="J49" s="6"/>
      <c r="K49" s="6"/>
      <c r="L49" s="6"/>
      <c r="M49" s="6"/>
      <c r="N49" s="6"/>
      <c r="O49" s="6"/>
    </row>
    <row r="50" ht="15.75" customHeight="1">
      <c r="A50" s="6"/>
      <c r="B50" s="6"/>
      <c r="C50" s="6"/>
      <c r="D50" s="6"/>
      <c r="E50" s="6"/>
      <c r="F50" s="6"/>
      <c r="G50" s="6"/>
      <c r="H50" s="6"/>
      <c r="I50" s="6"/>
      <c r="J50" s="6"/>
      <c r="K50" s="6"/>
      <c r="L50" s="6"/>
      <c r="M50" s="6"/>
      <c r="N50" s="6"/>
      <c r="O50" s="6"/>
    </row>
    <row r="51" ht="15.75" customHeight="1">
      <c r="A51" s="6"/>
      <c r="B51" s="6"/>
      <c r="C51" s="6"/>
      <c r="D51" s="6"/>
      <c r="E51" s="6"/>
      <c r="F51" s="6"/>
      <c r="G51" s="6"/>
      <c r="H51" s="6"/>
      <c r="I51" s="6"/>
      <c r="J51" s="6"/>
      <c r="K51" s="6"/>
      <c r="L51" s="6"/>
      <c r="M51" s="6"/>
      <c r="N51" s="6"/>
      <c r="O51" s="6"/>
    </row>
    <row r="52" ht="15.75" customHeight="1">
      <c r="A52" s="6"/>
      <c r="B52" s="6"/>
      <c r="C52" s="6"/>
      <c r="D52" s="6"/>
      <c r="E52" s="6"/>
      <c r="F52" s="6"/>
      <c r="G52" s="6"/>
      <c r="H52" s="6"/>
      <c r="I52" s="6"/>
      <c r="J52" s="6"/>
      <c r="K52" s="6"/>
      <c r="L52" s="6"/>
      <c r="M52" s="6"/>
      <c r="N52" s="6"/>
      <c r="O52" s="6"/>
    </row>
    <row r="53" ht="15.75" customHeight="1">
      <c r="A53" s="6"/>
      <c r="B53" s="6"/>
      <c r="C53" s="6"/>
      <c r="D53" s="6"/>
      <c r="E53" s="6"/>
      <c r="F53" s="6"/>
      <c r="G53" s="6"/>
      <c r="H53" s="6"/>
      <c r="I53" s="6"/>
      <c r="J53" s="6"/>
      <c r="K53" s="6"/>
      <c r="L53" s="6"/>
      <c r="M53" s="6"/>
      <c r="N53" s="6"/>
      <c r="O53" s="6"/>
    </row>
    <row r="54" ht="15.75" customHeight="1">
      <c r="A54" s="6"/>
      <c r="B54" s="6"/>
      <c r="C54" s="6"/>
      <c r="D54" s="6"/>
      <c r="E54" s="6"/>
      <c r="F54" s="6"/>
      <c r="G54" s="6"/>
      <c r="H54" s="6"/>
      <c r="I54" s="6"/>
      <c r="J54" s="6"/>
      <c r="K54" s="6"/>
      <c r="L54" s="6"/>
      <c r="M54" s="6"/>
      <c r="N54" s="6"/>
      <c r="O54" s="6"/>
    </row>
    <row r="55" ht="15.75" customHeight="1">
      <c r="A55" s="6"/>
      <c r="B55" s="6"/>
      <c r="C55" s="6"/>
      <c r="D55" s="6"/>
      <c r="E55" s="6"/>
      <c r="F55" s="6"/>
      <c r="G55" s="6"/>
      <c r="H55" s="6"/>
      <c r="I55" s="6"/>
      <c r="J55" s="6"/>
      <c r="K55" s="6"/>
      <c r="L55" s="6"/>
      <c r="M55" s="6"/>
      <c r="N55" s="6"/>
      <c r="O55" s="6"/>
    </row>
    <row r="56" ht="15.75" customHeight="1">
      <c r="A56" s="6"/>
      <c r="B56" s="6"/>
      <c r="C56" s="6"/>
      <c r="D56" s="6"/>
      <c r="E56" s="6"/>
      <c r="F56" s="6"/>
      <c r="G56" s="6"/>
      <c r="H56" s="6"/>
      <c r="I56" s="6"/>
      <c r="J56" s="6"/>
      <c r="K56" s="6"/>
      <c r="L56" s="6"/>
      <c r="M56" s="6"/>
      <c r="N56" s="6"/>
      <c r="O56" s="6"/>
    </row>
    <row r="57" ht="15.75" customHeight="1">
      <c r="A57" s="6"/>
      <c r="B57" s="6"/>
      <c r="C57" s="6"/>
      <c r="D57" s="6"/>
      <c r="E57" s="6"/>
      <c r="F57" s="6"/>
      <c r="G57" s="6"/>
      <c r="H57" s="6"/>
      <c r="I57" s="6"/>
      <c r="J57" s="6"/>
      <c r="K57" s="6"/>
      <c r="L57" s="6"/>
      <c r="M57" s="6"/>
      <c r="N57" s="6"/>
      <c r="O57" s="6"/>
    </row>
    <row r="58" ht="15.75" customHeight="1">
      <c r="A58" s="6"/>
      <c r="B58" s="6"/>
      <c r="C58" s="6"/>
      <c r="D58" s="6"/>
      <c r="E58" s="6"/>
      <c r="F58" s="6"/>
      <c r="G58" s="6"/>
      <c r="H58" s="6"/>
      <c r="I58" s="6"/>
      <c r="J58" s="6"/>
      <c r="K58" s="6"/>
      <c r="L58" s="6"/>
      <c r="M58" s="6"/>
      <c r="N58" s="6"/>
      <c r="O58" s="6"/>
    </row>
    <row r="59" ht="15.75" customHeight="1">
      <c r="A59" s="6"/>
      <c r="B59" s="6"/>
      <c r="C59" s="6"/>
      <c r="D59" s="6"/>
      <c r="E59" s="6"/>
      <c r="F59" s="6"/>
      <c r="G59" s="6"/>
      <c r="H59" s="6"/>
      <c r="I59" s="6"/>
      <c r="J59" s="6"/>
      <c r="K59" s="6"/>
      <c r="L59" s="6"/>
      <c r="M59" s="6"/>
      <c r="N59" s="6"/>
      <c r="O59" s="6"/>
    </row>
    <row r="60" ht="15.75" customHeight="1">
      <c r="A60" s="6"/>
      <c r="B60" s="6"/>
      <c r="C60" s="6"/>
      <c r="D60" s="6"/>
      <c r="E60" s="6"/>
      <c r="F60" s="6"/>
      <c r="G60" s="6"/>
      <c r="H60" s="6"/>
      <c r="I60" s="6"/>
      <c r="J60" s="6"/>
      <c r="K60" s="6"/>
      <c r="L60" s="6"/>
      <c r="M60" s="6"/>
      <c r="N60" s="6"/>
      <c r="O60" s="6"/>
    </row>
    <row r="61" ht="15.75" customHeight="1">
      <c r="A61" s="6"/>
      <c r="B61" s="6"/>
      <c r="C61" s="6"/>
      <c r="D61" s="6"/>
      <c r="E61" s="6"/>
      <c r="F61" s="6"/>
      <c r="G61" s="6"/>
      <c r="H61" s="6"/>
      <c r="I61" s="6"/>
      <c r="J61" s="6"/>
      <c r="K61" s="6"/>
      <c r="L61" s="6"/>
      <c r="M61" s="6"/>
      <c r="N61" s="6"/>
      <c r="O61" s="6"/>
    </row>
    <row r="62" ht="15.75" customHeight="1">
      <c r="A62" s="6"/>
      <c r="B62" s="6"/>
      <c r="C62" s="6"/>
      <c r="D62" s="6"/>
      <c r="E62" s="6"/>
      <c r="F62" s="6"/>
      <c r="G62" s="6"/>
      <c r="H62" s="6"/>
      <c r="I62" s="6"/>
      <c r="J62" s="6"/>
      <c r="K62" s="6"/>
      <c r="L62" s="6"/>
      <c r="M62" s="6"/>
      <c r="N62" s="6"/>
      <c r="O62" s="6"/>
    </row>
    <row r="63" ht="15.75" customHeight="1">
      <c r="A63" s="6"/>
      <c r="B63" s="6"/>
      <c r="C63" s="6"/>
      <c r="D63" s="6"/>
      <c r="E63" s="6"/>
      <c r="F63" s="6"/>
      <c r="G63" s="6"/>
      <c r="H63" s="6"/>
      <c r="I63" s="6"/>
      <c r="J63" s="6"/>
      <c r="K63" s="6"/>
      <c r="L63" s="6"/>
      <c r="M63" s="6"/>
      <c r="N63" s="6"/>
      <c r="O63" s="6"/>
    </row>
    <row r="64" ht="15.75" customHeight="1">
      <c r="A64" s="6"/>
      <c r="B64" s="6"/>
      <c r="C64" s="6"/>
      <c r="D64" s="6"/>
      <c r="E64" s="6"/>
      <c r="F64" s="6"/>
      <c r="G64" s="6"/>
      <c r="H64" s="6"/>
      <c r="I64" s="6"/>
      <c r="J64" s="6"/>
      <c r="K64" s="6"/>
      <c r="L64" s="6"/>
      <c r="M64" s="6"/>
      <c r="N64" s="6"/>
      <c r="O64" s="6"/>
    </row>
    <row r="65" ht="15.75" customHeight="1">
      <c r="A65" s="6"/>
      <c r="B65" s="6"/>
      <c r="C65" s="6"/>
      <c r="D65" s="6"/>
      <c r="E65" s="6"/>
      <c r="F65" s="6"/>
      <c r="G65" s="6"/>
      <c r="H65" s="6"/>
      <c r="I65" s="6"/>
      <c r="J65" s="6"/>
      <c r="K65" s="6"/>
      <c r="L65" s="6"/>
      <c r="M65" s="6"/>
      <c r="N65" s="6"/>
      <c r="O65" s="6"/>
    </row>
    <row r="66" ht="15.75" customHeight="1">
      <c r="A66" s="6"/>
      <c r="B66" s="6"/>
      <c r="C66" s="6"/>
      <c r="D66" s="6"/>
      <c r="E66" s="6"/>
      <c r="F66" s="6"/>
      <c r="G66" s="6"/>
      <c r="H66" s="6"/>
      <c r="I66" s="6"/>
      <c r="J66" s="6"/>
      <c r="K66" s="6"/>
      <c r="L66" s="6"/>
      <c r="M66" s="6"/>
      <c r="N66" s="6"/>
      <c r="O66" s="6"/>
    </row>
    <row r="67" ht="15.75" customHeight="1">
      <c r="A67" s="6"/>
      <c r="B67" s="6"/>
      <c r="C67" s="6"/>
      <c r="D67" s="6"/>
      <c r="E67" s="6"/>
      <c r="F67" s="6"/>
      <c r="G67" s="6"/>
      <c r="H67" s="6"/>
      <c r="I67" s="6"/>
      <c r="J67" s="6"/>
      <c r="K67" s="6"/>
      <c r="L67" s="6"/>
      <c r="M67" s="6"/>
      <c r="N67" s="6"/>
      <c r="O67" s="6"/>
    </row>
    <row r="68" ht="15.75" customHeight="1">
      <c r="A68" s="6"/>
      <c r="B68" s="6"/>
      <c r="C68" s="6"/>
      <c r="D68" s="6"/>
      <c r="E68" s="6"/>
      <c r="F68" s="6"/>
      <c r="G68" s="6"/>
      <c r="H68" s="6"/>
      <c r="I68" s="6"/>
      <c r="J68" s="6"/>
      <c r="K68" s="6"/>
      <c r="L68" s="6"/>
      <c r="M68" s="6"/>
      <c r="N68" s="6"/>
      <c r="O68" s="6"/>
    </row>
    <row r="69" ht="15.75" customHeight="1">
      <c r="A69" s="6"/>
      <c r="B69" s="6"/>
      <c r="C69" s="6"/>
      <c r="D69" s="6"/>
      <c r="E69" s="6"/>
      <c r="F69" s="6"/>
      <c r="G69" s="6"/>
      <c r="H69" s="6"/>
      <c r="I69" s="6"/>
      <c r="J69" s="6"/>
      <c r="K69" s="6"/>
      <c r="L69" s="6"/>
      <c r="M69" s="6"/>
      <c r="N69" s="6"/>
      <c r="O69" s="6"/>
    </row>
    <row r="70" ht="15.75" customHeight="1">
      <c r="A70" s="6"/>
      <c r="B70" s="6"/>
      <c r="C70" s="6"/>
      <c r="D70" s="6"/>
      <c r="E70" s="6"/>
      <c r="F70" s="6"/>
      <c r="G70" s="6"/>
      <c r="H70" s="6"/>
      <c r="I70" s="6"/>
      <c r="J70" s="6"/>
      <c r="K70" s="6"/>
      <c r="L70" s="6"/>
      <c r="M70" s="6"/>
      <c r="N70" s="6"/>
      <c r="O70" s="6"/>
    </row>
    <row r="71" ht="15.75" customHeight="1">
      <c r="A71" s="6"/>
      <c r="B71" s="6"/>
      <c r="C71" s="6"/>
      <c r="D71" s="6"/>
      <c r="E71" s="6"/>
      <c r="F71" s="6"/>
      <c r="G71" s="6"/>
      <c r="H71" s="6"/>
      <c r="I71" s="6"/>
      <c r="J71" s="6"/>
      <c r="K71" s="6"/>
      <c r="L71" s="6"/>
      <c r="M71" s="6"/>
      <c r="N71" s="6"/>
      <c r="O71" s="6"/>
    </row>
    <row r="72" ht="15.75" customHeight="1">
      <c r="A72" s="6"/>
      <c r="B72" s="6"/>
      <c r="C72" s="6"/>
      <c r="D72" s="6"/>
      <c r="E72" s="6"/>
      <c r="F72" s="6"/>
      <c r="G72" s="6"/>
      <c r="H72" s="6"/>
      <c r="I72" s="6"/>
      <c r="J72" s="6"/>
      <c r="K72" s="6"/>
      <c r="L72" s="6"/>
      <c r="M72" s="6"/>
      <c r="N72" s="6"/>
      <c r="O72" s="6"/>
    </row>
    <row r="73" ht="15.75" customHeight="1">
      <c r="A73" s="6"/>
      <c r="B73" s="6"/>
      <c r="C73" s="6"/>
      <c r="D73" s="6"/>
      <c r="E73" s="6"/>
      <c r="F73" s="6"/>
      <c r="G73" s="6"/>
      <c r="H73" s="6"/>
      <c r="I73" s="6"/>
      <c r="J73" s="6"/>
      <c r="K73" s="6"/>
      <c r="L73" s="6"/>
      <c r="M73" s="6"/>
      <c r="N73" s="6"/>
      <c r="O73" s="6"/>
    </row>
    <row r="74" ht="15.75" customHeight="1">
      <c r="A74" s="6"/>
      <c r="B74" s="6"/>
      <c r="C74" s="6"/>
      <c r="D74" s="6"/>
      <c r="E74" s="6"/>
      <c r="F74" s="6"/>
      <c r="G74" s="6"/>
      <c r="H74" s="6"/>
      <c r="I74" s="6"/>
      <c r="J74" s="6"/>
      <c r="K74" s="6"/>
      <c r="L74" s="6"/>
      <c r="M74" s="6"/>
      <c r="N74" s="6"/>
      <c r="O74" s="6"/>
    </row>
    <row r="75" ht="15.75" customHeight="1">
      <c r="A75" s="6"/>
      <c r="B75" s="6"/>
      <c r="C75" s="6"/>
      <c r="D75" s="6"/>
      <c r="E75" s="6"/>
      <c r="F75" s="6"/>
      <c r="G75" s="6"/>
      <c r="H75" s="6"/>
      <c r="I75" s="6"/>
      <c r="J75" s="6"/>
      <c r="K75" s="6"/>
      <c r="L75" s="6"/>
      <c r="M75" s="6"/>
      <c r="N75" s="6"/>
      <c r="O75" s="6"/>
    </row>
    <row r="76" ht="15.75" customHeight="1">
      <c r="A76" s="6"/>
      <c r="B76" s="6"/>
      <c r="C76" s="6"/>
      <c r="D76" s="6"/>
      <c r="E76" s="6"/>
      <c r="F76" s="6"/>
      <c r="G76" s="6"/>
      <c r="H76" s="6"/>
      <c r="I76" s="6"/>
      <c r="J76" s="6"/>
      <c r="K76" s="6"/>
      <c r="L76" s="6"/>
      <c r="M76" s="6"/>
      <c r="N76" s="6"/>
      <c r="O76" s="6"/>
    </row>
    <row r="77" ht="15.75" customHeight="1">
      <c r="A77" s="6"/>
      <c r="B77" s="6"/>
      <c r="C77" s="6"/>
      <c r="D77" s="6"/>
      <c r="E77" s="6"/>
      <c r="F77" s="6"/>
      <c r="G77" s="6"/>
      <c r="H77" s="6"/>
      <c r="I77" s="6"/>
      <c r="J77" s="6"/>
      <c r="K77" s="6"/>
      <c r="L77" s="6"/>
      <c r="M77" s="6"/>
      <c r="N77" s="6"/>
      <c r="O77" s="6"/>
    </row>
    <row r="78" ht="15.75" customHeight="1">
      <c r="A78" s="6"/>
      <c r="B78" s="6"/>
      <c r="C78" s="6"/>
      <c r="D78" s="6"/>
      <c r="E78" s="6"/>
      <c r="F78" s="6"/>
      <c r="G78" s="6"/>
      <c r="H78" s="6"/>
      <c r="I78" s="6"/>
      <c r="J78" s="6"/>
      <c r="K78" s="6"/>
      <c r="L78" s="6"/>
      <c r="M78" s="6"/>
      <c r="N78" s="6"/>
      <c r="O78" s="6"/>
    </row>
    <row r="79" ht="15.75" customHeight="1">
      <c r="A79" s="6"/>
      <c r="B79" s="6"/>
      <c r="C79" s="6"/>
      <c r="D79" s="6"/>
      <c r="E79" s="6"/>
      <c r="F79" s="6"/>
      <c r="G79" s="6"/>
      <c r="H79" s="6"/>
      <c r="I79" s="6"/>
      <c r="J79" s="6"/>
      <c r="K79" s="6"/>
      <c r="L79" s="6"/>
      <c r="M79" s="6"/>
      <c r="N79" s="6"/>
      <c r="O79" s="6"/>
    </row>
    <row r="80" ht="15.75" customHeight="1">
      <c r="A80" s="6"/>
      <c r="B80" s="6"/>
      <c r="C80" s="6"/>
      <c r="D80" s="6"/>
      <c r="E80" s="6"/>
      <c r="F80" s="6"/>
      <c r="G80" s="6"/>
      <c r="H80" s="6"/>
      <c r="I80" s="6"/>
      <c r="J80" s="6"/>
      <c r="K80" s="6"/>
      <c r="L80" s="6"/>
      <c r="M80" s="6"/>
      <c r="N80" s="6"/>
      <c r="O80" s="6"/>
    </row>
    <row r="81" ht="15.75" customHeight="1">
      <c r="A81" s="6"/>
      <c r="B81" s="6"/>
      <c r="C81" s="6"/>
      <c r="D81" s="6"/>
      <c r="E81" s="6"/>
      <c r="F81" s="6"/>
      <c r="G81" s="6"/>
      <c r="H81" s="6"/>
      <c r="I81" s="6"/>
      <c r="J81" s="6"/>
      <c r="K81" s="6"/>
      <c r="L81" s="6"/>
      <c r="M81" s="6"/>
      <c r="N81" s="6"/>
      <c r="O81" s="6"/>
    </row>
    <row r="82" ht="15.75" customHeight="1">
      <c r="A82" s="6"/>
      <c r="B82" s="6"/>
      <c r="C82" s="6"/>
      <c r="D82" s="6"/>
      <c r="E82" s="6"/>
      <c r="F82" s="6"/>
      <c r="G82" s="6"/>
      <c r="H82" s="6"/>
      <c r="I82" s="6"/>
      <c r="J82" s="6"/>
      <c r="K82" s="6"/>
      <c r="L82" s="6"/>
      <c r="M82" s="6"/>
      <c r="N82" s="6"/>
      <c r="O82" s="6"/>
    </row>
    <row r="83" ht="15.75" customHeight="1">
      <c r="A83" s="6"/>
      <c r="B83" s="6"/>
      <c r="C83" s="6"/>
      <c r="D83" s="6"/>
      <c r="E83" s="6"/>
      <c r="F83" s="6"/>
      <c r="G83" s="6"/>
      <c r="H83" s="6"/>
      <c r="I83" s="6"/>
      <c r="J83" s="6"/>
      <c r="K83" s="6"/>
      <c r="L83" s="6"/>
      <c r="M83" s="6"/>
      <c r="N83" s="6"/>
      <c r="O83" s="6"/>
    </row>
    <row r="84" ht="15.75" customHeight="1">
      <c r="A84" s="6"/>
      <c r="B84" s="6"/>
      <c r="C84" s="6"/>
      <c r="D84" s="6"/>
      <c r="E84" s="6"/>
      <c r="F84" s="6"/>
      <c r="G84" s="6"/>
      <c r="H84" s="6"/>
      <c r="I84" s="6"/>
      <c r="J84" s="6"/>
      <c r="K84" s="6"/>
      <c r="L84" s="6"/>
      <c r="M84" s="6"/>
      <c r="N84" s="6"/>
      <c r="O84" s="6"/>
    </row>
    <row r="85" ht="15.75" customHeight="1">
      <c r="A85" s="6"/>
      <c r="B85" s="6"/>
      <c r="C85" s="6"/>
      <c r="D85" s="6"/>
      <c r="E85" s="6"/>
      <c r="F85" s="6"/>
      <c r="G85" s="6"/>
      <c r="H85" s="6"/>
      <c r="I85" s="6"/>
      <c r="J85" s="6"/>
      <c r="K85" s="6"/>
      <c r="L85" s="6"/>
      <c r="M85" s="6"/>
      <c r="N85" s="6"/>
      <c r="O85" s="6"/>
    </row>
    <row r="86" ht="15.75" customHeight="1">
      <c r="A86" s="6"/>
      <c r="B86" s="6"/>
      <c r="C86" s="6"/>
      <c r="D86" s="6"/>
      <c r="E86" s="6"/>
      <c r="F86" s="6"/>
      <c r="G86" s="6"/>
      <c r="H86" s="6"/>
      <c r="I86" s="6"/>
      <c r="J86" s="6"/>
      <c r="K86" s="6"/>
      <c r="L86" s="6"/>
      <c r="M86" s="6"/>
      <c r="N86" s="6"/>
      <c r="O86" s="6"/>
    </row>
    <row r="87" ht="15.75" customHeight="1">
      <c r="A87" s="6"/>
      <c r="B87" s="6"/>
      <c r="C87" s="6"/>
      <c r="D87" s="6"/>
      <c r="E87" s="6"/>
      <c r="F87" s="6"/>
      <c r="G87" s="6"/>
      <c r="H87" s="6"/>
      <c r="I87" s="6"/>
      <c r="J87" s="6"/>
      <c r="K87" s="6"/>
      <c r="L87" s="6"/>
      <c r="M87" s="6"/>
      <c r="N87" s="6"/>
      <c r="O87" s="6"/>
    </row>
    <row r="88" ht="15.75" customHeight="1">
      <c r="A88" s="6"/>
      <c r="B88" s="6"/>
      <c r="C88" s="6"/>
      <c r="D88" s="6"/>
      <c r="E88" s="6"/>
      <c r="F88" s="6"/>
      <c r="G88" s="6"/>
      <c r="H88" s="6"/>
      <c r="I88" s="6"/>
      <c r="J88" s="6"/>
      <c r="K88" s="6"/>
      <c r="L88" s="6"/>
      <c r="M88" s="6"/>
      <c r="N88" s="6"/>
      <c r="O88" s="6"/>
    </row>
    <row r="89" ht="15.75" customHeight="1">
      <c r="A89" s="6"/>
      <c r="B89" s="6"/>
      <c r="C89" s="6"/>
      <c r="D89" s="6"/>
      <c r="E89" s="6"/>
      <c r="F89" s="6"/>
      <c r="G89" s="6"/>
      <c r="H89" s="6"/>
      <c r="I89" s="6"/>
      <c r="J89" s="6"/>
      <c r="K89" s="6"/>
      <c r="L89" s="6"/>
      <c r="M89" s="6"/>
      <c r="N89" s="6"/>
      <c r="O89" s="6"/>
    </row>
    <row r="90" ht="15.75" customHeight="1">
      <c r="A90" s="6"/>
      <c r="B90" s="6"/>
      <c r="C90" s="6"/>
      <c r="D90" s="6"/>
      <c r="E90" s="6"/>
      <c r="F90" s="6"/>
      <c r="G90" s="6"/>
      <c r="H90" s="6"/>
      <c r="I90" s="6"/>
      <c r="J90" s="6"/>
      <c r="K90" s="6"/>
      <c r="L90" s="6"/>
      <c r="M90" s="6"/>
      <c r="N90" s="6"/>
      <c r="O90" s="6"/>
    </row>
    <row r="91" ht="15.75" customHeight="1">
      <c r="A91" s="6"/>
      <c r="B91" s="6"/>
      <c r="C91" s="6"/>
      <c r="D91" s="6"/>
      <c r="E91" s="6"/>
      <c r="F91" s="6"/>
      <c r="G91" s="6"/>
      <c r="H91" s="6"/>
      <c r="I91" s="6"/>
      <c r="J91" s="6"/>
      <c r="K91" s="6"/>
      <c r="L91" s="6"/>
      <c r="M91" s="6"/>
      <c r="N91" s="6"/>
      <c r="O91" s="6"/>
    </row>
    <row r="92" ht="15.75" customHeight="1">
      <c r="A92" s="6"/>
      <c r="B92" s="6"/>
      <c r="C92" s="6"/>
      <c r="D92" s="6"/>
      <c r="E92" s="6"/>
      <c r="F92" s="6"/>
      <c r="G92" s="6"/>
      <c r="H92" s="6"/>
      <c r="I92" s="6"/>
      <c r="J92" s="6"/>
      <c r="K92" s="6"/>
      <c r="L92" s="6"/>
      <c r="M92" s="6"/>
      <c r="N92" s="6"/>
      <c r="O92" s="6"/>
    </row>
    <row r="93" ht="15.75" customHeight="1">
      <c r="A93" s="6"/>
      <c r="B93" s="6"/>
      <c r="C93" s="6"/>
      <c r="D93" s="6"/>
      <c r="E93" s="6"/>
      <c r="F93" s="6"/>
      <c r="G93" s="6"/>
      <c r="H93" s="6"/>
      <c r="I93" s="6"/>
      <c r="J93" s="6"/>
      <c r="K93" s="6"/>
      <c r="L93" s="6"/>
      <c r="M93" s="6"/>
      <c r="N93" s="6"/>
      <c r="O93" s="6"/>
    </row>
    <row r="94" ht="15.75" customHeight="1">
      <c r="A94" s="6"/>
      <c r="B94" s="6"/>
      <c r="C94" s="6"/>
      <c r="D94" s="6"/>
      <c r="E94" s="6"/>
      <c r="F94" s="6"/>
      <c r="G94" s="6"/>
      <c r="H94" s="6"/>
      <c r="I94" s="6"/>
      <c r="J94" s="6"/>
      <c r="K94" s="6"/>
      <c r="L94" s="6"/>
      <c r="M94" s="6"/>
      <c r="N94" s="6"/>
      <c r="O94" s="6"/>
    </row>
    <row r="95" ht="15.75" customHeight="1">
      <c r="A95" s="6"/>
      <c r="B95" s="6"/>
      <c r="C95" s="6"/>
      <c r="D95" s="6"/>
      <c r="E95" s="6"/>
      <c r="F95" s="6"/>
      <c r="G95" s="6"/>
      <c r="H95" s="6"/>
      <c r="I95" s="6"/>
      <c r="J95" s="6"/>
      <c r="K95" s="6"/>
      <c r="L95" s="6"/>
      <c r="M95" s="6"/>
      <c r="N95" s="6"/>
      <c r="O95" s="6"/>
    </row>
    <row r="96" ht="15.75" customHeight="1">
      <c r="A96" s="6"/>
      <c r="B96" s="6"/>
      <c r="C96" s="6"/>
      <c r="D96" s="6"/>
      <c r="E96" s="6"/>
      <c r="F96" s="6"/>
      <c r="G96" s="6"/>
      <c r="H96" s="6"/>
      <c r="I96" s="6"/>
      <c r="J96" s="6"/>
      <c r="K96" s="6"/>
      <c r="L96" s="6"/>
      <c r="M96" s="6"/>
      <c r="N96" s="6"/>
      <c r="O96" s="6"/>
    </row>
    <row r="97" ht="15.75" customHeight="1">
      <c r="A97" s="6"/>
      <c r="B97" s="6"/>
      <c r="C97" s="6"/>
      <c r="D97" s="6"/>
      <c r="E97" s="6"/>
      <c r="F97" s="6"/>
      <c r="G97" s="6"/>
      <c r="H97" s="6"/>
      <c r="I97" s="6"/>
      <c r="J97" s="6"/>
      <c r="K97" s="6"/>
      <c r="L97" s="6"/>
      <c r="M97" s="6"/>
      <c r="N97" s="6"/>
      <c r="O97" s="6"/>
    </row>
    <row r="98" ht="15.75" customHeight="1">
      <c r="A98" s="6"/>
      <c r="B98" s="6"/>
      <c r="C98" s="6"/>
      <c r="D98" s="6"/>
      <c r="E98" s="6"/>
      <c r="F98" s="6"/>
      <c r="G98" s="6"/>
      <c r="H98" s="6"/>
      <c r="I98" s="6"/>
      <c r="J98" s="6"/>
      <c r="K98" s="6"/>
      <c r="L98" s="6"/>
      <c r="M98" s="6"/>
      <c r="N98" s="6"/>
      <c r="O98" s="6"/>
    </row>
    <row r="99" ht="15.75" customHeight="1">
      <c r="A99" s="6"/>
      <c r="B99" s="6"/>
      <c r="C99" s="6"/>
      <c r="D99" s="6"/>
      <c r="E99" s="6"/>
      <c r="F99" s="6"/>
      <c r="G99" s="6"/>
      <c r="H99" s="6"/>
      <c r="I99" s="6"/>
      <c r="J99" s="6"/>
      <c r="K99" s="6"/>
      <c r="L99" s="6"/>
      <c r="M99" s="6"/>
      <c r="N99" s="6"/>
      <c r="O99" s="6"/>
    </row>
    <row r="100" ht="15.75" customHeight="1">
      <c r="A100" s="6"/>
      <c r="B100" s="6"/>
      <c r="C100" s="6"/>
      <c r="D100" s="6"/>
      <c r="E100" s="6"/>
      <c r="F100" s="6"/>
      <c r="G100" s="6"/>
      <c r="H100" s="6"/>
      <c r="I100" s="6"/>
      <c r="J100" s="6"/>
      <c r="K100" s="6"/>
      <c r="L100" s="6"/>
      <c r="M100" s="6"/>
      <c r="N100" s="6"/>
      <c r="O100" s="6"/>
    </row>
    <row r="101" ht="15.75" customHeight="1">
      <c r="A101" s="6"/>
      <c r="B101" s="6"/>
      <c r="C101" s="6"/>
      <c r="D101" s="6"/>
      <c r="E101" s="6"/>
      <c r="F101" s="6"/>
      <c r="G101" s="6"/>
      <c r="H101" s="6"/>
      <c r="I101" s="6"/>
      <c r="J101" s="6"/>
      <c r="K101" s="6"/>
      <c r="L101" s="6"/>
      <c r="M101" s="6"/>
      <c r="N101" s="6"/>
      <c r="O101" s="6"/>
    </row>
    <row r="102" ht="15.75" customHeight="1">
      <c r="A102" s="6"/>
      <c r="B102" s="6"/>
      <c r="C102" s="6"/>
      <c r="D102" s="6"/>
      <c r="E102" s="6"/>
      <c r="F102" s="6"/>
      <c r="G102" s="6"/>
      <c r="H102" s="6"/>
      <c r="I102" s="6"/>
      <c r="J102" s="6"/>
      <c r="K102" s="6"/>
      <c r="L102" s="6"/>
      <c r="M102" s="6"/>
      <c r="N102" s="6"/>
      <c r="O102" s="6"/>
    </row>
    <row r="103" ht="15.75" customHeight="1">
      <c r="A103" s="6"/>
      <c r="B103" s="6"/>
      <c r="C103" s="6"/>
      <c r="D103" s="6"/>
      <c r="E103" s="6"/>
      <c r="F103" s="6"/>
      <c r="G103" s="6"/>
      <c r="H103" s="6"/>
      <c r="I103" s="6"/>
      <c r="J103" s="6"/>
      <c r="K103" s="6"/>
      <c r="L103" s="6"/>
      <c r="M103" s="6"/>
      <c r="N103" s="6"/>
      <c r="O103" s="6"/>
    </row>
    <row r="104" ht="15.75" customHeight="1">
      <c r="A104" s="6"/>
      <c r="B104" s="6"/>
      <c r="C104" s="6"/>
      <c r="D104" s="6"/>
      <c r="E104" s="6"/>
      <c r="F104" s="6"/>
      <c r="G104" s="6"/>
      <c r="H104" s="6"/>
      <c r="I104" s="6"/>
      <c r="J104" s="6"/>
      <c r="K104" s="6"/>
      <c r="L104" s="6"/>
      <c r="M104" s="6"/>
      <c r="N104" s="6"/>
      <c r="O104" s="6"/>
    </row>
    <row r="105" ht="15.75" customHeight="1">
      <c r="A105" s="6"/>
      <c r="B105" s="6"/>
      <c r="C105" s="6"/>
      <c r="D105" s="6"/>
      <c r="E105" s="6"/>
      <c r="F105" s="6"/>
      <c r="G105" s="6"/>
      <c r="H105" s="6"/>
      <c r="I105" s="6"/>
      <c r="J105" s="6"/>
      <c r="K105" s="6"/>
      <c r="L105" s="6"/>
      <c r="M105" s="6"/>
      <c r="N105" s="6"/>
      <c r="O105" s="6"/>
    </row>
    <row r="106" ht="15.75" customHeight="1">
      <c r="A106" s="6"/>
      <c r="B106" s="6"/>
      <c r="C106" s="6"/>
      <c r="D106" s="6"/>
      <c r="E106" s="6"/>
      <c r="F106" s="6"/>
      <c r="G106" s="6"/>
      <c r="H106" s="6"/>
      <c r="I106" s="6"/>
      <c r="J106" s="6"/>
      <c r="K106" s="6"/>
      <c r="L106" s="6"/>
      <c r="M106" s="6"/>
      <c r="N106" s="6"/>
      <c r="O106" s="6"/>
    </row>
    <row r="107" ht="15.75" customHeight="1">
      <c r="A107" s="6"/>
      <c r="B107" s="6"/>
      <c r="C107" s="6"/>
      <c r="D107" s="6"/>
      <c r="E107" s="6"/>
      <c r="F107" s="6"/>
      <c r="G107" s="6"/>
      <c r="H107" s="6"/>
      <c r="I107" s="6"/>
      <c r="J107" s="6"/>
      <c r="K107" s="6"/>
      <c r="L107" s="6"/>
      <c r="M107" s="6"/>
      <c r="N107" s="6"/>
      <c r="O107" s="6"/>
    </row>
    <row r="108" ht="15.75" customHeight="1">
      <c r="A108" s="6"/>
      <c r="B108" s="6"/>
      <c r="C108" s="6"/>
      <c r="D108" s="6"/>
      <c r="E108" s="6"/>
      <c r="F108" s="6"/>
      <c r="G108" s="6"/>
      <c r="H108" s="6"/>
      <c r="I108" s="6"/>
      <c r="J108" s="6"/>
      <c r="K108" s="6"/>
      <c r="L108" s="6"/>
      <c r="M108" s="6"/>
      <c r="N108" s="6"/>
      <c r="O108" s="6"/>
    </row>
    <row r="109" ht="15.75" customHeight="1">
      <c r="A109" s="6"/>
      <c r="B109" s="6"/>
      <c r="C109" s="6"/>
      <c r="D109" s="6"/>
      <c r="E109" s="6"/>
      <c r="F109" s="6"/>
      <c r="G109" s="6"/>
      <c r="H109" s="6"/>
      <c r="I109" s="6"/>
      <c r="J109" s="6"/>
      <c r="K109" s="6"/>
      <c r="L109" s="6"/>
      <c r="M109" s="6"/>
      <c r="N109" s="6"/>
      <c r="O109" s="6"/>
    </row>
    <row r="110" ht="15.75" customHeight="1">
      <c r="A110" s="6"/>
      <c r="B110" s="6"/>
      <c r="C110" s="6"/>
      <c r="D110" s="6"/>
      <c r="E110" s="6"/>
      <c r="F110" s="6"/>
      <c r="G110" s="6"/>
      <c r="H110" s="6"/>
      <c r="I110" s="6"/>
      <c r="J110" s="6"/>
      <c r="K110" s="6"/>
      <c r="L110" s="6"/>
      <c r="M110" s="6"/>
      <c r="N110" s="6"/>
      <c r="O110" s="6"/>
    </row>
    <row r="111" ht="15.75" customHeight="1">
      <c r="A111" s="6"/>
      <c r="B111" s="6"/>
      <c r="C111" s="6"/>
      <c r="D111" s="6"/>
      <c r="E111" s="6"/>
      <c r="F111" s="6"/>
      <c r="G111" s="6"/>
      <c r="H111" s="6"/>
      <c r="I111" s="6"/>
      <c r="J111" s="6"/>
      <c r="K111" s="6"/>
      <c r="L111" s="6"/>
      <c r="M111" s="6"/>
      <c r="N111" s="6"/>
      <c r="O111" s="6"/>
    </row>
    <row r="112" ht="15.75" customHeight="1">
      <c r="A112" s="6"/>
      <c r="B112" s="6"/>
      <c r="C112" s="6"/>
      <c r="D112" s="6"/>
      <c r="E112" s="6"/>
      <c r="F112" s="6"/>
      <c r="G112" s="6"/>
      <c r="H112" s="6"/>
      <c r="I112" s="6"/>
      <c r="J112" s="6"/>
      <c r="K112" s="6"/>
      <c r="L112" s="6"/>
      <c r="M112" s="6"/>
      <c r="N112" s="6"/>
      <c r="O112" s="6"/>
    </row>
    <row r="113" ht="15.75" customHeight="1">
      <c r="A113" s="6"/>
      <c r="B113" s="6"/>
      <c r="C113" s="6"/>
      <c r="D113" s="6"/>
      <c r="E113" s="6"/>
      <c r="F113" s="6"/>
      <c r="G113" s="6"/>
      <c r="H113" s="6"/>
      <c r="I113" s="6"/>
      <c r="J113" s="6"/>
      <c r="K113" s="6"/>
      <c r="L113" s="6"/>
      <c r="M113" s="6"/>
      <c r="N113" s="6"/>
      <c r="O113" s="6"/>
    </row>
    <row r="114" ht="15.75" customHeight="1">
      <c r="A114" s="6"/>
      <c r="B114" s="6"/>
      <c r="C114" s="6"/>
      <c r="D114" s="6"/>
      <c r="E114" s="6"/>
      <c r="F114" s="6"/>
      <c r="G114" s="6"/>
      <c r="H114" s="6"/>
      <c r="I114" s="6"/>
      <c r="J114" s="6"/>
      <c r="K114" s="6"/>
      <c r="L114" s="6"/>
      <c r="M114" s="6"/>
      <c r="N114" s="6"/>
      <c r="O114" s="6"/>
    </row>
    <row r="115" ht="15.75" customHeight="1">
      <c r="A115" s="6"/>
      <c r="B115" s="6"/>
      <c r="C115" s="6"/>
      <c r="D115" s="6"/>
      <c r="E115" s="6"/>
      <c r="F115" s="6"/>
      <c r="G115" s="6"/>
      <c r="H115" s="6"/>
      <c r="I115" s="6"/>
      <c r="J115" s="6"/>
      <c r="K115" s="6"/>
      <c r="L115" s="6"/>
      <c r="M115" s="6"/>
      <c r="N115" s="6"/>
      <c r="O115" s="6"/>
    </row>
    <row r="116" ht="15.75" customHeight="1">
      <c r="A116" s="6"/>
      <c r="B116" s="6"/>
      <c r="C116" s="6"/>
      <c r="D116" s="6"/>
      <c r="E116" s="6"/>
      <c r="F116" s="6"/>
      <c r="G116" s="6"/>
      <c r="H116" s="6"/>
      <c r="I116" s="6"/>
      <c r="J116" s="6"/>
      <c r="K116" s="6"/>
      <c r="L116" s="6"/>
      <c r="M116" s="6"/>
      <c r="N116" s="6"/>
      <c r="O116" s="6"/>
    </row>
    <row r="117" ht="15.75" customHeight="1">
      <c r="A117" s="6"/>
      <c r="B117" s="6"/>
      <c r="C117" s="6"/>
      <c r="D117" s="6"/>
      <c r="E117" s="6"/>
      <c r="F117" s="6"/>
      <c r="G117" s="6"/>
      <c r="H117" s="6"/>
      <c r="I117" s="6"/>
      <c r="J117" s="6"/>
      <c r="K117" s="6"/>
      <c r="L117" s="6"/>
      <c r="M117" s="6"/>
      <c r="N117" s="6"/>
      <c r="O117" s="6"/>
    </row>
    <row r="118" ht="15.75" customHeight="1">
      <c r="A118" s="6"/>
      <c r="B118" s="6"/>
      <c r="C118" s="6"/>
      <c r="D118" s="6"/>
      <c r="E118" s="6"/>
      <c r="F118" s="6"/>
      <c r="G118" s="6"/>
      <c r="H118" s="6"/>
      <c r="I118" s="6"/>
      <c r="J118" s="6"/>
      <c r="K118" s="6"/>
      <c r="L118" s="6"/>
      <c r="M118" s="6"/>
      <c r="N118" s="6"/>
      <c r="O118" s="6"/>
    </row>
    <row r="119" ht="15.75" customHeight="1">
      <c r="A119" s="6"/>
      <c r="B119" s="6"/>
      <c r="C119" s="6"/>
      <c r="D119" s="6"/>
      <c r="E119" s="6"/>
      <c r="F119" s="6"/>
      <c r="G119" s="6"/>
      <c r="H119" s="6"/>
      <c r="I119" s="6"/>
      <c r="J119" s="6"/>
      <c r="K119" s="6"/>
      <c r="L119" s="6"/>
      <c r="M119" s="6"/>
      <c r="N119" s="6"/>
      <c r="O119" s="6"/>
    </row>
    <row r="120" ht="15.75" customHeight="1">
      <c r="A120" s="6"/>
      <c r="B120" s="6"/>
      <c r="C120" s="6"/>
      <c r="D120" s="6"/>
      <c r="E120" s="6"/>
      <c r="F120" s="6"/>
      <c r="G120" s="6"/>
      <c r="H120" s="6"/>
      <c r="I120" s="6"/>
      <c r="J120" s="6"/>
      <c r="K120" s="6"/>
      <c r="L120" s="6"/>
      <c r="M120" s="6"/>
      <c r="N120" s="6"/>
      <c r="O120" s="6"/>
    </row>
    <row r="121" ht="15.75" customHeight="1">
      <c r="A121" s="6"/>
      <c r="B121" s="6"/>
      <c r="C121" s="6"/>
      <c r="D121" s="6"/>
      <c r="E121" s="6"/>
      <c r="F121" s="6"/>
      <c r="G121" s="6"/>
      <c r="H121" s="6"/>
      <c r="I121" s="6"/>
      <c r="J121" s="6"/>
      <c r="K121" s="6"/>
      <c r="L121" s="6"/>
      <c r="M121" s="6"/>
      <c r="N121" s="6"/>
      <c r="O121" s="6"/>
    </row>
    <row r="122" ht="15.75" customHeight="1">
      <c r="A122" s="6"/>
      <c r="B122" s="6"/>
      <c r="C122" s="6"/>
      <c r="D122" s="6"/>
      <c r="E122" s="6"/>
      <c r="F122" s="6"/>
      <c r="G122" s="6"/>
      <c r="H122" s="6"/>
      <c r="I122" s="6"/>
      <c r="J122" s="6"/>
      <c r="K122" s="6"/>
      <c r="L122" s="6"/>
      <c r="M122" s="6"/>
      <c r="N122" s="6"/>
      <c r="O122" s="6"/>
    </row>
    <row r="123" ht="15.75" customHeight="1">
      <c r="A123" s="6"/>
      <c r="B123" s="6"/>
      <c r="C123" s="6"/>
      <c r="D123" s="6"/>
      <c r="E123" s="6"/>
      <c r="F123" s="6"/>
      <c r="G123" s="6"/>
      <c r="H123" s="6"/>
      <c r="I123" s="6"/>
      <c r="J123" s="6"/>
      <c r="K123" s="6"/>
      <c r="L123" s="6"/>
      <c r="M123" s="6"/>
      <c r="N123" s="6"/>
      <c r="O123" s="6"/>
    </row>
    <row r="124" ht="15.75" customHeight="1">
      <c r="A124" s="6"/>
      <c r="B124" s="6"/>
      <c r="C124" s="6"/>
      <c r="D124" s="6"/>
      <c r="E124" s="6"/>
      <c r="F124" s="6"/>
      <c r="G124" s="6"/>
      <c r="H124" s="6"/>
      <c r="I124" s="6"/>
      <c r="J124" s="6"/>
      <c r="K124" s="6"/>
      <c r="L124" s="6"/>
      <c r="M124" s="6"/>
      <c r="N124" s="6"/>
      <c r="O124" s="6"/>
    </row>
    <row r="125" ht="15.75" customHeight="1">
      <c r="A125" s="6"/>
      <c r="B125" s="6"/>
      <c r="C125" s="6"/>
      <c r="D125" s="6"/>
      <c r="E125" s="6"/>
      <c r="F125" s="6"/>
      <c r="G125" s="6"/>
      <c r="H125" s="6"/>
      <c r="I125" s="6"/>
      <c r="J125" s="6"/>
      <c r="K125" s="6"/>
      <c r="L125" s="6"/>
      <c r="M125" s="6"/>
      <c r="N125" s="6"/>
      <c r="O125" s="6"/>
    </row>
    <row r="126" ht="15.75" customHeight="1">
      <c r="A126" s="6"/>
      <c r="B126" s="6"/>
      <c r="C126" s="6"/>
      <c r="D126" s="6"/>
      <c r="E126" s="6"/>
      <c r="F126" s="6"/>
      <c r="G126" s="6"/>
      <c r="H126" s="6"/>
      <c r="I126" s="6"/>
      <c r="J126" s="6"/>
      <c r="K126" s="6"/>
      <c r="L126" s="6"/>
      <c r="M126" s="6"/>
      <c r="N126" s="6"/>
      <c r="O126" s="6"/>
    </row>
    <row r="127" ht="15.75" customHeight="1">
      <c r="A127" s="6"/>
      <c r="B127" s="6"/>
      <c r="C127" s="6"/>
      <c r="D127" s="6"/>
      <c r="E127" s="6"/>
      <c r="F127" s="6"/>
      <c r="G127" s="6"/>
      <c r="H127" s="6"/>
      <c r="I127" s="6"/>
      <c r="J127" s="6"/>
      <c r="K127" s="6"/>
      <c r="L127" s="6"/>
      <c r="M127" s="6"/>
      <c r="N127" s="6"/>
      <c r="O127" s="6"/>
    </row>
    <row r="128" ht="15.75" customHeight="1">
      <c r="A128" s="6"/>
      <c r="B128" s="6"/>
      <c r="C128" s="6"/>
      <c r="D128" s="6"/>
      <c r="E128" s="6"/>
      <c r="F128" s="6"/>
      <c r="G128" s="6"/>
      <c r="H128" s="6"/>
      <c r="I128" s="6"/>
      <c r="J128" s="6"/>
      <c r="K128" s="6"/>
      <c r="L128" s="6"/>
      <c r="M128" s="6"/>
      <c r="N128" s="6"/>
      <c r="O128" s="6"/>
    </row>
    <row r="129" ht="15.75" customHeight="1">
      <c r="A129" s="6"/>
      <c r="B129" s="6"/>
      <c r="C129" s="6"/>
      <c r="D129" s="6"/>
      <c r="E129" s="6"/>
      <c r="F129" s="6"/>
      <c r="G129" s="6"/>
      <c r="H129" s="6"/>
      <c r="I129" s="6"/>
      <c r="J129" s="6"/>
      <c r="K129" s="6"/>
      <c r="L129" s="6"/>
      <c r="M129" s="6"/>
      <c r="N129" s="6"/>
      <c r="O129" s="6"/>
    </row>
    <row r="130" ht="15.75" customHeight="1">
      <c r="A130" s="6"/>
      <c r="B130" s="6"/>
      <c r="C130" s="6"/>
      <c r="D130" s="6"/>
      <c r="E130" s="6"/>
      <c r="F130" s="6"/>
      <c r="G130" s="6"/>
      <c r="H130" s="6"/>
      <c r="I130" s="6"/>
      <c r="J130" s="6"/>
      <c r="K130" s="6"/>
      <c r="L130" s="6"/>
      <c r="M130" s="6"/>
      <c r="N130" s="6"/>
      <c r="O130" s="6"/>
    </row>
    <row r="131" ht="15.75" customHeight="1">
      <c r="A131" s="6"/>
      <c r="B131" s="6"/>
      <c r="C131" s="6"/>
      <c r="D131" s="6"/>
      <c r="E131" s="6"/>
      <c r="F131" s="6"/>
      <c r="G131" s="6"/>
      <c r="H131" s="6"/>
      <c r="I131" s="6"/>
      <c r="J131" s="6"/>
      <c r="K131" s="6"/>
      <c r="L131" s="6"/>
      <c r="M131" s="6"/>
      <c r="N131" s="6"/>
      <c r="O131" s="6"/>
    </row>
    <row r="132" ht="15.75" customHeight="1">
      <c r="A132" s="6"/>
      <c r="B132" s="6"/>
      <c r="C132" s="6"/>
      <c r="D132" s="6"/>
      <c r="E132" s="6"/>
      <c r="F132" s="6"/>
      <c r="G132" s="6"/>
      <c r="H132" s="6"/>
      <c r="I132" s="6"/>
      <c r="J132" s="6"/>
      <c r="K132" s="6"/>
      <c r="L132" s="6"/>
      <c r="M132" s="6"/>
      <c r="N132" s="6"/>
      <c r="O132" s="6"/>
    </row>
    <row r="133" ht="15.75" customHeight="1">
      <c r="A133" s="6"/>
      <c r="B133" s="6"/>
      <c r="C133" s="6"/>
      <c r="D133" s="6"/>
      <c r="E133" s="6"/>
      <c r="F133" s="6"/>
      <c r="G133" s="6"/>
      <c r="H133" s="6"/>
      <c r="I133" s="6"/>
      <c r="J133" s="6"/>
      <c r="K133" s="6"/>
      <c r="L133" s="6"/>
      <c r="M133" s="6"/>
      <c r="N133" s="6"/>
      <c r="O133" s="6"/>
    </row>
    <row r="134" ht="15.75" customHeight="1">
      <c r="A134" s="6"/>
      <c r="B134" s="6"/>
      <c r="C134" s="6"/>
      <c r="D134" s="6"/>
      <c r="E134" s="6"/>
      <c r="F134" s="6"/>
      <c r="G134" s="6"/>
      <c r="H134" s="6"/>
      <c r="I134" s="6"/>
      <c r="J134" s="6"/>
      <c r="K134" s="6"/>
      <c r="L134" s="6"/>
      <c r="M134" s="6"/>
      <c r="N134" s="6"/>
      <c r="O134" s="6"/>
    </row>
    <row r="135" ht="15.75" customHeight="1">
      <c r="A135" s="6"/>
      <c r="B135" s="6"/>
      <c r="C135" s="6"/>
      <c r="D135" s="6"/>
      <c r="E135" s="6"/>
      <c r="F135" s="6"/>
      <c r="G135" s="6"/>
      <c r="H135" s="6"/>
      <c r="I135" s="6"/>
      <c r="J135" s="6"/>
      <c r="K135" s="6"/>
      <c r="L135" s="6"/>
      <c r="M135" s="6"/>
      <c r="N135" s="6"/>
      <c r="O135" s="6"/>
    </row>
    <row r="136" ht="15.75" customHeight="1">
      <c r="A136" s="6"/>
      <c r="B136" s="6"/>
      <c r="C136" s="6"/>
      <c r="D136" s="6"/>
      <c r="E136" s="6"/>
      <c r="F136" s="6"/>
      <c r="G136" s="6"/>
      <c r="H136" s="6"/>
      <c r="I136" s="6"/>
      <c r="J136" s="6"/>
      <c r="K136" s="6"/>
      <c r="L136" s="6"/>
      <c r="M136" s="6"/>
      <c r="N136" s="6"/>
      <c r="O136" s="6"/>
    </row>
    <row r="137" ht="15.75" customHeight="1">
      <c r="A137" s="6"/>
      <c r="B137" s="6"/>
      <c r="C137" s="6"/>
      <c r="D137" s="6"/>
      <c r="E137" s="6"/>
      <c r="F137" s="6"/>
      <c r="G137" s="6"/>
      <c r="H137" s="6"/>
      <c r="I137" s="6"/>
      <c r="J137" s="6"/>
      <c r="K137" s="6"/>
      <c r="L137" s="6"/>
      <c r="M137" s="6"/>
      <c r="N137" s="6"/>
      <c r="O137" s="6"/>
    </row>
    <row r="138" ht="15.75" customHeight="1">
      <c r="A138" s="6"/>
      <c r="B138" s="6"/>
      <c r="C138" s="6"/>
      <c r="D138" s="6"/>
      <c r="E138" s="6"/>
      <c r="F138" s="6"/>
      <c r="G138" s="6"/>
      <c r="H138" s="6"/>
      <c r="I138" s="6"/>
      <c r="J138" s="6"/>
      <c r="K138" s="6"/>
      <c r="L138" s="6"/>
      <c r="M138" s="6"/>
      <c r="N138" s="6"/>
      <c r="O138" s="6"/>
    </row>
    <row r="139" ht="15.75" customHeight="1">
      <c r="A139" s="6"/>
      <c r="B139" s="6"/>
      <c r="C139" s="6"/>
      <c r="D139" s="6"/>
      <c r="E139" s="6"/>
      <c r="F139" s="6"/>
      <c r="G139" s="6"/>
      <c r="H139" s="6"/>
      <c r="I139" s="6"/>
      <c r="J139" s="6"/>
      <c r="K139" s="6"/>
      <c r="L139" s="6"/>
      <c r="M139" s="6"/>
      <c r="N139" s="6"/>
      <c r="O139" s="6"/>
    </row>
    <row r="140" ht="15.75" customHeight="1">
      <c r="A140" s="6"/>
      <c r="B140" s="6"/>
      <c r="C140" s="6"/>
      <c r="D140" s="6"/>
      <c r="E140" s="6"/>
      <c r="F140" s="6"/>
      <c r="G140" s="6"/>
      <c r="H140" s="6"/>
      <c r="I140" s="6"/>
      <c r="J140" s="6"/>
      <c r="K140" s="6"/>
      <c r="L140" s="6"/>
      <c r="M140" s="6"/>
      <c r="N140" s="6"/>
      <c r="O140" s="6"/>
    </row>
    <row r="141" ht="15.75" customHeight="1">
      <c r="A141" s="6"/>
      <c r="B141" s="6"/>
      <c r="C141" s="6"/>
      <c r="D141" s="6"/>
      <c r="E141" s="6"/>
      <c r="F141" s="6"/>
      <c r="G141" s="6"/>
      <c r="H141" s="6"/>
      <c r="I141" s="6"/>
      <c r="J141" s="6"/>
      <c r="K141" s="6"/>
      <c r="L141" s="6"/>
      <c r="M141" s="6"/>
      <c r="N141" s="6"/>
      <c r="O141" s="6"/>
    </row>
    <row r="142" ht="15.75" customHeight="1">
      <c r="A142" s="6"/>
      <c r="B142" s="6"/>
      <c r="C142" s="6"/>
      <c r="D142" s="6"/>
      <c r="E142" s="6"/>
      <c r="F142" s="6"/>
      <c r="G142" s="6"/>
      <c r="H142" s="6"/>
      <c r="I142" s="6"/>
      <c r="J142" s="6"/>
      <c r="K142" s="6"/>
      <c r="L142" s="6"/>
      <c r="M142" s="6"/>
      <c r="N142" s="6"/>
      <c r="O142" s="6"/>
    </row>
    <row r="143" ht="15.75" customHeight="1">
      <c r="A143" s="6"/>
      <c r="B143" s="6"/>
      <c r="C143" s="6"/>
      <c r="D143" s="6"/>
      <c r="E143" s="6"/>
      <c r="F143" s="6"/>
      <c r="G143" s="6"/>
      <c r="H143" s="6"/>
      <c r="I143" s="6"/>
      <c r="J143" s="6"/>
      <c r="K143" s="6"/>
      <c r="L143" s="6"/>
      <c r="M143" s="6"/>
      <c r="N143" s="6"/>
      <c r="O143" s="6"/>
    </row>
    <row r="144" ht="15.75" customHeight="1">
      <c r="A144" s="6"/>
      <c r="B144" s="6"/>
      <c r="C144" s="6"/>
      <c r="D144" s="6"/>
      <c r="E144" s="6"/>
      <c r="F144" s="6"/>
      <c r="G144" s="6"/>
      <c r="H144" s="6"/>
      <c r="I144" s="6"/>
      <c r="J144" s="6"/>
      <c r="K144" s="6"/>
      <c r="L144" s="6"/>
      <c r="M144" s="6"/>
      <c r="N144" s="6"/>
      <c r="O144" s="6"/>
    </row>
    <row r="145" ht="15.75" customHeight="1">
      <c r="A145" s="6"/>
      <c r="B145" s="6"/>
      <c r="C145" s="6"/>
      <c r="D145" s="6"/>
      <c r="E145" s="6"/>
      <c r="F145" s="6"/>
      <c r="G145" s="6"/>
      <c r="H145" s="6"/>
      <c r="I145" s="6"/>
      <c r="J145" s="6"/>
      <c r="K145" s="6"/>
      <c r="L145" s="6"/>
      <c r="M145" s="6"/>
      <c r="N145" s="6"/>
      <c r="O145" s="6"/>
    </row>
    <row r="146" ht="15.75" customHeight="1">
      <c r="A146" s="6"/>
      <c r="B146" s="6"/>
      <c r="C146" s="6"/>
      <c r="D146" s="6"/>
      <c r="E146" s="6"/>
      <c r="F146" s="6"/>
      <c r="G146" s="6"/>
      <c r="H146" s="6"/>
      <c r="I146" s="6"/>
      <c r="J146" s="6"/>
      <c r="K146" s="6"/>
      <c r="L146" s="6"/>
      <c r="M146" s="6"/>
      <c r="N146" s="6"/>
      <c r="O146" s="6"/>
    </row>
    <row r="147" ht="15.75" customHeight="1">
      <c r="A147" s="6"/>
      <c r="B147" s="6"/>
      <c r="C147" s="6"/>
      <c r="D147" s="6"/>
      <c r="E147" s="6"/>
      <c r="F147" s="6"/>
      <c r="G147" s="6"/>
      <c r="H147" s="6"/>
      <c r="I147" s="6"/>
      <c r="J147" s="6"/>
      <c r="K147" s="6"/>
      <c r="L147" s="6"/>
      <c r="M147" s="6"/>
      <c r="N147" s="6"/>
      <c r="O147" s="6"/>
    </row>
    <row r="148" ht="15.75" customHeight="1">
      <c r="A148" s="6"/>
      <c r="B148" s="6"/>
      <c r="C148" s="6"/>
      <c r="D148" s="6"/>
      <c r="E148" s="6"/>
      <c r="F148" s="6"/>
      <c r="G148" s="6"/>
      <c r="H148" s="6"/>
      <c r="I148" s="6"/>
      <c r="J148" s="6"/>
      <c r="K148" s="6"/>
      <c r="L148" s="6"/>
      <c r="M148" s="6"/>
      <c r="N148" s="6"/>
      <c r="O148" s="6"/>
    </row>
    <row r="149" ht="15.75" customHeight="1">
      <c r="A149" s="6"/>
      <c r="B149" s="6"/>
      <c r="C149" s="6"/>
      <c r="D149" s="6"/>
      <c r="E149" s="6"/>
      <c r="F149" s="6"/>
      <c r="G149" s="6"/>
      <c r="H149" s="6"/>
      <c r="I149" s="6"/>
      <c r="J149" s="6"/>
      <c r="K149" s="6"/>
      <c r="L149" s="6"/>
      <c r="M149" s="6"/>
      <c r="N149" s="6"/>
      <c r="O149" s="6"/>
    </row>
    <row r="150" ht="15.75" customHeight="1">
      <c r="A150" s="6"/>
      <c r="B150" s="6"/>
      <c r="C150" s="6"/>
      <c r="D150" s="6"/>
      <c r="E150" s="6"/>
      <c r="F150" s="6"/>
      <c r="G150" s="6"/>
      <c r="H150" s="6"/>
      <c r="I150" s="6"/>
      <c r="J150" s="6"/>
      <c r="K150" s="6"/>
      <c r="L150" s="6"/>
      <c r="M150" s="6"/>
      <c r="N150" s="6"/>
      <c r="O150" s="6"/>
    </row>
    <row r="151" ht="15.75" customHeight="1">
      <c r="A151" s="6"/>
      <c r="B151" s="6"/>
      <c r="C151" s="6"/>
      <c r="D151" s="6"/>
      <c r="E151" s="6"/>
      <c r="F151" s="6"/>
      <c r="G151" s="6"/>
      <c r="H151" s="6"/>
      <c r="I151" s="6"/>
      <c r="J151" s="6"/>
      <c r="K151" s="6"/>
      <c r="L151" s="6"/>
      <c r="M151" s="6"/>
      <c r="N151" s="6"/>
      <c r="O151" s="6"/>
    </row>
    <row r="152" ht="15.75" customHeight="1">
      <c r="A152" s="6"/>
      <c r="B152" s="6"/>
      <c r="C152" s="6"/>
      <c r="D152" s="6"/>
      <c r="E152" s="6"/>
      <c r="F152" s="6"/>
      <c r="G152" s="6"/>
      <c r="H152" s="6"/>
      <c r="I152" s="6"/>
      <c r="J152" s="6"/>
      <c r="K152" s="6"/>
      <c r="L152" s="6"/>
      <c r="M152" s="6"/>
      <c r="N152" s="6"/>
      <c r="O152" s="6"/>
    </row>
    <row r="153" ht="15.75" customHeight="1">
      <c r="A153" s="6"/>
      <c r="B153" s="6"/>
      <c r="C153" s="6"/>
      <c r="D153" s="6"/>
      <c r="E153" s="6"/>
      <c r="F153" s="6"/>
      <c r="G153" s="6"/>
      <c r="H153" s="6"/>
      <c r="I153" s="6"/>
      <c r="J153" s="6"/>
      <c r="K153" s="6"/>
      <c r="L153" s="6"/>
      <c r="M153" s="6"/>
      <c r="N153" s="6"/>
      <c r="O153" s="6"/>
    </row>
    <row r="154" ht="15.75" customHeight="1">
      <c r="A154" s="6"/>
      <c r="B154" s="6"/>
      <c r="C154" s="6"/>
      <c r="D154" s="6"/>
      <c r="E154" s="6"/>
      <c r="F154" s="6"/>
      <c r="G154" s="6"/>
      <c r="H154" s="6"/>
      <c r="I154" s="6"/>
      <c r="J154" s="6"/>
      <c r="K154" s="6"/>
      <c r="L154" s="6"/>
      <c r="M154" s="6"/>
      <c r="N154" s="6"/>
      <c r="O154" s="6"/>
    </row>
    <row r="155" ht="15.75" customHeight="1">
      <c r="A155" s="6"/>
      <c r="B155" s="6"/>
      <c r="C155" s="6"/>
      <c r="D155" s="6"/>
      <c r="E155" s="6"/>
      <c r="F155" s="6"/>
      <c r="G155" s="6"/>
      <c r="H155" s="6"/>
      <c r="I155" s="6"/>
      <c r="J155" s="6"/>
      <c r="K155" s="6"/>
      <c r="L155" s="6"/>
      <c r="M155" s="6"/>
      <c r="N155" s="6"/>
      <c r="O155" s="6"/>
    </row>
    <row r="156" ht="15.75" customHeight="1">
      <c r="A156" s="6"/>
      <c r="B156" s="6"/>
      <c r="C156" s="6"/>
      <c r="D156" s="6"/>
      <c r="E156" s="6"/>
      <c r="F156" s="6"/>
      <c r="G156" s="6"/>
      <c r="H156" s="6"/>
      <c r="I156" s="6"/>
      <c r="J156" s="6"/>
      <c r="K156" s="6"/>
      <c r="L156" s="6"/>
      <c r="M156" s="6"/>
      <c r="N156" s="6"/>
      <c r="O156" s="6"/>
    </row>
    <row r="157" ht="15.75" customHeight="1">
      <c r="A157" s="6"/>
      <c r="B157" s="6"/>
      <c r="C157" s="6"/>
      <c r="D157" s="6"/>
      <c r="E157" s="6"/>
      <c r="F157" s="6"/>
      <c r="G157" s="6"/>
      <c r="H157" s="6"/>
      <c r="I157" s="6"/>
      <c r="J157" s="6"/>
      <c r="K157" s="6"/>
      <c r="L157" s="6"/>
      <c r="M157" s="6"/>
      <c r="N157" s="6"/>
      <c r="O157" s="6"/>
    </row>
    <row r="158" ht="15.75" customHeight="1">
      <c r="A158" s="6"/>
      <c r="B158" s="6"/>
      <c r="C158" s="6"/>
      <c r="D158" s="6"/>
      <c r="E158" s="6"/>
      <c r="F158" s="6"/>
      <c r="G158" s="6"/>
      <c r="H158" s="6"/>
      <c r="I158" s="6"/>
      <c r="J158" s="6"/>
      <c r="K158" s="6"/>
      <c r="L158" s="6"/>
      <c r="M158" s="6"/>
      <c r="N158" s="6"/>
      <c r="O158" s="6"/>
    </row>
    <row r="159" ht="15.75" customHeight="1">
      <c r="A159" s="6"/>
      <c r="B159" s="6"/>
      <c r="C159" s="6"/>
      <c r="D159" s="6"/>
      <c r="E159" s="6"/>
      <c r="F159" s="6"/>
      <c r="G159" s="6"/>
      <c r="H159" s="6"/>
      <c r="I159" s="6"/>
      <c r="J159" s="6"/>
      <c r="K159" s="6"/>
      <c r="L159" s="6"/>
      <c r="M159" s="6"/>
      <c r="N159" s="6"/>
      <c r="O159" s="6"/>
    </row>
    <row r="160" ht="15.75" customHeight="1">
      <c r="A160" s="6"/>
      <c r="B160" s="6"/>
      <c r="C160" s="6"/>
      <c r="D160" s="6"/>
      <c r="E160" s="6"/>
      <c r="F160" s="6"/>
      <c r="G160" s="6"/>
      <c r="H160" s="6"/>
      <c r="I160" s="6"/>
      <c r="J160" s="6"/>
      <c r="K160" s="6"/>
      <c r="L160" s="6"/>
      <c r="M160" s="6"/>
      <c r="N160" s="6"/>
      <c r="O160" s="6"/>
    </row>
    <row r="161" ht="15.75" customHeight="1">
      <c r="A161" s="6"/>
      <c r="B161" s="6"/>
      <c r="C161" s="6"/>
      <c r="D161" s="6"/>
      <c r="E161" s="6"/>
      <c r="F161" s="6"/>
      <c r="G161" s="6"/>
      <c r="H161" s="6"/>
      <c r="I161" s="6"/>
      <c r="J161" s="6"/>
      <c r="K161" s="6"/>
      <c r="L161" s="6"/>
      <c r="M161" s="6"/>
      <c r="N161" s="6"/>
      <c r="O161" s="6"/>
    </row>
    <row r="162" ht="15.75" customHeight="1">
      <c r="A162" s="6"/>
      <c r="B162" s="6"/>
      <c r="C162" s="6"/>
      <c r="D162" s="6"/>
      <c r="E162" s="6"/>
      <c r="F162" s="6"/>
      <c r="G162" s="6"/>
      <c r="H162" s="6"/>
      <c r="I162" s="6"/>
      <c r="J162" s="6"/>
      <c r="K162" s="6"/>
      <c r="L162" s="6"/>
      <c r="M162" s="6"/>
      <c r="N162" s="6"/>
      <c r="O162" s="6"/>
    </row>
    <row r="163" ht="15.75" customHeight="1">
      <c r="A163" s="6"/>
      <c r="B163" s="6"/>
      <c r="C163" s="6"/>
      <c r="D163" s="6"/>
      <c r="E163" s="6"/>
      <c r="F163" s="6"/>
      <c r="G163" s="6"/>
      <c r="H163" s="6"/>
      <c r="I163" s="6"/>
      <c r="J163" s="6"/>
      <c r="K163" s="6"/>
      <c r="L163" s="6"/>
      <c r="M163" s="6"/>
      <c r="N163" s="6"/>
      <c r="O163" s="6"/>
    </row>
    <row r="164" ht="15.75" customHeight="1">
      <c r="A164" s="6"/>
      <c r="B164" s="6"/>
      <c r="C164" s="6"/>
      <c r="D164" s="6"/>
      <c r="E164" s="6"/>
      <c r="F164" s="6"/>
      <c r="G164" s="6"/>
      <c r="H164" s="6"/>
      <c r="I164" s="6"/>
      <c r="J164" s="6"/>
      <c r="K164" s="6"/>
      <c r="L164" s="6"/>
      <c r="M164" s="6"/>
      <c r="N164" s="6"/>
      <c r="O164" s="6"/>
    </row>
    <row r="165" ht="15.75" customHeight="1">
      <c r="A165" s="6"/>
      <c r="B165" s="6"/>
      <c r="C165" s="6"/>
      <c r="D165" s="6"/>
      <c r="E165" s="6"/>
      <c r="F165" s="6"/>
      <c r="G165" s="6"/>
      <c r="H165" s="6"/>
      <c r="I165" s="6"/>
      <c r="J165" s="6"/>
      <c r="K165" s="6"/>
      <c r="L165" s="6"/>
      <c r="M165" s="6"/>
      <c r="N165" s="6"/>
      <c r="O165" s="6"/>
    </row>
    <row r="166" ht="15.75" customHeight="1">
      <c r="A166" s="6"/>
      <c r="B166" s="6"/>
      <c r="C166" s="6"/>
      <c r="D166" s="6"/>
      <c r="E166" s="6"/>
      <c r="F166" s="6"/>
      <c r="G166" s="6"/>
      <c r="H166" s="6"/>
      <c r="I166" s="6"/>
      <c r="J166" s="6"/>
      <c r="K166" s="6"/>
      <c r="L166" s="6"/>
      <c r="M166" s="6"/>
      <c r="N166" s="6"/>
      <c r="O166" s="6"/>
    </row>
    <row r="167" ht="15.75" customHeight="1">
      <c r="A167" s="6"/>
      <c r="B167" s="6"/>
      <c r="C167" s="6"/>
      <c r="D167" s="6"/>
      <c r="E167" s="6"/>
      <c r="F167" s="6"/>
      <c r="G167" s="6"/>
      <c r="H167" s="6"/>
      <c r="I167" s="6"/>
      <c r="J167" s="6"/>
      <c r="K167" s="6"/>
      <c r="L167" s="6"/>
      <c r="M167" s="6"/>
      <c r="N167" s="6"/>
      <c r="O167" s="6"/>
    </row>
    <row r="168" ht="15.75" customHeight="1">
      <c r="A168" s="6"/>
      <c r="B168" s="6"/>
      <c r="C168" s="6"/>
      <c r="D168" s="6"/>
      <c r="E168" s="6"/>
      <c r="F168" s="6"/>
      <c r="G168" s="6"/>
      <c r="H168" s="6"/>
      <c r="I168" s="6"/>
      <c r="J168" s="6"/>
      <c r="K168" s="6"/>
      <c r="L168" s="6"/>
      <c r="M168" s="6"/>
      <c r="N168" s="6"/>
      <c r="O168" s="6"/>
    </row>
    <row r="169" ht="15.75" customHeight="1">
      <c r="A169" s="6"/>
      <c r="B169" s="6"/>
      <c r="C169" s="6"/>
      <c r="D169" s="6"/>
      <c r="E169" s="6"/>
      <c r="F169" s="6"/>
      <c r="G169" s="6"/>
      <c r="H169" s="6"/>
      <c r="I169" s="6"/>
      <c r="J169" s="6"/>
      <c r="K169" s="6"/>
      <c r="L169" s="6"/>
      <c r="M169" s="6"/>
      <c r="N169" s="6"/>
      <c r="O169" s="6"/>
    </row>
    <row r="170" ht="15.75" customHeight="1">
      <c r="A170" s="6"/>
      <c r="B170" s="6"/>
      <c r="C170" s="6"/>
      <c r="D170" s="6"/>
      <c r="E170" s="6"/>
      <c r="F170" s="6"/>
      <c r="G170" s="6"/>
      <c r="H170" s="6"/>
      <c r="I170" s="6"/>
      <c r="J170" s="6"/>
      <c r="K170" s="6"/>
      <c r="L170" s="6"/>
      <c r="M170" s="6"/>
      <c r="N170" s="6"/>
      <c r="O170" s="6"/>
    </row>
    <row r="171" ht="15.75" customHeight="1">
      <c r="A171" s="6"/>
      <c r="B171" s="6"/>
      <c r="C171" s="6"/>
      <c r="D171" s="6"/>
      <c r="E171" s="6"/>
      <c r="F171" s="6"/>
      <c r="G171" s="6"/>
      <c r="H171" s="6"/>
      <c r="I171" s="6"/>
      <c r="J171" s="6"/>
      <c r="K171" s="6"/>
      <c r="L171" s="6"/>
      <c r="M171" s="6"/>
      <c r="N171" s="6"/>
      <c r="O171" s="6"/>
    </row>
    <row r="172" ht="15.75" customHeight="1">
      <c r="A172" s="6"/>
      <c r="B172" s="6"/>
      <c r="C172" s="6"/>
      <c r="D172" s="6"/>
      <c r="E172" s="6"/>
      <c r="F172" s="6"/>
      <c r="G172" s="6"/>
      <c r="H172" s="6"/>
      <c r="I172" s="6"/>
      <c r="J172" s="6"/>
      <c r="K172" s="6"/>
      <c r="L172" s="6"/>
      <c r="M172" s="6"/>
      <c r="N172" s="6"/>
      <c r="O172" s="6"/>
    </row>
    <row r="173" ht="15.75" customHeight="1">
      <c r="A173" s="6"/>
      <c r="B173" s="6"/>
      <c r="C173" s="6"/>
      <c r="D173" s="6"/>
      <c r="E173" s="6"/>
      <c r="F173" s="6"/>
      <c r="G173" s="6"/>
      <c r="H173" s="6"/>
      <c r="I173" s="6"/>
      <c r="J173" s="6"/>
      <c r="K173" s="6"/>
      <c r="L173" s="6"/>
      <c r="M173" s="6"/>
      <c r="N173" s="6"/>
      <c r="O173" s="6"/>
    </row>
    <row r="174" ht="15.75" customHeight="1">
      <c r="A174" s="6"/>
      <c r="B174" s="6"/>
      <c r="C174" s="6"/>
      <c r="D174" s="6"/>
      <c r="E174" s="6"/>
      <c r="F174" s="6"/>
      <c r="G174" s="6"/>
      <c r="H174" s="6"/>
      <c r="I174" s="6"/>
      <c r="J174" s="6"/>
      <c r="K174" s="6"/>
      <c r="L174" s="6"/>
      <c r="M174" s="6"/>
      <c r="N174" s="6"/>
      <c r="O174" s="6"/>
    </row>
    <row r="175" ht="15.75" customHeight="1">
      <c r="A175" s="6"/>
      <c r="B175" s="6"/>
      <c r="C175" s="6"/>
      <c r="D175" s="6"/>
      <c r="E175" s="6"/>
      <c r="F175" s="6"/>
      <c r="G175" s="6"/>
      <c r="H175" s="6"/>
      <c r="I175" s="6"/>
      <c r="J175" s="6"/>
      <c r="K175" s="6"/>
      <c r="L175" s="6"/>
      <c r="M175" s="6"/>
      <c r="N175" s="6"/>
      <c r="O175" s="6"/>
    </row>
    <row r="176" ht="15.75" customHeight="1">
      <c r="A176" s="6"/>
      <c r="B176" s="6"/>
      <c r="C176" s="6"/>
      <c r="D176" s="6"/>
      <c r="E176" s="6"/>
      <c r="F176" s="6"/>
      <c r="G176" s="6"/>
      <c r="H176" s="6"/>
      <c r="I176" s="6"/>
      <c r="J176" s="6"/>
      <c r="K176" s="6"/>
      <c r="L176" s="6"/>
      <c r="M176" s="6"/>
      <c r="N176" s="6"/>
      <c r="O176" s="6"/>
    </row>
    <row r="177" ht="15.75" customHeight="1">
      <c r="A177" s="6"/>
      <c r="B177" s="6"/>
      <c r="C177" s="6"/>
      <c r="D177" s="6"/>
      <c r="E177" s="6"/>
      <c r="F177" s="6"/>
      <c r="G177" s="6"/>
      <c r="H177" s="6"/>
      <c r="I177" s="6"/>
      <c r="J177" s="6"/>
      <c r="K177" s="6"/>
      <c r="L177" s="6"/>
      <c r="M177" s="6"/>
      <c r="N177" s="6"/>
      <c r="O177" s="6"/>
    </row>
    <row r="178" ht="15.75" customHeight="1">
      <c r="A178" s="6"/>
      <c r="B178" s="6"/>
      <c r="C178" s="6"/>
      <c r="D178" s="6"/>
      <c r="E178" s="6"/>
      <c r="F178" s="6"/>
      <c r="G178" s="6"/>
      <c r="H178" s="6"/>
      <c r="I178" s="6"/>
      <c r="J178" s="6"/>
      <c r="K178" s="6"/>
      <c r="L178" s="6"/>
      <c r="M178" s="6"/>
      <c r="N178" s="6"/>
      <c r="O178" s="6"/>
    </row>
    <row r="179" ht="15.75" customHeight="1">
      <c r="A179" s="6"/>
      <c r="B179" s="6"/>
      <c r="C179" s="6"/>
      <c r="D179" s="6"/>
      <c r="E179" s="6"/>
      <c r="F179" s="6"/>
      <c r="G179" s="6"/>
      <c r="H179" s="6"/>
      <c r="I179" s="6"/>
      <c r="J179" s="6"/>
      <c r="K179" s="6"/>
      <c r="L179" s="6"/>
      <c r="M179" s="6"/>
      <c r="N179" s="6"/>
      <c r="O179" s="6"/>
    </row>
    <row r="180" ht="15.75" customHeight="1">
      <c r="A180" s="6"/>
      <c r="B180" s="6"/>
      <c r="C180" s="6"/>
      <c r="D180" s="6"/>
      <c r="E180" s="6"/>
      <c r="F180" s="6"/>
      <c r="G180" s="6"/>
      <c r="H180" s="6"/>
      <c r="I180" s="6"/>
      <c r="J180" s="6"/>
      <c r="K180" s="6"/>
      <c r="L180" s="6"/>
      <c r="M180" s="6"/>
      <c r="N180" s="6"/>
      <c r="O180" s="6"/>
    </row>
    <row r="181" ht="15.75" customHeight="1">
      <c r="A181" s="6"/>
      <c r="B181" s="6"/>
      <c r="C181" s="6"/>
      <c r="D181" s="6"/>
      <c r="E181" s="6"/>
      <c r="F181" s="6"/>
      <c r="G181" s="6"/>
      <c r="H181" s="6"/>
      <c r="I181" s="6"/>
      <c r="J181" s="6"/>
      <c r="K181" s="6"/>
      <c r="L181" s="6"/>
      <c r="M181" s="6"/>
      <c r="N181" s="6"/>
      <c r="O181" s="6"/>
    </row>
    <row r="182" ht="15.75" customHeight="1">
      <c r="A182" s="6"/>
      <c r="B182" s="6"/>
      <c r="C182" s="6"/>
      <c r="D182" s="6"/>
      <c r="E182" s="6"/>
      <c r="F182" s="6"/>
      <c r="G182" s="6"/>
      <c r="H182" s="6"/>
      <c r="I182" s="6"/>
      <c r="J182" s="6"/>
      <c r="K182" s="6"/>
      <c r="L182" s="6"/>
      <c r="M182" s="6"/>
      <c r="N182" s="6"/>
      <c r="O182" s="6"/>
    </row>
    <row r="183" ht="15.75" customHeight="1">
      <c r="A183" s="6"/>
      <c r="B183" s="6"/>
      <c r="C183" s="6"/>
      <c r="D183" s="6"/>
      <c r="E183" s="6"/>
      <c r="F183" s="6"/>
      <c r="G183" s="6"/>
      <c r="H183" s="6"/>
      <c r="I183" s="6"/>
      <c r="J183" s="6"/>
      <c r="K183" s="6"/>
      <c r="L183" s="6"/>
      <c r="M183" s="6"/>
      <c r="N183" s="6"/>
      <c r="O183" s="6"/>
    </row>
    <row r="184" ht="15.75" customHeight="1">
      <c r="A184" s="6"/>
      <c r="B184" s="6"/>
      <c r="C184" s="6"/>
      <c r="D184" s="6"/>
      <c r="E184" s="6"/>
      <c r="F184" s="6"/>
      <c r="G184" s="6"/>
      <c r="H184" s="6"/>
      <c r="I184" s="6"/>
      <c r="J184" s="6"/>
      <c r="K184" s="6"/>
      <c r="L184" s="6"/>
      <c r="M184" s="6"/>
      <c r="N184" s="6"/>
      <c r="O184" s="6"/>
    </row>
    <row r="185" ht="15.75" customHeight="1">
      <c r="A185" s="6"/>
      <c r="B185" s="6"/>
      <c r="C185" s="6"/>
      <c r="D185" s="6"/>
      <c r="E185" s="6"/>
      <c r="F185" s="6"/>
      <c r="G185" s="6"/>
      <c r="H185" s="6"/>
      <c r="I185" s="6"/>
      <c r="J185" s="6"/>
      <c r="K185" s="6"/>
      <c r="L185" s="6"/>
      <c r="M185" s="6"/>
      <c r="N185" s="6"/>
      <c r="O185" s="6"/>
    </row>
    <row r="186" ht="15.75" customHeight="1">
      <c r="A186" s="6"/>
      <c r="B186" s="6"/>
      <c r="C186" s="6"/>
      <c r="D186" s="6"/>
      <c r="E186" s="6"/>
      <c r="F186" s="6"/>
      <c r="G186" s="6"/>
      <c r="H186" s="6"/>
      <c r="I186" s="6"/>
      <c r="J186" s="6"/>
      <c r="K186" s="6"/>
      <c r="L186" s="6"/>
      <c r="M186" s="6"/>
      <c r="N186" s="6"/>
      <c r="O186" s="6"/>
    </row>
    <row r="187" ht="15.75" customHeight="1">
      <c r="A187" s="6"/>
      <c r="B187" s="6"/>
      <c r="C187" s="6"/>
      <c r="D187" s="6"/>
      <c r="E187" s="6"/>
      <c r="F187" s="6"/>
      <c r="G187" s="6"/>
      <c r="H187" s="6"/>
      <c r="I187" s="6"/>
      <c r="J187" s="6"/>
      <c r="K187" s="6"/>
      <c r="L187" s="6"/>
      <c r="M187" s="6"/>
      <c r="N187" s="6"/>
      <c r="O187" s="6"/>
    </row>
    <row r="188" ht="15.75" customHeight="1">
      <c r="A188" s="6"/>
      <c r="B188" s="6"/>
      <c r="C188" s="6"/>
      <c r="D188" s="6"/>
      <c r="E188" s="6"/>
      <c r="F188" s="6"/>
      <c r="G188" s="6"/>
      <c r="H188" s="6"/>
      <c r="I188" s="6"/>
      <c r="J188" s="6"/>
      <c r="K188" s="6"/>
      <c r="L188" s="6"/>
      <c r="M188" s="6"/>
      <c r="N188" s="6"/>
      <c r="O188" s="6"/>
    </row>
    <row r="189" ht="15.75" customHeight="1">
      <c r="A189" s="6"/>
      <c r="B189" s="6"/>
      <c r="C189" s="6"/>
      <c r="D189" s="6"/>
      <c r="E189" s="6"/>
      <c r="F189" s="6"/>
      <c r="G189" s="6"/>
      <c r="H189" s="6"/>
      <c r="I189" s="6"/>
      <c r="J189" s="6"/>
      <c r="K189" s="6"/>
      <c r="L189" s="6"/>
      <c r="M189" s="6"/>
      <c r="N189" s="6"/>
      <c r="O189" s="6"/>
    </row>
    <row r="190" ht="15.75" customHeight="1">
      <c r="A190" s="6"/>
      <c r="B190" s="6"/>
      <c r="C190" s="6"/>
      <c r="D190" s="6"/>
      <c r="E190" s="6"/>
      <c r="F190" s="6"/>
      <c r="G190" s="6"/>
      <c r="H190" s="6"/>
      <c r="I190" s="6"/>
      <c r="J190" s="6"/>
      <c r="K190" s="6"/>
      <c r="L190" s="6"/>
      <c r="M190" s="6"/>
      <c r="N190" s="6"/>
      <c r="O190" s="6"/>
    </row>
    <row r="191" ht="15.75" customHeight="1">
      <c r="A191" s="6"/>
      <c r="B191" s="6"/>
      <c r="C191" s="6"/>
      <c r="D191" s="6"/>
      <c r="E191" s="6"/>
      <c r="F191" s="6"/>
      <c r="G191" s="6"/>
      <c r="H191" s="6"/>
      <c r="I191" s="6"/>
      <c r="J191" s="6"/>
      <c r="K191" s="6"/>
      <c r="L191" s="6"/>
      <c r="M191" s="6"/>
      <c r="N191" s="6"/>
      <c r="O191" s="6"/>
    </row>
    <row r="192" ht="15.75" customHeight="1">
      <c r="A192" s="6"/>
      <c r="B192" s="6"/>
      <c r="C192" s="6"/>
      <c r="D192" s="6"/>
      <c r="E192" s="6"/>
      <c r="F192" s="6"/>
      <c r="G192" s="6"/>
      <c r="H192" s="6"/>
      <c r="I192" s="6"/>
      <c r="J192" s="6"/>
      <c r="K192" s="6"/>
      <c r="L192" s="6"/>
      <c r="M192" s="6"/>
      <c r="N192" s="6"/>
      <c r="O192" s="6"/>
    </row>
    <row r="193" ht="15.75" customHeight="1">
      <c r="A193" s="6"/>
      <c r="B193" s="6"/>
      <c r="C193" s="6"/>
      <c r="D193" s="6"/>
      <c r="E193" s="6"/>
      <c r="F193" s="6"/>
      <c r="G193" s="6"/>
      <c r="H193" s="6"/>
      <c r="I193" s="6"/>
      <c r="J193" s="6"/>
      <c r="K193" s="6"/>
      <c r="L193" s="6"/>
      <c r="M193" s="6"/>
      <c r="N193" s="6"/>
      <c r="O193" s="6"/>
    </row>
    <row r="194" ht="15.75" customHeight="1">
      <c r="A194" s="6"/>
      <c r="B194" s="6"/>
      <c r="C194" s="6"/>
      <c r="D194" s="6"/>
      <c r="E194" s="6"/>
      <c r="F194" s="6"/>
      <c r="G194" s="6"/>
      <c r="H194" s="6"/>
      <c r="I194" s="6"/>
      <c r="J194" s="6"/>
      <c r="K194" s="6"/>
      <c r="L194" s="6"/>
      <c r="M194" s="6"/>
      <c r="N194" s="6"/>
      <c r="O194" s="6"/>
    </row>
    <row r="195" ht="15.75" customHeight="1">
      <c r="A195" s="6"/>
      <c r="B195" s="6"/>
      <c r="C195" s="6"/>
      <c r="D195" s="6"/>
      <c r="E195" s="6"/>
      <c r="F195" s="6"/>
      <c r="G195" s="6"/>
      <c r="H195" s="6"/>
      <c r="I195" s="6"/>
      <c r="J195" s="6"/>
      <c r="K195" s="6"/>
      <c r="L195" s="6"/>
      <c r="M195" s="6"/>
      <c r="N195" s="6"/>
      <c r="O195" s="6"/>
    </row>
    <row r="196" ht="15.75" customHeight="1">
      <c r="A196" s="6"/>
      <c r="B196" s="6"/>
      <c r="C196" s="6"/>
      <c r="D196" s="6"/>
      <c r="E196" s="6"/>
      <c r="F196" s="6"/>
      <c r="G196" s="6"/>
      <c r="H196" s="6"/>
      <c r="I196" s="6"/>
      <c r="J196" s="6"/>
      <c r="K196" s="6"/>
      <c r="L196" s="6"/>
      <c r="M196" s="6"/>
      <c r="N196" s="6"/>
      <c r="O196" s="6"/>
    </row>
    <row r="197" ht="15.75" customHeight="1">
      <c r="A197" s="6"/>
      <c r="B197" s="6"/>
      <c r="C197" s="6"/>
      <c r="D197" s="6"/>
      <c r="E197" s="6"/>
      <c r="F197" s="6"/>
      <c r="G197" s="6"/>
      <c r="H197" s="6"/>
      <c r="I197" s="6"/>
      <c r="J197" s="6"/>
      <c r="K197" s="6"/>
      <c r="L197" s="6"/>
      <c r="M197" s="6"/>
      <c r="N197" s="6"/>
      <c r="O197" s="6"/>
    </row>
    <row r="198" ht="15.75" customHeight="1">
      <c r="A198" s="6"/>
      <c r="B198" s="6"/>
      <c r="C198" s="6"/>
      <c r="D198" s="6"/>
      <c r="E198" s="6"/>
      <c r="F198" s="6"/>
      <c r="G198" s="6"/>
      <c r="H198" s="6"/>
      <c r="I198" s="6"/>
      <c r="J198" s="6"/>
      <c r="K198" s="6"/>
      <c r="L198" s="6"/>
      <c r="M198" s="6"/>
      <c r="N198" s="6"/>
      <c r="O198" s="6"/>
    </row>
    <row r="199" ht="15.75" customHeight="1">
      <c r="A199" s="6"/>
      <c r="B199" s="6"/>
      <c r="C199" s="6"/>
      <c r="D199" s="6"/>
      <c r="E199" s="6"/>
      <c r="F199" s="6"/>
      <c r="G199" s="6"/>
      <c r="H199" s="6"/>
      <c r="I199" s="6"/>
      <c r="J199" s="6"/>
      <c r="K199" s="6"/>
      <c r="L199" s="6"/>
      <c r="M199" s="6"/>
      <c r="N199" s="6"/>
      <c r="O199" s="6"/>
    </row>
    <row r="200" ht="15.75" customHeight="1">
      <c r="A200" s="6"/>
      <c r="B200" s="6"/>
      <c r="C200" s="6"/>
      <c r="D200" s="6"/>
      <c r="E200" s="6"/>
      <c r="F200" s="6"/>
      <c r="G200" s="6"/>
      <c r="H200" s="6"/>
      <c r="I200" s="6"/>
      <c r="J200" s="6"/>
      <c r="K200" s="6"/>
      <c r="L200" s="6"/>
      <c r="M200" s="6"/>
      <c r="N200" s="6"/>
      <c r="O200" s="6"/>
    </row>
    <row r="201" ht="15.75" customHeight="1">
      <c r="A201" s="6"/>
      <c r="B201" s="6"/>
      <c r="C201" s="6"/>
      <c r="D201" s="6"/>
      <c r="E201" s="6"/>
      <c r="F201" s="6"/>
      <c r="G201" s="6"/>
      <c r="H201" s="6"/>
      <c r="I201" s="6"/>
      <c r="J201" s="6"/>
      <c r="K201" s="6"/>
      <c r="L201" s="6"/>
      <c r="M201" s="6"/>
      <c r="N201" s="6"/>
      <c r="O201" s="6"/>
    </row>
    <row r="202" ht="15.75" customHeight="1">
      <c r="A202" s="6"/>
      <c r="B202" s="6"/>
      <c r="C202" s="6"/>
      <c r="D202" s="6"/>
      <c r="E202" s="6"/>
      <c r="F202" s="6"/>
      <c r="G202" s="6"/>
      <c r="H202" s="6"/>
      <c r="I202" s="6"/>
      <c r="J202" s="6"/>
      <c r="K202" s="6"/>
      <c r="L202" s="6"/>
      <c r="M202" s="6"/>
      <c r="N202" s="6"/>
      <c r="O202" s="6"/>
    </row>
    <row r="203" ht="15.75" customHeight="1">
      <c r="A203" s="6"/>
      <c r="B203" s="6"/>
      <c r="C203" s="6"/>
      <c r="D203" s="6"/>
      <c r="E203" s="6"/>
      <c r="F203" s="6"/>
      <c r="G203" s="6"/>
      <c r="H203" s="6"/>
      <c r="I203" s="6"/>
      <c r="J203" s="6"/>
      <c r="K203" s="6"/>
      <c r="L203" s="6"/>
      <c r="M203" s="6"/>
      <c r="N203" s="6"/>
      <c r="O203" s="6"/>
    </row>
    <row r="204" ht="15.75" customHeight="1">
      <c r="A204" s="6"/>
      <c r="B204" s="6"/>
      <c r="C204" s="6"/>
      <c r="D204" s="6"/>
      <c r="E204" s="6"/>
      <c r="F204" s="6"/>
      <c r="G204" s="6"/>
      <c r="H204" s="6"/>
      <c r="I204" s="6"/>
      <c r="J204" s="6"/>
      <c r="K204" s="6"/>
      <c r="L204" s="6"/>
      <c r="M204" s="6"/>
      <c r="N204" s="6"/>
      <c r="O204" s="6"/>
    </row>
    <row r="205" ht="15.75" customHeight="1">
      <c r="A205" s="6"/>
      <c r="B205" s="6"/>
      <c r="C205" s="6"/>
      <c r="D205" s="6"/>
      <c r="E205" s="6"/>
      <c r="F205" s="6"/>
      <c r="G205" s="6"/>
      <c r="H205" s="6"/>
      <c r="I205" s="6"/>
      <c r="J205" s="6"/>
      <c r="K205" s="6"/>
      <c r="L205" s="6"/>
      <c r="M205" s="6"/>
      <c r="N205" s="6"/>
      <c r="O205" s="6"/>
    </row>
    <row r="206" ht="15.75" customHeight="1">
      <c r="A206" s="6"/>
      <c r="B206" s="6"/>
      <c r="C206" s="6"/>
      <c r="D206" s="6"/>
      <c r="E206" s="6"/>
      <c r="F206" s="6"/>
      <c r="G206" s="6"/>
      <c r="H206" s="6"/>
      <c r="I206" s="6"/>
      <c r="J206" s="6"/>
      <c r="K206" s="6"/>
      <c r="L206" s="6"/>
      <c r="M206" s="6"/>
      <c r="N206" s="6"/>
      <c r="O206" s="6"/>
    </row>
    <row r="207" ht="15.75" customHeight="1">
      <c r="A207" s="6"/>
      <c r="B207" s="6"/>
      <c r="C207" s="6"/>
      <c r="D207" s="6"/>
      <c r="E207" s="6"/>
      <c r="F207" s="6"/>
      <c r="G207" s="6"/>
      <c r="H207" s="6"/>
      <c r="I207" s="6"/>
      <c r="J207" s="6"/>
      <c r="K207" s="6"/>
      <c r="L207" s="6"/>
      <c r="M207" s="6"/>
      <c r="N207" s="6"/>
      <c r="O207" s="6"/>
    </row>
    <row r="208" ht="15.75" customHeight="1">
      <c r="A208" s="6"/>
      <c r="B208" s="6"/>
      <c r="C208" s="6"/>
      <c r="D208" s="6"/>
      <c r="E208" s="6"/>
      <c r="F208" s="6"/>
      <c r="G208" s="6"/>
      <c r="H208" s="6"/>
      <c r="I208" s="6"/>
      <c r="J208" s="6"/>
      <c r="K208" s="6"/>
      <c r="L208" s="6"/>
      <c r="M208" s="6"/>
      <c r="N208" s="6"/>
      <c r="O208" s="6"/>
    </row>
    <row r="209" ht="15.75" customHeight="1">
      <c r="A209" s="6"/>
      <c r="B209" s="6"/>
      <c r="C209" s="6"/>
      <c r="D209" s="6"/>
      <c r="E209" s="6"/>
      <c r="F209" s="6"/>
      <c r="G209" s="6"/>
      <c r="H209" s="6"/>
      <c r="I209" s="6"/>
      <c r="J209" s="6"/>
      <c r="K209" s="6"/>
      <c r="L209" s="6"/>
      <c r="M209" s="6"/>
      <c r="N209" s="6"/>
      <c r="O209" s="6"/>
    </row>
    <row r="210" ht="15.75" customHeight="1">
      <c r="A210" s="6"/>
      <c r="B210" s="6"/>
      <c r="C210" s="6"/>
      <c r="D210" s="6"/>
      <c r="E210" s="6"/>
      <c r="F210" s="6"/>
      <c r="G210" s="6"/>
      <c r="H210" s="6"/>
      <c r="I210" s="6"/>
      <c r="J210" s="6"/>
      <c r="K210" s="6"/>
      <c r="L210" s="6"/>
      <c r="M210" s="6"/>
      <c r="N210" s="6"/>
      <c r="O210" s="6"/>
    </row>
    <row r="211" ht="15.75" customHeight="1">
      <c r="A211" s="6"/>
      <c r="B211" s="6"/>
      <c r="C211" s="6"/>
      <c r="D211" s="6"/>
      <c r="E211" s="6"/>
      <c r="F211" s="6"/>
      <c r="G211" s="6"/>
      <c r="H211" s="6"/>
      <c r="I211" s="6"/>
      <c r="J211" s="6"/>
      <c r="K211" s="6"/>
      <c r="L211" s="6"/>
      <c r="M211" s="6"/>
      <c r="N211" s="6"/>
      <c r="O211" s="6"/>
    </row>
    <row r="212" ht="15.75" customHeight="1">
      <c r="A212" s="6"/>
      <c r="B212" s="6"/>
      <c r="C212" s="6"/>
      <c r="D212" s="6"/>
      <c r="E212" s="6"/>
      <c r="F212" s="6"/>
      <c r="G212" s="6"/>
      <c r="H212" s="6"/>
      <c r="I212" s="6"/>
      <c r="J212" s="6"/>
      <c r="K212" s="6"/>
      <c r="L212" s="6"/>
      <c r="M212" s="6"/>
      <c r="N212" s="6"/>
      <c r="O212" s="6"/>
    </row>
    <row r="213" ht="15.75" customHeight="1">
      <c r="A213" s="6"/>
      <c r="B213" s="6"/>
      <c r="C213" s="6"/>
      <c r="D213" s="6"/>
      <c r="E213" s="6"/>
      <c r="F213" s="6"/>
      <c r="G213" s="6"/>
      <c r="H213" s="6"/>
      <c r="I213" s="6"/>
      <c r="J213" s="6"/>
      <c r="K213" s="6"/>
      <c r="L213" s="6"/>
      <c r="M213" s="6"/>
      <c r="N213" s="6"/>
      <c r="O213" s="6"/>
    </row>
    <row r="214" ht="15.75" customHeight="1">
      <c r="A214" s="6"/>
      <c r="B214" s="6"/>
      <c r="C214" s="6"/>
      <c r="D214" s="6"/>
      <c r="E214" s="6"/>
      <c r="F214" s="6"/>
      <c r="G214" s="6"/>
      <c r="H214" s="6"/>
      <c r="I214" s="6"/>
      <c r="J214" s="6"/>
      <c r="K214" s="6"/>
      <c r="L214" s="6"/>
      <c r="M214" s="6"/>
      <c r="N214" s="6"/>
      <c r="O214" s="6"/>
    </row>
    <row r="215" ht="15.75" customHeight="1">
      <c r="A215" s="6"/>
      <c r="B215" s="6"/>
      <c r="C215" s="6"/>
      <c r="D215" s="6"/>
      <c r="E215" s="6"/>
      <c r="F215" s="6"/>
      <c r="G215" s="6"/>
      <c r="H215" s="6"/>
      <c r="I215" s="6"/>
      <c r="J215" s="6"/>
      <c r="K215" s="6"/>
      <c r="L215" s="6"/>
      <c r="M215" s="6"/>
      <c r="N215" s="6"/>
      <c r="O215" s="6"/>
    </row>
    <row r="216" ht="15.75" customHeight="1">
      <c r="A216" s="6"/>
      <c r="B216" s="6"/>
      <c r="C216" s="6"/>
      <c r="D216" s="6"/>
      <c r="E216" s="6"/>
      <c r="F216" s="6"/>
      <c r="G216" s="6"/>
      <c r="H216" s="6"/>
      <c r="I216" s="6"/>
      <c r="J216" s="6"/>
      <c r="K216" s="6"/>
      <c r="L216" s="6"/>
      <c r="M216" s="6"/>
      <c r="N216" s="6"/>
      <c r="O216" s="6"/>
    </row>
    <row r="217" ht="15.75" customHeight="1">
      <c r="A217" s="6"/>
      <c r="B217" s="6"/>
      <c r="C217" s="6"/>
      <c r="D217" s="6"/>
      <c r="E217" s="6"/>
      <c r="F217" s="6"/>
      <c r="G217" s="6"/>
      <c r="H217" s="6"/>
      <c r="I217" s="6"/>
      <c r="J217" s="6"/>
      <c r="K217" s="6"/>
      <c r="L217" s="6"/>
      <c r="M217" s="6"/>
      <c r="N217" s="6"/>
      <c r="O217" s="6"/>
    </row>
    <row r="218" ht="15.75" customHeight="1">
      <c r="A218" s="6"/>
      <c r="B218" s="6"/>
      <c r="C218" s="6"/>
      <c r="D218" s="6"/>
      <c r="E218" s="6"/>
      <c r="F218" s="6"/>
      <c r="G218" s="6"/>
      <c r="H218" s="6"/>
      <c r="I218" s="6"/>
      <c r="J218" s="6"/>
      <c r="K218" s="6"/>
      <c r="L218" s="6"/>
      <c r="M218" s="6"/>
      <c r="N218" s="6"/>
      <c r="O218" s="6"/>
    </row>
    <row r="219" ht="15.75" customHeight="1">
      <c r="A219" s="6"/>
      <c r="B219" s="6"/>
      <c r="C219" s="6"/>
      <c r="D219" s="6"/>
      <c r="E219" s="6"/>
      <c r="F219" s="6"/>
      <c r="G219" s="6"/>
      <c r="H219" s="6"/>
      <c r="I219" s="6"/>
      <c r="J219" s="6"/>
      <c r="K219" s="6"/>
      <c r="L219" s="6"/>
      <c r="M219" s="6"/>
      <c r="N219" s="6"/>
      <c r="O219" s="6"/>
    </row>
    <row r="220" ht="15.75" customHeight="1">
      <c r="A220" s="6"/>
      <c r="B220" s="6"/>
      <c r="C220" s="6"/>
      <c r="D220" s="6"/>
      <c r="E220" s="6"/>
      <c r="F220" s="6"/>
      <c r="G220" s="6"/>
      <c r="H220" s="6"/>
      <c r="I220" s="6"/>
      <c r="J220" s="6"/>
      <c r="K220" s="6"/>
      <c r="L220" s="6"/>
      <c r="M220" s="6"/>
      <c r="N220" s="6"/>
      <c r="O220" s="6"/>
    </row>
    <row r="221" ht="15.75" customHeight="1">
      <c r="A221" s="6"/>
      <c r="B221" s="6"/>
      <c r="C221" s="6"/>
      <c r="D221" s="6"/>
      <c r="E221" s="6"/>
      <c r="F221" s="6"/>
      <c r="G221" s="6"/>
      <c r="H221" s="6"/>
      <c r="I221" s="6"/>
      <c r="J221" s="6"/>
      <c r="K221" s="6"/>
      <c r="L221" s="6"/>
      <c r="M221" s="6"/>
      <c r="N221" s="6"/>
      <c r="O221" s="6"/>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3" width="24.0"/>
    <col customWidth="1" min="4" max="4" width="14.0"/>
    <col customWidth="1" min="5" max="5" width="12.0"/>
    <col customWidth="1" min="6" max="6" width="10.0"/>
    <col customWidth="1" min="7" max="7" width="18.0"/>
    <col customWidth="1" min="8" max="9" width="14.0"/>
    <col customWidth="1" min="10" max="10" width="28.0"/>
    <col customWidth="1" min="11" max="11" width="12.0"/>
    <col customWidth="1" min="12" max="13" width="28.0"/>
    <col customWidth="1" min="14" max="14" width="12.0"/>
  </cols>
  <sheetData>
    <row r="1" ht="21.75" customHeight="1">
      <c r="A1" s="107" t="s">
        <v>2805</v>
      </c>
      <c r="B1" s="107" t="s">
        <v>3</v>
      </c>
      <c r="C1" s="107" t="s">
        <v>230</v>
      </c>
      <c r="D1" s="107" t="s">
        <v>1235</v>
      </c>
      <c r="E1" s="107" t="s">
        <v>2806</v>
      </c>
      <c r="F1" s="107" t="s">
        <v>2807</v>
      </c>
      <c r="G1" s="107" t="s">
        <v>8</v>
      </c>
      <c r="H1" s="107" t="s">
        <v>2808</v>
      </c>
      <c r="I1" s="107" t="s">
        <v>2809</v>
      </c>
      <c r="J1" s="107" t="s">
        <v>2810</v>
      </c>
      <c r="K1" s="107" t="s">
        <v>16</v>
      </c>
      <c r="L1" s="107" t="s">
        <v>2811</v>
      </c>
      <c r="M1" s="107" t="s">
        <v>20</v>
      </c>
      <c r="N1" s="107" t="s">
        <v>1523</v>
      </c>
    </row>
    <row r="2" ht="21.75" customHeight="1">
      <c r="A2" s="14" t="str">
        <f t="shared" ref="A2:A101" si="1">IF(B2="","","M-"&amp;TEXT(ROW()-1,"000"))</f>
        <v/>
      </c>
      <c r="B2" s="98"/>
      <c r="C2" s="98"/>
      <c r="D2" s="98"/>
      <c r="E2" s="99"/>
      <c r="F2" s="108"/>
      <c r="G2" s="98"/>
      <c r="H2" s="98"/>
      <c r="I2" s="98"/>
      <c r="J2" s="98"/>
      <c r="K2" s="98"/>
      <c r="L2" s="98"/>
      <c r="M2" s="98"/>
      <c r="N2" s="14" t="str">
        <f t="array" ref="N2">IF(B2="","",IFERROR(INDEX(Accounts!$N$2:$N$41,MATCH(B2,Accounts!$B$2:$B$41,0)),""))</f>
        <v/>
      </c>
    </row>
    <row r="3" ht="21.75" customHeight="1">
      <c r="A3" s="14" t="str">
        <f t="shared" si="1"/>
        <v/>
      </c>
      <c r="B3" s="98"/>
      <c r="C3" s="98"/>
      <c r="D3" s="98"/>
      <c r="E3" s="99"/>
      <c r="F3" s="108"/>
      <c r="G3" s="98"/>
      <c r="H3" s="98"/>
      <c r="I3" s="98"/>
      <c r="J3" s="98"/>
      <c r="K3" s="98"/>
      <c r="L3" s="98"/>
      <c r="M3" s="98"/>
      <c r="N3" s="14" t="str">
        <f t="array" ref="N3">IF(B3="","",IFERROR(INDEX(Accounts!$N$2:$N$41,MATCH(B3,Accounts!$B$2:$B$41,0)),""))</f>
        <v/>
      </c>
    </row>
    <row r="4" ht="21.75" customHeight="1">
      <c r="A4" s="14" t="str">
        <f t="shared" si="1"/>
        <v/>
      </c>
      <c r="B4" s="98"/>
      <c r="C4" s="98"/>
      <c r="D4" s="98"/>
      <c r="E4" s="99"/>
      <c r="F4" s="108"/>
      <c r="G4" s="98"/>
      <c r="H4" s="98"/>
      <c r="I4" s="98"/>
      <c r="J4" s="98"/>
      <c r="K4" s="98"/>
      <c r="L4" s="98"/>
      <c r="M4" s="98"/>
      <c r="N4" s="14" t="str">
        <f t="array" ref="N4">IF(B4="","",IFERROR(INDEX(Accounts!$N$2:$N$41,MATCH(B4,Accounts!$B$2:$B$41,0)),""))</f>
        <v/>
      </c>
    </row>
    <row r="5" ht="21.75" customHeight="1">
      <c r="A5" s="14" t="str">
        <f t="shared" si="1"/>
        <v/>
      </c>
      <c r="B5" s="98"/>
      <c r="C5" s="98"/>
      <c r="D5" s="98"/>
      <c r="E5" s="99"/>
      <c r="F5" s="108"/>
      <c r="G5" s="98"/>
      <c r="H5" s="98"/>
      <c r="I5" s="98"/>
      <c r="J5" s="98"/>
      <c r="K5" s="98"/>
      <c r="L5" s="98"/>
      <c r="M5" s="98"/>
      <c r="N5" s="14" t="str">
        <f t="array" ref="N5">IF(B5="","",IFERROR(INDEX(Accounts!$N$2:$N$41,MATCH(B5,Accounts!$B$2:$B$41,0)),""))</f>
        <v/>
      </c>
    </row>
    <row r="6" ht="21.75" customHeight="1">
      <c r="A6" s="14" t="str">
        <f t="shared" si="1"/>
        <v/>
      </c>
      <c r="B6" s="98"/>
      <c r="C6" s="98"/>
      <c r="D6" s="98"/>
      <c r="E6" s="99"/>
      <c r="F6" s="108"/>
      <c r="G6" s="98"/>
      <c r="H6" s="98"/>
      <c r="I6" s="98"/>
      <c r="J6" s="98"/>
      <c r="K6" s="98"/>
      <c r="L6" s="98"/>
      <c r="M6" s="98"/>
      <c r="N6" s="14" t="str">
        <f t="array" ref="N6">IF(B6="","",IFERROR(INDEX(Accounts!$N$2:$N$41,MATCH(B6,Accounts!$B$2:$B$41,0)),""))</f>
        <v/>
      </c>
    </row>
    <row r="7" ht="21.75" customHeight="1">
      <c r="A7" s="14" t="str">
        <f t="shared" si="1"/>
        <v/>
      </c>
      <c r="B7" s="98"/>
      <c r="C7" s="98"/>
      <c r="D7" s="98"/>
      <c r="E7" s="99"/>
      <c r="F7" s="108"/>
      <c r="G7" s="98"/>
      <c r="H7" s="98"/>
      <c r="I7" s="98"/>
      <c r="J7" s="98"/>
      <c r="K7" s="98"/>
      <c r="L7" s="98"/>
      <c r="M7" s="98"/>
      <c r="N7" s="14" t="str">
        <f t="array" ref="N7">IF(B7="","",IFERROR(INDEX(Accounts!$N$2:$N$41,MATCH(B7,Accounts!$B$2:$B$41,0)),""))</f>
        <v/>
      </c>
    </row>
    <row r="8" ht="21.75" customHeight="1">
      <c r="A8" s="14" t="str">
        <f t="shared" si="1"/>
        <v/>
      </c>
      <c r="B8" s="98"/>
      <c r="C8" s="98"/>
      <c r="D8" s="98"/>
      <c r="E8" s="99"/>
      <c r="F8" s="108"/>
      <c r="G8" s="98"/>
      <c r="H8" s="98"/>
      <c r="I8" s="98"/>
      <c r="J8" s="98"/>
      <c r="K8" s="98"/>
      <c r="L8" s="98"/>
      <c r="M8" s="98"/>
      <c r="N8" s="14" t="str">
        <f t="array" ref="N8">IF(B8="","",IFERROR(INDEX(Accounts!$N$2:$N$41,MATCH(B8,Accounts!$B$2:$B$41,0)),""))</f>
        <v/>
      </c>
    </row>
    <row r="9" ht="21.75" customHeight="1">
      <c r="A9" s="14" t="str">
        <f t="shared" si="1"/>
        <v/>
      </c>
      <c r="B9" s="98"/>
      <c r="C9" s="98"/>
      <c r="D9" s="98"/>
      <c r="E9" s="99"/>
      <c r="F9" s="108"/>
      <c r="G9" s="98"/>
      <c r="H9" s="98"/>
      <c r="I9" s="98"/>
      <c r="J9" s="98"/>
      <c r="K9" s="98"/>
      <c r="L9" s="98"/>
      <c r="M9" s="98"/>
      <c r="N9" s="14" t="str">
        <f t="array" ref="N9">IF(B9="","",IFERROR(INDEX(Accounts!$N$2:$N$41,MATCH(B9,Accounts!$B$2:$B$41,0)),""))</f>
        <v/>
      </c>
    </row>
    <row r="10" ht="21.75" customHeight="1">
      <c r="A10" s="14" t="str">
        <f t="shared" si="1"/>
        <v/>
      </c>
      <c r="B10" s="98"/>
      <c r="C10" s="98"/>
      <c r="D10" s="98"/>
      <c r="E10" s="99"/>
      <c r="F10" s="108"/>
      <c r="G10" s="98"/>
      <c r="H10" s="98"/>
      <c r="I10" s="98"/>
      <c r="J10" s="98"/>
      <c r="K10" s="98"/>
      <c r="L10" s="98"/>
      <c r="M10" s="98"/>
      <c r="N10" s="14" t="str">
        <f t="array" ref="N10">IF(B10="","",IFERROR(INDEX(Accounts!$N$2:$N$41,MATCH(B10,Accounts!$B$2:$B$41,0)),""))</f>
        <v/>
      </c>
    </row>
    <row r="11" ht="21.75" customHeight="1">
      <c r="A11" s="14" t="str">
        <f t="shared" si="1"/>
        <v/>
      </c>
      <c r="B11" s="98"/>
      <c r="C11" s="98"/>
      <c r="D11" s="98"/>
      <c r="E11" s="99"/>
      <c r="F11" s="108"/>
      <c r="G11" s="98"/>
      <c r="H11" s="98"/>
      <c r="I11" s="98"/>
      <c r="J11" s="98"/>
      <c r="K11" s="98"/>
      <c r="L11" s="98"/>
      <c r="M11" s="98"/>
      <c r="N11" s="14" t="str">
        <f t="array" ref="N11">IF(B11="","",IFERROR(INDEX(Accounts!$N$2:$N$41,MATCH(B11,Accounts!$B$2:$B$41,0)),""))</f>
        <v/>
      </c>
    </row>
    <row r="12" ht="21.75" customHeight="1">
      <c r="A12" s="14" t="str">
        <f t="shared" si="1"/>
        <v/>
      </c>
      <c r="B12" s="98"/>
      <c r="C12" s="98"/>
      <c r="D12" s="98"/>
      <c r="E12" s="99"/>
      <c r="F12" s="108"/>
      <c r="G12" s="98"/>
      <c r="H12" s="98"/>
      <c r="I12" s="98"/>
      <c r="J12" s="98"/>
      <c r="K12" s="98"/>
      <c r="L12" s="98"/>
      <c r="M12" s="98"/>
      <c r="N12" s="14" t="str">
        <f t="array" ref="N12">IF(B12="","",IFERROR(INDEX(Accounts!$N$2:$N$41,MATCH(B12,Accounts!$B$2:$B$41,0)),""))</f>
        <v/>
      </c>
    </row>
    <row r="13" ht="21.75" customHeight="1">
      <c r="A13" s="14" t="str">
        <f t="shared" si="1"/>
        <v/>
      </c>
      <c r="B13" s="98"/>
      <c r="C13" s="98"/>
      <c r="D13" s="98"/>
      <c r="E13" s="99"/>
      <c r="F13" s="108"/>
      <c r="G13" s="98"/>
      <c r="H13" s="98"/>
      <c r="I13" s="98"/>
      <c r="J13" s="98"/>
      <c r="K13" s="98"/>
      <c r="L13" s="98"/>
      <c r="M13" s="98"/>
      <c r="N13" s="14" t="str">
        <f t="array" ref="N13">IF(B13="","",IFERROR(INDEX(Accounts!$N$2:$N$41,MATCH(B13,Accounts!$B$2:$B$41,0)),""))</f>
        <v/>
      </c>
    </row>
    <row r="14" ht="21.75" customHeight="1">
      <c r="A14" s="14" t="str">
        <f t="shared" si="1"/>
        <v/>
      </c>
      <c r="B14" s="98"/>
      <c r="C14" s="98"/>
      <c r="D14" s="98"/>
      <c r="E14" s="99"/>
      <c r="F14" s="108"/>
      <c r="G14" s="98"/>
      <c r="H14" s="98"/>
      <c r="I14" s="98"/>
      <c r="J14" s="98"/>
      <c r="K14" s="98"/>
      <c r="L14" s="98"/>
      <c r="M14" s="98"/>
      <c r="N14" s="14" t="str">
        <f t="array" ref="N14">IF(B14="","",IFERROR(INDEX(Accounts!$N$2:$N$41,MATCH(B14,Accounts!$B$2:$B$41,0)),""))</f>
        <v/>
      </c>
    </row>
    <row r="15" ht="21.75" customHeight="1">
      <c r="A15" s="14" t="str">
        <f t="shared" si="1"/>
        <v/>
      </c>
      <c r="B15" s="98"/>
      <c r="C15" s="98"/>
      <c r="D15" s="98"/>
      <c r="E15" s="99"/>
      <c r="F15" s="108"/>
      <c r="G15" s="98"/>
      <c r="H15" s="98"/>
      <c r="I15" s="98"/>
      <c r="J15" s="98"/>
      <c r="K15" s="98"/>
      <c r="L15" s="98"/>
      <c r="M15" s="98"/>
      <c r="N15" s="14" t="str">
        <f t="array" ref="N15">IF(B15="","",IFERROR(INDEX(Accounts!$N$2:$N$41,MATCH(B15,Accounts!$B$2:$B$41,0)),""))</f>
        <v/>
      </c>
    </row>
    <row r="16" ht="21.75" customHeight="1">
      <c r="A16" s="14" t="str">
        <f t="shared" si="1"/>
        <v/>
      </c>
      <c r="B16" s="98"/>
      <c r="C16" s="98"/>
      <c r="D16" s="98"/>
      <c r="E16" s="99"/>
      <c r="F16" s="108"/>
      <c r="G16" s="98"/>
      <c r="H16" s="98"/>
      <c r="I16" s="98"/>
      <c r="J16" s="98"/>
      <c r="K16" s="98"/>
      <c r="L16" s="98"/>
      <c r="M16" s="98"/>
      <c r="N16" s="14" t="str">
        <f t="array" ref="N16">IF(B16="","",IFERROR(INDEX(Accounts!$N$2:$N$41,MATCH(B16,Accounts!$B$2:$B$41,0)),""))</f>
        <v/>
      </c>
    </row>
    <row r="17" ht="21.75" customHeight="1">
      <c r="A17" s="14" t="str">
        <f t="shared" si="1"/>
        <v/>
      </c>
      <c r="B17" s="98"/>
      <c r="C17" s="98"/>
      <c r="D17" s="98"/>
      <c r="E17" s="99"/>
      <c r="F17" s="108"/>
      <c r="G17" s="98"/>
      <c r="H17" s="98"/>
      <c r="I17" s="98"/>
      <c r="J17" s="98"/>
      <c r="K17" s="98"/>
      <c r="L17" s="98"/>
      <c r="M17" s="98"/>
      <c r="N17" s="14" t="str">
        <f t="array" ref="N17">IF(B17="","",IFERROR(INDEX(Accounts!$N$2:$N$41,MATCH(B17,Accounts!$B$2:$B$41,0)),""))</f>
        <v/>
      </c>
    </row>
    <row r="18" ht="21.75" customHeight="1">
      <c r="A18" s="14" t="str">
        <f t="shared" si="1"/>
        <v/>
      </c>
      <c r="B18" s="98"/>
      <c r="C18" s="98"/>
      <c r="D18" s="98"/>
      <c r="E18" s="99"/>
      <c r="F18" s="108"/>
      <c r="G18" s="98"/>
      <c r="H18" s="98"/>
      <c r="I18" s="98"/>
      <c r="J18" s="98"/>
      <c r="K18" s="98"/>
      <c r="L18" s="98"/>
      <c r="M18" s="98"/>
      <c r="N18" s="14" t="str">
        <f t="array" ref="N18">IF(B18="","",IFERROR(INDEX(Accounts!$N$2:$N$41,MATCH(B18,Accounts!$B$2:$B$41,0)),""))</f>
        <v/>
      </c>
    </row>
    <row r="19" ht="21.75" customHeight="1">
      <c r="A19" s="14" t="str">
        <f t="shared" si="1"/>
        <v/>
      </c>
      <c r="B19" s="98"/>
      <c r="C19" s="98"/>
      <c r="D19" s="98"/>
      <c r="E19" s="99"/>
      <c r="F19" s="108"/>
      <c r="G19" s="98"/>
      <c r="H19" s="98"/>
      <c r="I19" s="98"/>
      <c r="J19" s="98"/>
      <c r="K19" s="98"/>
      <c r="L19" s="98"/>
      <c r="M19" s="98"/>
      <c r="N19" s="14" t="str">
        <f t="array" ref="N19">IF(B19="","",IFERROR(INDEX(Accounts!$N$2:$N$41,MATCH(B19,Accounts!$B$2:$B$41,0)),""))</f>
        <v/>
      </c>
    </row>
    <row r="20" ht="21.75" customHeight="1">
      <c r="A20" s="14" t="str">
        <f t="shared" si="1"/>
        <v/>
      </c>
      <c r="B20" s="98"/>
      <c r="C20" s="98"/>
      <c r="D20" s="98"/>
      <c r="E20" s="99"/>
      <c r="F20" s="108"/>
      <c r="G20" s="98"/>
      <c r="H20" s="98"/>
      <c r="I20" s="98"/>
      <c r="J20" s="98"/>
      <c r="K20" s="98"/>
      <c r="L20" s="98"/>
      <c r="M20" s="98"/>
      <c r="N20" s="14" t="str">
        <f t="array" ref="N20">IF(B20="","",IFERROR(INDEX(Accounts!$N$2:$N$41,MATCH(B20,Accounts!$B$2:$B$41,0)),""))</f>
        <v/>
      </c>
    </row>
    <row r="21" ht="21.75" customHeight="1">
      <c r="A21" s="14" t="str">
        <f t="shared" si="1"/>
        <v/>
      </c>
      <c r="B21" s="98"/>
      <c r="C21" s="98"/>
      <c r="D21" s="98"/>
      <c r="E21" s="99"/>
      <c r="F21" s="108"/>
      <c r="G21" s="98"/>
      <c r="H21" s="98"/>
      <c r="I21" s="98"/>
      <c r="J21" s="98"/>
      <c r="K21" s="98"/>
      <c r="L21" s="98"/>
      <c r="M21" s="98"/>
      <c r="N21" s="14" t="str">
        <f t="array" ref="N21">IF(B21="","",IFERROR(INDEX(Accounts!$N$2:$N$41,MATCH(B21,Accounts!$B$2:$B$41,0)),""))</f>
        <v/>
      </c>
    </row>
    <row r="22" ht="21.75" customHeight="1">
      <c r="A22" s="14" t="str">
        <f t="shared" si="1"/>
        <v/>
      </c>
      <c r="B22" s="98"/>
      <c r="C22" s="98"/>
      <c r="D22" s="98"/>
      <c r="E22" s="99"/>
      <c r="F22" s="108"/>
      <c r="G22" s="98"/>
      <c r="H22" s="98"/>
      <c r="I22" s="98"/>
      <c r="J22" s="98"/>
      <c r="K22" s="98"/>
      <c r="L22" s="98"/>
      <c r="M22" s="98"/>
      <c r="N22" s="14" t="str">
        <f t="array" ref="N22">IF(B22="","",IFERROR(INDEX(Accounts!$N$2:$N$41,MATCH(B22,Accounts!$B$2:$B$41,0)),""))</f>
        <v/>
      </c>
    </row>
    <row r="23" ht="21.75" customHeight="1">
      <c r="A23" s="14" t="str">
        <f t="shared" si="1"/>
        <v/>
      </c>
      <c r="B23" s="98"/>
      <c r="C23" s="98"/>
      <c r="D23" s="98"/>
      <c r="E23" s="99"/>
      <c r="F23" s="108"/>
      <c r="G23" s="98"/>
      <c r="H23" s="98"/>
      <c r="I23" s="98"/>
      <c r="J23" s="98"/>
      <c r="K23" s="98"/>
      <c r="L23" s="98"/>
      <c r="M23" s="98"/>
      <c r="N23" s="14" t="str">
        <f t="array" ref="N23">IF(B23="","",IFERROR(INDEX(Accounts!$N$2:$N$41,MATCH(B23,Accounts!$B$2:$B$41,0)),""))</f>
        <v/>
      </c>
    </row>
    <row r="24" ht="21.75" customHeight="1">
      <c r="A24" s="14" t="str">
        <f t="shared" si="1"/>
        <v/>
      </c>
      <c r="B24" s="98"/>
      <c r="C24" s="98"/>
      <c r="D24" s="98"/>
      <c r="E24" s="99"/>
      <c r="F24" s="108"/>
      <c r="G24" s="98"/>
      <c r="H24" s="98"/>
      <c r="I24" s="98"/>
      <c r="J24" s="98"/>
      <c r="K24" s="98"/>
      <c r="L24" s="98"/>
      <c r="M24" s="98"/>
      <c r="N24" s="14" t="str">
        <f t="array" ref="N24">IF(B24="","",IFERROR(INDEX(Accounts!$N$2:$N$41,MATCH(B24,Accounts!$B$2:$B$41,0)),""))</f>
        <v/>
      </c>
    </row>
    <row r="25" ht="21.75" customHeight="1">
      <c r="A25" s="14" t="str">
        <f t="shared" si="1"/>
        <v/>
      </c>
      <c r="B25" s="98"/>
      <c r="C25" s="98"/>
      <c r="D25" s="98"/>
      <c r="E25" s="99"/>
      <c r="F25" s="108"/>
      <c r="G25" s="98"/>
      <c r="H25" s="98"/>
      <c r="I25" s="98"/>
      <c r="J25" s="98"/>
      <c r="K25" s="98"/>
      <c r="L25" s="98"/>
      <c r="M25" s="98"/>
      <c r="N25" s="14" t="str">
        <f t="array" ref="N25">IF(B25="","",IFERROR(INDEX(Accounts!$N$2:$N$41,MATCH(B25,Accounts!$B$2:$B$41,0)),""))</f>
        <v/>
      </c>
    </row>
    <row r="26" ht="21.75" customHeight="1">
      <c r="A26" s="14" t="str">
        <f t="shared" si="1"/>
        <v/>
      </c>
      <c r="B26" s="98"/>
      <c r="C26" s="98"/>
      <c r="D26" s="98"/>
      <c r="E26" s="99"/>
      <c r="F26" s="108"/>
      <c r="G26" s="98"/>
      <c r="H26" s="98"/>
      <c r="I26" s="98"/>
      <c r="J26" s="98"/>
      <c r="K26" s="98"/>
      <c r="L26" s="98"/>
      <c r="M26" s="98"/>
      <c r="N26" s="14" t="str">
        <f t="array" ref="N26">IF(B26="","",IFERROR(INDEX(Accounts!$N$2:$N$41,MATCH(B26,Accounts!$B$2:$B$41,0)),""))</f>
        <v/>
      </c>
    </row>
    <row r="27" ht="21.75" customHeight="1">
      <c r="A27" s="14" t="str">
        <f t="shared" si="1"/>
        <v/>
      </c>
      <c r="B27" s="98"/>
      <c r="C27" s="98"/>
      <c r="D27" s="98"/>
      <c r="E27" s="99"/>
      <c r="F27" s="108"/>
      <c r="G27" s="98"/>
      <c r="H27" s="98"/>
      <c r="I27" s="98"/>
      <c r="J27" s="98"/>
      <c r="K27" s="98"/>
      <c r="L27" s="98"/>
      <c r="M27" s="98"/>
      <c r="N27" s="14" t="str">
        <f t="array" ref="N27">IF(B27="","",IFERROR(INDEX(Accounts!$N$2:$N$41,MATCH(B27,Accounts!$B$2:$B$41,0)),""))</f>
        <v/>
      </c>
    </row>
    <row r="28" ht="21.75" customHeight="1">
      <c r="A28" s="14" t="str">
        <f t="shared" si="1"/>
        <v/>
      </c>
      <c r="B28" s="98"/>
      <c r="C28" s="98"/>
      <c r="D28" s="98"/>
      <c r="E28" s="99"/>
      <c r="F28" s="108"/>
      <c r="G28" s="98"/>
      <c r="H28" s="98"/>
      <c r="I28" s="98"/>
      <c r="J28" s="98"/>
      <c r="K28" s="98"/>
      <c r="L28" s="98"/>
      <c r="M28" s="98"/>
      <c r="N28" s="14" t="str">
        <f t="array" ref="N28">IF(B28="","",IFERROR(INDEX(Accounts!$N$2:$N$41,MATCH(B28,Accounts!$B$2:$B$41,0)),""))</f>
        <v/>
      </c>
    </row>
    <row r="29" ht="21.75" customHeight="1">
      <c r="A29" s="14" t="str">
        <f t="shared" si="1"/>
        <v/>
      </c>
      <c r="B29" s="98"/>
      <c r="C29" s="98"/>
      <c r="D29" s="98"/>
      <c r="E29" s="99"/>
      <c r="F29" s="108"/>
      <c r="G29" s="98"/>
      <c r="H29" s="98"/>
      <c r="I29" s="98"/>
      <c r="J29" s="98"/>
      <c r="K29" s="98"/>
      <c r="L29" s="98"/>
      <c r="M29" s="98"/>
      <c r="N29" s="14" t="str">
        <f t="array" ref="N29">IF(B29="","",IFERROR(INDEX(Accounts!$N$2:$N$41,MATCH(B29,Accounts!$B$2:$B$41,0)),""))</f>
        <v/>
      </c>
    </row>
    <row r="30" ht="21.75" customHeight="1">
      <c r="A30" s="14" t="str">
        <f t="shared" si="1"/>
        <v/>
      </c>
      <c r="B30" s="98"/>
      <c r="C30" s="98"/>
      <c r="D30" s="98"/>
      <c r="E30" s="99"/>
      <c r="F30" s="108"/>
      <c r="G30" s="98"/>
      <c r="H30" s="98"/>
      <c r="I30" s="98"/>
      <c r="J30" s="98"/>
      <c r="K30" s="98"/>
      <c r="L30" s="98"/>
      <c r="M30" s="98"/>
      <c r="N30" s="14" t="str">
        <f t="array" ref="N30">IF(B30="","",IFERROR(INDEX(Accounts!$N$2:$N$41,MATCH(B30,Accounts!$B$2:$B$41,0)),""))</f>
        <v/>
      </c>
    </row>
    <row r="31" ht="21.75" customHeight="1">
      <c r="A31" s="14" t="str">
        <f t="shared" si="1"/>
        <v/>
      </c>
      <c r="B31" s="98"/>
      <c r="C31" s="98"/>
      <c r="D31" s="98"/>
      <c r="E31" s="99"/>
      <c r="F31" s="108"/>
      <c r="G31" s="98"/>
      <c r="H31" s="98"/>
      <c r="I31" s="98"/>
      <c r="J31" s="98"/>
      <c r="K31" s="98"/>
      <c r="L31" s="98"/>
      <c r="M31" s="98"/>
      <c r="N31" s="14" t="str">
        <f t="array" ref="N31">IF(B31="","",IFERROR(INDEX(Accounts!$N$2:$N$41,MATCH(B31,Accounts!$B$2:$B$41,0)),""))</f>
        <v/>
      </c>
    </row>
    <row r="32" ht="21.75" customHeight="1">
      <c r="A32" s="14" t="str">
        <f t="shared" si="1"/>
        <v/>
      </c>
      <c r="B32" s="98"/>
      <c r="C32" s="98"/>
      <c r="D32" s="98"/>
      <c r="E32" s="99"/>
      <c r="F32" s="108"/>
      <c r="G32" s="98"/>
      <c r="H32" s="98"/>
      <c r="I32" s="98"/>
      <c r="J32" s="98"/>
      <c r="K32" s="98"/>
      <c r="L32" s="98"/>
      <c r="M32" s="98"/>
      <c r="N32" s="14" t="str">
        <f t="array" ref="N32">IF(B32="","",IFERROR(INDEX(Accounts!$N$2:$N$41,MATCH(B32,Accounts!$B$2:$B$41,0)),""))</f>
        <v/>
      </c>
    </row>
    <row r="33" ht="21.75" customHeight="1">
      <c r="A33" s="14" t="str">
        <f t="shared" si="1"/>
        <v/>
      </c>
      <c r="B33" s="98"/>
      <c r="C33" s="98"/>
      <c r="D33" s="98"/>
      <c r="E33" s="99"/>
      <c r="F33" s="108"/>
      <c r="G33" s="98"/>
      <c r="H33" s="98"/>
      <c r="I33" s="98"/>
      <c r="J33" s="98"/>
      <c r="K33" s="98"/>
      <c r="L33" s="98"/>
      <c r="M33" s="98"/>
      <c r="N33" s="14" t="str">
        <f t="array" ref="N33">IF(B33="","",IFERROR(INDEX(Accounts!$N$2:$N$41,MATCH(B33,Accounts!$B$2:$B$41,0)),""))</f>
        <v/>
      </c>
    </row>
    <row r="34" ht="21.75" customHeight="1">
      <c r="A34" s="14" t="str">
        <f t="shared" si="1"/>
        <v/>
      </c>
      <c r="B34" s="98"/>
      <c r="C34" s="98"/>
      <c r="D34" s="98"/>
      <c r="E34" s="99"/>
      <c r="F34" s="108"/>
      <c r="G34" s="98"/>
      <c r="H34" s="98"/>
      <c r="I34" s="98"/>
      <c r="J34" s="98"/>
      <c r="K34" s="98"/>
      <c r="L34" s="98"/>
      <c r="M34" s="98"/>
      <c r="N34" s="14" t="str">
        <f t="array" ref="N34">IF(B34="","",IFERROR(INDEX(Accounts!$N$2:$N$41,MATCH(B34,Accounts!$B$2:$B$41,0)),""))</f>
        <v/>
      </c>
    </row>
    <row r="35" ht="21.75" customHeight="1">
      <c r="A35" s="14" t="str">
        <f t="shared" si="1"/>
        <v/>
      </c>
      <c r="B35" s="98"/>
      <c r="C35" s="98"/>
      <c r="D35" s="98"/>
      <c r="E35" s="99"/>
      <c r="F35" s="108"/>
      <c r="G35" s="98"/>
      <c r="H35" s="98"/>
      <c r="I35" s="98"/>
      <c r="J35" s="98"/>
      <c r="K35" s="98"/>
      <c r="L35" s="98"/>
      <c r="M35" s="98"/>
      <c r="N35" s="14" t="str">
        <f t="array" ref="N35">IF(B35="","",IFERROR(INDEX(Accounts!$N$2:$N$41,MATCH(B35,Accounts!$B$2:$B$41,0)),""))</f>
        <v/>
      </c>
    </row>
    <row r="36" ht="21.75" customHeight="1">
      <c r="A36" s="14" t="str">
        <f t="shared" si="1"/>
        <v/>
      </c>
      <c r="B36" s="98"/>
      <c r="C36" s="98"/>
      <c r="D36" s="98"/>
      <c r="E36" s="99"/>
      <c r="F36" s="108"/>
      <c r="G36" s="98"/>
      <c r="H36" s="98"/>
      <c r="I36" s="98"/>
      <c r="J36" s="98"/>
      <c r="K36" s="98"/>
      <c r="L36" s="98"/>
      <c r="M36" s="98"/>
      <c r="N36" s="14" t="str">
        <f t="array" ref="N36">IF(B36="","",IFERROR(INDEX(Accounts!$N$2:$N$41,MATCH(B36,Accounts!$B$2:$B$41,0)),""))</f>
        <v/>
      </c>
    </row>
    <row r="37" ht="21.75" customHeight="1">
      <c r="A37" s="14" t="str">
        <f t="shared" si="1"/>
        <v/>
      </c>
      <c r="B37" s="98"/>
      <c r="C37" s="98"/>
      <c r="D37" s="98"/>
      <c r="E37" s="99"/>
      <c r="F37" s="108"/>
      <c r="G37" s="98"/>
      <c r="H37" s="98"/>
      <c r="I37" s="98"/>
      <c r="J37" s="98"/>
      <c r="K37" s="98"/>
      <c r="L37" s="98"/>
      <c r="M37" s="98"/>
      <c r="N37" s="14" t="str">
        <f t="array" ref="N37">IF(B37="","",IFERROR(INDEX(Accounts!$N$2:$N$41,MATCH(B37,Accounts!$B$2:$B$41,0)),""))</f>
        <v/>
      </c>
    </row>
    <row r="38" ht="21.75" customHeight="1">
      <c r="A38" s="14" t="str">
        <f t="shared" si="1"/>
        <v/>
      </c>
      <c r="B38" s="98"/>
      <c r="C38" s="98"/>
      <c r="D38" s="98"/>
      <c r="E38" s="99"/>
      <c r="F38" s="108"/>
      <c r="G38" s="98"/>
      <c r="H38" s="98"/>
      <c r="I38" s="98"/>
      <c r="J38" s="98"/>
      <c r="K38" s="98"/>
      <c r="L38" s="98"/>
      <c r="M38" s="98"/>
      <c r="N38" s="14" t="str">
        <f t="array" ref="N38">IF(B38="","",IFERROR(INDEX(Accounts!$N$2:$N$41,MATCH(B38,Accounts!$B$2:$B$41,0)),""))</f>
        <v/>
      </c>
    </row>
    <row r="39" ht="21.75" customHeight="1">
      <c r="A39" s="14" t="str">
        <f t="shared" si="1"/>
        <v/>
      </c>
      <c r="B39" s="98"/>
      <c r="C39" s="98"/>
      <c r="D39" s="98"/>
      <c r="E39" s="99"/>
      <c r="F39" s="108"/>
      <c r="G39" s="98"/>
      <c r="H39" s="98"/>
      <c r="I39" s="98"/>
      <c r="J39" s="98"/>
      <c r="K39" s="98"/>
      <c r="L39" s="98"/>
      <c r="M39" s="98"/>
      <c r="N39" s="14" t="str">
        <f t="array" ref="N39">IF(B39="","",IFERROR(INDEX(Accounts!$N$2:$N$41,MATCH(B39,Accounts!$B$2:$B$41,0)),""))</f>
        <v/>
      </c>
    </row>
    <row r="40" ht="21.75" customHeight="1">
      <c r="A40" s="14" t="str">
        <f t="shared" si="1"/>
        <v/>
      </c>
      <c r="B40" s="98"/>
      <c r="C40" s="98"/>
      <c r="D40" s="98"/>
      <c r="E40" s="99"/>
      <c r="F40" s="108"/>
      <c r="G40" s="98"/>
      <c r="H40" s="98"/>
      <c r="I40" s="98"/>
      <c r="J40" s="98"/>
      <c r="K40" s="98"/>
      <c r="L40" s="98"/>
      <c r="M40" s="98"/>
      <c r="N40" s="14" t="str">
        <f t="array" ref="N40">IF(B40="","",IFERROR(INDEX(Accounts!$N$2:$N$41,MATCH(B40,Accounts!$B$2:$B$41,0)),""))</f>
        <v/>
      </c>
    </row>
    <row r="41" ht="21.75" customHeight="1">
      <c r="A41" s="14" t="str">
        <f t="shared" si="1"/>
        <v/>
      </c>
      <c r="B41" s="98"/>
      <c r="C41" s="98"/>
      <c r="D41" s="98"/>
      <c r="E41" s="99"/>
      <c r="F41" s="108"/>
      <c r="G41" s="98"/>
      <c r="H41" s="98"/>
      <c r="I41" s="98"/>
      <c r="J41" s="98"/>
      <c r="K41" s="98"/>
      <c r="L41" s="98"/>
      <c r="M41" s="98"/>
      <c r="N41" s="14" t="str">
        <f t="array" ref="N41">IF(B41="","",IFERROR(INDEX(Accounts!$N$2:$N$41,MATCH(B41,Accounts!$B$2:$B$41,0)),""))</f>
        <v/>
      </c>
    </row>
    <row r="42" ht="21.75" customHeight="1">
      <c r="A42" s="14" t="str">
        <f t="shared" si="1"/>
        <v/>
      </c>
      <c r="B42" s="98"/>
      <c r="C42" s="98"/>
      <c r="D42" s="98"/>
      <c r="E42" s="99"/>
      <c r="F42" s="108"/>
      <c r="G42" s="98"/>
      <c r="H42" s="98"/>
      <c r="I42" s="98"/>
      <c r="J42" s="98"/>
      <c r="K42" s="98"/>
      <c r="L42" s="98"/>
      <c r="M42" s="98"/>
      <c r="N42" s="14" t="str">
        <f t="array" ref="N42">IF(B42="","",IFERROR(INDEX(Accounts!$N$2:$N$41,MATCH(B42,Accounts!$B$2:$B$41,0)),""))</f>
        <v/>
      </c>
    </row>
    <row r="43" ht="21.75" customHeight="1">
      <c r="A43" s="14" t="str">
        <f t="shared" si="1"/>
        <v/>
      </c>
      <c r="B43" s="98"/>
      <c r="C43" s="98"/>
      <c r="D43" s="98"/>
      <c r="E43" s="99"/>
      <c r="F43" s="108"/>
      <c r="G43" s="98"/>
      <c r="H43" s="98"/>
      <c r="I43" s="98"/>
      <c r="J43" s="98"/>
      <c r="K43" s="98"/>
      <c r="L43" s="98"/>
      <c r="M43" s="98"/>
      <c r="N43" s="14" t="str">
        <f t="array" ref="N43">IF(B43="","",IFERROR(INDEX(Accounts!$N$2:$N$41,MATCH(B43,Accounts!$B$2:$B$41,0)),""))</f>
        <v/>
      </c>
    </row>
    <row r="44" ht="21.75" customHeight="1">
      <c r="A44" s="14" t="str">
        <f t="shared" si="1"/>
        <v/>
      </c>
      <c r="B44" s="98"/>
      <c r="C44" s="98"/>
      <c r="D44" s="98"/>
      <c r="E44" s="99"/>
      <c r="F44" s="108"/>
      <c r="G44" s="98"/>
      <c r="H44" s="98"/>
      <c r="I44" s="98"/>
      <c r="J44" s="98"/>
      <c r="K44" s="98"/>
      <c r="L44" s="98"/>
      <c r="M44" s="98"/>
      <c r="N44" s="14" t="str">
        <f t="array" ref="N44">IF(B44="","",IFERROR(INDEX(Accounts!$N$2:$N$41,MATCH(B44,Accounts!$B$2:$B$41,0)),""))</f>
        <v/>
      </c>
    </row>
    <row r="45" ht="21.75" customHeight="1">
      <c r="A45" s="14" t="str">
        <f t="shared" si="1"/>
        <v/>
      </c>
      <c r="B45" s="98"/>
      <c r="C45" s="98"/>
      <c r="D45" s="98"/>
      <c r="E45" s="99"/>
      <c r="F45" s="108"/>
      <c r="G45" s="98"/>
      <c r="H45" s="98"/>
      <c r="I45" s="98"/>
      <c r="J45" s="98"/>
      <c r="K45" s="98"/>
      <c r="L45" s="98"/>
      <c r="M45" s="98"/>
      <c r="N45" s="14" t="str">
        <f t="array" ref="N45">IF(B45="","",IFERROR(INDEX(Accounts!$N$2:$N$41,MATCH(B45,Accounts!$B$2:$B$41,0)),""))</f>
        <v/>
      </c>
    </row>
    <row r="46" ht="21.75" customHeight="1">
      <c r="A46" s="14" t="str">
        <f t="shared" si="1"/>
        <v/>
      </c>
      <c r="B46" s="98"/>
      <c r="C46" s="98"/>
      <c r="D46" s="98"/>
      <c r="E46" s="99"/>
      <c r="F46" s="108"/>
      <c r="G46" s="98"/>
      <c r="H46" s="98"/>
      <c r="I46" s="98"/>
      <c r="J46" s="98"/>
      <c r="K46" s="98"/>
      <c r="L46" s="98"/>
      <c r="M46" s="98"/>
      <c r="N46" s="14" t="str">
        <f t="array" ref="N46">IF(B46="","",IFERROR(INDEX(Accounts!$N$2:$N$41,MATCH(B46,Accounts!$B$2:$B$41,0)),""))</f>
        <v/>
      </c>
    </row>
    <row r="47" ht="21.75" customHeight="1">
      <c r="A47" s="14" t="str">
        <f t="shared" si="1"/>
        <v/>
      </c>
      <c r="B47" s="98"/>
      <c r="C47" s="98"/>
      <c r="D47" s="98"/>
      <c r="E47" s="99"/>
      <c r="F47" s="108"/>
      <c r="G47" s="98"/>
      <c r="H47" s="98"/>
      <c r="I47" s="98"/>
      <c r="J47" s="98"/>
      <c r="K47" s="98"/>
      <c r="L47" s="98"/>
      <c r="M47" s="98"/>
      <c r="N47" s="14" t="str">
        <f t="array" ref="N47">IF(B47="","",IFERROR(INDEX(Accounts!$N$2:$N$41,MATCH(B47,Accounts!$B$2:$B$41,0)),""))</f>
        <v/>
      </c>
    </row>
    <row r="48" ht="21.75" customHeight="1">
      <c r="A48" s="14" t="str">
        <f t="shared" si="1"/>
        <v/>
      </c>
      <c r="B48" s="98"/>
      <c r="C48" s="98"/>
      <c r="D48" s="98"/>
      <c r="E48" s="99"/>
      <c r="F48" s="108"/>
      <c r="G48" s="98"/>
      <c r="H48" s="98"/>
      <c r="I48" s="98"/>
      <c r="J48" s="98"/>
      <c r="K48" s="98"/>
      <c r="L48" s="98"/>
      <c r="M48" s="98"/>
      <c r="N48" s="14" t="str">
        <f t="array" ref="N48">IF(B48="","",IFERROR(INDEX(Accounts!$N$2:$N$41,MATCH(B48,Accounts!$B$2:$B$41,0)),""))</f>
        <v/>
      </c>
    </row>
    <row r="49" ht="21.75" customHeight="1">
      <c r="A49" s="14" t="str">
        <f t="shared" si="1"/>
        <v/>
      </c>
      <c r="B49" s="98"/>
      <c r="C49" s="98"/>
      <c r="D49" s="98"/>
      <c r="E49" s="99"/>
      <c r="F49" s="108"/>
      <c r="G49" s="98"/>
      <c r="H49" s="98"/>
      <c r="I49" s="98"/>
      <c r="J49" s="98"/>
      <c r="K49" s="98"/>
      <c r="L49" s="98"/>
      <c r="M49" s="98"/>
      <c r="N49" s="14" t="str">
        <f t="array" ref="N49">IF(B49="","",IFERROR(INDEX(Accounts!$N$2:$N$41,MATCH(B49,Accounts!$B$2:$B$41,0)),""))</f>
        <v/>
      </c>
    </row>
    <row r="50" ht="21.75" customHeight="1">
      <c r="A50" s="14" t="str">
        <f t="shared" si="1"/>
        <v/>
      </c>
      <c r="B50" s="98"/>
      <c r="C50" s="98"/>
      <c r="D50" s="98"/>
      <c r="E50" s="99"/>
      <c r="F50" s="108"/>
      <c r="G50" s="98"/>
      <c r="H50" s="98"/>
      <c r="I50" s="98"/>
      <c r="J50" s="98"/>
      <c r="K50" s="98"/>
      <c r="L50" s="98"/>
      <c r="M50" s="98"/>
      <c r="N50" s="14" t="str">
        <f t="array" ref="N50">IF(B50="","",IFERROR(INDEX(Accounts!$N$2:$N$41,MATCH(B50,Accounts!$B$2:$B$41,0)),""))</f>
        <v/>
      </c>
    </row>
    <row r="51" ht="21.75" customHeight="1">
      <c r="A51" s="14" t="str">
        <f t="shared" si="1"/>
        <v/>
      </c>
      <c r="B51" s="98"/>
      <c r="C51" s="98"/>
      <c r="D51" s="98"/>
      <c r="E51" s="99"/>
      <c r="F51" s="108"/>
      <c r="G51" s="98"/>
      <c r="H51" s="98"/>
      <c r="I51" s="98"/>
      <c r="J51" s="98"/>
      <c r="K51" s="98"/>
      <c r="L51" s="98"/>
      <c r="M51" s="98"/>
      <c r="N51" s="14" t="str">
        <f t="array" ref="N51">IF(B51="","",IFERROR(INDEX(Accounts!$N$2:$N$41,MATCH(B51,Accounts!$B$2:$B$41,0)),""))</f>
        <v/>
      </c>
    </row>
    <row r="52" ht="21.75" customHeight="1">
      <c r="A52" s="14" t="str">
        <f t="shared" si="1"/>
        <v/>
      </c>
      <c r="B52" s="98"/>
      <c r="C52" s="98"/>
      <c r="D52" s="98"/>
      <c r="E52" s="99"/>
      <c r="F52" s="108"/>
      <c r="G52" s="98"/>
      <c r="H52" s="98"/>
      <c r="I52" s="98"/>
      <c r="J52" s="98"/>
      <c r="K52" s="98"/>
      <c r="L52" s="98"/>
      <c r="M52" s="98"/>
      <c r="N52" s="14" t="str">
        <f t="array" ref="N52">IF(B52="","",IFERROR(INDEX(Accounts!$N$2:$N$41,MATCH(B52,Accounts!$B$2:$B$41,0)),""))</f>
        <v/>
      </c>
    </row>
    <row r="53" ht="21.75" customHeight="1">
      <c r="A53" s="14" t="str">
        <f t="shared" si="1"/>
        <v/>
      </c>
      <c r="B53" s="98"/>
      <c r="C53" s="98"/>
      <c r="D53" s="98"/>
      <c r="E53" s="99"/>
      <c r="F53" s="108"/>
      <c r="G53" s="98"/>
      <c r="H53" s="98"/>
      <c r="I53" s="98"/>
      <c r="J53" s="98"/>
      <c r="K53" s="98"/>
      <c r="L53" s="98"/>
      <c r="M53" s="98"/>
      <c r="N53" s="14" t="str">
        <f t="array" ref="N53">IF(B53="","",IFERROR(INDEX(Accounts!$N$2:$N$41,MATCH(B53,Accounts!$B$2:$B$41,0)),""))</f>
        <v/>
      </c>
    </row>
    <row r="54" ht="21.75" customHeight="1">
      <c r="A54" s="14" t="str">
        <f t="shared" si="1"/>
        <v/>
      </c>
      <c r="B54" s="98"/>
      <c r="C54" s="98"/>
      <c r="D54" s="98"/>
      <c r="E54" s="99"/>
      <c r="F54" s="108"/>
      <c r="G54" s="98"/>
      <c r="H54" s="98"/>
      <c r="I54" s="98"/>
      <c r="J54" s="98"/>
      <c r="K54" s="98"/>
      <c r="L54" s="98"/>
      <c r="M54" s="98"/>
      <c r="N54" s="14" t="str">
        <f t="array" ref="N54">IF(B54="","",IFERROR(INDEX(Accounts!$N$2:$N$41,MATCH(B54,Accounts!$B$2:$B$41,0)),""))</f>
        <v/>
      </c>
    </row>
    <row r="55" ht="21.75" customHeight="1">
      <c r="A55" s="14" t="str">
        <f t="shared" si="1"/>
        <v/>
      </c>
      <c r="B55" s="98"/>
      <c r="C55" s="98"/>
      <c r="D55" s="98"/>
      <c r="E55" s="99"/>
      <c r="F55" s="108"/>
      <c r="G55" s="98"/>
      <c r="H55" s="98"/>
      <c r="I55" s="98"/>
      <c r="J55" s="98"/>
      <c r="K55" s="98"/>
      <c r="L55" s="98"/>
      <c r="M55" s="98"/>
      <c r="N55" s="14" t="str">
        <f t="array" ref="N55">IF(B55="","",IFERROR(INDEX(Accounts!$N$2:$N$41,MATCH(B55,Accounts!$B$2:$B$41,0)),""))</f>
        <v/>
      </c>
    </row>
    <row r="56" ht="21.75" customHeight="1">
      <c r="A56" s="14" t="str">
        <f t="shared" si="1"/>
        <v/>
      </c>
      <c r="B56" s="98"/>
      <c r="C56" s="98"/>
      <c r="D56" s="98"/>
      <c r="E56" s="99"/>
      <c r="F56" s="108"/>
      <c r="G56" s="98"/>
      <c r="H56" s="98"/>
      <c r="I56" s="98"/>
      <c r="J56" s="98"/>
      <c r="K56" s="98"/>
      <c r="L56" s="98"/>
      <c r="M56" s="98"/>
      <c r="N56" s="14" t="str">
        <f t="array" ref="N56">IF(B56="","",IFERROR(INDEX(Accounts!$N$2:$N$41,MATCH(B56,Accounts!$B$2:$B$41,0)),""))</f>
        <v/>
      </c>
    </row>
    <row r="57" ht="21.75" customHeight="1">
      <c r="A57" s="14" t="str">
        <f t="shared" si="1"/>
        <v/>
      </c>
      <c r="B57" s="98"/>
      <c r="C57" s="98"/>
      <c r="D57" s="98"/>
      <c r="E57" s="99"/>
      <c r="F57" s="108"/>
      <c r="G57" s="98"/>
      <c r="H57" s="98"/>
      <c r="I57" s="98"/>
      <c r="J57" s="98"/>
      <c r="K57" s="98"/>
      <c r="L57" s="98"/>
      <c r="M57" s="98"/>
      <c r="N57" s="14" t="str">
        <f t="array" ref="N57">IF(B57="","",IFERROR(INDEX(Accounts!$N$2:$N$41,MATCH(B57,Accounts!$B$2:$B$41,0)),""))</f>
        <v/>
      </c>
    </row>
    <row r="58" ht="21.75" customHeight="1">
      <c r="A58" s="14" t="str">
        <f t="shared" si="1"/>
        <v/>
      </c>
      <c r="B58" s="98"/>
      <c r="C58" s="98"/>
      <c r="D58" s="98"/>
      <c r="E58" s="99"/>
      <c r="F58" s="108"/>
      <c r="G58" s="98"/>
      <c r="H58" s="98"/>
      <c r="I58" s="98"/>
      <c r="J58" s="98"/>
      <c r="K58" s="98"/>
      <c r="L58" s="98"/>
      <c r="M58" s="98"/>
      <c r="N58" s="14" t="str">
        <f t="array" ref="N58">IF(B58="","",IFERROR(INDEX(Accounts!$N$2:$N$41,MATCH(B58,Accounts!$B$2:$B$41,0)),""))</f>
        <v/>
      </c>
    </row>
    <row r="59" ht="21.75" customHeight="1">
      <c r="A59" s="14" t="str">
        <f t="shared" si="1"/>
        <v/>
      </c>
      <c r="B59" s="98"/>
      <c r="C59" s="98"/>
      <c r="D59" s="98"/>
      <c r="E59" s="99"/>
      <c r="F59" s="108"/>
      <c r="G59" s="98"/>
      <c r="H59" s="98"/>
      <c r="I59" s="98"/>
      <c r="J59" s="98"/>
      <c r="K59" s="98"/>
      <c r="L59" s="98"/>
      <c r="M59" s="98"/>
      <c r="N59" s="14" t="str">
        <f t="array" ref="N59">IF(B59="","",IFERROR(INDEX(Accounts!$N$2:$N$41,MATCH(B59,Accounts!$B$2:$B$41,0)),""))</f>
        <v/>
      </c>
    </row>
    <row r="60" ht="21.75" customHeight="1">
      <c r="A60" s="14" t="str">
        <f t="shared" si="1"/>
        <v/>
      </c>
      <c r="B60" s="98"/>
      <c r="C60" s="98"/>
      <c r="D60" s="98"/>
      <c r="E60" s="99"/>
      <c r="F60" s="108"/>
      <c r="G60" s="98"/>
      <c r="H60" s="98"/>
      <c r="I60" s="98"/>
      <c r="J60" s="98"/>
      <c r="K60" s="98"/>
      <c r="L60" s="98"/>
      <c r="M60" s="98"/>
      <c r="N60" s="14" t="str">
        <f t="array" ref="N60">IF(B60="","",IFERROR(INDEX(Accounts!$N$2:$N$41,MATCH(B60,Accounts!$B$2:$B$41,0)),""))</f>
        <v/>
      </c>
    </row>
    <row r="61" ht="21.75" customHeight="1">
      <c r="A61" s="14" t="str">
        <f t="shared" si="1"/>
        <v/>
      </c>
      <c r="B61" s="98"/>
      <c r="C61" s="98"/>
      <c r="D61" s="98"/>
      <c r="E61" s="99"/>
      <c r="F61" s="108"/>
      <c r="G61" s="98"/>
      <c r="H61" s="98"/>
      <c r="I61" s="98"/>
      <c r="J61" s="98"/>
      <c r="K61" s="98"/>
      <c r="L61" s="98"/>
      <c r="M61" s="98"/>
      <c r="N61" s="14" t="str">
        <f t="array" ref="N61">IF(B61="","",IFERROR(INDEX(Accounts!$N$2:$N$41,MATCH(B61,Accounts!$B$2:$B$41,0)),""))</f>
        <v/>
      </c>
    </row>
    <row r="62" ht="21.75" customHeight="1">
      <c r="A62" s="14" t="str">
        <f t="shared" si="1"/>
        <v/>
      </c>
      <c r="B62" s="98"/>
      <c r="C62" s="98"/>
      <c r="D62" s="98"/>
      <c r="E62" s="99"/>
      <c r="F62" s="108"/>
      <c r="G62" s="98"/>
      <c r="H62" s="98"/>
      <c r="I62" s="98"/>
      <c r="J62" s="98"/>
      <c r="K62" s="98"/>
      <c r="L62" s="98"/>
      <c r="M62" s="98"/>
      <c r="N62" s="14" t="str">
        <f t="array" ref="N62">IF(B62="","",IFERROR(INDEX(Accounts!$N$2:$N$41,MATCH(B62,Accounts!$B$2:$B$41,0)),""))</f>
        <v/>
      </c>
    </row>
    <row r="63" ht="21.75" customHeight="1">
      <c r="A63" s="14" t="str">
        <f t="shared" si="1"/>
        <v/>
      </c>
      <c r="B63" s="98"/>
      <c r="C63" s="98"/>
      <c r="D63" s="98"/>
      <c r="E63" s="99"/>
      <c r="F63" s="108"/>
      <c r="G63" s="98"/>
      <c r="H63" s="98"/>
      <c r="I63" s="98"/>
      <c r="J63" s="98"/>
      <c r="K63" s="98"/>
      <c r="L63" s="98"/>
      <c r="M63" s="98"/>
      <c r="N63" s="14" t="str">
        <f t="array" ref="N63">IF(B63="","",IFERROR(INDEX(Accounts!$N$2:$N$41,MATCH(B63,Accounts!$B$2:$B$41,0)),""))</f>
        <v/>
      </c>
    </row>
    <row r="64" ht="21.75" customHeight="1">
      <c r="A64" s="14" t="str">
        <f t="shared" si="1"/>
        <v/>
      </c>
      <c r="B64" s="98"/>
      <c r="C64" s="98"/>
      <c r="D64" s="98"/>
      <c r="E64" s="99"/>
      <c r="F64" s="108"/>
      <c r="G64" s="98"/>
      <c r="H64" s="98"/>
      <c r="I64" s="98"/>
      <c r="J64" s="98"/>
      <c r="K64" s="98"/>
      <c r="L64" s="98"/>
      <c r="M64" s="98"/>
      <c r="N64" s="14" t="str">
        <f t="array" ref="N64">IF(B64="","",IFERROR(INDEX(Accounts!$N$2:$N$41,MATCH(B64,Accounts!$B$2:$B$41,0)),""))</f>
        <v/>
      </c>
    </row>
    <row r="65" ht="21.75" customHeight="1">
      <c r="A65" s="14" t="str">
        <f t="shared" si="1"/>
        <v/>
      </c>
      <c r="B65" s="98"/>
      <c r="C65" s="98"/>
      <c r="D65" s="98"/>
      <c r="E65" s="99"/>
      <c r="F65" s="108"/>
      <c r="G65" s="98"/>
      <c r="H65" s="98"/>
      <c r="I65" s="98"/>
      <c r="J65" s="98"/>
      <c r="K65" s="98"/>
      <c r="L65" s="98"/>
      <c r="M65" s="98"/>
      <c r="N65" s="14" t="str">
        <f t="array" ref="N65">IF(B65="","",IFERROR(INDEX(Accounts!$N$2:$N$41,MATCH(B65,Accounts!$B$2:$B$41,0)),""))</f>
        <v/>
      </c>
    </row>
    <row r="66" ht="21.75" customHeight="1">
      <c r="A66" s="14" t="str">
        <f t="shared" si="1"/>
        <v/>
      </c>
      <c r="B66" s="98"/>
      <c r="C66" s="98"/>
      <c r="D66" s="98"/>
      <c r="E66" s="99"/>
      <c r="F66" s="108"/>
      <c r="G66" s="98"/>
      <c r="H66" s="98"/>
      <c r="I66" s="98"/>
      <c r="J66" s="98"/>
      <c r="K66" s="98"/>
      <c r="L66" s="98"/>
      <c r="M66" s="98"/>
      <c r="N66" s="14" t="str">
        <f t="array" ref="N66">IF(B66="","",IFERROR(INDEX(Accounts!$N$2:$N$41,MATCH(B66,Accounts!$B$2:$B$41,0)),""))</f>
        <v/>
      </c>
    </row>
    <row r="67" ht="21.75" customHeight="1">
      <c r="A67" s="14" t="str">
        <f t="shared" si="1"/>
        <v/>
      </c>
      <c r="B67" s="98"/>
      <c r="C67" s="98"/>
      <c r="D67" s="98"/>
      <c r="E67" s="99"/>
      <c r="F67" s="108"/>
      <c r="G67" s="98"/>
      <c r="H67" s="98"/>
      <c r="I67" s="98"/>
      <c r="J67" s="98"/>
      <c r="K67" s="98"/>
      <c r="L67" s="98"/>
      <c r="M67" s="98"/>
      <c r="N67" s="14" t="str">
        <f t="array" ref="N67">IF(B67="","",IFERROR(INDEX(Accounts!$N$2:$N$41,MATCH(B67,Accounts!$B$2:$B$41,0)),""))</f>
        <v/>
      </c>
    </row>
    <row r="68" ht="21.75" customHeight="1">
      <c r="A68" s="14" t="str">
        <f t="shared" si="1"/>
        <v/>
      </c>
      <c r="B68" s="98"/>
      <c r="C68" s="98"/>
      <c r="D68" s="98"/>
      <c r="E68" s="99"/>
      <c r="F68" s="108"/>
      <c r="G68" s="98"/>
      <c r="H68" s="98"/>
      <c r="I68" s="98"/>
      <c r="J68" s="98"/>
      <c r="K68" s="98"/>
      <c r="L68" s="98"/>
      <c r="M68" s="98"/>
      <c r="N68" s="14" t="str">
        <f t="array" ref="N68">IF(B68="","",IFERROR(INDEX(Accounts!$N$2:$N$41,MATCH(B68,Accounts!$B$2:$B$41,0)),""))</f>
        <v/>
      </c>
    </row>
    <row r="69" ht="21.75" customHeight="1">
      <c r="A69" s="14" t="str">
        <f t="shared" si="1"/>
        <v/>
      </c>
      <c r="B69" s="98"/>
      <c r="C69" s="98"/>
      <c r="D69" s="98"/>
      <c r="E69" s="99"/>
      <c r="F69" s="108"/>
      <c r="G69" s="98"/>
      <c r="H69" s="98"/>
      <c r="I69" s="98"/>
      <c r="J69" s="98"/>
      <c r="K69" s="98"/>
      <c r="L69" s="98"/>
      <c r="M69" s="98"/>
      <c r="N69" s="14" t="str">
        <f t="array" ref="N69">IF(B69="","",IFERROR(INDEX(Accounts!$N$2:$N$41,MATCH(B69,Accounts!$B$2:$B$41,0)),""))</f>
        <v/>
      </c>
    </row>
    <row r="70" ht="21.75" customHeight="1">
      <c r="A70" s="14" t="str">
        <f t="shared" si="1"/>
        <v/>
      </c>
      <c r="B70" s="98"/>
      <c r="C70" s="98"/>
      <c r="D70" s="98"/>
      <c r="E70" s="99"/>
      <c r="F70" s="108"/>
      <c r="G70" s="98"/>
      <c r="H70" s="98"/>
      <c r="I70" s="98"/>
      <c r="J70" s="98"/>
      <c r="K70" s="98"/>
      <c r="L70" s="98"/>
      <c r="M70" s="98"/>
      <c r="N70" s="14" t="str">
        <f t="array" ref="N70">IF(B70="","",IFERROR(INDEX(Accounts!$N$2:$N$41,MATCH(B70,Accounts!$B$2:$B$41,0)),""))</f>
        <v/>
      </c>
    </row>
    <row r="71" ht="21.75" customHeight="1">
      <c r="A71" s="14" t="str">
        <f t="shared" si="1"/>
        <v/>
      </c>
      <c r="B71" s="98"/>
      <c r="C71" s="98"/>
      <c r="D71" s="98"/>
      <c r="E71" s="99"/>
      <c r="F71" s="108"/>
      <c r="G71" s="98"/>
      <c r="H71" s="98"/>
      <c r="I71" s="98"/>
      <c r="J71" s="98"/>
      <c r="K71" s="98"/>
      <c r="L71" s="98"/>
      <c r="M71" s="98"/>
      <c r="N71" s="14" t="str">
        <f t="array" ref="N71">IF(B71="","",IFERROR(INDEX(Accounts!$N$2:$N$41,MATCH(B71,Accounts!$B$2:$B$41,0)),""))</f>
        <v/>
      </c>
    </row>
    <row r="72" ht="21.75" customHeight="1">
      <c r="A72" s="14" t="str">
        <f t="shared" si="1"/>
        <v/>
      </c>
      <c r="B72" s="98"/>
      <c r="C72" s="98"/>
      <c r="D72" s="98"/>
      <c r="E72" s="99"/>
      <c r="F72" s="108"/>
      <c r="G72" s="98"/>
      <c r="H72" s="98"/>
      <c r="I72" s="98"/>
      <c r="J72" s="98"/>
      <c r="K72" s="98"/>
      <c r="L72" s="98"/>
      <c r="M72" s="98"/>
      <c r="N72" s="14" t="str">
        <f t="array" ref="N72">IF(B72="","",IFERROR(INDEX(Accounts!$N$2:$N$41,MATCH(B72,Accounts!$B$2:$B$41,0)),""))</f>
        <v/>
      </c>
    </row>
    <row r="73" ht="21.75" customHeight="1">
      <c r="A73" s="14" t="str">
        <f t="shared" si="1"/>
        <v/>
      </c>
      <c r="B73" s="98"/>
      <c r="C73" s="98"/>
      <c r="D73" s="98"/>
      <c r="E73" s="99"/>
      <c r="F73" s="108"/>
      <c r="G73" s="98"/>
      <c r="H73" s="98"/>
      <c r="I73" s="98"/>
      <c r="J73" s="98"/>
      <c r="K73" s="98"/>
      <c r="L73" s="98"/>
      <c r="M73" s="98"/>
      <c r="N73" s="14" t="str">
        <f t="array" ref="N73">IF(B73="","",IFERROR(INDEX(Accounts!$N$2:$N$41,MATCH(B73,Accounts!$B$2:$B$41,0)),""))</f>
        <v/>
      </c>
    </row>
    <row r="74" ht="21.75" customHeight="1">
      <c r="A74" s="14" t="str">
        <f t="shared" si="1"/>
        <v/>
      </c>
      <c r="B74" s="98"/>
      <c r="C74" s="98"/>
      <c r="D74" s="98"/>
      <c r="E74" s="99"/>
      <c r="F74" s="108"/>
      <c r="G74" s="98"/>
      <c r="H74" s="98"/>
      <c r="I74" s="98"/>
      <c r="J74" s="98"/>
      <c r="K74" s="98"/>
      <c r="L74" s="98"/>
      <c r="M74" s="98"/>
      <c r="N74" s="14" t="str">
        <f t="array" ref="N74">IF(B74="","",IFERROR(INDEX(Accounts!$N$2:$N$41,MATCH(B74,Accounts!$B$2:$B$41,0)),""))</f>
        <v/>
      </c>
    </row>
    <row r="75" ht="21.75" customHeight="1">
      <c r="A75" s="14" t="str">
        <f t="shared" si="1"/>
        <v/>
      </c>
      <c r="B75" s="98"/>
      <c r="C75" s="98"/>
      <c r="D75" s="98"/>
      <c r="E75" s="99"/>
      <c r="F75" s="108"/>
      <c r="G75" s="98"/>
      <c r="H75" s="98"/>
      <c r="I75" s="98"/>
      <c r="J75" s="98"/>
      <c r="K75" s="98"/>
      <c r="L75" s="98"/>
      <c r="M75" s="98"/>
      <c r="N75" s="14" t="str">
        <f t="array" ref="N75">IF(B75="","",IFERROR(INDEX(Accounts!$N$2:$N$41,MATCH(B75,Accounts!$B$2:$B$41,0)),""))</f>
        <v/>
      </c>
    </row>
    <row r="76" ht="21.75" customHeight="1">
      <c r="A76" s="14" t="str">
        <f t="shared" si="1"/>
        <v/>
      </c>
      <c r="B76" s="98"/>
      <c r="C76" s="98"/>
      <c r="D76" s="98"/>
      <c r="E76" s="99"/>
      <c r="F76" s="108"/>
      <c r="G76" s="98"/>
      <c r="H76" s="98"/>
      <c r="I76" s="98"/>
      <c r="J76" s="98"/>
      <c r="K76" s="98"/>
      <c r="L76" s="98"/>
      <c r="M76" s="98"/>
      <c r="N76" s="14" t="str">
        <f t="array" ref="N76">IF(B76="","",IFERROR(INDEX(Accounts!$N$2:$N$41,MATCH(B76,Accounts!$B$2:$B$41,0)),""))</f>
        <v/>
      </c>
    </row>
    <row r="77" ht="21.75" customHeight="1">
      <c r="A77" s="14" t="str">
        <f t="shared" si="1"/>
        <v/>
      </c>
      <c r="B77" s="98"/>
      <c r="C77" s="98"/>
      <c r="D77" s="98"/>
      <c r="E77" s="99"/>
      <c r="F77" s="108"/>
      <c r="G77" s="98"/>
      <c r="H77" s="98"/>
      <c r="I77" s="98"/>
      <c r="J77" s="98"/>
      <c r="K77" s="98"/>
      <c r="L77" s="98"/>
      <c r="M77" s="98"/>
      <c r="N77" s="14" t="str">
        <f t="array" ref="N77">IF(B77="","",IFERROR(INDEX(Accounts!$N$2:$N$41,MATCH(B77,Accounts!$B$2:$B$41,0)),""))</f>
        <v/>
      </c>
    </row>
    <row r="78" ht="21.75" customHeight="1">
      <c r="A78" s="14" t="str">
        <f t="shared" si="1"/>
        <v/>
      </c>
      <c r="B78" s="98"/>
      <c r="C78" s="98"/>
      <c r="D78" s="98"/>
      <c r="E78" s="99"/>
      <c r="F78" s="108"/>
      <c r="G78" s="98"/>
      <c r="H78" s="98"/>
      <c r="I78" s="98"/>
      <c r="J78" s="98"/>
      <c r="K78" s="98"/>
      <c r="L78" s="98"/>
      <c r="M78" s="98"/>
      <c r="N78" s="14" t="str">
        <f t="array" ref="N78">IF(B78="","",IFERROR(INDEX(Accounts!$N$2:$N$41,MATCH(B78,Accounts!$B$2:$B$41,0)),""))</f>
        <v/>
      </c>
    </row>
    <row r="79" ht="21.75" customHeight="1">
      <c r="A79" s="14" t="str">
        <f t="shared" si="1"/>
        <v/>
      </c>
      <c r="B79" s="98"/>
      <c r="C79" s="98"/>
      <c r="D79" s="98"/>
      <c r="E79" s="99"/>
      <c r="F79" s="108"/>
      <c r="G79" s="98"/>
      <c r="H79" s="98"/>
      <c r="I79" s="98"/>
      <c r="J79" s="98"/>
      <c r="K79" s="98"/>
      <c r="L79" s="98"/>
      <c r="M79" s="98"/>
      <c r="N79" s="14" t="str">
        <f t="array" ref="N79">IF(B79="","",IFERROR(INDEX(Accounts!$N$2:$N$41,MATCH(B79,Accounts!$B$2:$B$41,0)),""))</f>
        <v/>
      </c>
    </row>
    <row r="80" ht="21.75" customHeight="1">
      <c r="A80" s="14" t="str">
        <f t="shared" si="1"/>
        <v/>
      </c>
      <c r="B80" s="98"/>
      <c r="C80" s="98"/>
      <c r="D80" s="98"/>
      <c r="E80" s="99"/>
      <c r="F80" s="108"/>
      <c r="G80" s="98"/>
      <c r="H80" s="98"/>
      <c r="I80" s="98"/>
      <c r="J80" s="98"/>
      <c r="K80" s="98"/>
      <c r="L80" s="98"/>
      <c r="M80" s="98"/>
      <c r="N80" s="14" t="str">
        <f t="array" ref="N80">IF(B80="","",IFERROR(INDEX(Accounts!$N$2:$N$41,MATCH(B80,Accounts!$B$2:$B$41,0)),""))</f>
        <v/>
      </c>
    </row>
    <row r="81" ht="21.75" customHeight="1">
      <c r="A81" s="14" t="str">
        <f t="shared" si="1"/>
        <v/>
      </c>
      <c r="B81" s="98"/>
      <c r="C81" s="98"/>
      <c r="D81" s="98"/>
      <c r="E81" s="99"/>
      <c r="F81" s="108"/>
      <c r="G81" s="98"/>
      <c r="H81" s="98"/>
      <c r="I81" s="98"/>
      <c r="J81" s="98"/>
      <c r="K81" s="98"/>
      <c r="L81" s="98"/>
      <c r="M81" s="98"/>
      <c r="N81" s="14" t="str">
        <f t="array" ref="N81">IF(B81="","",IFERROR(INDEX(Accounts!$N$2:$N$41,MATCH(B81,Accounts!$B$2:$B$41,0)),""))</f>
        <v/>
      </c>
    </row>
    <row r="82" ht="21.75" customHeight="1">
      <c r="A82" s="14" t="str">
        <f t="shared" si="1"/>
        <v/>
      </c>
      <c r="B82" s="98"/>
      <c r="C82" s="98"/>
      <c r="D82" s="98"/>
      <c r="E82" s="99"/>
      <c r="F82" s="108"/>
      <c r="G82" s="98"/>
      <c r="H82" s="98"/>
      <c r="I82" s="98"/>
      <c r="J82" s="98"/>
      <c r="K82" s="98"/>
      <c r="L82" s="98"/>
      <c r="M82" s="98"/>
      <c r="N82" s="14" t="str">
        <f t="array" ref="N82">IF(B82="","",IFERROR(INDEX(Accounts!$N$2:$N$41,MATCH(B82,Accounts!$B$2:$B$41,0)),""))</f>
        <v/>
      </c>
    </row>
    <row r="83" ht="21.75" customHeight="1">
      <c r="A83" s="14" t="str">
        <f t="shared" si="1"/>
        <v/>
      </c>
      <c r="B83" s="98"/>
      <c r="C83" s="98"/>
      <c r="D83" s="98"/>
      <c r="E83" s="99"/>
      <c r="F83" s="108"/>
      <c r="G83" s="98"/>
      <c r="H83" s="98"/>
      <c r="I83" s="98"/>
      <c r="J83" s="98"/>
      <c r="K83" s="98"/>
      <c r="L83" s="98"/>
      <c r="M83" s="98"/>
      <c r="N83" s="14" t="str">
        <f t="array" ref="N83">IF(B83="","",IFERROR(INDEX(Accounts!$N$2:$N$41,MATCH(B83,Accounts!$B$2:$B$41,0)),""))</f>
        <v/>
      </c>
    </row>
    <row r="84" ht="21.75" customHeight="1">
      <c r="A84" s="14" t="str">
        <f t="shared" si="1"/>
        <v/>
      </c>
      <c r="B84" s="98"/>
      <c r="C84" s="98"/>
      <c r="D84" s="98"/>
      <c r="E84" s="99"/>
      <c r="F84" s="108"/>
      <c r="G84" s="98"/>
      <c r="H84" s="98"/>
      <c r="I84" s="98"/>
      <c r="J84" s="98"/>
      <c r="K84" s="98"/>
      <c r="L84" s="98"/>
      <c r="M84" s="98"/>
      <c r="N84" s="14" t="str">
        <f t="array" ref="N84">IF(B84="","",IFERROR(INDEX(Accounts!$N$2:$N$41,MATCH(B84,Accounts!$B$2:$B$41,0)),""))</f>
        <v/>
      </c>
    </row>
    <row r="85" ht="21.75" customHeight="1">
      <c r="A85" s="14" t="str">
        <f t="shared" si="1"/>
        <v/>
      </c>
      <c r="B85" s="98"/>
      <c r="C85" s="98"/>
      <c r="D85" s="98"/>
      <c r="E85" s="99"/>
      <c r="F85" s="108"/>
      <c r="G85" s="98"/>
      <c r="H85" s="98"/>
      <c r="I85" s="98"/>
      <c r="J85" s="98"/>
      <c r="K85" s="98"/>
      <c r="L85" s="98"/>
      <c r="M85" s="98"/>
      <c r="N85" s="14" t="str">
        <f t="array" ref="N85">IF(B85="","",IFERROR(INDEX(Accounts!$N$2:$N$41,MATCH(B85,Accounts!$B$2:$B$41,0)),""))</f>
        <v/>
      </c>
    </row>
    <row r="86" ht="21.75" customHeight="1">
      <c r="A86" s="14" t="str">
        <f t="shared" si="1"/>
        <v/>
      </c>
      <c r="B86" s="98"/>
      <c r="C86" s="98"/>
      <c r="D86" s="98"/>
      <c r="E86" s="99"/>
      <c r="F86" s="108"/>
      <c r="G86" s="98"/>
      <c r="H86" s="98"/>
      <c r="I86" s="98"/>
      <c r="J86" s="98"/>
      <c r="K86" s="98"/>
      <c r="L86" s="98"/>
      <c r="M86" s="98"/>
      <c r="N86" s="14" t="str">
        <f t="array" ref="N86">IF(B86="","",IFERROR(INDEX(Accounts!$N$2:$N$41,MATCH(B86,Accounts!$B$2:$B$41,0)),""))</f>
        <v/>
      </c>
    </row>
    <row r="87" ht="21.75" customHeight="1">
      <c r="A87" s="14" t="str">
        <f t="shared" si="1"/>
        <v/>
      </c>
      <c r="B87" s="98"/>
      <c r="C87" s="98"/>
      <c r="D87" s="98"/>
      <c r="E87" s="99"/>
      <c r="F87" s="108"/>
      <c r="G87" s="98"/>
      <c r="H87" s="98"/>
      <c r="I87" s="98"/>
      <c r="J87" s="98"/>
      <c r="K87" s="98"/>
      <c r="L87" s="98"/>
      <c r="M87" s="98"/>
      <c r="N87" s="14" t="str">
        <f t="array" ref="N87">IF(B87="","",IFERROR(INDEX(Accounts!$N$2:$N$41,MATCH(B87,Accounts!$B$2:$B$41,0)),""))</f>
        <v/>
      </c>
    </row>
    <row r="88" ht="21.75" customHeight="1">
      <c r="A88" s="14" t="str">
        <f t="shared" si="1"/>
        <v/>
      </c>
      <c r="B88" s="98"/>
      <c r="C88" s="98"/>
      <c r="D88" s="98"/>
      <c r="E88" s="99"/>
      <c r="F88" s="108"/>
      <c r="G88" s="98"/>
      <c r="H88" s="98"/>
      <c r="I88" s="98"/>
      <c r="J88" s="98"/>
      <c r="K88" s="98"/>
      <c r="L88" s="98"/>
      <c r="M88" s="98"/>
      <c r="N88" s="14" t="str">
        <f t="array" ref="N88">IF(B88="","",IFERROR(INDEX(Accounts!$N$2:$N$41,MATCH(B88,Accounts!$B$2:$B$41,0)),""))</f>
        <v/>
      </c>
    </row>
    <row r="89" ht="21.75" customHeight="1">
      <c r="A89" s="14" t="str">
        <f t="shared" si="1"/>
        <v/>
      </c>
      <c r="B89" s="98"/>
      <c r="C89" s="98"/>
      <c r="D89" s="98"/>
      <c r="E89" s="99"/>
      <c r="F89" s="108"/>
      <c r="G89" s="98"/>
      <c r="H89" s="98"/>
      <c r="I89" s="98"/>
      <c r="J89" s="98"/>
      <c r="K89" s="98"/>
      <c r="L89" s="98"/>
      <c r="M89" s="98"/>
      <c r="N89" s="14" t="str">
        <f t="array" ref="N89">IF(B89="","",IFERROR(INDEX(Accounts!$N$2:$N$41,MATCH(B89,Accounts!$B$2:$B$41,0)),""))</f>
        <v/>
      </c>
    </row>
    <row r="90" ht="21.75" customHeight="1">
      <c r="A90" s="14" t="str">
        <f t="shared" si="1"/>
        <v/>
      </c>
      <c r="B90" s="98"/>
      <c r="C90" s="98"/>
      <c r="D90" s="98"/>
      <c r="E90" s="99"/>
      <c r="F90" s="108"/>
      <c r="G90" s="98"/>
      <c r="H90" s="98"/>
      <c r="I90" s="98"/>
      <c r="J90" s="98"/>
      <c r="K90" s="98"/>
      <c r="L90" s="98"/>
      <c r="M90" s="98"/>
      <c r="N90" s="14" t="str">
        <f t="array" ref="N90">IF(B90="","",IFERROR(INDEX(Accounts!$N$2:$N$41,MATCH(B90,Accounts!$B$2:$B$41,0)),""))</f>
        <v/>
      </c>
    </row>
    <row r="91" ht="21.75" customHeight="1">
      <c r="A91" s="14" t="str">
        <f t="shared" si="1"/>
        <v/>
      </c>
      <c r="B91" s="98"/>
      <c r="C91" s="98"/>
      <c r="D91" s="98"/>
      <c r="E91" s="99"/>
      <c r="F91" s="108"/>
      <c r="G91" s="98"/>
      <c r="H91" s="98"/>
      <c r="I91" s="98"/>
      <c r="J91" s="98"/>
      <c r="K91" s="98"/>
      <c r="L91" s="98"/>
      <c r="M91" s="98"/>
      <c r="N91" s="14" t="str">
        <f t="array" ref="N91">IF(B91="","",IFERROR(INDEX(Accounts!$N$2:$N$41,MATCH(B91,Accounts!$B$2:$B$41,0)),""))</f>
        <v/>
      </c>
    </row>
    <row r="92" ht="21.75" customHeight="1">
      <c r="A92" s="14" t="str">
        <f t="shared" si="1"/>
        <v/>
      </c>
      <c r="B92" s="98"/>
      <c r="C92" s="98"/>
      <c r="D92" s="98"/>
      <c r="E92" s="99"/>
      <c r="F92" s="108"/>
      <c r="G92" s="98"/>
      <c r="H92" s="98"/>
      <c r="I92" s="98"/>
      <c r="J92" s="98"/>
      <c r="K92" s="98"/>
      <c r="L92" s="98"/>
      <c r="M92" s="98"/>
      <c r="N92" s="14" t="str">
        <f t="array" ref="N92">IF(B92="","",IFERROR(INDEX(Accounts!$N$2:$N$41,MATCH(B92,Accounts!$B$2:$B$41,0)),""))</f>
        <v/>
      </c>
    </row>
    <row r="93" ht="21.75" customHeight="1">
      <c r="A93" s="14" t="str">
        <f t="shared" si="1"/>
        <v/>
      </c>
      <c r="B93" s="98"/>
      <c r="C93" s="98"/>
      <c r="D93" s="98"/>
      <c r="E93" s="99"/>
      <c r="F93" s="108"/>
      <c r="G93" s="98"/>
      <c r="H93" s="98"/>
      <c r="I93" s="98"/>
      <c r="J93" s="98"/>
      <c r="K93" s="98"/>
      <c r="L93" s="98"/>
      <c r="M93" s="98"/>
      <c r="N93" s="14" t="str">
        <f t="array" ref="N93">IF(B93="","",IFERROR(INDEX(Accounts!$N$2:$N$41,MATCH(B93,Accounts!$B$2:$B$41,0)),""))</f>
        <v/>
      </c>
    </row>
    <row r="94" ht="21.75" customHeight="1">
      <c r="A94" s="14" t="str">
        <f t="shared" si="1"/>
        <v/>
      </c>
      <c r="B94" s="98"/>
      <c r="C94" s="98"/>
      <c r="D94" s="98"/>
      <c r="E94" s="99"/>
      <c r="F94" s="108"/>
      <c r="G94" s="98"/>
      <c r="H94" s="98"/>
      <c r="I94" s="98"/>
      <c r="J94" s="98"/>
      <c r="K94" s="98"/>
      <c r="L94" s="98"/>
      <c r="M94" s="98"/>
      <c r="N94" s="14" t="str">
        <f t="array" ref="N94">IF(B94="","",IFERROR(INDEX(Accounts!$N$2:$N$41,MATCH(B94,Accounts!$B$2:$B$41,0)),""))</f>
        <v/>
      </c>
    </row>
    <row r="95" ht="21.75" customHeight="1">
      <c r="A95" s="14" t="str">
        <f t="shared" si="1"/>
        <v/>
      </c>
      <c r="B95" s="98"/>
      <c r="C95" s="98"/>
      <c r="D95" s="98"/>
      <c r="E95" s="99"/>
      <c r="F95" s="108"/>
      <c r="G95" s="98"/>
      <c r="H95" s="98"/>
      <c r="I95" s="98"/>
      <c r="J95" s="98"/>
      <c r="K95" s="98"/>
      <c r="L95" s="98"/>
      <c r="M95" s="98"/>
      <c r="N95" s="14" t="str">
        <f t="array" ref="N95">IF(B95="","",IFERROR(INDEX(Accounts!$N$2:$N$41,MATCH(B95,Accounts!$B$2:$B$41,0)),""))</f>
        <v/>
      </c>
    </row>
    <row r="96" ht="21.75" customHeight="1">
      <c r="A96" s="14" t="str">
        <f t="shared" si="1"/>
        <v/>
      </c>
      <c r="B96" s="98"/>
      <c r="C96" s="98"/>
      <c r="D96" s="98"/>
      <c r="E96" s="99"/>
      <c r="F96" s="108"/>
      <c r="G96" s="98"/>
      <c r="H96" s="98"/>
      <c r="I96" s="98"/>
      <c r="J96" s="98"/>
      <c r="K96" s="98"/>
      <c r="L96" s="98"/>
      <c r="M96" s="98"/>
      <c r="N96" s="14" t="str">
        <f t="array" ref="N96">IF(B96="","",IFERROR(INDEX(Accounts!$N$2:$N$41,MATCH(B96,Accounts!$B$2:$B$41,0)),""))</f>
        <v/>
      </c>
    </row>
    <row r="97" ht="21.75" customHeight="1">
      <c r="A97" s="14" t="str">
        <f t="shared" si="1"/>
        <v/>
      </c>
      <c r="B97" s="98"/>
      <c r="C97" s="98"/>
      <c r="D97" s="98"/>
      <c r="E97" s="99"/>
      <c r="F97" s="108"/>
      <c r="G97" s="98"/>
      <c r="H97" s="98"/>
      <c r="I97" s="98"/>
      <c r="J97" s="98"/>
      <c r="K97" s="98"/>
      <c r="L97" s="98"/>
      <c r="M97" s="98"/>
      <c r="N97" s="14" t="str">
        <f t="array" ref="N97">IF(B97="","",IFERROR(INDEX(Accounts!$N$2:$N$41,MATCH(B97,Accounts!$B$2:$B$41,0)),""))</f>
        <v/>
      </c>
    </row>
    <row r="98" ht="21.75" customHeight="1">
      <c r="A98" s="14" t="str">
        <f t="shared" si="1"/>
        <v/>
      </c>
      <c r="B98" s="98"/>
      <c r="C98" s="98"/>
      <c r="D98" s="98"/>
      <c r="E98" s="99"/>
      <c r="F98" s="108"/>
      <c r="G98" s="98"/>
      <c r="H98" s="98"/>
      <c r="I98" s="98"/>
      <c r="J98" s="98"/>
      <c r="K98" s="98"/>
      <c r="L98" s="98"/>
      <c r="M98" s="98"/>
      <c r="N98" s="14" t="str">
        <f t="array" ref="N98">IF(B98="","",IFERROR(INDEX(Accounts!$N$2:$N$41,MATCH(B98,Accounts!$B$2:$B$41,0)),""))</f>
        <v/>
      </c>
    </row>
    <row r="99" ht="21.75" customHeight="1">
      <c r="A99" s="14" t="str">
        <f t="shared" si="1"/>
        <v/>
      </c>
      <c r="B99" s="98"/>
      <c r="C99" s="98"/>
      <c r="D99" s="98"/>
      <c r="E99" s="99"/>
      <c r="F99" s="108"/>
      <c r="G99" s="98"/>
      <c r="H99" s="98"/>
      <c r="I99" s="98"/>
      <c r="J99" s="98"/>
      <c r="K99" s="98"/>
      <c r="L99" s="98"/>
      <c r="M99" s="98"/>
      <c r="N99" s="14" t="str">
        <f t="array" ref="N99">IF(B99="","",IFERROR(INDEX(Accounts!$N$2:$N$41,MATCH(B99,Accounts!$B$2:$B$41,0)),""))</f>
        <v/>
      </c>
    </row>
    <row r="100" ht="21.75" customHeight="1">
      <c r="A100" s="14" t="str">
        <f t="shared" si="1"/>
        <v/>
      </c>
      <c r="B100" s="98"/>
      <c r="C100" s="98"/>
      <c r="D100" s="98"/>
      <c r="E100" s="99"/>
      <c r="F100" s="108"/>
      <c r="G100" s="98"/>
      <c r="H100" s="98"/>
      <c r="I100" s="98"/>
      <c r="J100" s="98"/>
      <c r="K100" s="98"/>
      <c r="L100" s="98"/>
      <c r="M100" s="98"/>
      <c r="N100" s="14" t="str">
        <f t="array" ref="N100">IF(B100="","",IFERROR(INDEX(Accounts!$N$2:$N$41,MATCH(B100,Accounts!$B$2:$B$41,0)),""))</f>
        <v/>
      </c>
    </row>
    <row r="101" ht="21.75" customHeight="1">
      <c r="A101" s="14" t="str">
        <f t="shared" si="1"/>
        <v/>
      </c>
      <c r="B101" s="98"/>
      <c r="C101" s="98"/>
      <c r="D101" s="98"/>
      <c r="E101" s="99"/>
      <c r="F101" s="108"/>
      <c r="G101" s="98"/>
      <c r="H101" s="98"/>
      <c r="I101" s="98"/>
      <c r="J101" s="98"/>
      <c r="K101" s="98"/>
      <c r="L101" s="98"/>
      <c r="M101" s="98"/>
      <c r="N101" s="14" t="str">
        <f t="array" ref="N101">IF(B101="","",IFERROR(INDEX(Accounts!$N$2:$N$41,MATCH(B101,Accounts!$B$2:$B$41,0)),""))</f>
        <v/>
      </c>
    </row>
    <row r="102" ht="15.75" customHeight="1">
      <c r="A102" s="6"/>
      <c r="B102" s="6"/>
      <c r="C102" s="6"/>
      <c r="D102" s="6"/>
      <c r="E102" s="6"/>
      <c r="F102" s="6"/>
      <c r="G102" s="6"/>
      <c r="H102" s="6"/>
      <c r="I102" s="6"/>
      <c r="J102" s="6"/>
      <c r="K102" s="6"/>
      <c r="L102" s="6"/>
      <c r="M102" s="6"/>
      <c r="N102" s="6"/>
    </row>
    <row r="103" ht="15.75" customHeight="1">
      <c r="A103" s="6"/>
      <c r="B103" s="6"/>
      <c r="C103" s="6"/>
      <c r="D103" s="6"/>
      <c r="E103" s="6"/>
      <c r="F103" s="6"/>
      <c r="G103" s="6"/>
      <c r="H103" s="6"/>
      <c r="I103" s="6"/>
      <c r="J103" s="6"/>
      <c r="K103" s="6"/>
      <c r="L103" s="6"/>
      <c r="M103" s="6"/>
      <c r="N103" s="6"/>
    </row>
    <row r="104" ht="15.75" customHeight="1">
      <c r="A104" s="6"/>
      <c r="B104" s="6"/>
      <c r="C104" s="6"/>
      <c r="D104" s="6"/>
      <c r="E104" s="6"/>
      <c r="F104" s="6"/>
      <c r="G104" s="6"/>
      <c r="H104" s="6"/>
      <c r="I104" s="6"/>
      <c r="J104" s="6"/>
      <c r="K104" s="6"/>
      <c r="L104" s="6"/>
      <c r="M104" s="6"/>
      <c r="N104" s="6"/>
    </row>
    <row r="105" ht="15.75" customHeight="1">
      <c r="A105" s="6"/>
      <c r="B105" s="6"/>
      <c r="C105" s="6"/>
      <c r="D105" s="6"/>
      <c r="E105" s="6"/>
      <c r="F105" s="6"/>
      <c r="G105" s="6"/>
      <c r="H105" s="6"/>
      <c r="I105" s="6"/>
      <c r="J105" s="6"/>
      <c r="K105" s="6"/>
      <c r="L105" s="6"/>
      <c r="M105" s="6"/>
      <c r="N105" s="6"/>
    </row>
    <row r="106" ht="15.75" customHeight="1">
      <c r="A106" s="6"/>
      <c r="B106" s="6"/>
      <c r="C106" s="6"/>
      <c r="D106" s="6"/>
      <c r="E106" s="6"/>
      <c r="F106" s="6"/>
      <c r="G106" s="6"/>
      <c r="H106" s="6"/>
      <c r="I106" s="6"/>
      <c r="J106" s="6"/>
      <c r="K106" s="6"/>
      <c r="L106" s="6"/>
      <c r="M106" s="6"/>
      <c r="N106" s="6"/>
    </row>
    <row r="107" ht="15.75" customHeight="1">
      <c r="A107" s="6"/>
      <c r="B107" s="6"/>
      <c r="C107" s="6"/>
      <c r="D107" s="6"/>
      <c r="E107" s="6"/>
      <c r="F107" s="6"/>
      <c r="G107" s="6"/>
      <c r="H107" s="6"/>
      <c r="I107" s="6"/>
      <c r="J107" s="6"/>
      <c r="K107" s="6"/>
      <c r="L107" s="6"/>
      <c r="M107" s="6"/>
      <c r="N107" s="6"/>
    </row>
    <row r="108" ht="15.75" customHeight="1">
      <c r="A108" s="6"/>
      <c r="B108" s="6"/>
      <c r="C108" s="6"/>
      <c r="D108" s="6"/>
      <c r="E108" s="6"/>
      <c r="F108" s="6"/>
      <c r="G108" s="6"/>
      <c r="H108" s="6"/>
      <c r="I108" s="6"/>
      <c r="J108" s="6"/>
      <c r="K108" s="6"/>
      <c r="L108" s="6"/>
      <c r="M108" s="6"/>
      <c r="N108" s="6"/>
    </row>
    <row r="109" ht="15.75" customHeight="1">
      <c r="A109" s="6"/>
      <c r="B109" s="6"/>
      <c r="C109" s="6"/>
      <c r="D109" s="6"/>
      <c r="E109" s="6"/>
      <c r="F109" s="6"/>
      <c r="G109" s="6"/>
      <c r="H109" s="6"/>
      <c r="I109" s="6"/>
      <c r="J109" s="6"/>
      <c r="K109" s="6"/>
      <c r="L109" s="6"/>
      <c r="M109" s="6"/>
      <c r="N109" s="6"/>
    </row>
    <row r="110" ht="15.75" customHeight="1">
      <c r="A110" s="6"/>
      <c r="B110" s="6"/>
      <c r="C110" s="6"/>
      <c r="D110" s="6"/>
      <c r="E110" s="6"/>
      <c r="F110" s="6"/>
      <c r="G110" s="6"/>
      <c r="H110" s="6"/>
      <c r="I110" s="6"/>
      <c r="J110" s="6"/>
      <c r="K110" s="6"/>
      <c r="L110" s="6"/>
      <c r="M110" s="6"/>
      <c r="N110" s="6"/>
    </row>
    <row r="111" ht="15.75" customHeight="1">
      <c r="A111" s="6"/>
      <c r="B111" s="6"/>
      <c r="C111" s="6"/>
      <c r="D111" s="6"/>
      <c r="E111" s="6"/>
      <c r="F111" s="6"/>
      <c r="G111" s="6"/>
      <c r="H111" s="6"/>
      <c r="I111" s="6"/>
      <c r="J111" s="6"/>
      <c r="K111" s="6"/>
      <c r="L111" s="6"/>
      <c r="M111" s="6"/>
      <c r="N111" s="6"/>
    </row>
    <row r="112" ht="15.75" customHeight="1">
      <c r="A112" s="6"/>
      <c r="B112" s="6"/>
      <c r="C112" s="6"/>
      <c r="D112" s="6"/>
      <c r="E112" s="6"/>
      <c r="F112" s="6"/>
      <c r="G112" s="6"/>
      <c r="H112" s="6"/>
      <c r="I112" s="6"/>
      <c r="J112" s="6"/>
      <c r="K112" s="6"/>
      <c r="L112" s="6"/>
      <c r="M112" s="6"/>
      <c r="N112" s="6"/>
    </row>
    <row r="113" ht="15.75" customHeight="1">
      <c r="A113" s="6"/>
      <c r="B113" s="6"/>
      <c r="C113" s="6"/>
      <c r="D113" s="6"/>
      <c r="E113" s="6"/>
      <c r="F113" s="6"/>
      <c r="G113" s="6"/>
      <c r="H113" s="6"/>
      <c r="I113" s="6"/>
      <c r="J113" s="6"/>
      <c r="K113" s="6"/>
      <c r="L113" s="6"/>
      <c r="M113" s="6"/>
      <c r="N113" s="6"/>
    </row>
    <row r="114" ht="15.75" customHeight="1">
      <c r="A114" s="6"/>
      <c r="B114" s="6"/>
      <c r="C114" s="6"/>
      <c r="D114" s="6"/>
      <c r="E114" s="6"/>
      <c r="F114" s="6"/>
      <c r="G114" s="6"/>
      <c r="H114" s="6"/>
      <c r="I114" s="6"/>
      <c r="J114" s="6"/>
      <c r="K114" s="6"/>
      <c r="L114" s="6"/>
      <c r="M114" s="6"/>
      <c r="N114" s="6"/>
    </row>
    <row r="115" ht="15.75" customHeight="1">
      <c r="A115" s="6"/>
      <c r="B115" s="6"/>
      <c r="C115" s="6"/>
      <c r="D115" s="6"/>
      <c r="E115" s="6"/>
      <c r="F115" s="6"/>
      <c r="G115" s="6"/>
      <c r="H115" s="6"/>
      <c r="I115" s="6"/>
      <c r="J115" s="6"/>
      <c r="K115" s="6"/>
      <c r="L115" s="6"/>
      <c r="M115" s="6"/>
      <c r="N115" s="6"/>
    </row>
    <row r="116" ht="15.75" customHeight="1">
      <c r="A116" s="6"/>
      <c r="B116" s="6"/>
      <c r="C116" s="6"/>
      <c r="D116" s="6"/>
      <c r="E116" s="6"/>
      <c r="F116" s="6"/>
      <c r="G116" s="6"/>
      <c r="H116" s="6"/>
      <c r="I116" s="6"/>
      <c r="J116" s="6"/>
      <c r="K116" s="6"/>
      <c r="L116" s="6"/>
      <c r="M116" s="6"/>
      <c r="N116" s="6"/>
    </row>
    <row r="117" ht="15.75" customHeight="1">
      <c r="A117" s="6"/>
      <c r="B117" s="6"/>
      <c r="C117" s="6"/>
      <c r="D117" s="6"/>
      <c r="E117" s="6"/>
      <c r="F117" s="6"/>
      <c r="G117" s="6"/>
      <c r="H117" s="6"/>
      <c r="I117" s="6"/>
      <c r="J117" s="6"/>
      <c r="K117" s="6"/>
      <c r="L117" s="6"/>
      <c r="M117" s="6"/>
      <c r="N117" s="6"/>
    </row>
    <row r="118" ht="15.75" customHeight="1">
      <c r="A118" s="6"/>
      <c r="B118" s="6"/>
      <c r="C118" s="6"/>
      <c r="D118" s="6"/>
      <c r="E118" s="6"/>
      <c r="F118" s="6"/>
      <c r="G118" s="6"/>
      <c r="H118" s="6"/>
      <c r="I118" s="6"/>
      <c r="J118" s="6"/>
      <c r="K118" s="6"/>
      <c r="L118" s="6"/>
      <c r="M118" s="6"/>
      <c r="N118" s="6"/>
    </row>
    <row r="119" ht="15.75" customHeight="1">
      <c r="A119" s="6"/>
      <c r="B119" s="6"/>
      <c r="C119" s="6"/>
      <c r="D119" s="6"/>
      <c r="E119" s="6"/>
      <c r="F119" s="6"/>
      <c r="G119" s="6"/>
      <c r="H119" s="6"/>
      <c r="I119" s="6"/>
      <c r="J119" s="6"/>
      <c r="K119" s="6"/>
      <c r="L119" s="6"/>
      <c r="M119" s="6"/>
      <c r="N119" s="6"/>
    </row>
    <row r="120" ht="15.75" customHeight="1">
      <c r="A120" s="6"/>
      <c r="B120" s="6"/>
      <c r="C120" s="6"/>
      <c r="D120" s="6"/>
      <c r="E120" s="6"/>
      <c r="F120" s="6"/>
      <c r="G120" s="6"/>
      <c r="H120" s="6"/>
      <c r="I120" s="6"/>
      <c r="J120" s="6"/>
      <c r="K120" s="6"/>
      <c r="L120" s="6"/>
      <c r="M120" s="6"/>
      <c r="N120" s="6"/>
    </row>
    <row r="121" ht="15.75" customHeight="1">
      <c r="A121" s="6"/>
      <c r="B121" s="6"/>
      <c r="C121" s="6"/>
      <c r="D121" s="6"/>
      <c r="E121" s="6"/>
      <c r="F121" s="6"/>
      <c r="G121" s="6"/>
      <c r="H121" s="6"/>
      <c r="I121" s="6"/>
      <c r="J121" s="6"/>
      <c r="K121" s="6"/>
      <c r="L121" s="6"/>
      <c r="M121" s="6"/>
      <c r="N121" s="6"/>
    </row>
    <row r="122" ht="15.75" customHeight="1">
      <c r="A122" s="6"/>
      <c r="B122" s="6"/>
      <c r="C122" s="6"/>
      <c r="D122" s="6"/>
      <c r="E122" s="6"/>
      <c r="F122" s="6"/>
      <c r="G122" s="6"/>
      <c r="H122" s="6"/>
      <c r="I122" s="6"/>
      <c r="J122" s="6"/>
      <c r="K122" s="6"/>
      <c r="L122" s="6"/>
      <c r="M122" s="6"/>
      <c r="N122" s="6"/>
    </row>
    <row r="123" ht="15.75" customHeight="1">
      <c r="A123" s="6"/>
      <c r="B123" s="6"/>
      <c r="C123" s="6"/>
      <c r="D123" s="6"/>
      <c r="E123" s="6"/>
      <c r="F123" s="6"/>
      <c r="G123" s="6"/>
      <c r="H123" s="6"/>
      <c r="I123" s="6"/>
      <c r="J123" s="6"/>
      <c r="K123" s="6"/>
      <c r="L123" s="6"/>
      <c r="M123" s="6"/>
      <c r="N123" s="6"/>
    </row>
    <row r="124" ht="15.75" customHeight="1">
      <c r="A124" s="6"/>
      <c r="B124" s="6"/>
      <c r="C124" s="6"/>
      <c r="D124" s="6"/>
      <c r="E124" s="6"/>
      <c r="F124" s="6"/>
      <c r="G124" s="6"/>
      <c r="H124" s="6"/>
      <c r="I124" s="6"/>
      <c r="J124" s="6"/>
      <c r="K124" s="6"/>
      <c r="L124" s="6"/>
      <c r="M124" s="6"/>
      <c r="N124" s="6"/>
    </row>
    <row r="125" ht="15.75" customHeight="1">
      <c r="A125" s="6"/>
      <c r="B125" s="6"/>
      <c r="C125" s="6"/>
      <c r="D125" s="6"/>
      <c r="E125" s="6"/>
      <c r="F125" s="6"/>
      <c r="G125" s="6"/>
      <c r="H125" s="6"/>
      <c r="I125" s="6"/>
      <c r="J125" s="6"/>
      <c r="K125" s="6"/>
      <c r="L125" s="6"/>
      <c r="M125" s="6"/>
      <c r="N125" s="6"/>
    </row>
    <row r="126" ht="15.75" customHeight="1">
      <c r="A126" s="6"/>
      <c r="B126" s="6"/>
      <c r="C126" s="6"/>
      <c r="D126" s="6"/>
      <c r="E126" s="6"/>
      <c r="F126" s="6"/>
      <c r="G126" s="6"/>
      <c r="H126" s="6"/>
      <c r="I126" s="6"/>
      <c r="J126" s="6"/>
      <c r="K126" s="6"/>
      <c r="L126" s="6"/>
      <c r="M126" s="6"/>
      <c r="N126" s="6"/>
    </row>
    <row r="127" ht="15.75" customHeight="1">
      <c r="A127" s="6"/>
      <c r="B127" s="6"/>
      <c r="C127" s="6"/>
      <c r="D127" s="6"/>
      <c r="E127" s="6"/>
      <c r="F127" s="6"/>
      <c r="G127" s="6"/>
      <c r="H127" s="6"/>
      <c r="I127" s="6"/>
      <c r="J127" s="6"/>
      <c r="K127" s="6"/>
      <c r="L127" s="6"/>
      <c r="M127" s="6"/>
      <c r="N127" s="6"/>
    </row>
    <row r="128" ht="15.75" customHeight="1">
      <c r="A128" s="6"/>
      <c r="B128" s="6"/>
      <c r="C128" s="6"/>
      <c r="D128" s="6"/>
      <c r="E128" s="6"/>
      <c r="F128" s="6"/>
      <c r="G128" s="6"/>
      <c r="H128" s="6"/>
      <c r="I128" s="6"/>
      <c r="J128" s="6"/>
      <c r="K128" s="6"/>
      <c r="L128" s="6"/>
      <c r="M128" s="6"/>
      <c r="N128" s="6"/>
    </row>
    <row r="129" ht="15.75" customHeight="1">
      <c r="A129" s="6"/>
      <c r="B129" s="6"/>
      <c r="C129" s="6"/>
      <c r="D129" s="6"/>
      <c r="E129" s="6"/>
      <c r="F129" s="6"/>
      <c r="G129" s="6"/>
      <c r="H129" s="6"/>
      <c r="I129" s="6"/>
      <c r="J129" s="6"/>
      <c r="K129" s="6"/>
      <c r="L129" s="6"/>
      <c r="M129" s="6"/>
      <c r="N129" s="6"/>
    </row>
    <row r="130" ht="15.75" customHeight="1">
      <c r="A130" s="6"/>
      <c r="B130" s="6"/>
      <c r="C130" s="6"/>
      <c r="D130" s="6"/>
      <c r="E130" s="6"/>
      <c r="F130" s="6"/>
      <c r="G130" s="6"/>
      <c r="H130" s="6"/>
      <c r="I130" s="6"/>
      <c r="J130" s="6"/>
      <c r="K130" s="6"/>
      <c r="L130" s="6"/>
      <c r="M130" s="6"/>
      <c r="N130" s="6"/>
    </row>
    <row r="131" ht="15.75" customHeight="1">
      <c r="A131" s="6"/>
      <c r="B131" s="6"/>
      <c r="C131" s="6"/>
      <c r="D131" s="6"/>
      <c r="E131" s="6"/>
      <c r="F131" s="6"/>
      <c r="G131" s="6"/>
      <c r="H131" s="6"/>
      <c r="I131" s="6"/>
      <c r="J131" s="6"/>
      <c r="K131" s="6"/>
      <c r="L131" s="6"/>
      <c r="M131" s="6"/>
      <c r="N131" s="6"/>
    </row>
    <row r="132" ht="15.75" customHeight="1">
      <c r="A132" s="6"/>
      <c r="B132" s="6"/>
      <c r="C132" s="6"/>
      <c r="D132" s="6"/>
      <c r="E132" s="6"/>
      <c r="F132" s="6"/>
      <c r="G132" s="6"/>
      <c r="H132" s="6"/>
      <c r="I132" s="6"/>
      <c r="J132" s="6"/>
      <c r="K132" s="6"/>
      <c r="L132" s="6"/>
      <c r="M132" s="6"/>
      <c r="N132" s="6"/>
    </row>
    <row r="133" ht="15.75" customHeight="1">
      <c r="A133" s="6"/>
      <c r="B133" s="6"/>
      <c r="C133" s="6"/>
      <c r="D133" s="6"/>
      <c r="E133" s="6"/>
      <c r="F133" s="6"/>
      <c r="G133" s="6"/>
      <c r="H133" s="6"/>
      <c r="I133" s="6"/>
      <c r="J133" s="6"/>
      <c r="K133" s="6"/>
      <c r="L133" s="6"/>
      <c r="M133" s="6"/>
      <c r="N133" s="6"/>
    </row>
    <row r="134" ht="15.75" customHeight="1">
      <c r="A134" s="6"/>
      <c r="B134" s="6"/>
      <c r="C134" s="6"/>
      <c r="D134" s="6"/>
      <c r="E134" s="6"/>
      <c r="F134" s="6"/>
      <c r="G134" s="6"/>
      <c r="H134" s="6"/>
      <c r="I134" s="6"/>
      <c r="J134" s="6"/>
      <c r="K134" s="6"/>
      <c r="L134" s="6"/>
      <c r="M134" s="6"/>
      <c r="N134" s="6"/>
    </row>
    <row r="135" ht="15.75" customHeight="1">
      <c r="A135" s="6"/>
      <c r="B135" s="6"/>
      <c r="C135" s="6"/>
      <c r="D135" s="6"/>
      <c r="E135" s="6"/>
      <c r="F135" s="6"/>
      <c r="G135" s="6"/>
      <c r="H135" s="6"/>
      <c r="I135" s="6"/>
      <c r="J135" s="6"/>
      <c r="K135" s="6"/>
      <c r="L135" s="6"/>
      <c r="M135" s="6"/>
      <c r="N135" s="6"/>
    </row>
    <row r="136" ht="15.75" customHeight="1">
      <c r="A136" s="6"/>
      <c r="B136" s="6"/>
      <c r="C136" s="6"/>
      <c r="D136" s="6"/>
      <c r="E136" s="6"/>
      <c r="F136" s="6"/>
      <c r="G136" s="6"/>
      <c r="H136" s="6"/>
      <c r="I136" s="6"/>
      <c r="J136" s="6"/>
      <c r="K136" s="6"/>
      <c r="L136" s="6"/>
      <c r="M136" s="6"/>
      <c r="N136" s="6"/>
    </row>
    <row r="137" ht="15.75" customHeight="1">
      <c r="A137" s="6"/>
      <c r="B137" s="6"/>
      <c r="C137" s="6"/>
      <c r="D137" s="6"/>
      <c r="E137" s="6"/>
      <c r="F137" s="6"/>
      <c r="G137" s="6"/>
      <c r="H137" s="6"/>
      <c r="I137" s="6"/>
      <c r="J137" s="6"/>
      <c r="K137" s="6"/>
      <c r="L137" s="6"/>
      <c r="M137" s="6"/>
      <c r="N137" s="6"/>
    </row>
    <row r="138" ht="15.75" customHeight="1">
      <c r="A138" s="6"/>
      <c r="B138" s="6"/>
      <c r="C138" s="6"/>
      <c r="D138" s="6"/>
      <c r="E138" s="6"/>
      <c r="F138" s="6"/>
      <c r="G138" s="6"/>
      <c r="H138" s="6"/>
      <c r="I138" s="6"/>
      <c r="J138" s="6"/>
      <c r="K138" s="6"/>
      <c r="L138" s="6"/>
      <c r="M138" s="6"/>
      <c r="N138" s="6"/>
    </row>
    <row r="139" ht="15.75" customHeight="1">
      <c r="A139" s="6"/>
      <c r="B139" s="6"/>
      <c r="C139" s="6"/>
      <c r="D139" s="6"/>
      <c r="E139" s="6"/>
      <c r="F139" s="6"/>
      <c r="G139" s="6"/>
      <c r="H139" s="6"/>
      <c r="I139" s="6"/>
      <c r="J139" s="6"/>
      <c r="K139" s="6"/>
      <c r="L139" s="6"/>
      <c r="M139" s="6"/>
      <c r="N139" s="6"/>
    </row>
    <row r="140" ht="15.75" customHeight="1">
      <c r="A140" s="6"/>
      <c r="B140" s="6"/>
      <c r="C140" s="6"/>
      <c r="D140" s="6"/>
      <c r="E140" s="6"/>
      <c r="F140" s="6"/>
      <c r="G140" s="6"/>
      <c r="H140" s="6"/>
      <c r="I140" s="6"/>
      <c r="J140" s="6"/>
      <c r="K140" s="6"/>
      <c r="L140" s="6"/>
      <c r="M140" s="6"/>
      <c r="N140" s="6"/>
    </row>
    <row r="141" ht="15.75" customHeight="1">
      <c r="A141" s="6"/>
      <c r="B141" s="6"/>
      <c r="C141" s="6"/>
      <c r="D141" s="6"/>
      <c r="E141" s="6"/>
      <c r="F141" s="6"/>
      <c r="G141" s="6"/>
      <c r="H141" s="6"/>
      <c r="I141" s="6"/>
      <c r="J141" s="6"/>
      <c r="K141" s="6"/>
      <c r="L141" s="6"/>
      <c r="M141" s="6"/>
      <c r="N141" s="6"/>
    </row>
    <row r="142" ht="15.75" customHeight="1">
      <c r="A142" s="6"/>
      <c r="B142" s="6"/>
      <c r="C142" s="6"/>
      <c r="D142" s="6"/>
      <c r="E142" s="6"/>
      <c r="F142" s="6"/>
      <c r="G142" s="6"/>
      <c r="H142" s="6"/>
      <c r="I142" s="6"/>
      <c r="J142" s="6"/>
      <c r="K142" s="6"/>
      <c r="L142" s="6"/>
      <c r="M142" s="6"/>
      <c r="N142" s="6"/>
    </row>
    <row r="143" ht="15.75" customHeight="1">
      <c r="A143" s="6"/>
      <c r="B143" s="6"/>
      <c r="C143" s="6"/>
      <c r="D143" s="6"/>
      <c r="E143" s="6"/>
      <c r="F143" s="6"/>
      <c r="G143" s="6"/>
      <c r="H143" s="6"/>
      <c r="I143" s="6"/>
      <c r="J143" s="6"/>
      <c r="K143" s="6"/>
      <c r="L143" s="6"/>
      <c r="M143" s="6"/>
      <c r="N143" s="6"/>
    </row>
    <row r="144" ht="15.75" customHeight="1">
      <c r="A144" s="6"/>
      <c r="B144" s="6"/>
      <c r="C144" s="6"/>
      <c r="D144" s="6"/>
      <c r="E144" s="6"/>
      <c r="F144" s="6"/>
      <c r="G144" s="6"/>
      <c r="H144" s="6"/>
      <c r="I144" s="6"/>
      <c r="J144" s="6"/>
      <c r="K144" s="6"/>
      <c r="L144" s="6"/>
      <c r="M144" s="6"/>
      <c r="N144" s="6"/>
    </row>
    <row r="145" ht="15.75" customHeight="1">
      <c r="A145" s="6"/>
      <c r="B145" s="6"/>
      <c r="C145" s="6"/>
      <c r="D145" s="6"/>
      <c r="E145" s="6"/>
      <c r="F145" s="6"/>
      <c r="G145" s="6"/>
      <c r="H145" s="6"/>
      <c r="I145" s="6"/>
      <c r="J145" s="6"/>
      <c r="K145" s="6"/>
      <c r="L145" s="6"/>
      <c r="M145" s="6"/>
      <c r="N145" s="6"/>
    </row>
    <row r="146" ht="15.75" customHeight="1">
      <c r="A146" s="6"/>
      <c r="B146" s="6"/>
      <c r="C146" s="6"/>
      <c r="D146" s="6"/>
      <c r="E146" s="6"/>
      <c r="F146" s="6"/>
      <c r="G146" s="6"/>
      <c r="H146" s="6"/>
      <c r="I146" s="6"/>
      <c r="J146" s="6"/>
      <c r="K146" s="6"/>
      <c r="L146" s="6"/>
      <c r="M146" s="6"/>
      <c r="N146" s="6"/>
    </row>
    <row r="147" ht="15.75" customHeight="1">
      <c r="A147" s="6"/>
      <c r="B147" s="6"/>
      <c r="C147" s="6"/>
      <c r="D147" s="6"/>
      <c r="E147" s="6"/>
      <c r="F147" s="6"/>
      <c r="G147" s="6"/>
      <c r="H147" s="6"/>
      <c r="I147" s="6"/>
      <c r="J147" s="6"/>
      <c r="K147" s="6"/>
      <c r="L147" s="6"/>
      <c r="M147" s="6"/>
      <c r="N147" s="6"/>
    </row>
    <row r="148" ht="15.75" customHeight="1">
      <c r="A148" s="6"/>
      <c r="B148" s="6"/>
      <c r="C148" s="6"/>
      <c r="D148" s="6"/>
      <c r="E148" s="6"/>
      <c r="F148" s="6"/>
      <c r="G148" s="6"/>
      <c r="H148" s="6"/>
      <c r="I148" s="6"/>
      <c r="J148" s="6"/>
      <c r="K148" s="6"/>
      <c r="L148" s="6"/>
      <c r="M148" s="6"/>
      <c r="N148" s="6"/>
    </row>
    <row r="149" ht="15.75" customHeight="1">
      <c r="A149" s="6"/>
      <c r="B149" s="6"/>
      <c r="C149" s="6"/>
      <c r="D149" s="6"/>
      <c r="E149" s="6"/>
      <c r="F149" s="6"/>
      <c r="G149" s="6"/>
      <c r="H149" s="6"/>
      <c r="I149" s="6"/>
      <c r="J149" s="6"/>
      <c r="K149" s="6"/>
      <c r="L149" s="6"/>
      <c r="M149" s="6"/>
      <c r="N149" s="6"/>
    </row>
    <row r="150" ht="15.75" customHeight="1">
      <c r="A150" s="6"/>
      <c r="B150" s="6"/>
      <c r="C150" s="6"/>
      <c r="D150" s="6"/>
      <c r="E150" s="6"/>
      <c r="F150" s="6"/>
      <c r="G150" s="6"/>
      <c r="H150" s="6"/>
      <c r="I150" s="6"/>
      <c r="J150" s="6"/>
      <c r="K150" s="6"/>
      <c r="L150" s="6"/>
      <c r="M150" s="6"/>
      <c r="N150" s="6"/>
    </row>
    <row r="151" ht="15.75" customHeight="1">
      <c r="A151" s="6"/>
      <c r="B151" s="6"/>
      <c r="C151" s="6"/>
      <c r="D151" s="6"/>
      <c r="E151" s="6"/>
      <c r="F151" s="6"/>
      <c r="G151" s="6"/>
      <c r="H151" s="6"/>
      <c r="I151" s="6"/>
      <c r="J151" s="6"/>
      <c r="K151" s="6"/>
      <c r="L151" s="6"/>
      <c r="M151" s="6"/>
      <c r="N151" s="6"/>
    </row>
    <row r="152" ht="15.75" customHeight="1">
      <c r="A152" s="6"/>
      <c r="B152" s="6"/>
      <c r="C152" s="6"/>
      <c r="D152" s="6"/>
      <c r="E152" s="6"/>
      <c r="F152" s="6"/>
      <c r="G152" s="6"/>
      <c r="H152" s="6"/>
      <c r="I152" s="6"/>
      <c r="J152" s="6"/>
      <c r="K152" s="6"/>
      <c r="L152" s="6"/>
      <c r="M152" s="6"/>
      <c r="N152" s="6"/>
    </row>
    <row r="153" ht="15.75" customHeight="1">
      <c r="A153" s="6"/>
      <c r="B153" s="6"/>
      <c r="C153" s="6"/>
      <c r="D153" s="6"/>
      <c r="E153" s="6"/>
      <c r="F153" s="6"/>
      <c r="G153" s="6"/>
      <c r="H153" s="6"/>
      <c r="I153" s="6"/>
      <c r="J153" s="6"/>
      <c r="K153" s="6"/>
      <c r="L153" s="6"/>
      <c r="M153" s="6"/>
      <c r="N153" s="6"/>
    </row>
    <row r="154" ht="15.75" customHeight="1">
      <c r="A154" s="6"/>
      <c r="B154" s="6"/>
      <c r="C154" s="6"/>
      <c r="D154" s="6"/>
      <c r="E154" s="6"/>
      <c r="F154" s="6"/>
      <c r="G154" s="6"/>
      <c r="H154" s="6"/>
      <c r="I154" s="6"/>
      <c r="J154" s="6"/>
      <c r="K154" s="6"/>
      <c r="L154" s="6"/>
      <c r="M154" s="6"/>
      <c r="N154" s="6"/>
    </row>
    <row r="155" ht="15.75" customHeight="1">
      <c r="A155" s="6"/>
      <c r="B155" s="6"/>
      <c r="C155" s="6"/>
      <c r="D155" s="6"/>
      <c r="E155" s="6"/>
      <c r="F155" s="6"/>
      <c r="G155" s="6"/>
      <c r="H155" s="6"/>
      <c r="I155" s="6"/>
      <c r="J155" s="6"/>
      <c r="K155" s="6"/>
      <c r="L155" s="6"/>
      <c r="M155" s="6"/>
      <c r="N155" s="6"/>
    </row>
    <row r="156" ht="15.75" customHeight="1">
      <c r="A156" s="6"/>
      <c r="B156" s="6"/>
      <c r="C156" s="6"/>
      <c r="D156" s="6"/>
      <c r="E156" s="6"/>
      <c r="F156" s="6"/>
      <c r="G156" s="6"/>
      <c r="H156" s="6"/>
      <c r="I156" s="6"/>
      <c r="J156" s="6"/>
      <c r="K156" s="6"/>
      <c r="L156" s="6"/>
      <c r="M156" s="6"/>
      <c r="N156" s="6"/>
    </row>
    <row r="157" ht="15.75" customHeight="1">
      <c r="A157" s="6"/>
      <c r="B157" s="6"/>
      <c r="C157" s="6"/>
      <c r="D157" s="6"/>
      <c r="E157" s="6"/>
      <c r="F157" s="6"/>
      <c r="G157" s="6"/>
      <c r="H157" s="6"/>
      <c r="I157" s="6"/>
      <c r="J157" s="6"/>
      <c r="K157" s="6"/>
      <c r="L157" s="6"/>
      <c r="M157" s="6"/>
      <c r="N157" s="6"/>
    </row>
    <row r="158" ht="15.75" customHeight="1">
      <c r="A158" s="6"/>
      <c r="B158" s="6"/>
      <c r="C158" s="6"/>
      <c r="D158" s="6"/>
      <c r="E158" s="6"/>
      <c r="F158" s="6"/>
      <c r="G158" s="6"/>
      <c r="H158" s="6"/>
      <c r="I158" s="6"/>
      <c r="J158" s="6"/>
      <c r="K158" s="6"/>
      <c r="L158" s="6"/>
      <c r="M158" s="6"/>
      <c r="N158" s="6"/>
    </row>
    <row r="159" ht="15.75" customHeight="1">
      <c r="A159" s="6"/>
      <c r="B159" s="6"/>
      <c r="C159" s="6"/>
      <c r="D159" s="6"/>
      <c r="E159" s="6"/>
      <c r="F159" s="6"/>
      <c r="G159" s="6"/>
      <c r="H159" s="6"/>
      <c r="I159" s="6"/>
      <c r="J159" s="6"/>
      <c r="K159" s="6"/>
      <c r="L159" s="6"/>
      <c r="M159" s="6"/>
      <c r="N159" s="6"/>
    </row>
    <row r="160" ht="15.75" customHeight="1">
      <c r="A160" s="6"/>
      <c r="B160" s="6"/>
      <c r="C160" s="6"/>
      <c r="D160" s="6"/>
      <c r="E160" s="6"/>
      <c r="F160" s="6"/>
      <c r="G160" s="6"/>
      <c r="H160" s="6"/>
      <c r="I160" s="6"/>
      <c r="J160" s="6"/>
      <c r="K160" s="6"/>
      <c r="L160" s="6"/>
      <c r="M160" s="6"/>
      <c r="N160" s="6"/>
    </row>
    <row r="161" ht="15.75" customHeight="1">
      <c r="A161" s="6"/>
      <c r="B161" s="6"/>
      <c r="C161" s="6"/>
      <c r="D161" s="6"/>
      <c r="E161" s="6"/>
      <c r="F161" s="6"/>
      <c r="G161" s="6"/>
      <c r="H161" s="6"/>
      <c r="I161" s="6"/>
      <c r="J161" s="6"/>
      <c r="K161" s="6"/>
      <c r="L161" s="6"/>
      <c r="M161" s="6"/>
      <c r="N161" s="6"/>
    </row>
    <row r="162" ht="15.75" customHeight="1">
      <c r="A162" s="6"/>
      <c r="B162" s="6"/>
      <c r="C162" s="6"/>
      <c r="D162" s="6"/>
      <c r="E162" s="6"/>
      <c r="F162" s="6"/>
      <c r="G162" s="6"/>
      <c r="H162" s="6"/>
      <c r="I162" s="6"/>
      <c r="J162" s="6"/>
      <c r="K162" s="6"/>
      <c r="L162" s="6"/>
      <c r="M162" s="6"/>
      <c r="N162" s="6"/>
    </row>
    <row r="163" ht="15.75" customHeight="1">
      <c r="A163" s="6"/>
      <c r="B163" s="6"/>
      <c r="C163" s="6"/>
      <c r="D163" s="6"/>
      <c r="E163" s="6"/>
      <c r="F163" s="6"/>
      <c r="G163" s="6"/>
      <c r="H163" s="6"/>
      <c r="I163" s="6"/>
      <c r="J163" s="6"/>
      <c r="K163" s="6"/>
      <c r="L163" s="6"/>
      <c r="M163" s="6"/>
      <c r="N163" s="6"/>
    </row>
    <row r="164" ht="15.75" customHeight="1">
      <c r="A164" s="6"/>
      <c r="B164" s="6"/>
      <c r="C164" s="6"/>
      <c r="D164" s="6"/>
      <c r="E164" s="6"/>
      <c r="F164" s="6"/>
      <c r="G164" s="6"/>
      <c r="H164" s="6"/>
      <c r="I164" s="6"/>
      <c r="J164" s="6"/>
      <c r="K164" s="6"/>
      <c r="L164" s="6"/>
      <c r="M164" s="6"/>
      <c r="N164" s="6"/>
    </row>
    <row r="165" ht="15.75" customHeight="1">
      <c r="A165" s="6"/>
      <c r="B165" s="6"/>
      <c r="C165" s="6"/>
      <c r="D165" s="6"/>
      <c r="E165" s="6"/>
      <c r="F165" s="6"/>
      <c r="G165" s="6"/>
      <c r="H165" s="6"/>
      <c r="I165" s="6"/>
      <c r="J165" s="6"/>
      <c r="K165" s="6"/>
      <c r="L165" s="6"/>
      <c r="M165" s="6"/>
      <c r="N165" s="6"/>
    </row>
    <row r="166" ht="15.75" customHeight="1">
      <c r="A166" s="6"/>
      <c r="B166" s="6"/>
      <c r="C166" s="6"/>
      <c r="D166" s="6"/>
      <c r="E166" s="6"/>
      <c r="F166" s="6"/>
      <c r="G166" s="6"/>
      <c r="H166" s="6"/>
      <c r="I166" s="6"/>
      <c r="J166" s="6"/>
      <c r="K166" s="6"/>
      <c r="L166" s="6"/>
      <c r="M166" s="6"/>
      <c r="N166" s="6"/>
    </row>
    <row r="167" ht="15.75" customHeight="1">
      <c r="A167" s="6"/>
      <c r="B167" s="6"/>
      <c r="C167" s="6"/>
      <c r="D167" s="6"/>
      <c r="E167" s="6"/>
      <c r="F167" s="6"/>
      <c r="G167" s="6"/>
      <c r="H167" s="6"/>
      <c r="I167" s="6"/>
      <c r="J167" s="6"/>
      <c r="K167" s="6"/>
      <c r="L167" s="6"/>
      <c r="M167" s="6"/>
      <c r="N167" s="6"/>
    </row>
    <row r="168" ht="15.75" customHeight="1">
      <c r="A168" s="6"/>
      <c r="B168" s="6"/>
      <c r="C168" s="6"/>
      <c r="D168" s="6"/>
      <c r="E168" s="6"/>
      <c r="F168" s="6"/>
      <c r="G168" s="6"/>
      <c r="H168" s="6"/>
      <c r="I168" s="6"/>
      <c r="J168" s="6"/>
      <c r="K168" s="6"/>
      <c r="L168" s="6"/>
      <c r="M168" s="6"/>
      <c r="N168" s="6"/>
    </row>
    <row r="169" ht="15.75" customHeight="1">
      <c r="A169" s="6"/>
      <c r="B169" s="6"/>
      <c r="C169" s="6"/>
      <c r="D169" s="6"/>
      <c r="E169" s="6"/>
      <c r="F169" s="6"/>
      <c r="G169" s="6"/>
      <c r="H169" s="6"/>
      <c r="I169" s="6"/>
      <c r="J169" s="6"/>
      <c r="K169" s="6"/>
      <c r="L169" s="6"/>
      <c r="M169" s="6"/>
      <c r="N169" s="6"/>
    </row>
    <row r="170" ht="15.75" customHeight="1">
      <c r="A170" s="6"/>
      <c r="B170" s="6"/>
      <c r="C170" s="6"/>
      <c r="D170" s="6"/>
      <c r="E170" s="6"/>
      <c r="F170" s="6"/>
      <c r="G170" s="6"/>
      <c r="H170" s="6"/>
      <c r="I170" s="6"/>
      <c r="J170" s="6"/>
      <c r="K170" s="6"/>
      <c r="L170" s="6"/>
      <c r="M170" s="6"/>
      <c r="N170" s="6"/>
    </row>
    <row r="171" ht="15.75" customHeight="1">
      <c r="A171" s="6"/>
      <c r="B171" s="6"/>
      <c r="C171" s="6"/>
      <c r="D171" s="6"/>
      <c r="E171" s="6"/>
      <c r="F171" s="6"/>
      <c r="G171" s="6"/>
      <c r="H171" s="6"/>
      <c r="I171" s="6"/>
      <c r="J171" s="6"/>
      <c r="K171" s="6"/>
      <c r="L171" s="6"/>
      <c r="M171" s="6"/>
      <c r="N171" s="6"/>
    </row>
    <row r="172" ht="15.75" customHeight="1">
      <c r="A172" s="6"/>
      <c r="B172" s="6"/>
      <c r="C172" s="6"/>
      <c r="D172" s="6"/>
      <c r="E172" s="6"/>
      <c r="F172" s="6"/>
      <c r="G172" s="6"/>
      <c r="H172" s="6"/>
      <c r="I172" s="6"/>
      <c r="J172" s="6"/>
      <c r="K172" s="6"/>
      <c r="L172" s="6"/>
      <c r="M172" s="6"/>
      <c r="N172" s="6"/>
    </row>
    <row r="173" ht="15.75" customHeight="1">
      <c r="A173" s="6"/>
      <c r="B173" s="6"/>
      <c r="C173" s="6"/>
      <c r="D173" s="6"/>
      <c r="E173" s="6"/>
      <c r="F173" s="6"/>
      <c r="G173" s="6"/>
      <c r="H173" s="6"/>
      <c r="I173" s="6"/>
      <c r="J173" s="6"/>
      <c r="K173" s="6"/>
      <c r="L173" s="6"/>
      <c r="M173" s="6"/>
      <c r="N173" s="6"/>
    </row>
    <row r="174" ht="15.75" customHeight="1">
      <c r="A174" s="6"/>
      <c r="B174" s="6"/>
      <c r="C174" s="6"/>
      <c r="D174" s="6"/>
      <c r="E174" s="6"/>
      <c r="F174" s="6"/>
      <c r="G174" s="6"/>
      <c r="H174" s="6"/>
      <c r="I174" s="6"/>
      <c r="J174" s="6"/>
      <c r="K174" s="6"/>
      <c r="L174" s="6"/>
      <c r="M174" s="6"/>
      <c r="N174" s="6"/>
    </row>
    <row r="175" ht="15.75" customHeight="1">
      <c r="A175" s="6"/>
      <c r="B175" s="6"/>
      <c r="C175" s="6"/>
      <c r="D175" s="6"/>
      <c r="E175" s="6"/>
      <c r="F175" s="6"/>
      <c r="G175" s="6"/>
      <c r="H175" s="6"/>
      <c r="I175" s="6"/>
      <c r="J175" s="6"/>
      <c r="K175" s="6"/>
      <c r="L175" s="6"/>
      <c r="M175" s="6"/>
      <c r="N175" s="6"/>
    </row>
    <row r="176" ht="15.75" customHeight="1">
      <c r="A176" s="6"/>
      <c r="B176" s="6"/>
      <c r="C176" s="6"/>
      <c r="D176" s="6"/>
      <c r="E176" s="6"/>
      <c r="F176" s="6"/>
      <c r="G176" s="6"/>
      <c r="H176" s="6"/>
      <c r="I176" s="6"/>
      <c r="J176" s="6"/>
      <c r="K176" s="6"/>
      <c r="L176" s="6"/>
      <c r="M176" s="6"/>
      <c r="N176" s="6"/>
    </row>
    <row r="177" ht="15.75" customHeight="1">
      <c r="A177" s="6"/>
      <c r="B177" s="6"/>
      <c r="C177" s="6"/>
      <c r="D177" s="6"/>
      <c r="E177" s="6"/>
      <c r="F177" s="6"/>
      <c r="G177" s="6"/>
      <c r="H177" s="6"/>
      <c r="I177" s="6"/>
      <c r="J177" s="6"/>
      <c r="K177" s="6"/>
      <c r="L177" s="6"/>
      <c r="M177" s="6"/>
      <c r="N177" s="6"/>
    </row>
    <row r="178" ht="15.75" customHeight="1">
      <c r="A178" s="6"/>
      <c r="B178" s="6"/>
      <c r="C178" s="6"/>
      <c r="D178" s="6"/>
      <c r="E178" s="6"/>
      <c r="F178" s="6"/>
      <c r="G178" s="6"/>
      <c r="H178" s="6"/>
      <c r="I178" s="6"/>
      <c r="J178" s="6"/>
      <c r="K178" s="6"/>
      <c r="L178" s="6"/>
      <c r="M178" s="6"/>
      <c r="N178" s="6"/>
    </row>
    <row r="179" ht="15.75" customHeight="1">
      <c r="A179" s="6"/>
      <c r="B179" s="6"/>
      <c r="C179" s="6"/>
      <c r="D179" s="6"/>
      <c r="E179" s="6"/>
      <c r="F179" s="6"/>
      <c r="G179" s="6"/>
      <c r="H179" s="6"/>
      <c r="I179" s="6"/>
      <c r="J179" s="6"/>
      <c r="K179" s="6"/>
      <c r="L179" s="6"/>
      <c r="M179" s="6"/>
      <c r="N179" s="6"/>
    </row>
    <row r="180" ht="15.75" customHeight="1">
      <c r="A180" s="6"/>
      <c r="B180" s="6"/>
      <c r="C180" s="6"/>
      <c r="D180" s="6"/>
      <c r="E180" s="6"/>
      <c r="F180" s="6"/>
      <c r="G180" s="6"/>
      <c r="H180" s="6"/>
      <c r="I180" s="6"/>
      <c r="J180" s="6"/>
      <c r="K180" s="6"/>
      <c r="L180" s="6"/>
      <c r="M180" s="6"/>
      <c r="N180" s="6"/>
    </row>
    <row r="181" ht="15.75" customHeight="1">
      <c r="A181" s="6"/>
      <c r="B181" s="6"/>
      <c r="C181" s="6"/>
      <c r="D181" s="6"/>
      <c r="E181" s="6"/>
      <c r="F181" s="6"/>
      <c r="G181" s="6"/>
      <c r="H181" s="6"/>
      <c r="I181" s="6"/>
      <c r="J181" s="6"/>
      <c r="K181" s="6"/>
      <c r="L181" s="6"/>
      <c r="M181" s="6"/>
      <c r="N181" s="6"/>
    </row>
    <row r="182" ht="15.75" customHeight="1">
      <c r="A182" s="6"/>
      <c r="B182" s="6"/>
      <c r="C182" s="6"/>
      <c r="D182" s="6"/>
      <c r="E182" s="6"/>
      <c r="F182" s="6"/>
      <c r="G182" s="6"/>
      <c r="H182" s="6"/>
      <c r="I182" s="6"/>
      <c r="J182" s="6"/>
      <c r="K182" s="6"/>
      <c r="L182" s="6"/>
      <c r="M182" s="6"/>
      <c r="N182" s="6"/>
    </row>
    <row r="183" ht="15.75" customHeight="1">
      <c r="A183" s="6"/>
      <c r="B183" s="6"/>
      <c r="C183" s="6"/>
      <c r="D183" s="6"/>
      <c r="E183" s="6"/>
      <c r="F183" s="6"/>
      <c r="G183" s="6"/>
      <c r="H183" s="6"/>
      <c r="I183" s="6"/>
      <c r="J183" s="6"/>
      <c r="K183" s="6"/>
      <c r="L183" s="6"/>
      <c r="M183" s="6"/>
      <c r="N183" s="6"/>
    </row>
    <row r="184" ht="15.75" customHeight="1">
      <c r="A184" s="6"/>
      <c r="B184" s="6"/>
      <c r="C184" s="6"/>
      <c r="D184" s="6"/>
      <c r="E184" s="6"/>
      <c r="F184" s="6"/>
      <c r="G184" s="6"/>
      <c r="H184" s="6"/>
      <c r="I184" s="6"/>
      <c r="J184" s="6"/>
      <c r="K184" s="6"/>
      <c r="L184" s="6"/>
      <c r="M184" s="6"/>
      <c r="N184" s="6"/>
    </row>
    <row r="185" ht="15.75" customHeight="1">
      <c r="A185" s="6"/>
      <c r="B185" s="6"/>
      <c r="C185" s="6"/>
      <c r="D185" s="6"/>
      <c r="E185" s="6"/>
      <c r="F185" s="6"/>
      <c r="G185" s="6"/>
      <c r="H185" s="6"/>
      <c r="I185" s="6"/>
      <c r="J185" s="6"/>
      <c r="K185" s="6"/>
      <c r="L185" s="6"/>
      <c r="M185" s="6"/>
      <c r="N185" s="6"/>
    </row>
    <row r="186" ht="15.75" customHeight="1">
      <c r="A186" s="6"/>
      <c r="B186" s="6"/>
      <c r="C186" s="6"/>
      <c r="D186" s="6"/>
      <c r="E186" s="6"/>
      <c r="F186" s="6"/>
      <c r="G186" s="6"/>
      <c r="H186" s="6"/>
      <c r="I186" s="6"/>
      <c r="J186" s="6"/>
      <c r="K186" s="6"/>
      <c r="L186" s="6"/>
      <c r="M186" s="6"/>
      <c r="N186" s="6"/>
    </row>
    <row r="187" ht="15.75" customHeight="1">
      <c r="A187" s="6"/>
      <c r="B187" s="6"/>
      <c r="C187" s="6"/>
      <c r="D187" s="6"/>
      <c r="E187" s="6"/>
      <c r="F187" s="6"/>
      <c r="G187" s="6"/>
      <c r="H187" s="6"/>
      <c r="I187" s="6"/>
      <c r="J187" s="6"/>
      <c r="K187" s="6"/>
      <c r="L187" s="6"/>
      <c r="M187" s="6"/>
      <c r="N187" s="6"/>
    </row>
    <row r="188" ht="15.75" customHeight="1">
      <c r="A188" s="6"/>
      <c r="B188" s="6"/>
      <c r="C188" s="6"/>
      <c r="D188" s="6"/>
      <c r="E188" s="6"/>
      <c r="F188" s="6"/>
      <c r="G188" s="6"/>
      <c r="H188" s="6"/>
      <c r="I188" s="6"/>
      <c r="J188" s="6"/>
      <c r="K188" s="6"/>
      <c r="L188" s="6"/>
      <c r="M188" s="6"/>
      <c r="N188" s="6"/>
    </row>
    <row r="189" ht="15.75" customHeight="1">
      <c r="A189" s="6"/>
      <c r="B189" s="6"/>
      <c r="C189" s="6"/>
      <c r="D189" s="6"/>
      <c r="E189" s="6"/>
      <c r="F189" s="6"/>
      <c r="G189" s="6"/>
      <c r="H189" s="6"/>
      <c r="I189" s="6"/>
      <c r="J189" s="6"/>
      <c r="K189" s="6"/>
      <c r="L189" s="6"/>
      <c r="M189" s="6"/>
      <c r="N189" s="6"/>
    </row>
    <row r="190" ht="15.75" customHeight="1">
      <c r="A190" s="6"/>
      <c r="B190" s="6"/>
      <c r="C190" s="6"/>
      <c r="D190" s="6"/>
      <c r="E190" s="6"/>
      <c r="F190" s="6"/>
      <c r="G190" s="6"/>
      <c r="H190" s="6"/>
      <c r="I190" s="6"/>
      <c r="J190" s="6"/>
      <c r="K190" s="6"/>
      <c r="L190" s="6"/>
      <c r="M190" s="6"/>
      <c r="N190" s="6"/>
    </row>
    <row r="191" ht="15.75" customHeight="1">
      <c r="A191" s="6"/>
      <c r="B191" s="6"/>
      <c r="C191" s="6"/>
      <c r="D191" s="6"/>
      <c r="E191" s="6"/>
      <c r="F191" s="6"/>
      <c r="G191" s="6"/>
      <c r="H191" s="6"/>
      <c r="I191" s="6"/>
      <c r="J191" s="6"/>
      <c r="K191" s="6"/>
      <c r="L191" s="6"/>
      <c r="M191" s="6"/>
      <c r="N191" s="6"/>
    </row>
    <row r="192" ht="15.75" customHeight="1">
      <c r="A192" s="6"/>
      <c r="B192" s="6"/>
      <c r="C192" s="6"/>
      <c r="D192" s="6"/>
      <c r="E192" s="6"/>
      <c r="F192" s="6"/>
      <c r="G192" s="6"/>
      <c r="H192" s="6"/>
      <c r="I192" s="6"/>
      <c r="J192" s="6"/>
      <c r="K192" s="6"/>
      <c r="L192" s="6"/>
      <c r="M192" s="6"/>
      <c r="N192" s="6"/>
    </row>
    <row r="193" ht="15.75" customHeight="1">
      <c r="A193" s="6"/>
      <c r="B193" s="6"/>
      <c r="C193" s="6"/>
      <c r="D193" s="6"/>
      <c r="E193" s="6"/>
      <c r="F193" s="6"/>
      <c r="G193" s="6"/>
      <c r="H193" s="6"/>
      <c r="I193" s="6"/>
      <c r="J193" s="6"/>
      <c r="K193" s="6"/>
      <c r="L193" s="6"/>
      <c r="M193" s="6"/>
      <c r="N193" s="6"/>
    </row>
    <row r="194" ht="15.75" customHeight="1">
      <c r="A194" s="6"/>
      <c r="B194" s="6"/>
      <c r="C194" s="6"/>
      <c r="D194" s="6"/>
      <c r="E194" s="6"/>
      <c r="F194" s="6"/>
      <c r="G194" s="6"/>
      <c r="H194" s="6"/>
      <c r="I194" s="6"/>
      <c r="J194" s="6"/>
      <c r="K194" s="6"/>
      <c r="L194" s="6"/>
      <c r="M194" s="6"/>
      <c r="N194" s="6"/>
    </row>
    <row r="195" ht="15.75" customHeight="1">
      <c r="A195" s="6"/>
      <c r="B195" s="6"/>
      <c r="C195" s="6"/>
      <c r="D195" s="6"/>
      <c r="E195" s="6"/>
      <c r="F195" s="6"/>
      <c r="G195" s="6"/>
      <c r="H195" s="6"/>
      <c r="I195" s="6"/>
      <c r="J195" s="6"/>
      <c r="K195" s="6"/>
      <c r="L195" s="6"/>
      <c r="M195" s="6"/>
      <c r="N195" s="6"/>
    </row>
    <row r="196" ht="15.75" customHeight="1">
      <c r="A196" s="6"/>
      <c r="B196" s="6"/>
      <c r="C196" s="6"/>
      <c r="D196" s="6"/>
      <c r="E196" s="6"/>
      <c r="F196" s="6"/>
      <c r="G196" s="6"/>
      <c r="H196" s="6"/>
      <c r="I196" s="6"/>
      <c r="J196" s="6"/>
      <c r="K196" s="6"/>
      <c r="L196" s="6"/>
      <c r="M196" s="6"/>
      <c r="N196" s="6"/>
    </row>
    <row r="197" ht="15.75" customHeight="1">
      <c r="A197" s="6"/>
      <c r="B197" s="6"/>
      <c r="C197" s="6"/>
      <c r="D197" s="6"/>
      <c r="E197" s="6"/>
      <c r="F197" s="6"/>
      <c r="G197" s="6"/>
      <c r="H197" s="6"/>
      <c r="I197" s="6"/>
      <c r="J197" s="6"/>
      <c r="K197" s="6"/>
      <c r="L197" s="6"/>
      <c r="M197" s="6"/>
      <c r="N197" s="6"/>
    </row>
    <row r="198" ht="15.75" customHeight="1">
      <c r="A198" s="6"/>
      <c r="B198" s="6"/>
      <c r="C198" s="6"/>
      <c r="D198" s="6"/>
      <c r="E198" s="6"/>
      <c r="F198" s="6"/>
      <c r="G198" s="6"/>
      <c r="H198" s="6"/>
      <c r="I198" s="6"/>
      <c r="J198" s="6"/>
      <c r="K198" s="6"/>
      <c r="L198" s="6"/>
      <c r="M198" s="6"/>
      <c r="N198" s="6"/>
    </row>
    <row r="199" ht="15.75" customHeight="1">
      <c r="A199" s="6"/>
      <c r="B199" s="6"/>
      <c r="C199" s="6"/>
      <c r="D199" s="6"/>
      <c r="E199" s="6"/>
      <c r="F199" s="6"/>
      <c r="G199" s="6"/>
      <c r="H199" s="6"/>
      <c r="I199" s="6"/>
      <c r="J199" s="6"/>
      <c r="K199" s="6"/>
      <c r="L199" s="6"/>
      <c r="M199" s="6"/>
      <c r="N199" s="6"/>
    </row>
    <row r="200" ht="15.75" customHeight="1">
      <c r="A200" s="6"/>
      <c r="B200" s="6"/>
      <c r="C200" s="6"/>
      <c r="D200" s="6"/>
      <c r="E200" s="6"/>
      <c r="F200" s="6"/>
      <c r="G200" s="6"/>
      <c r="H200" s="6"/>
      <c r="I200" s="6"/>
      <c r="J200" s="6"/>
      <c r="K200" s="6"/>
      <c r="L200" s="6"/>
      <c r="M200" s="6"/>
      <c r="N200" s="6"/>
    </row>
    <row r="201" ht="15.75" customHeight="1">
      <c r="A201" s="6"/>
      <c r="B201" s="6"/>
      <c r="C201" s="6"/>
      <c r="D201" s="6"/>
      <c r="E201" s="6"/>
      <c r="F201" s="6"/>
      <c r="G201" s="6"/>
      <c r="H201" s="6"/>
      <c r="I201" s="6"/>
      <c r="J201" s="6"/>
      <c r="K201" s="6"/>
      <c r="L201" s="6"/>
      <c r="M201" s="6"/>
      <c r="N201" s="6"/>
    </row>
    <row r="202" ht="15.75" customHeight="1">
      <c r="A202" s="6"/>
      <c r="B202" s="6"/>
      <c r="C202" s="6"/>
      <c r="D202" s="6"/>
      <c r="E202" s="6"/>
      <c r="F202" s="6"/>
      <c r="G202" s="6"/>
      <c r="H202" s="6"/>
      <c r="I202" s="6"/>
      <c r="J202" s="6"/>
      <c r="K202" s="6"/>
      <c r="L202" s="6"/>
      <c r="M202" s="6"/>
      <c r="N202" s="6"/>
    </row>
    <row r="203" ht="15.75" customHeight="1">
      <c r="A203" s="6"/>
      <c r="B203" s="6"/>
      <c r="C203" s="6"/>
      <c r="D203" s="6"/>
      <c r="E203" s="6"/>
      <c r="F203" s="6"/>
      <c r="G203" s="6"/>
      <c r="H203" s="6"/>
      <c r="I203" s="6"/>
      <c r="J203" s="6"/>
      <c r="K203" s="6"/>
      <c r="L203" s="6"/>
      <c r="M203" s="6"/>
      <c r="N203" s="6"/>
    </row>
    <row r="204" ht="15.75" customHeight="1">
      <c r="A204" s="6"/>
      <c r="B204" s="6"/>
      <c r="C204" s="6"/>
      <c r="D204" s="6"/>
      <c r="E204" s="6"/>
      <c r="F204" s="6"/>
      <c r="G204" s="6"/>
      <c r="H204" s="6"/>
      <c r="I204" s="6"/>
      <c r="J204" s="6"/>
      <c r="K204" s="6"/>
      <c r="L204" s="6"/>
      <c r="M204" s="6"/>
      <c r="N204" s="6"/>
    </row>
    <row r="205" ht="15.75" customHeight="1">
      <c r="A205" s="6"/>
      <c r="B205" s="6"/>
      <c r="C205" s="6"/>
      <c r="D205" s="6"/>
      <c r="E205" s="6"/>
      <c r="F205" s="6"/>
      <c r="G205" s="6"/>
      <c r="H205" s="6"/>
      <c r="I205" s="6"/>
      <c r="J205" s="6"/>
      <c r="K205" s="6"/>
      <c r="L205" s="6"/>
      <c r="M205" s="6"/>
      <c r="N205" s="6"/>
    </row>
    <row r="206" ht="15.75" customHeight="1">
      <c r="A206" s="6"/>
      <c r="B206" s="6"/>
      <c r="C206" s="6"/>
      <c r="D206" s="6"/>
      <c r="E206" s="6"/>
      <c r="F206" s="6"/>
      <c r="G206" s="6"/>
      <c r="H206" s="6"/>
      <c r="I206" s="6"/>
      <c r="J206" s="6"/>
      <c r="K206" s="6"/>
      <c r="L206" s="6"/>
      <c r="M206" s="6"/>
      <c r="N206" s="6"/>
    </row>
    <row r="207" ht="15.75" customHeight="1">
      <c r="A207" s="6"/>
      <c r="B207" s="6"/>
      <c r="C207" s="6"/>
      <c r="D207" s="6"/>
      <c r="E207" s="6"/>
      <c r="F207" s="6"/>
      <c r="G207" s="6"/>
      <c r="H207" s="6"/>
      <c r="I207" s="6"/>
      <c r="J207" s="6"/>
      <c r="K207" s="6"/>
      <c r="L207" s="6"/>
      <c r="M207" s="6"/>
      <c r="N207" s="6"/>
    </row>
    <row r="208" ht="15.75" customHeight="1">
      <c r="A208" s="6"/>
      <c r="B208" s="6"/>
      <c r="C208" s="6"/>
      <c r="D208" s="6"/>
      <c r="E208" s="6"/>
      <c r="F208" s="6"/>
      <c r="G208" s="6"/>
      <c r="H208" s="6"/>
      <c r="I208" s="6"/>
      <c r="J208" s="6"/>
      <c r="K208" s="6"/>
      <c r="L208" s="6"/>
      <c r="M208" s="6"/>
      <c r="N208" s="6"/>
    </row>
    <row r="209" ht="15.75" customHeight="1">
      <c r="A209" s="6"/>
      <c r="B209" s="6"/>
      <c r="C209" s="6"/>
      <c r="D209" s="6"/>
      <c r="E209" s="6"/>
      <c r="F209" s="6"/>
      <c r="G209" s="6"/>
      <c r="H209" s="6"/>
      <c r="I209" s="6"/>
      <c r="J209" s="6"/>
      <c r="K209" s="6"/>
      <c r="L209" s="6"/>
      <c r="M209" s="6"/>
      <c r="N209" s="6"/>
    </row>
    <row r="210" ht="15.75" customHeight="1">
      <c r="A210" s="6"/>
      <c r="B210" s="6"/>
      <c r="C210" s="6"/>
      <c r="D210" s="6"/>
      <c r="E210" s="6"/>
      <c r="F210" s="6"/>
      <c r="G210" s="6"/>
      <c r="H210" s="6"/>
      <c r="I210" s="6"/>
      <c r="J210" s="6"/>
      <c r="K210" s="6"/>
      <c r="L210" s="6"/>
      <c r="M210" s="6"/>
      <c r="N210" s="6"/>
    </row>
    <row r="211" ht="15.75" customHeight="1">
      <c r="A211" s="6"/>
      <c r="B211" s="6"/>
      <c r="C211" s="6"/>
      <c r="D211" s="6"/>
      <c r="E211" s="6"/>
      <c r="F211" s="6"/>
      <c r="G211" s="6"/>
      <c r="H211" s="6"/>
      <c r="I211" s="6"/>
      <c r="J211" s="6"/>
      <c r="K211" s="6"/>
      <c r="L211" s="6"/>
      <c r="M211" s="6"/>
      <c r="N211" s="6"/>
    </row>
    <row r="212" ht="15.75" customHeight="1">
      <c r="A212" s="6"/>
      <c r="B212" s="6"/>
      <c r="C212" s="6"/>
      <c r="D212" s="6"/>
      <c r="E212" s="6"/>
      <c r="F212" s="6"/>
      <c r="G212" s="6"/>
      <c r="H212" s="6"/>
      <c r="I212" s="6"/>
      <c r="J212" s="6"/>
      <c r="K212" s="6"/>
      <c r="L212" s="6"/>
      <c r="M212" s="6"/>
      <c r="N212" s="6"/>
    </row>
    <row r="213" ht="15.75" customHeight="1">
      <c r="A213" s="6"/>
      <c r="B213" s="6"/>
      <c r="C213" s="6"/>
      <c r="D213" s="6"/>
      <c r="E213" s="6"/>
      <c r="F213" s="6"/>
      <c r="G213" s="6"/>
      <c r="H213" s="6"/>
      <c r="I213" s="6"/>
      <c r="J213" s="6"/>
      <c r="K213" s="6"/>
      <c r="L213" s="6"/>
      <c r="M213" s="6"/>
      <c r="N213" s="6"/>
    </row>
    <row r="214" ht="15.75" customHeight="1">
      <c r="A214" s="6"/>
      <c r="B214" s="6"/>
      <c r="C214" s="6"/>
      <c r="D214" s="6"/>
      <c r="E214" s="6"/>
      <c r="F214" s="6"/>
      <c r="G214" s="6"/>
      <c r="H214" s="6"/>
      <c r="I214" s="6"/>
      <c r="J214" s="6"/>
      <c r="K214" s="6"/>
      <c r="L214" s="6"/>
      <c r="M214" s="6"/>
      <c r="N214" s="6"/>
    </row>
    <row r="215" ht="15.75" customHeight="1">
      <c r="A215" s="6"/>
      <c r="B215" s="6"/>
      <c r="C215" s="6"/>
      <c r="D215" s="6"/>
      <c r="E215" s="6"/>
      <c r="F215" s="6"/>
      <c r="G215" s="6"/>
      <c r="H215" s="6"/>
      <c r="I215" s="6"/>
      <c r="J215" s="6"/>
      <c r="K215" s="6"/>
      <c r="L215" s="6"/>
      <c r="M215" s="6"/>
      <c r="N215" s="6"/>
    </row>
    <row r="216" ht="15.75" customHeight="1">
      <c r="A216" s="6"/>
      <c r="B216" s="6"/>
      <c r="C216" s="6"/>
      <c r="D216" s="6"/>
      <c r="E216" s="6"/>
      <c r="F216" s="6"/>
      <c r="G216" s="6"/>
      <c r="H216" s="6"/>
      <c r="I216" s="6"/>
      <c r="J216" s="6"/>
      <c r="K216" s="6"/>
      <c r="L216" s="6"/>
      <c r="M216" s="6"/>
      <c r="N216" s="6"/>
    </row>
    <row r="217" ht="15.75" customHeight="1">
      <c r="A217" s="6"/>
      <c r="B217" s="6"/>
      <c r="C217" s="6"/>
      <c r="D217" s="6"/>
      <c r="E217" s="6"/>
      <c r="F217" s="6"/>
      <c r="G217" s="6"/>
      <c r="H217" s="6"/>
      <c r="I217" s="6"/>
      <c r="J217" s="6"/>
      <c r="K217" s="6"/>
      <c r="L217" s="6"/>
      <c r="M217" s="6"/>
      <c r="N217" s="6"/>
    </row>
    <row r="218" ht="15.75" customHeight="1">
      <c r="A218" s="6"/>
      <c r="B218" s="6"/>
      <c r="C218" s="6"/>
      <c r="D218" s="6"/>
      <c r="E218" s="6"/>
      <c r="F218" s="6"/>
      <c r="G218" s="6"/>
      <c r="H218" s="6"/>
      <c r="I218" s="6"/>
      <c r="J218" s="6"/>
      <c r="K218" s="6"/>
      <c r="L218" s="6"/>
      <c r="M218" s="6"/>
      <c r="N218" s="6"/>
    </row>
    <row r="219" ht="15.75" customHeight="1">
      <c r="A219" s="6"/>
      <c r="B219" s="6"/>
      <c r="C219" s="6"/>
      <c r="D219" s="6"/>
      <c r="E219" s="6"/>
      <c r="F219" s="6"/>
      <c r="G219" s="6"/>
      <c r="H219" s="6"/>
      <c r="I219" s="6"/>
      <c r="J219" s="6"/>
      <c r="K219" s="6"/>
      <c r="L219" s="6"/>
      <c r="M219" s="6"/>
      <c r="N219" s="6"/>
    </row>
    <row r="220" ht="15.75" customHeight="1">
      <c r="A220" s="6"/>
      <c r="B220" s="6"/>
      <c r="C220" s="6"/>
      <c r="D220" s="6"/>
      <c r="E220" s="6"/>
      <c r="F220" s="6"/>
      <c r="G220" s="6"/>
      <c r="H220" s="6"/>
      <c r="I220" s="6"/>
      <c r="J220" s="6"/>
      <c r="K220" s="6"/>
      <c r="L220" s="6"/>
      <c r="M220" s="6"/>
      <c r="N220" s="6"/>
    </row>
    <row r="221" ht="15.75" customHeight="1">
      <c r="A221" s="6"/>
      <c r="B221" s="6"/>
      <c r="C221" s="6"/>
      <c r="D221" s="6"/>
      <c r="E221" s="6"/>
      <c r="F221" s="6"/>
      <c r="G221" s="6"/>
      <c r="H221" s="6"/>
      <c r="I221" s="6"/>
      <c r="J221" s="6"/>
      <c r="K221" s="6"/>
      <c r="L221" s="6"/>
      <c r="M221" s="6"/>
      <c r="N221" s="6"/>
    </row>
    <row r="222" ht="15.75" customHeight="1">
      <c r="A222" s="6"/>
      <c r="B222" s="6"/>
      <c r="C222" s="6"/>
      <c r="D222" s="6"/>
      <c r="E222" s="6"/>
      <c r="F222" s="6"/>
      <c r="G222" s="6"/>
      <c r="H222" s="6"/>
      <c r="I222" s="6"/>
      <c r="J222" s="6"/>
      <c r="K222" s="6"/>
      <c r="L222" s="6"/>
      <c r="M222" s="6"/>
      <c r="N222" s="6"/>
    </row>
    <row r="223" ht="15.75" customHeight="1">
      <c r="A223" s="6"/>
      <c r="B223" s="6"/>
      <c r="C223" s="6"/>
      <c r="D223" s="6"/>
      <c r="E223" s="6"/>
      <c r="F223" s="6"/>
      <c r="G223" s="6"/>
      <c r="H223" s="6"/>
      <c r="I223" s="6"/>
      <c r="J223" s="6"/>
      <c r="K223" s="6"/>
      <c r="L223" s="6"/>
      <c r="M223" s="6"/>
      <c r="N223" s="6"/>
    </row>
    <row r="224" ht="15.75" customHeight="1">
      <c r="A224" s="6"/>
      <c r="B224" s="6"/>
      <c r="C224" s="6"/>
      <c r="D224" s="6"/>
      <c r="E224" s="6"/>
      <c r="F224" s="6"/>
      <c r="G224" s="6"/>
      <c r="H224" s="6"/>
      <c r="I224" s="6"/>
      <c r="J224" s="6"/>
      <c r="K224" s="6"/>
      <c r="L224" s="6"/>
      <c r="M224" s="6"/>
      <c r="N224" s="6"/>
    </row>
    <row r="225" ht="15.75" customHeight="1">
      <c r="A225" s="6"/>
      <c r="B225" s="6"/>
      <c r="C225" s="6"/>
      <c r="D225" s="6"/>
      <c r="E225" s="6"/>
      <c r="F225" s="6"/>
      <c r="G225" s="6"/>
      <c r="H225" s="6"/>
      <c r="I225" s="6"/>
      <c r="J225" s="6"/>
      <c r="K225" s="6"/>
      <c r="L225" s="6"/>
      <c r="M225" s="6"/>
      <c r="N225" s="6"/>
    </row>
    <row r="226" ht="15.75" customHeight="1">
      <c r="A226" s="6"/>
      <c r="B226" s="6"/>
      <c r="C226" s="6"/>
      <c r="D226" s="6"/>
      <c r="E226" s="6"/>
      <c r="F226" s="6"/>
      <c r="G226" s="6"/>
      <c r="H226" s="6"/>
      <c r="I226" s="6"/>
      <c r="J226" s="6"/>
      <c r="K226" s="6"/>
      <c r="L226" s="6"/>
      <c r="M226" s="6"/>
      <c r="N226" s="6"/>
    </row>
    <row r="227" ht="15.75" customHeight="1">
      <c r="A227" s="6"/>
      <c r="B227" s="6"/>
      <c r="C227" s="6"/>
      <c r="D227" s="6"/>
      <c r="E227" s="6"/>
      <c r="F227" s="6"/>
      <c r="G227" s="6"/>
      <c r="H227" s="6"/>
      <c r="I227" s="6"/>
      <c r="J227" s="6"/>
      <c r="K227" s="6"/>
      <c r="L227" s="6"/>
      <c r="M227" s="6"/>
      <c r="N227" s="6"/>
    </row>
    <row r="228" ht="15.75" customHeight="1">
      <c r="A228" s="6"/>
      <c r="B228" s="6"/>
      <c r="C228" s="6"/>
      <c r="D228" s="6"/>
      <c r="E228" s="6"/>
      <c r="F228" s="6"/>
      <c r="G228" s="6"/>
      <c r="H228" s="6"/>
      <c r="I228" s="6"/>
      <c r="J228" s="6"/>
      <c r="K228" s="6"/>
      <c r="L228" s="6"/>
      <c r="M228" s="6"/>
      <c r="N228" s="6"/>
    </row>
    <row r="229" ht="15.75" customHeight="1">
      <c r="A229" s="6"/>
      <c r="B229" s="6"/>
      <c r="C229" s="6"/>
      <c r="D229" s="6"/>
      <c r="E229" s="6"/>
      <c r="F229" s="6"/>
      <c r="G229" s="6"/>
      <c r="H229" s="6"/>
      <c r="I229" s="6"/>
      <c r="J229" s="6"/>
      <c r="K229" s="6"/>
      <c r="L229" s="6"/>
      <c r="M229" s="6"/>
      <c r="N229" s="6"/>
    </row>
    <row r="230" ht="15.75" customHeight="1">
      <c r="A230" s="6"/>
      <c r="B230" s="6"/>
      <c r="C230" s="6"/>
      <c r="D230" s="6"/>
      <c r="E230" s="6"/>
      <c r="F230" s="6"/>
      <c r="G230" s="6"/>
      <c r="H230" s="6"/>
      <c r="I230" s="6"/>
      <c r="J230" s="6"/>
      <c r="K230" s="6"/>
      <c r="L230" s="6"/>
      <c r="M230" s="6"/>
      <c r="N230" s="6"/>
    </row>
    <row r="231" ht="15.75" customHeight="1">
      <c r="A231" s="6"/>
      <c r="B231" s="6"/>
      <c r="C231" s="6"/>
      <c r="D231" s="6"/>
      <c r="E231" s="6"/>
      <c r="F231" s="6"/>
      <c r="G231" s="6"/>
      <c r="H231" s="6"/>
      <c r="I231" s="6"/>
      <c r="J231" s="6"/>
      <c r="K231" s="6"/>
      <c r="L231" s="6"/>
      <c r="M231" s="6"/>
      <c r="N231" s="6"/>
    </row>
    <row r="232" ht="15.75" customHeight="1">
      <c r="A232" s="6"/>
      <c r="B232" s="6"/>
      <c r="C232" s="6"/>
      <c r="D232" s="6"/>
      <c r="E232" s="6"/>
      <c r="F232" s="6"/>
      <c r="G232" s="6"/>
      <c r="H232" s="6"/>
      <c r="I232" s="6"/>
      <c r="J232" s="6"/>
      <c r="K232" s="6"/>
      <c r="L232" s="6"/>
      <c r="M232" s="6"/>
      <c r="N232" s="6"/>
    </row>
    <row r="233" ht="15.75" customHeight="1">
      <c r="A233" s="6"/>
      <c r="B233" s="6"/>
      <c r="C233" s="6"/>
      <c r="D233" s="6"/>
      <c r="E233" s="6"/>
      <c r="F233" s="6"/>
      <c r="G233" s="6"/>
      <c r="H233" s="6"/>
      <c r="I233" s="6"/>
      <c r="J233" s="6"/>
      <c r="K233" s="6"/>
      <c r="L233" s="6"/>
      <c r="M233" s="6"/>
      <c r="N233" s="6"/>
    </row>
    <row r="234" ht="15.75" customHeight="1">
      <c r="A234" s="6"/>
      <c r="B234" s="6"/>
      <c r="C234" s="6"/>
      <c r="D234" s="6"/>
      <c r="E234" s="6"/>
      <c r="F234" s="6"/>
      <c r="G234" s="6"/>
      <c r="H234" s="6"/>
      <c r="I234" s="6"/>
      <c r="J234" s="6"/>
      <c r="K234" s="6"/>
      <c r="L234" s="6"/>
      <c r="M234" s="6"/>
      <c r="N234" s="6"/>
    </row>
    <row r="235" ht="15.75" customHeight="1">
      <c r="A235" s="6"/>
      <c r="B235" s="6"/>
      <c r="C235" s="6"/>
      <c r="D235" s="6"/>
      <c r="E235" s="6"/>
      <c r="F235" s="6"/>
      <c r="G235" s="6"/>
      <c r="H235" s="6"/>
      <c r="I235" s="6"/>
      <c r="J235" s="6"/>
      <c r="K235" s="6"/>
      <c r="L235" s="6"/>
      <c r="M235" s="6"/>
      <c r="N235" s="6"/>
    </row>
    <row r="236" ht="15.75" customHeight="1">
      <c r="A236" s="6"/>
      <c r="B236" s="6"/>
      <c r="C236" s="6"/>
      <c r="D236" s="6"/>
      <c r="E236" s="6"/>
      <c r="F236" s="6"/>
      <c r="G236" s="6"/>
      <c r="H236" s="6"/>
      <c r="I236" s="6"/>
      <c r="J236" s="6"/>
      <c r="K236" s="6"/>
      <c r="L236" s="6"/>
      <c r="M236" s="6"/>
      <c r="N236" s="6"/>
    </row>
    <row r="237" ht="15.75" customHeight="1">
      <c r="A237" s="6"/>
      <c r="B237" s="6"/>
      <c r="C237" s="6"/>
      <c r="D237" s="6"/>
      <c r="E237" s="6"/>
      <c r="F237" s="6"/>
      <c r="G237" s="6"/>
      <c r="H237" s="6"/>
      <c r="I237" s="6"/>
      <c r="J237" s="6"/>
      <c r="K237" s="6"/>
      <c r="L237" s="6"/>
      <c r="M237" s="6"/>
      <c r="N237" s="6"/>
    </row>
    <row r="238" ht="15.75" customHeight="1">
      <c r="A238" s="6"/>
      <c r="B238" s="6"/>
      <c r="C238" s="6"/>
      <c r="D238" s="6"/>
      <c r="E238" s="6"/>
      <c r="F238" s="6"/>
      <c r="G238" s="6"/>
      <c r="H238" s="6"/>
      <c r="I238" s="6"/>
      <c r="J238" s="6"/>
      <c r="K238" s="6"/>
      <c r="L238" s="6"/>
      <c r="M238" s="6"/>
      <c r="N238" s="6"/>
    </row>
    <row r="239" ht="15.75" customHeight="1">
      <c r="A239" s="6"/>
      <c r="B239" s="6"/>
      <c r="C239" s="6"/>
      <c r="D239" s="6"/>
      <c r="E239" s="6"/>
      <c r="F239" s="6"/>
      <c r="G239" s="6"/>
      <c r="H239" s="6"/>
      <c r="I239" s="6"/>
      <c r="J239" s="6"/>
      <c r="K239" s="6"/>
      <c r="L239" s="6"/>
      <c r="M239" s="6"/>
      <c r="N239" s="6"/>
    </row>
    <row r="240" ht="15.75" customHeight="1">
      <c r="A240" s="6"/>
      <c r="B240" s="6"/>
      <c r="C240" s="6"/>
      <c r="D240" s="6"/>
      <c r="E240" s="6"/>
      <c r="F240" s="6"/>
      <c r="G240" s="6"/>
      <c r="H240" s="6"/>
      <c r="I240" s="6"/>
      <c r="J240" s="6"/>
      <c r="K240" s="6"/>
      <c r="L240" s="6"/>
      <c r="M240" s="6"/>
      <c r="N240" s="6"/>
    </row>
    <row r="241" ht="15.75" customHeight="1">
      <c r="A241" s="6"/>
      <c r="B241" s="6"/>
      <c r="C241" s="6"/>
      <c r="D241" s="6"/>
      <c r="E241" s="6"/>
      <c r="F241" s="6"/>
      <c r="G241" s="6"/>
      <c r="H241" s="6"/>
      <c r="I241" s="6"/>
      <c r="J241" s="6"/>
      <c r="K241" s="6"/>
      <c r="L241" s="6"/>
      <c r="M241" s="6"/>
      <c r="N241" s="6"/>
    </row>
    <row r="242" ht="15.75" customHeight="1">
      <c r="A242" s="6"/>
      <c r="B242" s="6"/>
      <c r="C242" s="6"/>
      <c r="D242" s="6"/>
      <c r="E242" s="6"/>
      <c r="F242" s="6"/>
      <c r="G242" s="6"/>
      <c r="H242" s="6"/>
      <c r="I242" s="6"/>
      <c r="J242" s="6"/>
      <c r="K242" s="6"/>
      <c r="L242" s="6"/>
      <c r="M242" s="6"/>
      <c r="N242" s="6"/>
    </row>
    <row r="243" ht="15.75" customHeight="1">
      <c r="A243" s="6"/>
      <c r="B243" s="6"/>
      <c r="C243" s="6"/>
      <c r="D243" s="6"/>
      <c r="E243" s="6"/>
      <c r="F243" s="6"/>
      <c r="G243" s="6"/>
      <c r="H243" s="6"/>
      <c r="I243" s="6"/>
      <c r="J243" s="6"/>
      <c r="K243" s="6"/>
      <c r="L243" s="6"/>
      <c r="M243" s="6"/>
      <c r="N243" s="6"/>
    </row>
    <row r="244" ht="15.75" customHeight="1">
      <c r="A244" s="6"/>
      <c r="B244" s="6"/>
      <c r="C244" s="6"/>
      <c r="D244" s="6"/>
      <c r="E244" s="6"/>
      <c r="F244" s="6"/>
      <c r="G244" s="6"/>
      <c r="H244" s="6"/>
      <c r="I244" s="6"/>
      <c r="J244" s="6"/>
      <c r="K244" s="6"/>
      <c r="L244" s="6"/>
      <c r="M244" s="6"/>
      <c r="N244" s="6"/>
    </row>
    <row r="245" ht="15.75" customHeight="1">
      <c r="A245" s="6"/>
      <c r="B245" s="6"/>
      <c r="C245" s="6"/>
      <c r="D245" s="6"/>
      <c r="E245" s="6"/>
      <c r="F245" s="6"/>
      <c r="G245" s="6"/>
      <c r="H245" s="6"/>
      <c r="I245" s="6"/>
      <c r="J245" s="6"/>
      <c r="K245" s="6"/>
      <c r="L245" s="6"/>
      <c r="M245" s="6"/>
      <c r="N245" s="6"/>
    </row>
    <row r="246" ht="15.75" customHeight="1">
      <c r="A246" s="6"/>
      <c r="B246" s="6"/>
      <c r="C246" s="6"/>
      <c r="D246" s="6"/>
      <c r="E246" s="6"/>
      <c r="F246" s="6"/>
      <c r="G246" s="6"/>
      <c r="H246" s="6"/>
      <c r="I246" s="6"/>
      <c r="J246" s="6"/>
      <c r="K246" s="6"/>
      <c r="L246" s="6"/>
      <c r="M246" s="6"/>
      <c r="N246" s="6"/>
    </row>
    <row r="247" ht="15.75" customHeight="1">
      <c r="A247" s="6"/>
      <c r="B247" s="6"/>
      <c r="C247" s="6"/>
      <c r="D247" s="6"/>
      <c r="E247" s="6"/>
      <c r="F247" s="6"/>
      <c r="G247" s="6"/>
      <c r="H247" s="6"/>
      <c r="I247" s="6"/>
      <c r="J247" s="6"/>
      <c r="K247" s="6"/>
      <c r="L247" s="6"/>
      <c r="M247" s="6"/>
      <c r="N247" s="6"/>
    </row>
    <row r="248" ht="15.75" customHeight="1">
      <c r="A248" s="6"/>
      <c r="B248" s="6"/>
      <c r="C248" s="6"/>
      <c r="D248" s="6"/>
      <c r="E248" s="6"/>
      <c r="F248" s="6"/>
      <c r="G248" s="6"/>
      <c r="H248" s="6"/>
      <c r="I248" s="6"/>
      <c r="J248" s="6"/>
      <c r="K248" s="6"/>
      <c r="L248" s="6"/>
      <c r="M248" s="6"/>
      <c r="N248" s="6"/>
    </row>
    <row r="249" ht="15.75" customHeight="1">
      <c r="A249" s="6"/>
      <c r="B249" s="6"/>
      <c r="C249" s="6"/>
      <c r="D249" s="6"/>
      <c r="E249" s="6"/>
      <c r="F249" s="6"/>
      <c r="G249" s="6"/>
      <c r="H249" s="6"/>
      <c r="I249" s="6"/>
      <c r="J249" s="6"/>
      <c r="K249" s="6"/>
      <c r="L249" s="6"/>
      <c r="M249" s="6"/>
      <c r="N249" s="6"/>
    </row>
    <row r="250" ht="15.75" customHeight="1">
      <c r="A250" s="6"/>
      <c r="B250" s="6"/>
      <c r="C250" s="6"/>
      <c r="D250" s="6"/>
      <c r="E250" s="6"/>
      <c r="F250" s="6"/>
      <c r="G250" s="6"/>
      <c r="H250" s="6"/>
      <c r="I250" s="6"/>
      <c r="J250" s="6"/>
      <c r="K250" s="6"/>
      <c r="L250" s="6"/>
      <c r="M250" s="6"/>
      <c r="N250" s="6"/>
    </row>
    <row r="251" ht="15.75" customHeight="1">
      <c r="A251" s="6"/>
      <c r="B251" s="6"/>
      <c r="C251" s="6"/>
      <c r="D251" s="6"/>
      <c r="E251" s="6"/>
      <c r="F251" s="6"/>
      <c r="G251" s="6"/>
      <c r="H251" s="6"/>
      <c r="I251" s="6"/>
      <c r="J251" s="6"/>
      <c r="K251" s="6"/>
      <c r="L251" s="6"/>
      <c r="M251" s="6"/>
      <c r="N251" s="6"/>
    </row>
    <row r="252" ht="15.75" customHeight="1">
      <c r="A252" s="6"/>
      <c r="B252" s="6"/>
      <c r="C252" s="6"/>
      <c r="D252" s="6"/>
      <c r="E252" s="6"/>
      <c r="F252" s="6"/>
      <c r="G252" s="6"/>
      <c r="H252" s="6"/>
      <c r="I252" s="6"/>
      <c r="J252" s="6"/>
      <c r="K252" s="6"/>
      <c r="L252" s="6"/>
      <c r="M252" s="6"/>
      <c r="N252" s="6"/>
    </row>
    <row r="253" ht="15.75" customHeight="1">
      <c r="A253" s="6"/>
      <c r="B253" s="6"/>
      <c r="C253" s="6"/>
      <c r="D253" s="6"/>
      <c r="E253" s="6"/>
      <c r="F253" s="6"/>
      <c r="G253" s="6"/>
      <c r="H253" s="6"/>
      <c r="I253" s="6"/>
      <c r="J253" s="6"/>
      <c r="K253" s="6"/>
      <c r="L253" s="6"/>
      <c r="M253" s="6"/>
      <c r="N253" s="6"/>
    </row>
    <row r="254" ht="15.75" customHeight="1">
      <c r="A254" s="6"/>
      <c r="B254" s="6"/>
      <c r="C254" s="6"/>
      <c r="D254" s="6"/>
      <c r="E254" s="6"/>
      <c r="F254" s="6"/>
      <c r="G254" s="6"/>
      <c r="H254" s="6"/>
      <c r="I254" s="6"/>
      <c r="J254" s="6"/>
      <c r="K254" s="6"/>
      <c r="L254" s="6"/>
      <c r="M254" s="6"/>
      <c r="N254" s="6"/>
    </row>
    <row r="255" ht="15.75" customHeight="1">
      <c r="A255" s="6"/>
      <c r="B255" s="6"/>
      <c r="C255" s="6"/>
      <c r="D255" s="6"/>
      <c r="E255" s="6"/>
      <c r="F255" s="6"/>
      <c r="G255" s="6"/>
      <c r="H255" s="6"/>
      <c r="I255" s="6"/>
      <c r="J255" s="6"/>
      <c r="K255" s="6"/>
      <c r="L255" s="6"/>
      <c r="M255" s="6"/>
      <c r="N255" s="6"/>
    </row>
    <row r="256" ht="15.75" customHeight="1">
      <c r="A256" s="6"/>
      <c r="B256" s="6"/>
      <c r="C256" s="6"/>
      <c r="D256" s="6"/>
      <c r="E256" s="6"/>
      <c r="F256" s="6"/>
      <c r="G256" s="6"/>
      <c r="H256" s="6"/>
      <c r="I256" s="6"/>
      <c r="J256" s="6"/>
      <c r="K256" s="6"/>
      <c r="L256" s="6"/>
      <c r="M256" s="6"/>
      <c r="N256" s="6"/>
    </row>
    <row r="257" ht="15.75" customHeight="1">
      <c r="A257" s="6"/>
      <c r="B257" s="6"/>
      <c r="C257" s="6"/>
      <c r="D257" s="6"/>
      <c r="E257" s="6"/>
      <c r="F257" s="6"/>
      <c r="G257" s="6"/>
      <c r="H257" s="6"/>
      <c r="I257" s="6"/>
      <c r="J257" s="6"/>
      <c r="K257" s="6"/>
      <c r="L257" s="6"/>
      <c r="M257" s="6"/>
      <c r="N257" s="6"/>
    </row>
    <row r="258" ht="15.75" customHeight="1">
      <c r="A258" s="6"/>
      <c r="B258" s="6"/>
      <c r="C258" s="6"/>
      <c r="D258" s="6"/>
      <c r="E258" s="6"/>
      <c r="F258" s="6"/>
      <c r="G258" s="6"/>
      <c r="H258" s="6"/>
      <c r="I258" s="6"/>
      <c r="J258" s="6"/>
      <c r="K258" s="6"/>
      <c r="L258" s="6"/>
      <c r="M258" s="6"/>
      <c r="N258" s="6"/>
    </row>
    <row r="259" ht="15.75" customHeight="1">
      <c r="A259" s="6"/>
      <c r="B259" s="6"/>
      <c r="C259" s="6"/>
      <c r="D259" s="6"/>
      <c r="E259" s="6"/>
      <c r="F259" s="6"/>
      <c r="G259" s="6"/>
      <c r="H259" s="6"/>
      <c r="I259" s="6"/>
      <c r="J259" s="6"/>
      <c r="K259" s="6"/>
      <c r="L259" s="6"/>
      <c r="M259" s="6"/>
      <c r="N259" s="6"/>
    </row>
    <row r="260" ht="15.75" customHeight="1">
      <c r="A260" s="6"/>
      <c r="B260" s="6"/>
      <c r="C260" s="6"/>
      <c r="D260" s="6"/>
      <c r="E260" s="6"/>
      <c r="F260" s="6"/>
      <c r="G260" s="6"/>
      <c r="H260" s="6"/>
      <c r="I260" s="6"/>
      <c r="J260" s="6"/>
      <c r="K260" s="6"/>
      <c r="L260" s="6"/>
      <c r="M260" s="6"/>
      <c r="N260" s="6"/>
    </row>
    <row r="261" ht="15.75" customHeight="1">
      <c r="A261" s="6"/>
      <c r="B261" s="6"/>
      <c r="C261" s="6"/>
      <c r="D261" s="6"/>
      <c r="E261" s="6"/>
      <c r="F261" s="6"/>
      <c r="G261" s="6"/>
      <c r="H261" s="6"/>
      <c r="I261" s="6"/>
      <c r="J261" s="6"/>
      <c r="K261" s="6"/>
      <c r="L261" s="6"/>
      <c r="M261" s="6"/>
      <c r="N261" s="6"/>
    </row>
    <row r="262" ht="15.75" customHeight="1">
      <c r="A262" s="6"/>
      <c r="B262" s="6"/>
      <c r="C262" s="6"/>
      <c r="D262" s="6"/>
      <c r="E262" s="6"/>
      <c r="F262" s="6"/>
      <c r="G262" s="6"/>
      <c r="H262" s="6"/>
      <c r="I262" s="6"/>
      <c r="J262" s="6"/>
      <c r="K262" s="6"/>
      <c r="L262" s="6"/>
      <c r="M262" s="6"/>
      <c r="N262" s="6"/>
    </row>
    <row r="263" ht="15.75" customHeight="1">
      <c r="A263" s="6"/>
      <c r="B263" s="6"/>
      <c r="C263" s="6"/>
      <c r="D263" s="6"/>
      <c r="E263" s="6"/>
      <c r="F263" s="6"/>
      <c r="G263" s="6"/>
      <c r="H263" s="6"/>
      <c r="I263" s="6"/>
      <c r="J263" s="6"/>
      <c r="K263" s="6"/>
      <c r="L263" s="6"/>
      <c r="M263" s="6"/>
      <c r="N263" s="6"/>
    </row>
    <row r="264" ht="15.75" customHeight="1">
      <c r="A264" s="6"/>
      <c r="B264" s="6"/>
      <c r="C264" s="6"/>
      <c r="D264" s="6"/>
      <c r="E264" s="6"/>
      <c r="F264" s="6"/>
      <c r="G264" s="6"/>
      <c r="H264" s="6"/>
      <c r="I264" s="6"/>
      <c r="J264" s="6"/>
      <c r="K264" s="6"/>
      <c r="L264" s="6"/>
      <c r="M264" s="6"/>
      <c r="N264" s="6"/>
    </row>
    <row r="265" ht="15.75" customHeight="1">
      <c r="A265" s="6"/>
      <c r="B265" s="6"/>
      <c r="C265" s="6"/>
      <c r="D265" s="6"/>
      <c r="E265" s="6"/>
      <c r="F265" s="6"/>
      <c r="G265" s="6"/>
      <c r="H265" s="6"/>
      <c r="I265" s="6"/>
      <c r="J265" s="6"/>
      <c r="K265" s="6"/>
      <c r="L265" s="6"/>
      <c r="M265" s="6"/>
      <c r="N265" s="6"/>
    </row>
    <row r="266" ht="15.75" customHeight="1">
      <c r="A266" s="6"/>
      <c r="B266" s="6"/>
      <c r="C266" s="6"/>
      <c r="D266" s="6"/>
      <c r="E266" s="6"/>
      <c r="F266" s="6"/>
      <c r="G266" s="6"/>
      <c r="H266" s="6"/>
      <c r="I266" s="6"/>
      <c r="J266" s="6"/>
      <c r="K266" s="6"/>
      <c r="L266" s="6"/>
      <c r="M266" s="6"/>
      <c r="N266" s="6"/>
    </row>
    <row r="267" ht="15.75" customHeight="1">
      <c r="A267" s="6"/>
      <c r="B267" s="6"/>
      <c r="C267" s="6"/>
      <c r="D267" s="6"/>
      <c r="E267" s="6"/>
      <c r="F267" s="6"/>
      <c r="G267" s="6"/>
      <c r="H267" s="6"/>
      <c r="I267" s="6"/>
      <c r="J267" s="6"/>
      <c r="K267" s="6"/>
      <c r="L267" s="6"/>
      <c r="M267" s="6"/>
      <c r="N267" s="6"/>
    </row>
    <row r="268" ht="15.75" customHeight="1">
      <c r="A268" s="6"/>
      <c r="B268" s="6"/>
      <c r="C268" s="6"/>
      <c r="D268" s="6"/>
      <c r="E268" s="6"/>
      <c r="F268" s="6"/>
      <c r="G268" s="6"/>
      <c r="H268" s="6"/>
      <c r="I268" s="6"/>
      <c r="J268" s="6"/>
      <c r="K268" s="6"/>
      <c r="L268" s="6"/>
      <c r="M268" s="6"/>
      <c r="N268" s="6"/>
    </row>
    <row r="269" ht="15.75" customHeight="1">
      <c r="A269" s="6"/>
      <c r="B269" s="6"/>
      <c r="C269" s="6"/>
      <c r="D269" s="6"/>
      <c r="E269" s="6"/>
      <c r="F269" s="6"/>
      <c r="G269" s="6"/>
      <c r="H269" s="6"/>
      <c r="I269" s="6"/>
      <c r="J269" s="6"/>
      <c r="K269" s="6"/>
      <c r="L269" s="6"/>
      <c r="M269" s="6"/>
      <c r="N269" s="6"/>
    </row>
    <row r="270" ht="15.75" customHeight="1">
      <c r="A270" s="6"/>
      <c r="B270" s="6"/>
      <c r="C270" s="6"/>
      <c r="D270" s="6"/>
      <c r="E270" s="6"/>
      <c r="F270" s="6"/>
      <c r="G270" s="6"/>
      <c r="H270" s="6"/>
      <c r="I270" s="6"/>
      <c r="J270" s="6"/>
      <c r="K270" s="6"/>
      <c r="L270" s="6"/>
      <c r="M270" s="6"/>
      <c r="N270" s="6"/>
    </row>
    <row r="271" ht="15.75" customHeight="1">
      <c r="A271" s="6"/>
      <c r="B271" s="6"/>
      <c r="C271" s="6"/>
      <c r="D271" s="6"/>
      <c r="E271" s="6"/>
      <c r="F271" s="6"/>
      <c r="G271" s="6"/>
      <c r="H271" s="6"/>
      <c r="I271" s="6"/>
      <c r="J271" s="6"/>
      <c r="K271" s="6"/>
      <c r="L271" s="6"/>
      <c r="M271" s="6"/>
      <c r="N271" s="6"/>
    </row>
    <row r="272" ht="15.75" customHeight="1">
      <c r="A272" s="6"/>
      <c r="B272" s="6"/>
      <c r="C272" s="6"/>
      <c r="D272" s="6"/>
      <c r="E272" s="6"/>
      <c r="F272" s="6"/>
      <c r="G272" s="6"/>
      <c r="H272" s="6"/>
      <c r="I272" s="6"/>
      <c r="J272" s="6"/>
      <c r="K272" s="6"/>
      <c r="L272" s="6"/>
      <c r="M272" s="6"/>
      <c r="N272" s="6"/>
    </row>
    <row r="273" ht="15.75" customHeight="1">
      <c r="A273" s="6"/>
      <c r="B273" s="6"/>
      <c r="C273" s="6"/>
      <c r="D273" s="6"/>
      <c r="E273" s="6"/>
      <c r="F273" s="6"/>
      <c r="G273" s="6"/>
      <c r="H273" s="6"/>
      <c r="I273" s="6"/>
      <c r="J273" s="6"/>
      <c r="K273" s="6"/>
      <c r="L273" s="6"/>
      <c r="M273" s="6"/>
      <c r="N273" s="6"/>
    </row>
    <row r="274" ht="15.75" customHeight="1">
      <c r="A274" s="6"/>
      <c r="B274" s="6"/>
      <c r="C274" s="6"/>
      <c r="D274" s="6"/>
      <c r="E274" s="6"/>
      <c r="F274" s="6"/>
      <c r="G274" s="6"/>
      <c r="H274" s="6"/>
      <c r="I274" s="6"/>
      <c r="J274" s="6"/>
      <c r="K274" s="6"/>
      <c r="L274" s="6"/>
      <c r="M274" s="6"/>
      <c r="N274" s="6"/>
    </row>
    <row r="275" ht="15.75" customHeight="1">
      <c r="A275" s="6"/>
      <c r="B275" s="6"/>
      <c r="C275" s="6"/>
      <c r="D275" s="6"/>
      <c r="E275" s="6"/>
      <c r="F275" s="6"/>
      <c r="G275" s="6"/>
      <c r="H275" s="6"/>
      <c r="I275" s="6"/>
      <c r="J275" s="6"/>
      <c r="K275" s="6"/>
      <c r="L275" s="6"/>
      <c r="M275" s="6"/>
      <c r="N275" s="6"/>
    </row>
    <row r="276" ht="15.75" customHeight="1">
      <c r="A276" s="6"/>
      <c r="B276" s="6"/>
      <c r="C276" s="6"/>
      <c r="D276" s="6"/>
      <c r="E276" s="6"/>
      <c r="F276" s="6"/>
      <c r="G276" s="6"/>
      <c r="H276" s="6"/>
      <c r="I276" s="6"/>
      <c r="J276" s="6"/>
      <c r="K276" s="6"/>
      <c r="L276" s="6"/>
      <c r="M276" s="6"/>
      <c r="N276" s="6"/>
    </row>
    <row r="277" ht="15.75" customHeight="1">
      <c r="A277" s="6"/>
      <c r="B277" s="6"/>
      <c r="C277" s="6"/>
      <c r="D277" s="6"/>
      <c r="E277" s="6"/>
      <c r="F277" s="6"/>
      <c r="G277" s="6"/>
      <c r="H277" s="6"/>
      <c r="I277" s="6"/>
      <c r="J277" s="6"/>
      <c r="K277" s="6"/>
      <c r="L277" s="6"/>
      <c r="M277" s="6"/>
      <c r="N277" s="6"/>
    </row>
    <row r="278" ht="15.75" customHeight="1">
      <c r="A278" s="6"/>
      <c r="B278" s="6"/>
      <c r="C278" s="6"/>
      <c r="D278" s="6"/>
      <c r="E278" s="6"/>
      <c r="F278" s="6"/>
      <c r="G278" s="6"/>
      <c r="H278" s="6"/>
      <c r="I278" s="6"/>
      <c r="J278" s="6"/>
      <c r="K278" s="6"/>
      <c r="L278" s="6"/>
      <c r="M278" s="6"/>
      <c r="N278" s="6"/>
    </row>
    <row r="279" ht="15.75" customHeight="1">
      <c r="A279" s="6"/>
      <c r="B279" s="6"/>
      <c r="C279" s="6"/>
      <c r="D279" s="6"/>
      <c r="E279" s="6"/>
      <c r="F279" s="6"/>
      <c r="G279" s="6"/>
      <c r="H279" s="6"/>
      <c r="I279" s="6"/>
      <c r="J279" s="6"/>
      <c r="K279" s="6"/>
      <c r="L279" s="6"/>
      <c r="M279" s="6"/>
      <c r="N279" s="6"/>
    </row>
    <row r="280" ht="15.75" customHeight="1">
      <c r="A280" s="6"/>
      <c r="B280" s="6"/>
      <c r="C280" s="6"/>
      <c r="D280" s="6"/>
      <c r="E280" s="6"/>
      <c r="F280" s="6"/>
      <c r="G280" s="6"/>
      <c r="H280" s="6"/>
      <c r="I280" s="6"/>
      <c r="J280" s="6"/>
      <c r="K280" s="6"/>
      <c r="L280" s="6"/>
      <c r="M280" s="6"/>
      <c r="N280" s="6"/>
    </row>
    <row r="281" ht="15.75" customHeight="1">
      <c r="A281" s="6"/>
      <c r="B281" s="6"/>
      <c r="C281" s="6"/>
      <c r="D281" s="6"/>
      <c r="E281" s="6"/>
      <c r="F281" s="6"/>
      <c r="G281" s="6"/>
      <c r="H281" s="6"/>
      <c r="I281" s="6"/>
      <c r="J281" s="6"/>
      <c r="K281" s="6"/>
      <c r="L281" s="6"/>
      <c r="M281" s="6"/>
      <c r="N281" s="6"/>
    </row>
    <row r="282" ht="15.75" customHeight="1">
      <c r="A282" s="6"/>
      <c r="B282" s="6"/>
      <c r="C282" s="6"/>
      <c r="D282" s="6"/>
      <c r="E282" s="6"/>
      <c r="F282" s="6"/>
      <c r="G282" s="6"/>
      <c r="H282" s="6"/>
      <c r="I282" s="6"/>
      <c r="J282" s="6"/>
      <c r="K282" s="6"/>
      <c r="L282" s="6"/>
      <c r="M282" s="6"/>
      <c r="N282" s="6"/>
    </row>
    <row r="283" ht="15.75" customHeight="1">
      <c r="A283" s="6"/>
      <c r="B283" s="6"/>
      <c r="C283" s="6"/>
      <c r="D283" s="6"/>
      <c r="E283" s="6"/>
      <c r="F283" s="6"/>
      <c r="G283" s="6"/>
      <c r="H283" s="6"/>
      <c r="I283" s="6"/>
      <c r="J283" s="6"/>
      <c r="K283" s="6"/>
      <c r="L283" s="6"/>
      <c r="M283" s="6"/>
      <c r="N283" s="6"/>
    </row>
    <row r="284" ht="15.75" customHeight="1">
      <c r="A284" s="6"/>
      <c r="B284" s="6"/>
      <c r="C284" s="6"/>
      <c r="D284" s="6"/>
      <c r="E284" s="6"/>
      <c r="F284" s="6"/>
      <c r="G284" s="6"/>
      <c r="H284" s="6"/>
      <c r="I284" s="6"/>
      <c r="J284" s="6"/>
      <c r="K284" s="6"/>
      <c r="L284" s="6"/>
      <c r="M284" s="6"/>
      <c r="N284" s="6"/>
    </row>
    <row r="285" ht="15.75" customHeight="1">
      <c r="A285" s="6"/>
      <c r="B285" s="6"/>
      <c r="C285" s="6"/>
      <c r="D285" s="6"/>
      <c r="E285" s="6"/>
      <c r="F285" s="6"/>
      <c r="G285" s="6"/>
      <c r="H285" s="6"/>
      <c r="I285" s="6"/>
      <c r="J285" s="6"/>
      <c r="K285" s="6"/>
      <c r="L285" s="6"/>
      <c r="M285" s="6"/>
      <c r="N285" s="6"/>
    </row>
    <row r="286" ht="15.75" customHeight="1">
      <c r="A286" s="6"/>
      <c r="B286" s="6"/>
      <c r="C286" s="6"/>
      <c r="D286" s="6"/>
      <c r="E286" s="6"/>
      <c r="F286" s="6"/>
      <c r="G286" s="6"/>
      <c r="H286" s="6"/>
      <c r="I286" s="6"/>
      <c r="J286" s="6"/>
      <c r="K286" s="6"/>
      <c r="L286" s="6"/>
      <c r="M286" s="6"/>
      <c r="N286" s="6"/>
    </row>
    <row r="287" ht="15.75" customHeight="1">
      <c r="A287" s="6"/>
      <c r="B287" s="6"/>
      <c r="C287" s="6"/>
      <c r="D287" s="6"/>
      <c r="E287" s="6"/>
      <c r="F287" s="6"/>
      <c r="G287" s="6"/>
      <c r="H287" s="6"/>
      <c r="I287" s="6"/>
      <c r="J287" s="6"/>
      <c r="K287" s="6"/>
      <c r="L287" s="6"/>
      <c r="M287" s="6"/>
      <c r="N287" s="6"/>
    </row>
    <row r="288" ht="15.75" customHeight="1">
      <c r="A288" s="6"/>
      <c r="B288" s="6"/>
      <c r="C288" s="6"/>
      <c r="D288" s="6"/>
      <c r="E288" s="6"/>
      <c r="F288" s="6"/>
      <c r="G288" s="6"/>
      <c r="H288" s="6"/>
      <c r="I288" s="6"/>
      <c r="J288" s="6"/>
      <c r="K288" s="6"/>
      <c r="L288" s="6"/>
      <c r="M288" s="6"/>
      <c r="N288" s="6"/>
    </row>
    <row r="289" ht="15.75" customHeight="1">
      <c r="A289" s="6"/>
      <c r="B289" s="6"/>
      <c r="C289" s="6"/>
      <c r="D289" s="6"/>
      <c r="E289" s="6"/>
      <c r="F289" s="6"/>
      <c r="G289" s="6"/>
      <c r="H289" s="6"/>
      <c r="I289" s="6"/>
      <c r="J289" s="6"/>
      <c r="K289" s="6"/>
      <c r="L289" s="6"/>
      <c r="M289" s="6"/>
      <c r="N289" s="6"/>
    </row>
    <row r="290" ht="15.75" customHeight="1">
      <c r="A290" s="6"/>
      <c r="B290" s="6"/>
      <c r="C290" s="6"/>
      <c r="D290" s="6"/>
      <c r="E290" s="6"/>
      <c r="F290" s="6"/>
      <c r="G290" s="6"/>
      <c r="H290" s="6"/>
      <c r="I290" s="6"/>
      <c r="J290" s="6"/>
      <c r="K290" s="6"/>
      <c r="L290" s="6"/>
      <c r="M290" s="6"/>
      <c r="N290" s="6"/>
    </row>
    <row r="291" ht="15.75" customHeight="1">
      <c r="A291" s="6"/>
      <c r="B291" s="6"/>
      <c r="C291" s="6"/>
      <c r="D291" s="6"/>
      <c r="E291" s="6"/>
      <c r="F291" s="6"/>
      <c r="G291" s="6"/>
      <c r="H291" s="6"/>
      <c r="I291" s="6"/>
      <c r="J291" s="6"/>
      <c r="K291" s="6"/>
      <c r="L291" s="6"/>
      <c r="M291" s="6"/>
      <c r="N291" s="6"/>
    </row>
    <row r="292" ht="15.75" customHeight="1">
      <c r="A292" s="6"/>
      <c r="B292" s="6"/>
      <c r="C292" s="6"/>
      <c r="D292" s="6"/>
      <c r="E292" s="6"/>
      <c r="F292" s="6"/>
      <c r="G292" s="6"/>
      <c r="H292" s="6"/>
      <c r="I292" s="6"/>
      <c r="J292" s="6"/>
      <c r="K292" s="6"/>
      <c r="L292" s="6"/>
      <c r="M292" s="6"/>
      <c r="N292" s="6"/>
    </row>
    <row r="293" ht="15.75" customHeight="1">
      <c r="A293" s="6"/>
      <c r="B293" s="6"/>
      <c r="C293" s="6"/>
      <c r="D293" s="6"/>
      <c r="E293" s="6"/>
      <c r="F293" s="6"/>
      <c r="G293" s="6"/>
      <c r="H293" s="6"/>
      <c r="I293" s="6"/>
      <c r="J293" s="6"/>
      <c r="K293" s="6"/>
      <c r="L293" s="6"/>
      <c r="M293" s="6"/>
      <c r="N293" s="6"/>
    </row>
    <row r="294" ht="15.75" customHeight="1">
      <c r="A294" s="6"/>
      <c r="B294" s="6"/>
      <c r="C294" s="6"/>
      <c r="D294" s="6"/>
      <c r="E294" s="6"/>
      <c r="F294" s="6"/>
      <c r="G294" s="6"/>
      <c r="H294" s="6"/>
      <c r="I294" s="6"/>
      <c r="J294" s="6"/>
      <c r="K294" s="6"/>
      <c r="L294" s="6"/>
      <c r="M294" s="6"/>
      <c r="N294" s="6"/>
    </row>
    <row r="295" ht="15.75" customHeight="1">
      <c r="A295" s="6"/>
      <c r="B295" s="6"/>
      <c r="C295" s="6"/>
      <c r="D295" s="6"/>
      <c r="E295" s="6"/>
      <c r="F295" s="6"/>
      <c r="G295" s="6"/>
      <c r="H295" s="6"/>
      <c r="I295" s="6"/>
      <c r="J295" s="6"/>
      <c r="K295" s="6"/>
      <c r="L295" s="6"/>
      <c r="M295" s="6"/>
      <c r="N295" s="6"/>
    </row>
    <row r="296" ht="15.75" customHeight="1">
      <c r="A296" s="6"/>
      <c r="B296" s="6"/>
      <c r="C296" s="6"/>
      <c r="D296" s="6"/>
      <c r="E296" s="6"/>
      <c r="F296" s="6"/>
      <c r="G296" s="6"/>
      <c r="H296" s="6"/>
      <c r="I296" s="6"/>
      <c r="J296" s="6"/>
      <c r="K296" s="6"/>
      <c r="L296" s="6"/>
      <c r="M296" s="6"/>
      <c r="N296" s="6"/>
    </row>
    <row r="297" ht="15.75" customHeight="1">
      <c r="A297" s="6"/>
      <c r="B297" s="6"/>
      <c r="C297" s="6"/>
      <c r="D297" s="6"/>
      <c r="E297" s="6"/>
      <c r="F297" s="6"/>
      <c r="G297" s="6"/>
      <c r="H297" s="6"/>
      <c r="I297" s="6"/>
      <c r="J297" s="6"/>
      <c r="K297" s="6"/>
      <c r="L297" s="6"/>
      <c r="M297" s="6"/>
      <c r="N297" s="6"/>
    </row>
    <row r="298" ht="15.75" customHeight="1">
      <c r="A298" s="6"/>
      <c r="B298" s="6"/>
      <c r="C298" s="6"/>
      <c r="D298" s="6"/>
      <c r="E298" s="6"/>
      <c r="F298" s="6"/>
      <c r="G298" s="6"/>
      <c r="H298" s="6"/>
      <c r="I298" s="6"/>
      <c r="J298" s="6"/>
      <c r="K298" s="6"/>
      <c r="L298" s="6"/>
      <c r="M298" s="6"/>
      <c r="N298" s="6"/>
    </row>
    <row r="299" ht="15.75" customHeight="1">
      <c r="A299" s="6"/>
      <c r="B299" s="6"/>
      <c r="C299" s="6"/>
      <c r="D299" s="6"/>
      <c r="E299" s="6"/>
      <c r="F299" s="6"/>
      <c r="G299" s="6"/>
      <c r="H299" s="6"/>
      <c r="I299" s="6"/>
      <c r="J299" s="6"/>
      <c r="K299" s="6"/>
      <c r="L299" s="6"/>
      <c r="M299" s="6"/>
      <c r="N299" s="6"/>
    </row>
    <row r="300" ht="15.75" customHeight="1">
      <c r="A300" s="6"/>
      <c r="B300" s="6"/>
      <c r="C300" s="6"/>
      <c r="D300" s="6"/>
      <c r="E300" s="6"/>
      <c r="F300" s="6"/>
      <c r="G300" s="6"/>
      <c r="H300" s="6"/>
      <c r="I300" s="6"/>
      <c r="J300" s="6"/>
      <c r="K300" s="6"/>
      <c r="L300" s="6"/>
      <c r="M300" s="6"/>
      <c r="N300" s="6"/>
    </row>
    <row r="301" ht="15.75" customHeight="1">
      <c r="A301" s="6"/>
      <c r="B301" s="6"/>
      <c r="C301" s="6"/>
      <c r="D301" s="6"/>
      <c r="E301" s="6"/>
      <c r="F301" s="6"/>
      <c r="G301" s="6"/>
      <c r="H301" s="6"/>
      <c r="I301" s="6"/>
      <c r="J301" s="6"/>
      <c r="K301" s="6"/>
      <c r="L301" s="6"/>
      <c r="M301" s="6"/>
      <c r="N301" s="6"/>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H2:I101">
      <formula1>yes_no</formula1>
    </dataValidation>
    <dataValidation type="list" allowBlank="1" sqref="K2:K101">
      <formula1>owners</formula1>
    </dataValidation>
    <dataValidation type="list" allowBlank="1" sqref="D2:D101">
      <formula1>meeting_status</formula1>
    </dataValidation>
    <dataValidation type="list" allowBlank="1" sqref="B2:B101">
      <formula1>account_names</formula1>
    </dataValidation>
  </dataValidations>
  <printOptions/>
  <pageMargins bottom="0.75" footer="0.0" header="0.0" left="0.7" right="0.7" top="0.75"/>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0"/>
    <col customWidth="1" min="2" max="2" width="24.0"/>
    <col customWidth="1" min="3" max="3" width="22.0"/>
    <col customWidth="1" min="4" max="4" width="18.0"/>
    <col customWidth="1" min="5" max="5" width="12.0"/>
    <col customWidth="1" min="6" max="6" width="18.0"/>
    <col customWidth="1" min="7" max="7" width="24.0"/>
    <col customWidth="1" min="8" max="8" width="12.0"/>
    <col customWidth="1" min="9" max="9" width="36.0"/>
  </cols>
  <sheetData>
    <row r="1" ht="21.75" customHeight="1">
      <c r="A1" s="107" t="s">
        <v>0</v>
      </c>
      <c r="B1" s="107" t="s">
        <v>3</v>
      </c>
      <c r="C1" s="107" t="s">
        <v>230</v>
      </c>
      <c r="D1" s="107" t="s">
        <v>2812</v>
      </c>
      <c r="E1" s="107" t="s">
        <v>16</v>
      </c>
      <c r="F1" s="107" t="s">
        <v>17</v>
      </c>
      <c r="G1" s="107" t="s">
        <v>111</v>
      </c>
      <c r="H1" s="107" t="s">
        <v>20</v>
      </c>
      <c r="I1" s="107"/>
    </row>
    <row r="2" ht="21.75" customHeight="1">
      <c r="A2" s="99">
        <v>46105.0</v>
      </c>
      <c r="B2" s="98" t="s">
        <v>23</v>
      </c>
      <c r="C2" s="98"/>
      <c r="D2" s="98" t="s">
        <v>2813</v>
      </c>
      <c r="E2" s="98" t="s">
        <v>858</v>
      </c>
      <c r="F2" s="98" t="s">
        <v>2814</v>
      </c>
      <c r="G2" s="98" t="s">
        <v>2815</v>
      </c>
      <c r="H2" s="99">
        <v>46106.0</v>
      </c>
      <c r="I2" s="98" t="s">
        <v>2816</v>
      </c>
    </row>
    <row r="3" ht="21.75" customHeight="1">
      <c r="A3" s="109">
        <v>46106.4953983565</v>
      </c>
      <c r="B3" s="98" t="s">
        <v>23</v>
      </c>
      <c r="C3" s="98" t="s">
        <v>24</v>
      </c>
      <c r="D3" s="98" t="s">
        <v>2817</v>
      </c>
      <c r="E3" s="98" t="s">
        <v>32</v>
      </c>
      <c r="F3" s="99">
        <v>46107.0</v>
      </c>
      <c r="G3" s="98" t="s">
        <v>766</v>
      </c>
      <c r="H3" s="98" t="s">
        <v>31</v>
      </c>
      <c r="I3" s="98"/>
    </row>
    <row r="4" ht="21.75" customHeight="1">
      <c r="A4" s="99"/>
      <c r="B4" s="98"/>
      <c r="C4" s="98"/>
      <c r="D4" s="98"/>
      <c r="E4" s="98"/>
      <c r="F4" s="98"/>
      <c r="G4" s="98"/>
      <c r="H4" s="99"/>
      <c r="I4" s="98"/>
    </row>
    <row r="5" ht="21.75" customHeight="1">
      <c r="A5" s="99"/>
      <c r="B5" s="98"/>
      <c r="C5" s="98"/>
      <c r="D5" s="98"/>
      <c r="E5" s="98"/>
      <c r="F5" s="98"/>
      <c r="G5" s="98"/>
      <c r="H5" s="99"/>
      <c r="I5" s="98"/>
    </row>
    <row r="6" ht="21.75" customHeight="1">
      <c r="A6" s="99"/>
      <c r="B6" s="98"/>
      <c r="C6" s="98"/>
      <c r="D6" s="98"/>
      <c r="E6" s="98"/>
      <c r="F6" s="98"/>
      <c r="G6" s="98"/>
      <c r="H6" s="99"/>
      <c r="I6" s="98"/>
    </row>
    <row r="7" ht="21.75" customHeight="1">
      <c r="A7" s="99"/>
      <c r="B7" s="98"/>
      <c r="C7" s="98"/>
      <c r="D7" s="98"/>
      <c r="E7" s="98"/>
      <c r="F7" s="98"/>
      <c r="G7" s="98"/>
      <c r="H7" s="99"/>
      <c r="I7" s="98"/>
    </row>
    <row r="8" ht="21.75" customHeight="1">
      <c r="A8" s="99"/>
      <c r="B8" s="98"/>
      <c r="C8" s="98"/>
      <c r="D8" s="98"/>
      <c r="E8" s="98"/>
      <c r="F8" s="98"/>
      <c r="G8" s="98"/>
      <c r="H8" s="99"/>
      <c r="I8" s="98"/>
    </row>
    <row r="9" ht="21.75" customHeight="1">
      <c r="A9" s="99"/>
      <c r="B9" s="98"/>
      <c r="C9" s="98"/>
      <c r="D9" s="98"/>
      <c r="E9" s="98"/>
      <c r="F9" s="98"/>
      <c r="G9" s="98"/>
      <c r="H9" s="99"/>
      <c r="I9" s="98"/>
    </row>
    <row r="10" ht="21.75" customHeight="1">
      <c r="A10" s="99"/>
      <c r="B10" s="98"/>
      <c r="C10" s="98"/>
      <c r="D10" s="98"/>
      <c r="E10" s="98"/>
      <c r="F10" s="98"/>
      <c r="G10" s="98"/>
      <c r="H10" s="99"/>
      <c r="I10" s="98"/>
    </row>
    <row r="11" ht="21.75" customHeight="1">
      <c r="A11" s="99"/>
      <c r="B11" s="98"/>
      <c r="C11" s="98"/>
      <c r="D11" s="98"/>
      <c r="E11" s="98"/>
      <c r="F11" s="98"/>
      <c r="G11" s="98"/>
      <c r="H11" s="99"/>
      <c r="I11" s="98"/>
    </row>
    <row r="12" ht="21.75" customHeight="1">
      <c r="A12" s="99"/>
      <c r="B12" s="98"/>
      <c r="C12" s="98"/>
      <c r="D12" s="98"/>
      <c r="E12" s="98"/>
      <c r="F12" s="98"/>
      <c r="G12" s="98"/>
      <c r="H12" s="99"/>
      <c r="I12" s="98"/>
    </row>
    <row r="13" ht="21.75" customHeight="1">
      <c r="A13" s="99"/>
      <c r="B13" s="98"/>
      <c r="C13" s="98"/>
      <c r="D13" s="98"/>
      <c r="E13" s="98"/>
      <c r="F13" s="98"/>
      <c r="G13" s="98"/>
      <c r="H13" s="99"/>
      <c r="I13" s="98"/>
    </row>
    <row r="14" ht="21.75" customHeight="1">
      <c r="A14" s="99"/>
      <c r="B14" s="98"/>
      <c r="C14" s="98"/>
      <c r="D14" s="98"/>
      <c r="E14" s="98"/>
      <c r="F14" s="98"/>
      <c r="G14" s="98"/>
      <c r="H14" s="99"/>
      <c r="I14" s="98"/>
    </row>
    <row r="15" ht="21.75" customHeight="1">
      <c r="A15" s="99"/>
      <c r="B15" s="98"/>
      <c r="C15" s="98"/>
      <c r="D15" s="98"/>
      <c r="E15" s="98"/>
      <c r="F15" s="98"/>
      <c r="G15" s="98"/>
      <c r="H15" s="99"/>
      <c r="I15" s="98"/>
    </row>
    <row r="16" ht="21.75" customHeight="1">
      <c r="A16" s="99"/>
      <c r="B16" s="98"/>
      <c r="C16" s="98"/>
      <c r="D16" s="98"/>
      <c r="E16" s="98"/>
      <c r="F16" s="98"/>
      <c r="G16" s="98"/>
      <c r="H16" s="99"/>
      <c r="I16" s="98"/>
    </row>
    <row r="17" ht="21.75" customHeight="1">
      <c r="A17" s="99"/>
      <c r="B17" s="98"/>
      <c r="C17" s="98"/>
      <c r="D17" s="98"/>
      <c r="E17" s="98"/>
      <c r="F17" s="98"/>
      <c r="G17" s="98"/>
      <c r="H17" s="99"/>
      <c r="I17" s="98"/>
    </row>
    <row r="18" ht="21.75" customHeight="1">
      <c r="A18" s="99"/>
      <c r="B18" s="98"/>
      <c r="C18" s="98"/>
      <c r="D18" s="98"/>
      <c r="E18" s="98"/>
      <c r="F18" s="98"/>
      <c r="G18" s="98"/>
      <c r="H18" s="99"/>
      <c r="I18" s="98"/>
    </row>
    <row r="19" ht="21.75" customHeight="1">
      <c r="A19" s="99"/>
      <c r="B19" s="98"/>
      <c r="C19" s="98"/>
      <c r="D19" s="98"/>
      <c r="E19" s="98"/>
      <c r="F19" s="98"/>
      <c r="G19" s="98"/>
      <c r="H19" s="99"/>
      <c r="I19" s="98"/>
    </row>
    <row r="20" ht="21.75" customHeight="1">
      <c r="A20" s="99"/>
      <c r="B20" s="98"/>
      <c r="C20" s="98"/>
      <c r="D20" s="98"/>
      <c r="E20" s="98"/>
      <c r="F20" s="98"/>
      <c r="G20" s="98"/>
      <c r="H20" s="99"/>
      <c r="I20" s="98"/>
    </row>
    <row r="21" ht="21.75" customHeight="1">
      <c r="A21" s="99"/>
      <c r="B21" s="98"/>
      <c r="C21" s="98"/>
      <c r="D21" s="98"/>
      <c r="E21" s="98"/>
      <c r="F21" s="98"/>
      <c r="G21" s="98"/>
      <c r="H21" s="99"/>
      <c r="I21" s="98"/>
    </row>
    <row r="22" ht="21.75" customHeight="1">
      <c r="A22" s="99"/>
      <c r="B22" s="98"/>
      <c r="C22" s="98"/>
      <c r="D22" s="98"/>
      <c r="E22" s="98"/>
      <c r="F22" s="98"/>
      <c r="G22" s="98"/>
      <c r="H22" s="99"/>
      <c r="I22" s="98"/>
    </row>
    <row r="23" ht="21.75" customHeight="1">
      <c r="A23" s="99"/>
      <c r="B23" s="98"/>
      <c r="C23" s="98"/>
      <c r="D23" s="98"/>
      <c r="E23" s="98"/>
      <c r="F23" s="98"/>
      <c r="G23" s="98"/>
      <c r="H23" s="99"/>
      <c r="I23" s="98"/>
    </row>
    <row r="24" ht="21.75" customHeight="1">
      <c r="A24" s="99"/>
      <c r="B24" s="98"/>
      <c r="C24" s="98"/>
      <c r="D24" s="98"/>
      <c r="E24" s="98"/>
      <c r="F24" s="98"/>
      <c r="G24" s="98"/>
      <c r="H24" s="99"/>
      <c r="I24" s="98"/>
    </row>
    <row r="25" ht="21.75" customHeight="1">
      <c r="A25" s="99"/>
      <c r="B25" s="98"/>
      <c r="C25" s="98"/>
      <c r="D25" s="98"/>
      <c r="E25" s="98"/>
      <c r="F25" s="98"/>
      <c r="G25" s="98"/>
      <c r="H25" s="99"/>
      <c r="I25" s="98"/>
    </row>
    <row r="26" ht="21.75" customHeight="1">
      <c r="A26" s="99"/>
      <c r="B26" s="98"/>
      <c r="C26" s="98"/>
      <c r="D26" s="98"/>
      <c r="E26" s="98"/>
      <c r="F26" s="98"/>
      <c r="G26" s="98"/>
      <c r="H26" s="99"/>
      <c r="I26" s="98"/>
    </row>
    <row r="27" ht="21.75" customHeight="1">
      <c r="A27" s="99"/>
      <c r="B27" s="98"/>
      <c r="C27" s="98"/>
      <c r="D27" s="98"/>
      <c r="E27" s="98"/>
      <c r="F27" s="98"/>
      <c r="G27" s="98"/>
      <c r="H27" s="99"/>
      <c r="I27" s="98"/>
    </row>
    <row r="28" ht="21.75" customHeight="1">
      <c r="A28" s="99"/>
      <c r="B28" s="98"/>
      <c r="C28" s="98"/>
      <c r="D28" s="98"/>
      <c r="E28" s="98"/>
      <c r="F28" s="98"/>
      <c r="G28" s="98"/>
      <c r="H28" s="99"/>
      <c r="I28" s="98"/>
    </row>
    <row r="29" ht="21.75" customHeight="1">
      <c r="A29" s="99"/>
      <c r="B29" s="98"/>
      <c r="C29" s="98"/>
      <c r="D29" s="98"/>
      <c r="E29" s="98"/>
      <c r="F29" s="98"/>
      <c r="G29" s="98"/>
      <c r="H29" s="99"/>
      <c r="I29" s="98"/>
    </row>
    <row r="30" ht="21.75" customHeight="1">
      <c r="A30" s="99"/>
      <c r="B30" s="98"/>
      <c r="C30" s="98"/>
      <c r="D30" s="98"/>
      <c r="E30" s="98"/>
      <c r="F30" s="98"/>
      <c r="G30" s="98"/>
      <c r="H30" s="99"/>
      <c r="I30" s="98"/>
    </row>
    <row r="31" ht="21.75" customHeight="1">
      <c r="A31" s="99"/>
      <c r="B31" s="98"/>
      <c r="C31" s="98"/>
      <c r="D31" s="98"/>
      <c r="E31" s="98"/>
      <c r="F31" s="98"/>
      <c r="G31" s="98"/>
      <c r="H31" s="99"/>
      <c r="I31" s="98"/>
    </row>
    <row r="32" ht="21.75" customHeight="1">
      <c r="A32" s="99"/>
      <c r="B32" s="98"/>
      <c r="C32" s="98"/>
      <c r="D32" s="98"/>
      <c r="E32" s="98"/>
      <c r="F32" s="98"/>
      <c r="G32" s="98"/>
      <c r="H32" s="99"/>
      <c r="I32" s="98"/>
    </row>
    <row r="33" ht="21.75" customHeight="1">
      <c r="A33" s="99"/>
      <c r="B33" s="98"/>
      <c r="C33" s="98"/>
      <c r="D33" s="98"/>
      <c r="E33" s="98"/>
      <c r="F33" s="98"/>
      <c r="G33" s="98"/>
      <c r="H33" s="99"/>
      <c r="I33" s="98"/>
    </row>
    <row r="34" ht="21.75" customHeight="1">
      <c r="A34" s="99"/>
      <c r="B34" s="98"/>
      <c r="C34" s="98"/>
      <c r="D34" s="98"/>
      <c r="E34" s="98"/>
      <c r="F34" s="98"/>
      <c r="G34" s="98"/>
      <c r="H34" s="99"/>
      <c r="I34" s="98"/>
    </row>
    <row r="35" ht="21.75" customHeight="1">
      <c r="A35" s="99"/>
      <c r="B35" s="98"/>
      <c r="C35" s="98"/>
      <c r="D35" s="98"/>
      <c r="E35" s="98"/>
      <c r="F35" s="98"/>
      <c r="G35" s="98"/>
      <c r="H35" s="99"/>
      <c r="I35" s="98"/>
    </row>
    <row r="36" ht="21.75" customHeight="1">
      <c r="A36" s="99"/>
      <c r="B36" s="98"/>
      <c r="C36" s="98"/>
      <c r="D36" s="98"/>
      <c r="E36" s="98"/>
      <c r="F36" s="98"/>
      <c r="G36" s="98"/>
      <c r="H36" s="99"/>
      <c r="I36" s="98"/>
    </row>
    <row r="37" ht="21.75" customHeight="1">
      <c r="A37" s="99"/>
      <c r="B37" s="98"/>
      <c r="C37" s="98"/>
      <c r="D37" s="98"/>
      <c r="E37" s="98"/>
      <c r="F37" s="98"/>
      <c r="G37" s="98"/>
      <c r="H37" s="99"/>
      <c r="I37" s="98"/>
    </row>
    <row r="38" ht="21.75" customHeight="1">
      <c r="A38" s="99"/>
      <c r="B38" s="98"/>
      <c r="C38" s="98"/>
      <c r="D38" s="98"/>
      <c r="E38" s="98"/>
      <c r="F38" s="98"/>
      <c r="G38" s="98"/>
      <c r="H38" s="99"/>
      <c r="I38" s="98"/>
    </row>
    <row r="39" ht="21.75" customHeight="1">
      <c r="A39" s="99"/>
      <c r="B39" s="98"/>
      <c r="C39" s="98"/>
      <c r="D39" s="98"/>
      <c r="E39" s="98"/>
      <c r="F39" s="98"/>
      <c r="G39" s="98"/>
      <c r="H39" s="99"/>
      <c r="I39" s="98"/>
    </row>
    <row r="40" ht="21.75" customHeight="1">
      <c r="A40" s="99"/>
      <c r="B40" s="98"/>
      <c r="C40" s="98"/>
      <c r="D40" s="98"/>
      <c r="E40" s="98"/>
      <c r="F40" s="98"/>
      <c r="G40" s="98"/>
      <c r="H40" s="99"/>
      <c r="I40" s="98"/>
    </row>
    <row r="41" ht="21.75" customHeight="1">
      <c r="A41" s="99"/>
      <c r="B41" s="98"/>
      <c r="C41" s="98"/>
      <c r="D41" s="98"/>
      <c r="E41" s="98"/>
      <c r="F41" s="98"/>
      <c r="G41" s="98"/>
      <c r="H41" s="99"/>
      <c r="I41" s="98"/>
    </row>
    <row r="42" ht="21.75" customHeight="1">
      <c r="A42" s="99"/>
      <c r="B42" s="98"/>
      <c r="C42" s="98"/>
      <c r="D42" s="98"/>
      <c r="E42" s="98"/>
      <c r="F42" s="98"/>
      <c r="G42" s="98"/>
      <c r="H42" s="99"/>
      <c r="I42" s="98"/>
    </row>
    <row r="43" ht="21.75" customHeight="1">
      <c r="A43" s="99"/>
      <c r="B43" s="98"/>
      <c r="C43" s="98"/>
      <c r="D43" s="98"/>
      <c r="E43" s="98"/>
      <c r="F43" s="98"/>
      <c r="G43" s="98"/>
      <c r="H43" s="99"/>
      <c r="I43" s="98"/>
    </row>
    <row r="44" ht="21.75" customHeight="1">
      <c r="A44" s="99"/>
      <c r="B44" s="98"/>
      <c r="C44" s="98"/>
      <c r="D44" s="98"/>
      <c r="E44" s="98"/>
      <c r="F44" s="98"/>
      <c r="G44" s="98"/>
      <c r="H44" s="99"/>
      <c r="I44" s="98"/>
    </row>
    <row r="45" ht="21.75" customHeight="1">
      <c r="A45" s="99"/>
      <c r="B45" s="98"/>
      <c r="C45" s="98"/>
      <c r="D45" s="98"/>
      <c r="E45" s="98"/>
      <c r="F45" s="98"/>
      <c r="G45" s="98"/>
      <c r="H45" s="99"/>
      <c r="I45" s="98"/>
    </row>
    <row r="46" ht="21.75" customHeight="1">
      <c r="A46" s="99"/>
      <c r="B46" s="98"/>
      <c r="C46" s="98"/>
      <c r="D46" s="98"/>
      <c r="E46" s="98"/>
      <c r="F46" s="98"/>
      <c r="G46" s="98"/>
      <c r="H46" s="99"/>
      <c r="I46" s="98"/>
    </row>
    <row r="47" ht="21.75" customHeight="1">
      <c r="A47" s="99"/>
      <c r="B47" s="98"/>
      <c r="C47" s="98"/>
      <c r="D47" s="98"/>
      <c r="E47" s="98"/>
      <c r="F47" s="98"/>
      <c r="G47" s="98"/>
      <c r="H47" s="99"/>
      <c r="I47" s="98"/>
    </row>
    <row r="48" ht="21.75" customHeight="1">
      <c r="A48" s="99"/>
      <c r="B48" s="98"/>
      <c r="C48" s="98"/>
      <c r="D48" s="98"/>
      <c r="E48" s="98"/>
      <c r="F48" s="98"/>
      <c r="G48" s="98"/>
      <c r="H48" s="99"/>
      <c r="I48" s="98"/>
    </row>
    <row r="49" ht="21.75" customHeight="1">
      <c r="A49" s="99"/>
      <c r="B49" s="98"/>
      <c r="C49" s="98"/>
      <c r="D49" s="98"/>
      <c r="E49" s="98"/>
      <c r="F49" s="98"/>
      <c r="G49" s="98"/>
      <c r="H49" s="99"/>
      <c r="I49" s="98"/>
    </row>
    <row r="50" ht="21.75" customHeight="1">
      <c r="A50" s="99"/>
      <c r="B50" s="98"/>
      <c r="C50" s="98"/>
      <c r="D50" s="98"/>
      <c r="E50" s="98"/>
      <c r="F50" s="98"/>
      <c r="G50" s="98"/>
      <c r="H50" s="99"/>
      <c r="I50" s="98"/>
    </row>
    <row r="51" ht="21.75" customHeight="1">
      <c r="A51" s="99"/>
      <c r="B51" s="98"/>
      <c r="C51" s="98"/>
      <c r="D51" s="98"/>
      <c r="E51" s="98"/>
      <c r="F51" s="98"/>
      <c r="G51" s="98"/>
      <c r="H51" s="99"/>
      <c r="I51" s="98"/>
    </row>
    <row r="52" ht="21.75" customHeight="1">
      <c r="A52" s="99"/>
      <c r="B52" s="98"/>
      <c r="C52" s="98"/>
      <c r="D52" s="98"/>
      <c r="E52" s="98"/>
      <c r="F52" s="98"/>
      <c r="G52" s="98"/>
      <c r="H52" s="99"/>
      <c r="I52" s="98"/>
    </row>
    <row r="53" ht="21.75" customHeight="1">
      <c r="A53" s="99"/>
      <c r="B53" s="98"/>
      <c r="C53" s="98"/>
      <c r="D53" s="98"/>
      <c r="E53" s="98"/>
      <c r="F53" s="98"/>
      <c r="G53" s="98"/>
      <c r="H53" s="99"/>
      <c r="I53" s="98"/>
    </row>
    <row r="54" ht="21.75" customHeight="1">
      <c r="A54" s="99"/>
      <c r="B54" s="98"/>
      <c r="C54" s="98"/>
      <c r="D54" s="98"/>
      <c r="E54" s="98"/>
      <c r="F54" s="98"/>
      <c r="G54" s="98"/>
      <c r="H54" s="99"/>
      <c r="I54" s="98"/>
    </row>
    <row r="55" ht="21.75" customHeight="1">
      <c r="A55" s="99"/>
      <c r="B55" s="98"/>
      <c r="C55" s="98"/>
      <c r="D55" s="98"/>
      <c r="E55" s="98"/>
      <c r="F55" s="98"/>
      <c r="G55" s="98"/>
      <c r="H55" s="99"/>
      <c r="I55" s="98"/>
    </row>
    <row r="56" ht="21.75" customHeight="1">
      <c r="A56" s="99"/>
      <c r="B56" s="98"/>
      <c r="C56" s="98"/>
      <c r="D56" s="98"/>
      <c r="E56" s="98"/>
      <c r="F56" s="98"/>
      <c r="G56" s="98"/>
      <c r="H56" s="99"/>
      <c r="I56" s="98"/>
    </row>
    <row r="57" ht="21.75" customHeight="1">
      <c r="A57" s="99"/>
      <c r="B57" s="98"/>
      <c r="C57" s="98"/>
      <c r="D57" s="98"/>
      <c r="E57" s="98"/>
      <c r="F57" s="98"/>
      <c r="G57" s="98"/>
      <c r="H57" s="99"/>
      <c r="I57" s="98"/>
    </row>
    <row r="58" ht="21.75" customHeight="1">
      <c r="A58" s="99"/>
      <c r="B58" s="98"/>
      <c r="C58" s="98"/>
      <c r="D58" s="98"/>
      <c r="E58" s="98"/>
      <c r="F58" s="98"/>
      <c r="G58" s="98"/>
      <c r="H58" s="99"/>
      <c r="I58" s="98"/>
    </row>
    <row r="59" ht="21.75" customHeight="1">
      <c r="A59" s="99"/>
      <c r="B59" s="98"/>
      <c r="C59" s="98"/>
      <c r="D59" s="98"/>
      <c r="E59" s="98"/>
      <c r="F59" s="98"/>
      <c r="G59" s="98"/>
      <c r="H59" s="99"/>
      <c r="I59" s="98"/>
    </row>
    <row r="60" ht="21.75" customHeight="1">
      <c r="A60" s="99"/>
      <c r="B60" s="98"/>
      <c r="C60" s="98"/>
      <c r="D60" s="98"/>
      <c r="E60" s="98"/>
      <c r="F60" s="98"/>
      <c r="G60" s="98"/>
      <c r="H60" s="99"/>
      <c r="I60" s="98"/>
    </row>
    <row r="61" ht="21.75" customHeight="1">
      <c r="A61" s="99"/>
      <c r="B61" s="98"/>
      <c r="C61" s="98"/>
      <c r="D61" s="98"/>
      <c r="E61" s="98"/>
      <c r="F61" s="98"/>
      <c r="G61" s="98"/>
      <c r="H61" s="99"/>
      <c r="I61" s="98"/>
    </row>
    <row r="62" ht="21.75" customHeight="1">
      <c r="A62" s="99"/>
      <c r="B62" s="98"/>
      <c r="C62" s="98"/>
      <c r="D62" s="98"/>
      <c r="E62" s="98"/>
      <c r="F62" s="98"/>
      <c r="G62" s="98"/>
      <c r="H62" s="99"/>
      <c r="I62" s="98"/>
    </row>
    <row r="63" ht="21.75" customHeight="1">
      <c r="A63" s="99"/>
      <c r="B63" s="98"/>
      <c r="C63" s="98"/>
      <c r="D63" s="98"/>
      <c r="E63" s="98"/>
      <c r="F63" s="98"/>
      <c r="G63" s="98"/>
      <c r="H63" s="99"/>
      <c r="I63" s="98"/>
    </row>
    <row r="64" ht="21.75" customHeight="1">
      <c r="A64" s="99"/>
      <c r="B64" s="98"/>
      <c r="C64" s="98"/>
      <c r="D64" s="98"/>
      <c r="E64" s="98"/>
      <c r="F64" s="98"/>
      <c r="G64" s="98"/>
      <c r="H64" s="99"/>
      <c r="I64" s="98"/>
    </row>
    <row r="65" ht="21.75" customHeight="1">
      <c r="A65" s="99"/>
      <c r="B65" s="98"/>
      <c r="C65" s="98"/>
      <c r="D65" s="98"/>
      <c r="E65" s="98"/>
      <c r="F65" s="98"/>
      <c r="G65" s="98"/>
      <c r="H65" s="99"/>
      <c r="I65" s="98"/>
    </row>
    <row r="66" ht="21.75" customHeight="1">
      <c r="A66" s="99"/>
      <c r="B66" s="98"/>
      <c r="C66" s="98"/>
      <c r="D66" s="98"/>
      <c r="E66" s="98"/>
      <c r="F66" s="98"/>
      <c r="G66" s="98"/>
      <c r="H66" s="99"/>
      <c r="I66" s="98"/>
    </row>
    <row r="67" ht="21.75" customHeight="1">
      <c r="A67" s="99"/>
      <c r="B67" s="98"/>
      <c r="C67" s="98"/>
      <c r="D67" s="98"/>
      <c r="E67" s="98"/>
      <c r="F67" s="98"/>
      <c r="G67" s="98"/>
      <c r="H67" s="99"/>
      <c r="I67" s="98"/>
    </row>
    <row r="68" ht="21.75" customHeight="1">
      <c r="A68" s="99"/>
      <c r="B68" s="98"/>
      <c r="C68" s="98"/>
      <c r="D68" s="98"/>
      <c r="E68" s="98"/>
      <c r="F68" s="98"/>
      <c r="G68" s="98"/>
      <c r="H68" s="99"/>
      <c r="I68" s="98"/>
    </row>
    <row r="69" ht="21.75" customHeight="1">
      <c r="A69" s="99"/>
      <c r="B69" s="98"/>
      <c r="C69" s="98"/>
      <c r="D69" s="98"/>
      <c r="E69" s="98"/>
      <c r="F69" s="98"/>
      <c r="G69" s="98"/>
      <c r="H69" s="99"/>
      <c r="I69" s="98"/>
    </row>
    <row r="70" ht="21.75" customHeight="1">
      <c r="A70" s="99"/>
      <c r="B70" s="98"/>
      <c r="C70" s="98"/>
      <c r="D70" s="98"/>
      <c r="E70" s="98"/>
      <c r="F70" s="98"/>
      <c r="G70" s="98"/>
      <c r="H70" s="99"/>
      <c r="I70" s="98"/>
    </row>
    <row r="71" ht="21.75" customHeight="1">
      <c r="A71" s="99"/>
      <c r="B71" s="98"/>
      <c r="C71" s="98"/>
      <c r="D71" s="98"/>
      <c r="E71" s="98"/>
      <c r="F71" s="98"/>
      <c r="G71" s="98"/>
      <c r="H71" s="99"/>
      <c r="I71" s="98"/>
    </row>
    <row r="72" ht="21.75" customHeight="1">
      <c r="A72" s="99"/>
      <c r="B72" s="98"/>
      <c r="C72" s="98"/>
      <c r="D72" s="98"/>
      <c r="E72" s="98"/>
      <c r="F72" s="98"/>
      <c r="G72" s="98"/>
      <c r="H72" s="99"/>
      <c r="I72" s="98"/>
    </row>
    <row r="73" ht="21.75" customHeight="1">
      <c r="A73" s="99"/>
      <c r="B73" s="98"/>
      <c r="C73" s="98"/>
      <c r="D73" s="98"/>
      <c r="E73" s="98"/>
      <c r="F73" s="98"/>
      <c r="G73" s="98"/>
      <c r="H73" s="99"/>
      <c r="I73" s="98"/>
    </row>
    <row r="74" ht="21.75" customHeight="1">
      <c r="A74" s="99"/>
      <c r="B74" s="98"/>
      <c r="C74" s="98"/>
      <c r="D74" s="98"/>
      <c r="E74" s="98"/>
      <c r="F74" s="98"/>
      <c r="G74" s="98"/>
      <c r="H74" s="99"/>
      <c r="I74" s="98"/>
    </row>
    <row r="75" ht="21.75" customHeight="1">
      <c r="A75" s="99"/>
      <c r="B75" s="98"/>
      <c r="C75" s="98"/>
      <c r="D75" s="98"/>
      <c r="E75" s="98"/>
      <c r="F75" s="98"/>
      <c r="G75" s="98"/>
      <c r="H75" s="99"/>
      <c r="I75" s="98"/>
    </row>
    <row r="76" ht="21.75" customHeight="1">
      <c r="A76" s="99"/>
      <c r="B76" s="98"/>
      <c r="C76" s="98"/>
      <c r="D76" s="98"/>
      <c r="E76" s="98"/>
      <c r="F76" s="98"/>
      <c r="G76" s="98"/>
      <c r="H76" s="99"/>
      <c r="I76" s="98"/>
    </row>
    <row r="77" ht="21.75" customHeight="1">
      <c r="A77" s="99"/>
      <c r="B77" s="98"/>
      <c r="C77" s="98"/>
      <c r="D77" s="98"/>
      <c r="E77" s="98"/>
      <c r="F77" s="98"/>
      <c r="G77" s="98"/>
      <c r="H77" s="99"/>
      <c r="I77" s="98"/>
    </row>
    <row r="78" ht="21.75" customHeight="1">
      <c r="A78" s="99"/>
      <c r="B78" s="98"/>
      <c r="C78" s="98"/>
      <c r="D78" s="98"/>
      <c r="E78" s="98"/>
      <c r="F78" s="98"/>
      <c r="G78" s="98"/>
      <c r="H78" s="99"/>
      <c r="I78" s="98"/>
    </row>
    <row r="79" ht="21.75" customHeight="1">
      <c r="A79" s="99"/>
      <c r="B79" s="98"/>
      <c r="C79" s="98"/>
      <c r="D79" s="98"/>
      <c r="E79" s="98"/>
      <c r="F79" s="98"/>
      <c r="G79" s="98"/>
      <c r="H79" s="99"/>
      <c r="I79" s="98"/>
    </row>
    <row r="80" ht="21.75" customHeight="1">
      <c r="A80" s="99"/>
      <c r="B80" s="98"/>
      <c r="C80" s="98"/>
      <c r="D80" s="98"/>
      <c r="E80" s="98"/>
      <c r="F80" s="98"/>
      <c r="G80" s="98"/>
      <c r="H80" s="99"/>
      <c r="I80" s="98"/>
    </row>
    <row r="81" ht="21.75" customHeight="1">
      <c r="A81" s="99"/>
      <c r="B81" s="98"/>
      <c r="C81" s="98"/>
      <c r="D81" s="98"/>
      <c r="E81" s="98"/>
      <c r="F81" s="98"/>
      <c r="G81" s="98"/>
      <c r="H81" s="99"/>
      <c r="I81" s="98"/>
    </row>
    <row r="82" ht="21.75" customHeight="1">
      <c r="A82" s="99"/>
      <c r="B82" s="98"/>
      <c r="C82" s="98"/>
      <c r="D82" s="98"/>
      <c r="E82" s="98"/>
      <c r="F82" s="98"/>
      <c r="G82" s="98"/>
      <c r="H82" s="99"/>
      <c r="I82" s="98"/>
    </row>
    <row r="83" ht="21.75" customHeight="1">
      <c r="A83" s="99"/>
      <c r="B83" s="98"/>
      <c r="C83" s="98"/>
      <c r="D83" s="98"/>
      <c r="E83" s="98"/>
      <c r="F83" s="98"/>
      <c r="G83" s="98"/>
      <c r="H83" s="99"/>
      <c r="I83" s="98"/>
    </row>
    <row r="84" ht="21.75" customHeight="1">
      <c r="A84" s="99"/>
      <c r="B84" s="98"/>
      <c r="C84" s="98"/>
      <c r="D84" s="98"/>
      <c r="E84" s="98"/>
      <c r="F84" s="98"/>
      <c r="G84" s="98"/>
      <c r="H84" s="99"/>
      <c r="I84" s="98"/>
    </row>
    <row r="85" ht="21.75" customHeight="1">
      <c r="A85" s="99"/>
      <c r="B85" s="98"/>
      <c r="C85" s="98"/>
      <c r="D85" s="98"/>
      <c r="E85" s="98"/>
      <c r="F85" s="98"/>
      <c r="G85" s="98"/>
      <c r="H85" s="99"/>
      <c r="I85" s="98"/>
    </row>
    <row r="86" ht="21.75" customHeight="1">
      <c r="A86" s="99"/>
      <c r="B86" s="98"/>
      <c r="C86" s="98"/>
      <c r="D86" s="98"/>
      <c r="E86" s="98"/>
      <c r="F86" s="98"/>
      <c r="G86" s="98"/>
      <c r="H86" s="99"/>
      <c r="I86" s="98"/>
    </row>
    <row r="87" ht="21.75" customHeight="1">
      <c r="A87" s="99"/>
      <c r="B87" s="98"/>
      <c r="C87" s="98"/>
      <c r="D87" s="98"/>
      <c r="E87" s="98"/>
      <c r="F87" s="98"/>
      <c r="G87" s="98"/>
      <c r="H87" s="99"/>
      <c r="I87" s="98"/>
    </row>
    <row r="88" ht="21.75" customHeight="1">
      <c r="A88" s="99"/>
      <c r="B88" s="98"/>
      <c r="C88" s="98"/>
      <c r="D88" s="98"/>
      <c r="E88" s="98"/>
      <c r="F88" s="98"/>
      <c r="G88" s="98"/>
      <c r="H88" s="99"/>
      <c r="I88" s="98"/>
    </row>
    <row r="89" ht="21.75" customHeight="1">
      <c r="A89" s="99"/>
      <c r="B89" s="98"/>
      <c r="C89" s="98"/>
      <c r="D89" s="98"/>
      <c r="E89" s="98"/>
      <c r="F89" s="98"/>
      <c r="G89" s="98"/>
      <c r="H89" s="99"/>
      <c r="I89" s="98"/>
    </row>
    <row r="90" ht="21.75" customHeight="1">
      <c r="A90" s="99"/>
      <c r="B90" s="98"/>
      <c r="C90" s="98"/>
      <c r="D90" s="98"/>
      <c r="E90" s="98"/>
      <c r="F90" s="98"/>
      <c r="G90" s="98"/>
      <c r="H90" s="99"/>
      <c r="I90" s="98"/>
    </row>
    <row r="91" ht="21.75" customHeight="1">
      <c r="A91" s="99"/>
      <c r="B91" s="98"/>
      <c r="C91" s="98"/>
      <c r="D91" s="98"/>
      <c r="E91" s="98"/>
      <c r="F91" s="98"/>
      <c r="G91" s="98"/>
      <c r="H91" s="99"/>
      <c r="I91" s="98"/>
    </row>
    <row r="92" ht="21.75" customHeight="1">
      <c r="A92" s="99"/>
      <c r="B92" s="98"/>
      <c r="C92" s="98"/>
      <c r="D92" s="98"/>
      <c r="E92" s="98"/>
      <c r="F92" s="98"/>
      <c r="G92" s="98"/>
      <c r="H92" s="99"/>
      <c r="I92" s="98"/>
    </row>
    <row r="93" ht="21.75" customHeight="1">
      <c r="A93" s="99"/>
      <c r="B93" s="98"/>
      <c r="C93" s="98"/>
      <c r="D93" s="98"/>
      <c r="E93" s="98"/>
      <c r="F93" s="98"/>
      <c r="G93" s="98"/>
      <c r="H93" s="99"/>
      <c r="I93" s="98"/>
    </row>
    <row r="94" ht="21.75" customHeight="1">
      <c r="A94" s="99"/>
      <c r="B94" s="98"/>
      <c r="C94" s="98"/>
      <c r="D94" s="98"/>
      <c r="E94" s="98"/>
      <c r="F94" s="98"/>
      <c r="G94" s="98"/>
      <c r="H94" s="99"/>
      <c r="I94" s="98"/>
    </row>
    <row r="95" ht="21.75" customHeight="1">
      <c r="A95" s="99"/>
      <c r="B95" s="98"/>
      <c r="C95" s="98"/>
      <c r="D95" s="98"/>
      <c r="E95" s="98"/>
      <c r="F95" s="98"/>
      <c r="G95" s="98"/>
      <c r="H95" s="99"/>
      <c r="I95" s="98"/>
    </row>
    <row r="96" ht="21.75" customHeight="1">
      <c r="A96" s="99"/>
      <c r="B96" s="98"/>
      <c r="C96" s="98"/>
      <c r="D96" s="98"/>
      <c r="E96" s="98"/>
      <c r="F96" s="98"/>
      <c r="G96" s="98"/>
      <c r="H96" s="99"/>
      <c r="I96" s="98"/>
    </row>
    <row r="97" ht="21.75" customHeight="1">
      <c r="A97" s="99"/>
      <c r="B97" s="98"/>
      <c r="C97" s="98"/>
      <c r="D97" s="98"/>
      <c r="E97" s="98"/>
      <c r="F97" s="98"/>
      <c r="G97" s="98"/>
      <c r="H97" s="99"/>
      <c r="I97" s="98"/>
    </row>
    <row r="98" ht="21.75" customHeight="1">
      <c r="A98" s="99"/>
      <c r="B98" s="98"/>
      <c r="C98" s="98"/>
      <c r="D98" s="98"/>
      <c r="E98" s="98"/>
      <c r="F98" s="98"/>
      <c r="G98" s="98"/>
      <c r="H98" s="99"/>
      <c r="I98" s="98"/>
    </row>
    <row r="99" ht="21.75" customHeight="1">
      <c r="A99" s="99"/>
      <c r="B99" s="98"/>
      <c r="C99" s="98"/>
      <c r="D99" s="98"/>
      <c r="E99" s="98"/>
      <c r="F99" s="98"/>
      <c r="G99" s="98"/>
      <c r="H99" s="99"/>
      <c r="I99" s="98"/>
    </row>
    <row r="100" ht="21.75" customHeight="1">
      <c r="A100" s="99"/>
      <c r="B100" s="98"/>
      <c r="C100" s="98"/>
      <c r="D100" s="98"/>
      <c r="E100" s="98"/>
      <c r="F100" s="98"/>
      <c r="G100" s="98"/>
      <c r="H100" s="99"/>
      <c r="I100" s="98"/>
    </row>
    <row r="101" ht="21.75" customHeight="1">
      <c r="A101" s="99"/>
      <c r="B101" s="98"/>
      <c r="C101" s="98"/>
      <c r="D101" s="98"/>
      <c r="E101" s="98"/>
      <c r="F101" s="98"/>
      <c r="G101" s="98"/>
      <c r="H101" s="99"/>
      <c r="I101" s="98"/>
    </row>
    <row r="102" ht="21.75" customHeight="1">
      <c r="A102" s="99"/>
      <c r="B102" s="98"/>
      <c r="C102" s="98"/>
      <c r="D102" s="98"/>
      <c r="E102" s="98"/>
      <c r="F102" s="98"/>
      <c r="G102" s="98"/>
      <c r="H102" s="99"/>
      <c r="I102" s="98"/>
    </row>
    <row r="103" ht="21.75" customHeight="1">
      <c r="A103" s="99"/>
      <c r="B103" s="98"/>
      <c r="C103" s="98"/>
      <c r="D103" s="98"/>
      <c r="E103" s="98"/>
      <c r="F103" s="98"/>
      <c r="G103" s="98"/>
      <c r="H103" s="99"/>
      <c r="I103" s="98"/>
    </row>
    <row r="104" ht="21.75" customHeight="1">
      <c r="A104" s="99"/>
      <c r="B104" s="98"/>
      <c r="C104" s="98"/>
      <c r="D104" s="98"/>
      <c r="E104" s="98"/>
      <c r="F104" s="98"/>
      <c r="G104" s="98"/>
      <c r="H104" s="99"/>
      <c r="I104" s="98"/>
    </row>
    <row r="105" ht="21.75" customHeight="1">
      <c r="A105" s="99"/>
      <c r="B105" s="98"/>
      <c r="C105" s="98"/>
      <c r="D105" s="98"/>
      <c r="E105" s="98"/>
      <c r="F105" s="98"/>
      <c r="G105" s="98"/>
      <c r="H105" s="99"/>
      <c r="I105" s="98"/>
    </row>
    <row r="106" ht="21.75" customHeight="1">
      <c r="A106" s="99"/>
      <c r="B106" s="98"/>
      <c r="C106" s="98"/>
      <c r="D106" s="98"/>
      <c r="E106" s="98"/>
      <c r="F106" s="98"/>
      <c r="G106" s="98"/>
      <c r="H106" s="99"/>
      <c r="I106" s="98"/>
    </row>
    <row r="107" ht="21.75" customHeight="1">
      <c r="A107" s="99"/>
      <c r="B107" s="98"/>
      <c r="C107" s="98"/>
      <c r="D107" s="98"/>
      <c r="E107" s="98"/>
      <c r="F107" s="98"/>
      <c r="G107" s="98"/>
      <c r="H107" s="99"/>
      <c r="I107" s="98"/>
    </row>
    <row r="108" ht="21.75" customHeight="1">
      <c r="A108" s="99"/>
      <c r="B108" s="98"/>
      <c r="C108" s="98"/>
      <c r="D108" s="98"/>
      <c r="E108" s="98"/>
      <c r="F108" s="98"/>
      <c r="G108" s="98"/>
      <c r="H108" s="99"/>
      <c r="I108" s="98"/>
    </row>
    <row r="109" ht="21.75" customHeight="1">
      <c r="A109" s="99"/>
      <c r="B109" s="98"/>
      <c r="C109" s="98"/>
      <c r="D109" s="98"/>
      <c r="E109" s="98"/>
      <c r="F109" s="98"/>
      <c r="G109" s="98"/>
      <c r="H109" s="99"/>
      <c r="I109" s="98"/>
    </row>
    <row r="110" ht="21.75" customHeight="1">
      <c r="A110" s="99"/>
      <c r="B110" s="98"/>
      <c r="C110" s="98"/>
      <c r="D110" s="98"/>
      <c r="E110" s="98"/>
      <c r="F110" s="98"/>
      <c r="G110" s="98"/>
      <c r="H110" s="99"/>
      <c r="I110" s="98"/>
    </row>
    <row r="111" ht="21.75" customHeight="1">
      <c r="A111" s="99"/>
      <c r="B111" s="98"/>
      <c r="C111" s="98"/>
      <c r="D111" s="98"/>
      <c r="E111" s="98"/>
      <c r="F111" s="98"/>
      <c r="G111" s="98"/>
      <c r="H111" s="99"/>
      <c r="I111" s="98"/>
    </row>
    <row r="112" ht="21.75" customHeight="1">
      <c r="A112" s="99"/>
      <c r="B112" s="98"/>
      <c r="C112" s="98"/>
      <c r="D112" s="98"/>
      <c r="E112" s="98"/>
      <c r="F112" s="98"/>
      <c r="G112" s="98"/>
      <c r="H112" s="99"/>
      <c r="I112" s="98"/>
    </row>
    <row r="113" ht="21.75" customHeight="1">
      <c r="A113" s="99"/>
      <c r="B113" s="98"/>
      <c r="C113" s="98"/>
      <c r="D113" s="98"/>
      <c r="E113" s="98"/>
      <c r="F113" s="98"/>
      <c r="G113" s="98"/>
      <c r="H113" s="99"/>
      <c r="I113" s="98"/>
    </row>
    <row r="114" ht="21.75" customHeight="1">
      <c r="A114" s="99"/>
      <c r="B114" s="98"/>
      <c r="C114" s="98"/>
      <c r="D114" s="98"/>
      <c r="E114" s="98"/>
      <c r="F114" s="98"/>
      <c r="G114" s="98"/>
      <c r="H114" s="99"/>
      <c r="I114" s="98"/>
    </row>
    <row r="115" ht="21.75" customHeight="1">
      <c r="A115" s="99"/>
      <c r="B115" s="98"/>
      <c r="C115" s="98"/>
      <c r="D115" s="98"/>
      <c r="E115" s="98"/>
      <c r="F115" s="98"/>
      <c r="G115" s="98"/>
      <c r="H115" s="99"/>
      <c r="I115" s="98"/>
    </row>
    <row r="116" ht="21.75" customHeight="1">
      <c r="A116" s="99"/>
      <c r="B116" s="98"/>
      <c r="C116" s="98"/>
      <c r="D116" s="98"/>
      <c r="E116" s="98"/>
      <c r="F116" s="98"/>
      <c r="G116" s="98"/>
      <c r="H116" s="99"/>
      <c r="I116" s="98"/>
    </row>
    <row r="117" ht="21.75" customHeight="1">
      <c r="A117" s="99"/>
      <c r="B117" s="98"/>
      <c r="C117" s="98"/>
      <c r="D117" s="98"/>
      <c r="E117" s="98"/>
      <c r="F117" s="98"/>
      <c r="G117" s="98"/>
      <c r="H117" s="99"/>
      <c r="I117" s="98"/>
    </row>
    <row r="118" ht="21.75" customHeight="1">
      <c r="A118" s="99"/>
      <c r="B118" s="98"/>
      <c r="C118" s="98"/>
      <c r="D118" s="98"/>
      <c r="E118" s="98"/>
      <c r="F118" s="98"/>
      <c r="G118" s="98"/>
      <c r="H118" s="99"/>
      <c r="I118" s="98"/>
    </row>
    <row r="119" ht="21.75" customHeight="1">
      <c r="A119" s="99"/>
      <c r="B119" s="98"/>
      <c r="C119" s="98"/>
      <c r="D119" s="98"/>
      <c r="E119" s="98"/>
      <c r="F119" s="98"/>
      <c r="G119" s="98"/>
      <c r="H119" s="99"/>
      <c r="I119" s="98"/>
    </row>
    <row r="120" ht="21.75" customHeight="1">
      <c r="A120" s="99"/>
      <c r="B120" s="98"/>
      <c r="C120" s="98"/>
      <c r="D120" s="98"/>
      <c r="E120" s="98"/>
      <c r="F120" s="98"/>
      <c r="G120" s="98"/>
      <c r="H120" s="99"/>
      <c r="I120" s="98"/>
    </row>
    <row r="121" ht="21.75" customHeight="1">
      <c r="A121" s="99"/>
      <c r="B121" s="98"/>
      <c r="C121" s="98"/>
      <c r="D121" s="98"/>
      <c r="E121" s="98"/>
      <c r="F121" s="98"/>
      <c r="G121" s="98"/>
      <c r="H121" s="99"/>
      <c r="I121" s="98"/>
    </row>
    <row r="122" ht="21.75" customHeight="1">
      <c r="A122" s="99"/>
      <c r="B122" s="98"/>
      <c r="C122" s="98"/>
      <c r="D122" s="98"/>
      <c r="E122" s="98"/>
      <c r="F122" s="98"/>
      <c r="G122" s="98"/>
      <c r="H122" s="99"/>
      <c r="I122" s="98"/>
    </row>
    <row r="123" ht="21.75" customHeight="1">
      <c r="A123" s="99"/>
      <c r="B123" s="98"/>
      <c r="C123" s="98"/>
      <c r="D123" s="98"/>
      <c r="E123" s="98"/>
      <c r="F123" s="98"/>
      <c r="G123" s="98"/>
      <c r="H123" s="99"/>
      <c r="I123" s="98"/>
    </row>
    <row r="124" ht="21.75" customHeight="1">
      <c r="A124" s="99"/>
      <c r="B124" s="98"/>
      <c r="C124" s="98"/>
      <c r="D124" s="98"/>
      <c r="E124" s="98"/>
      <c r="F124" s="98"/>
      <c r="G124" s="98"/>
      <c r="H124" s="99"/>
      <c r="I124" s="98"/>
    </row>
    <row r="125" ht="21.75" customHeight="1">
      <c r="A125" s="99"/>
      <c r="B125" s="98"/>
      <c r="C125" s="98"/>
      <c r="D125" s="98"/>
      <c r="E125" s="98"/>
      <c r="F125" s="98"/>
      <c r="G125" s="98"/>
      <c r="H125" s="99"/>
      <c r="I125" s="98"/>
    </row>
    <row r="126" ht="21.75" customHeight="1">
      <c r="A126" s="99"/>
      <c r="B126" s="98"/>
      <c r="C126" s="98"/>
      <c r="D126" s="98"/>
      <c r="E126" s="98"/>
      <c r="F126" s="98"/>
      <c r="G126" s="98"/>
      <c r="H126" s="99"/>
      <c r="I126" s="98"/>
    </row>
    <row r="127" ht="21.75" customHeight="1">
      <c r="A127" s="99"/>
      <c r="B127" s="98"/>
      <c r="C127" s="98"/>
      <c r="D127" s="98"/>
      <c r="E127" s="98"/>
      <c r="F127" s="98"/>
      <c r="G127" s="98"/>
      <c r="H127" s="99"/>
      <c r="I127" s="98"/>
    </row>
    <row r="128" ht="21.75" customHeight="1">
      <c r="A128" s="99"/>
      <c r="B128" s="98"/>
      <c r="C128" s="98"/>
      <c r="D128" s="98"/>
      <c r="E128" s="98"/>
      <c r="F128" s="98"/>
      <c r="G128" s="98"/>
      <c r="H128" s="99"/>
      <c r="I128" s="98"/>
    </row>
    <row r="129" ht="21.75" customHeight="1">
      <c r="A129" s="99"/>
      <c r="B129" s="98"/>
      <c r="C129" s="98"/>
      <c r="D129" s="98"/>
      <c r="E129" s="98"/>
      <c r="F129" s="98"/>
      <c r="G129" s="98"/>
      <c r="H129" s="99"/>
      <c r="I129" s="98"/>
    </row>
    <row r="130" ht="21.75" customHeight="1">
      <c r="A130" s="99"/>
      <c r="B130" s="98"/>
      <c r="C130" s="98"/>
      <c r="D130" s="98"/>
      <c r="E130" s="98"/>
      <c r="F130" s="98"/>
      <c r="G130" s="98"/>
      <c r="H130" s="99"/>
      <c r="I130" s="98"/>
    </row>
    <row r="131" ht="21.75" customHeight="1">
      <c r="A131" s="99"/>
      <c r="B131" s="98"/>
      <c r="C131" s="98"/>
      <c r="D131" s="98"/>
      <c r="E131" s="98"/>
      <c r="F131" s="98"/>
      <c r="G131" s="98"/>
      <c r="H131" s="99"/>
      <c r="I131" s="98"/>
    </row>
    <row r="132" ht="21.75" customHeight="1">
      <c r="A132" s="99"/>
      <c r="B132" s="98"/>
      <c r="C132" s="98"/>
      <c r="D132" s="98"/>
      <c r="E132" s="98"/>
      <c r="F132" s="98"/>
      <c r="G132" s="98"/>
      <c r="H132" s="99"/>
      <c r="I132" s="98"/>
    </row>
    <row r="133" ht="21.75" customHeight="1">
      <c r="A133" s="99"/>
      <c r="B133" s="98"/>
      <c r="C133" s="98"/>
      <c r="D133" s="98"/>
      <c r="E133" s="98"/>
      <c r="F133" s="98"/>
      <c r="G133" s="98"/>
      <c r="H133" s="99"/>
      <c r="I133" s="98"/>
    </row>
    <row r="134" ht="21.75" customHeight="1">
      <c r="A134" s="99"/>
      <c r="B134" s="98"/>
      <c r="C134" s="98"/>
      <c r="D134" s="98"/>
      <c r="E134" s="98"/>
      <c r="F134" s="98"/>
      <c r="G134" s="98"/>
      <c r="H134" s="99"/>
      <c r="I134" s="98"/>
    </row>
    <row r="135" ht="21.75" customHeight="1">
      <c r="A135" s="99"/>
      <c r="B135" s="98"/>
      <c r="C135" s="98"/>
      <c r="D135" s="98"/>
      <c r="E135" s="98"/>
      <c r="F135" s="98"/>
      <c r="G135" s="98"/>
      <c r="H135" s="99"/>
      <c r="I135" s="98"/>
    </row>
    <row r="136" ht="21.75" customHeight="1">
      <c r="A136" s="99"/>
      <c r="B136" s="98"/>
      <c r="C136" s="98"/>
      <c r="D136" s="98"/>
      <c r="E136" s="98"/>
      <c r="F136" s="98"/>
      <c r="G136" s="98"/>
      <c r="H136" s="99"/>
      <c r="I136" s="98"/>
    </row>
    <row r="137" ht="21.75" customHeight="1">
      <c r="A137" s="99"/>
      <c r="B137" s="98"/>
      <c r="C137" s="98"/>
      <c r="D137" s="98"/>
      <c r="E137" s="98"/>
      <c r="F137" s="98"/>
      <c r="G137" s="98"/>
      <c r="H137" s="99"/>
      <c r="I137" s="98"/>
    </row>
    <row r="138" ht="21.75" customHeight="1">
      <c r="A138" s="99"/>
      <c r="B138" s="98"/>
      <c r="C138" s="98"/>
      <c r="D138" s="98"/>
      <c r="E138" s="98"/>
      <c r="F138" s="98"/>
      <c r="G138" s="98"/>
      <c r="H138" s="99"/>
      <c r="I138" s="98"/>
    </row>
    <row r="139" ht="21.75" customHeight="1">
      <c r="A139" s="99"/>
      <c r="B139" s="98"/>
      <c r="C139" s="98"/>
      <c r="D139" s="98"/>
      <c r="E139" s="98"/>
      <c r="F139" s="98"/>
      <c r="G139" s="98"/>
      <c r="H139" s="99"/>
      <c r="I139" s="98"/>
    </row>
    <row r="140" ht="21.75" customHeight="1">
      <c r="A140" s="99"/>
      <c r="B140" s="98"/>
      <c r="C140" s="98"/>
      <c r="D140" s="98"/>
      <c r="E140" s="98"/>
      <c r="F140" s="98"/>
      <c r="G140" s="98"/>
      <c r="H140" s="99"/>
      <c r="I140" s="98"/>
    </row>
    <row r="141" ht="21.75" customHeight="1">
      <c r="A141" s="99"/>
      <c r="B141" s="98"/>
      <c r="C141" s="98"/>
      <c r="D141" s="98"/>
      <c r="E141" s="98"/>
      <c r="F141" s="98"/>
      <c r="G141" s="98"/>
      <c r="H141" s="99"/>
      <c r="I141" s="98"/>
    </row>
    <row r="142" ht="21.75" customHeight="1">
      <c r="A142" s="99"/>
      <c r="B142" s="98"/>
      <c r="C142" s="98"/>
      <c r="D142" s="98"/>
      <c r="E142" s="98"/>
      <c r="F142" s="98"/>
      <c r="G142" s="98"/>
      <c r="H142" s="99"/>
      <c r="I142" s="98"/>
    </row>
    <row r="143" ht="21.75" customHeight="1">
      <c r="A143" s="99"/>
      <c r="B143" s="98"/>
      <c r="C143" s="98"/>
      <c r="D143" s="98"/>
      <c r="E143" s="98"/>
      <c r="F143" s="98"/>
      <c r="G143" s="98"/>
      <c r="H143" s="99"/>
      <c r="I143" s="98"/>
    </row>
    <row r="144" ht="21.75" customHeight="1">
      <c r="A144" s="99"/>
      <c r="B144" s="98"/>
      <c r="C144" s="98"/>
      <c r="D144" s="98"/>
      <c r="E144" s="98"/>
      <c r="F144" s="98"/>
      <c r="G144" s="98"/>
      <c r="H144" s="99"/>
      <c r="I144" s="98"/>
    </row>
    <row r="145" ht="21.75" customHeight="1">
      <c r="A145" s="99"/>
      <c r="B145" s="98"/>
      <c r="C145" s="98"/>
      <c r="D145" s="98"/>
      <c r="E145" s="98"/>
      <c r="F145" s="98"/>
      <c r="G145" s="98"/>
      <c r="H145" s="99"/>
      <c r="I145" s="98"/>
    </row>
    <row r="146" ht="21.75" customHeight="1">
      <c r="A146" s="99"/>
      <c r="B146" s="98"/>
      <c r="C146" s="98"/>
      <c r="D146" s="98"/>
      <c r="E146" s="98"/>
      <c r="F146" s="98"/>
      <c r="G146" s="98"/>
      <c r="H146" s="99"/>
      <c r="I146" s="98"/>
    </row>
    <row r="147" ht="21.75" customHeight="1">
      <c r="A147" s="99"/>
      <c r="B147" s="98"/>
      <c r="C147" s="98"/>
      <c r="D147" s="98"/>
      <c r="E147" s="98"/>
      <c r="F147" s="98"/>
      <c r="G147" s="98"/>
      <c r="H147" s="99"/>
      <c r="I147" s="98"/>
    </row>
    <row r="148" ht="21.75" customHeight="1">
      <c r="A148" s="99"/>
      <c r="B148" s="98"/>
      <c r="C148" s="98"/>
      <c r="D148" s="98"/>
      <c r="E148" s="98"/>
      <c r="F148" s="98"/>
      <c r="G148" s="98"/>
      <c r="H148" s="99"/>
      <c r="I148" s="98"/>
    </row>
    <row r="149" ht="21.75" customHeight="1">
      <c r="A149" s="99"/>
      <c r="B149" s="98"/>
      <c r="C149" s="98"/>
      <c r="D149" s="98"/>
      <c r="E149" s="98"/>
      <c r="F149" s="98"/>
      <c r="G149" s="98"/>
      <c r="H149" s="99"/>
      <c r="I149" s="98"/>
    </row>
    <row r="150" ht="21.75" customHeight="1">
      <c r="A150" s="99"/>
      <c r="B150" s="98"/>
      <c r="C150" s="98"/>
      <c r="D150" s="98"/>
      <c r="E150" s="98"/>
      <c r="F150" s="98"/>
      <c r="G150" s="98"/>
      <c r="H150" s="99"/>
      <c r="I150" s="98"/>
    </row>
    <row r="151" ht="21.75" customHeight="1">
      <c r="A151" s="99"/>
      <c r="B151" s="98"/>
      <c r="C151" s="98"/>
      <c r="D151" s="98"/>
      <c r="E151" s="98"/>
      <c r="F151" s="98"/>
      <c r="G151" s="98"/>
      <c r="H151" s="99"/>
      <c r="I151" s="98"/>
    </row>
    <row r="152" ht="21.75" customHeight="1">
      <c r="A152" s="99"/>
      <c r="B152" s="98"/>
      <c r="C152" s="98"/>
      <c r="D152" s="98"/>
      <c r="E152" s="98"/>
      <c r="F152" s="98"/>
      <c r="G152" s="98"/>
      <c r="H152" s="99"/>
      <c r="I152" s="98"/>
    </row>
    <row r="153" ht="21.75" customHeight="1">
      <c r="A153" s="99"/>
      <c r="B153" s="98"/>
      <c r="C153" s="98"/>
      <c r="D153" s="98"/>
      <c r="E153" s="98"/>
      <c r="F153" s="98"/>
      <c r="G153" s="98"/>
      <c r="H153" s="99"/>
      <c r="I153" s="98"/>
    </row>
    <row r="154" ht="21.75" customHeight="1">
      <c r="A154" s="99"/>
      <c r="B154" s="98"/>
      <c r="C154" s="98"/>
      <c r="D154" s="98"/>
      <c r="E154" s="98"/>
      <c r="F154" s="98"/>
      <c r="G154" s="98"/>
      <c r="H154" s="99"/>
      <c r="I154" s="98"/>
    </row>
    <row r="155" ht="21.75" customHeight="1">
      <c r="A155" s="99"/>
      <c r="B155" s="98"/>
      <c r="C155" s="98"/>
      <c r="D155" s="98"/>
      <c r="E155" s="98"/>
      <c r="F155" s="98"/>
      <c r="G155" s="98"/>
      <c r="H155" s="99"/>
      <c r="I155" s="98"/>
    </row>
    <row r="156" ht="21.75" customHeight="1">
      <c r="A156" s="99"/>
      <c r="B156" s="98"/>
      <c r="C156" s="98"/>
      <c r="D156" s="98"/>
      <c r="E156" s="98"/>
      <c r="F156" s="98"/>
      <c r="G156" s="98"/>
      <c r="H156" s="99"/>
      <c r="I156" s="98"/>
    </row>
    <row r="157" ht="21.75" customHeight="1">
      <c r="A157" s="99"/>
      <c r="B157" s="98"/>
      <c r="C157" s="98"/>
      <c r="D157" s="98"/>
      <c r="E157" s="98"/>
      <c r="F157" s="98"/>
      <c r="G157" s="98"/>
      <c r="H157" s="99"/>
      <c r="I157" s="98"/>
    </row>
    <row r="158" ht="21.75" customHeight="1">
      <c r="A158" s="99"/>
      <c r="B158" s="98"/>
      <c r="C158" s="98"/>
      <c r="D158" s="98"/>
      <c r="E158" s="98"/>
      <c r="F158" s="98"/>
      <c r="G158" s="98"/>
      <c r="H158" s="99"/>
      <c r="I158" s="98"/>
    </row>
    <row r="159" ht="21.75" customHeight="1">
      <c r="A159" s="99"/>
      <c r="B159" s="98"/>
      <c r="C159" s="98"/>
      <c r="D159" s="98"/>
      <c r="E159" s="98"/>
      <c r="F159" s="98"/>
      <c r="G159" s="98"/>
      <c r="H159" s="99"/>
      <c r="I159" s="98"/>
    </row>
    <row r="160" ht="21.75" customHeight="1">
      <c r="A160" s="99"/>
      <c r="B160" s="98"/>
      <c r="C160" s="98"/>
      <c r="D160" s="98"/>
      <c r="E160" s="98"/>
      <c r="F160" s="98"/>
      <c r="G160" s="98"/>
      <c r="H160" s="99"/>
      <c r="I160" s="98"/>
    </row>
    <row r="161" ht="21.75" customHeight="1">
      <c r="A161" s="99"/>
      <c r="B161" s="98"/>
      <c r="C161" s="98"/>
      <c r="D161" s="98"/>
      <c r="E161" s="98"/>
      <c r="F161" s="98"/>
      <c r="G161" s="98"/>
      <c r="H161" s="99"/>
      <c r="I161" s="98"/>
    </row>
    <row r="162" ht="21.75" customHeight="1">
      <c r="A162" s="99"/>
      <c r="B162" s="98"/>
      <c r="C162" s="98"/>
      <c r="D162" s="98"/>
      <c r="E162" s="98"/>
      <c r="F162" s="98"/>
      <c r="G162" s="98"/>
      <c r="H162" s="99"/>
      <c r="I162" s="98"/>
    </row>
    <row r="163" ht="21.75" customHeight="1">
      <c r="A163" s="99"/>
      <c r="B163" s="98"/>
      <c r="C163" s="98"/>
      <c r="D163" s="98"/>
      <c r="E163" s="98"/>
      <c r="F163" s="98"/>
      <c r="G163" s="98"/>
      <c r="H163" s="99"/>
      <c r="I163" s="98"/>
    </row>
    <row r="164" ht="21.75" customHeight="1">
      <c r="A164" s="99"/>
      <c r="B164" s="98"/>
      <c r="C164" s="98"/>
      <c r="D164" s="98"/>
      <c r="E164" s="98"/>
      <c r="F164" s="98"/>
      <c r="G164" s="98"/>
      <c r="H164" s="99"/>
      <c r="I164" s="98"/>
    </row>
    <row r="165" ht="21.75" customHeight="1">
      <c r="A165" s="99"/>
      <c r="B165" s="98"/>
      <c r="C165" s="98"/>
      <c r="D165" s="98"/>
      <c r="E165" s="98"/>
      <c r="F165" s="98"/>
      <c r="G165" s="98"/>
      <c r="H165" s="99"/>
      <c r="I165" s="98"/>
    </row>
    <row r="166" ht="21.75" customHeight="1">
      <c r="A166" s="99"/>
      <c r="B166" s="98"/>
      <c r="C166" s="98"/>
      <c r="D166" s="98"/>
      <c r="E166" s="98"/>
      <c r="F166" s="98"/>
      <c r="G166" s="98"/>
      <c r="H166" s="99"/>
      <c r="I166" s="98"/>
    </row>
    <row r="167" ht="21.75" customHeight="1">
      <c r="A167" s="99"/>
      <c r="B167" s="98"/>
      <c r="C167" s="98"/>
      <c r="D167" s="98"/>
      <c r="E167" s="98"/>
      <c r="F167" s="98"/>
      <c r="G167" s="98"/>
      <c r="H167" s="99"/>
      <c r="I167" s="98"/>
    </row>
    <row r="168" ht="21.75" customHeight="1">
      <c r="A168" s="99"/>
      <c r="B168" s="98"/>
      <c r="C168" s="98"/>
      <c r="D168" s="98"/>
      <c r="E168" s="98"/>
      <c r="F168" s="98"/>
      <c r="G168" s="98"/>
      <c r="H168" s="99"/>
      <c r="I168" s="98"/>
    </row>
    <row r="169" ht="21.75" customHeight="1">
      <c r="A169" s="99"/>
      <c r="B169" s="98"/>
      <c r="C169" s="98"/>
      <c r="D169" s="98"/>
      <c r="E169" s="98"/>
      <c r="F169" s="98"/>
      <c r="G169" s="98"/>
      <c r="H169" s="99"/>
      <c r="I169" s="98"/>
    </row>
    <row r="170" ht="21.75" customHeight="1">
      <c r="A170" s="99"/>
      <c r="B170" s="98"/>
      <c r="C170" s="98"/>
      <c r="D170" s="98"/>
      <c r="E170" s="98"/>
      <c r="F170" s="98"/>
      <c r="G170" s="98"/>
      <c r="H170" s="99"/>
      <c r="I170" s="98"/>
    </row>
    <row r="171" ht="21.75" customHeight="1">
      <c r="A171" s="99"/>
      <c r="B171" s="98"/>
      <c r="C171" s="98"/>
      <c r="D171" s="98"/>
      <c r="E171" s="98"/>
      <c r="F171" s="98"/>
      <c r="G171" s="98"/>
      <c r="H171" s="99"/>
      <c r="I171" s="98"/>
    </row>
    <row r="172" ht="21.75" customHeight="1">
      <c r="A172" s="99"/>
      <c r="B172" s="98"/>
      <c r="C172" s="98"/>
      <c r="D172" s="98"/>
      <c r="E172" s="98"/>
      <c r="F172" s="98"/>
      <c r="G172" s="98"/>
      <c r="H172" s="99"/>
      <c r="I172" s="98"/>
    </row>
    <row r="173" ht="21.75" customHeight="1">
      <c r="A173" s="99"/>
      <c r="B173" s="98"/>
      <c r="C173" s="98"/>
      <c r="D173" s="98"/>
      <c r="E173" s="98"/>
      <c r="F173" s="98"/>
      <c r="G173" s="98"/>
      <c r="H173" s="99"/>
      <c r="I173" s="98"/>
    </row>
    <row r="174" ht="21.75" customHeight="1">
      <c r="A174" s="99"/>
      <c r="B174" s="98"/>
      <c r="C174" s="98"/>
      <c r="D174" s="98"/>
      <c r="E174" s="98"/>
      <c r="F174" s="98"/>
      <c r="G174" s="98"/>
      <c r="H174" s="99"/>
      <c r="I174" s="98"/>
    </row>
    <row r="175" ht="21.75" customHeight="1">
      <c r="A175" s="99"/>
      <c r="B175" s="98"/>
      <c r="C175" s="98"/>
      <c r="D175" s="98"/>
      <c r="E175" s="98"/>
      <c r="F175" s="98"/>
      <c r="G175" s="98"/>
      <c r="H175" s="99"/>
      <c r="I175" s="98"/>
    </row>
    <row r="176" ht="21.75" customHeight="1">
      <c r="A176" s="99"/>
      <c r="B176" s="98"/>
      <c r="C176" s="98"/>
      <c r="D176" s="98"/>
      <c r="E176" s="98"/>
      <c r="F176" s="98"/>
      <c r="G176" s="98"/>
      <c r="H176" s="99"/>
      <c r="I176" s="98"/>
    </row>
    <row r="177" ht="21.75" customHeight="1">
      <c r="A177" s="99"/>
      <c r="B177" s="98"/>
      <c r="C177" s="98"/>
      <c r="D177" s="98"/>
      <c r="E177" s="98"/>
      <c r="F177" s="98"/>
      <c r="G177" s="98"/>
      <c r="H177" s="99"/>
      <c r="I177" s="98"/>
    </row>
    <row r="178" ht="21.75" customHeight="1">
      <c r="A178" s="99"/>
      <c r="B178" s="98"/>
      <c r="C178" s="98"/>
      <c r="D178" s="98"/>
      <c r="E178" s="98"/>
      <c r="F178" s="98"/>
      <c r="G178" s="98"/>
      <c r="H178" s="99"/>
      <c r="I178" s="98"/>
    </row>
    <row r="179" ht="21.75" customHeight="1">
      <c r="A179" s="99"/>
      <c r="B179" s="98"/>
      <c r="C179" s="98"/>
      <c r="D179" s="98"/>
      <c r="E179" s="98"/>
      <c r="F179" s="98"/>
      <c r="G179" s="98"/>
      <c r="H179" s="99"/>
      <c r="I179" s="98"/>
    </row>
    <row r="180" ht="21.75" customHeight="1">
      <c r="A180" s="99"/>
      <c r="B180" s="98"/>
      <c r="C180" s="98"/>
      <c r="D180" s="98"/>
      <c r="E180" s="98"/>
      <c r="F180" s="98"/>
      <c r="G180" s="98"/>
      <c r="H180" s="99"/>
      <c r="I180" s="98"/>
    </row>
    <row r="181" ht="21.75" customHeight="1">
      <c r="A181" s="99"/>
      <c r="B181" s="98"/>
      <c r="C181" s="98"/>
      <c r="D181" s="98"/>
      <c r="E181" s="98"/>
      <c r="F181" s="98"/>
      <c r="G181" s="98"/>
      <c r="H181" s="99"/>
      <c r="I181" s="98"/>
    </row>
    <row r="182" ht="21.75" customHeight="1">
      <c r="A182" s="99"/>
      <c r="B182" s="98"/>
      <c r="C182" s="98"/>
      <c r="D182" s="98"/>
      <c r="E182" s="98"/>
      <c r="F182" s="98"/>
      <c r="G182" s="98"/>
      <c r="H182" s="99"/>
      <c r="I182" s="98"/>
    </row>
    <row r="183" ht="21.75" customHeight="1">
      <c r="A183" s="99"/>
      <c r="B183" s="98"/>
      <c r="C183" s="98"/>
      <c r="D183" s="98"/>
      <c r="E183" s="98"/>
      <c r="F183" s="98"/>
      <c r="G183" s="98"/>
      <c r="H183" s="99"/>
      <c r="I183" s="98"/>
    </row>
    <row r="184" ht="21.75" customHeight="1">
      <c r="A184" s="99"/>
      <c r="B184" s="98"/>
      <c r="C184" s="98"/>
      <c r="D184" s="98"/>
      <c r="E184" s="98"/>
      <c r="F184" s="98"/>
      <c r="G184" s="98"/>
      <c r="H184" s="99"/>
      <c r="I184" s="98"/>
    </row>
    <row r="185" ht="21.75" customHeight="1">
      <c r="A185" s="99"/>
      <c r="B185" s="98"/>
      <c r="C185" s="98"/>
      <c r="D185" s="98"/>
      <c r="E185" s="98"/>
      <c r="F185" s="98"/>
      <c r="G185" s="98"/>
      <c r="H185" s="99"/>
      <c r="I185" s="98"/>
    </row>
    <row r="186" ht="21.75" customHeight="1">
      <c r="A186" s="99"/>
      <c r="B186" s="98"/>
      <c r="C186" s="98"/>
      <c r="D186" s="98"/>
      <c r="E186" s="98"/>
      <c r="F186" s="98"/>
      <c r="G186" s="98"/>
      <c r="H186" s="99"/>
      <c r="I186" s="98"/>
    </row>
    <row r="187" ht="21.75" customHeight="1">
      <c r="A187" s="99"/>
      <c r="B187" s="98"/>
      <c r="C187" s="98"/>
      <c r="D187" s="98"/>
      <c r="E187" s="98"/>
      <c r="F187" s="98"/>
      <c r="G187" s="98"/>
      <c r="H187" s="99"/>
      <c r="I187" s="98"/>
    </row>
    <row r="188" ht="21.75" customHeight="1">
      <c r="A188" s="99"/>
      <c r="B188" s="98"/>
      <c r="C188" s="98"/>
      <c r="D188" s="98"/>
      <c r="E188" s="98"/>
      <c r="F188" s="98"/>
      <c r="G188" s="98"/>
      <c r="H188" s="99"/>
      <c r="I188" s="98"/>
    </row>
    <row r="189" ht="21.75" customHeight="1">
      <c r="A189" s="99"/>
      <c r="B189" s="98"/>
      <c r="C189" s="98"/>
      <c r="D189" s="98"/>
      <c r="E189" s="98"/>
      <c r="F189" s="98"/>
      <c r="G189" s="98"/>
      <c r="H189" s="99"/>
      <c r="I189" s="98"/>
    </row>
    <row r="190" ht="21.75" customHeight="1">
      <c r="A190" s="99"/>
      <c r="B190" s="98"/>
      <c r="C190" s="98"/>
      <c r="D190" s="98"/>
      <c r="E190" s="98"/>
      <c r="F190" s="98"/>
      <c r="G190" s="98"/>
      <c r="H190" s="99"/>
      <c r="I190" s="98"/>
    </row>
    <row r="191" ht="21.75" customHeight="1">
      <c r="A191" s="99"/>
      <c r="B191" s="98"/>
      <c r="C191" s="98"/>
      <c r="D191" s="98"/>
      <c r="E191" s="98"/>
      <c r="F191" s="98"/>
      <c r="G191" s="98"/>
      <c r="H191" s="99"/>
      <c r="I191" s="98"/>
    </row>
    <row r="192" ht="21.75" customHeight="1">
      <c r="A192" s="99"/>
      <c r="B192" s="98"/>
      <c r="C192" s="98"/>
      <c r="D192" s="98"/>
      <c r="E192" s="98"/>
      <c r="F192" s="98"/>
      <c r="G192" s="98"/>
      <c r="H192" s="99"/>
      <c r="I192" s="98"/>
    </row>
    <row r="193" ht="21.75" customHeight="1">
      <c r="A193" s="99"/>
      <c r="B193" s="98"/>
      <c r="C193" s="98"/>
      <c r="D193" s="98"/>
      <c r="E193" s="98"/>
      <c r="F193" s="98"/>
      <c r="G193" s="98"/>
      <c r="H193" s="99"/>
      <c r="I193" s="98"/>
    </row>
    <row r="194" ht="21.75" customHeight="1">
      <c r="A194" s="99"/>
      <c r="B194" s="98"/>
      <c r="C194" s="98"/>
      <c r="D194" s="98"/>
      <c r="E194" s="98"/>
      <c r="F194" s="98"/>
      <c r="G194" s="98"/>
      <c r="H194" s="99"/>
      <c r="I194" s="98"/>
    </row>
    <row r="195" ht="21.75" customHeight="1">
      <c r="A195" s="99"/>
      <c r="B195" s="98"/>
      <c r="C195" s="98"/>
      <c r="D195" s="98"/>
      <c r="E195" s="98"/>
      <c r="F195" s="98"/>
      <c r="G195" s="98"/>
      <c r="H195" s="99"/>
      <c r="I195" s="98"/>
    </row>
    <row r="196" ht="21.75" customHeight="1">
      <c r="A196" s="99"/>
      <c r="B196" s="98"/>
      <c r="C196" s="98"/>
      <c r="D196" s="98"/>
      <c r="E196" s="98"/>
      <c r="F196" s="98"/>
      <c r="G196" s="98"/>
      <c r="H196" s="99"/>
      <c r="I196" s="98"/>
    </row>
    <row r="197" ht="21.75" customHeight="1">
      <c r="A197" s="99"/>
      <c r="B197" s="98"/>
      <c r="C197" s="98"/>
      <c r="D197" s="98"/>
      <c r="E197" s="98"/>
      <c r="F197" s="98"/>
      <c r="G197" s="98"/>
      <c r="H197" s="99"/>
      <c r="I197" s="98"/>
    </row>
    <row r="198" ht="21.75" customHeight="1">
      <c r="A198" s="99"/>
      <c r="B198" s="98"/>
      <c r="C198" s="98"/>
      <c r="D198" s="98"/>
      <c r="E198" s="98"/>
      <c r="F198" s="98"/>
      <c r="G198" s="98"/>
      <c r="H198" s="99"/>
      <c r="I198" s="98"/>
    </row>
    <row r="199" ht="21.75" customHeight="1">
      <c r="A199" s="99"/>
      <c r="B199" s="98"/>
      <c r="C199" s="98"/>
      <c r="D199" s="98"/>
      <c r="E199" s="98"/>
      <c r="F199" s="98"/>
      <c r="G199" s="98"/>
      <c r="H199" s="99"/>
      <c r="I199" s="98"/>
    </row>
    <row r="200" ht="21.75" customHeight="1">
      <c r="A200" s="99"/>
      <c r="B200" s="98"/>
      <c r="C200" s="98"/>
      <c r="D200" s="98"/>
      <c r="E200" s="98"/>
      <c r="F200" s="98"/>
      <c r="G200" s="98"/>
      <c r="H200" s="99"/>
      <c r="I200" s="98"/>
    </row>
    <row r="201" ht="21.75" customHeight="1">
      <c r="A201" s="99"/>
      <c r="B201" s="98"/>
      <c r="C201" s="98"/>
      <c r="D201" s="98"/>
      <c r="E201" s="98"/>
      <c r="F201" s="98"/>
      <c r="G201" s="98"/>
      <c r="H201" s="99"/>
      <c r="I201" s="98"/>
    </row>
    <row r="202" ht="21.75" customHeight="1">
      <c r="A202" s="99"/>
      <c r="B202" s="98"/>
      <c r="C202" s="98"/>
      <c r="D202" s="98"/>
      <c r="E202" s="98"/>
      <c r="F202" s="98"/>
      <c r="G202" s="98"/>
      <c r="H202" s="99"/>
      <c r="I202" s="98"/>
    </row>
    <row r="203" ht="21.75" customHeight="1">
      <c r="A203" s="99"/>
      <c r="B203" s="98"/>
      <c r="C203" s="98"/>
      <c r="D203" s="98"/>
      <c r="E203" s="98"/>
      <c r="F203" s="98"/>
      <c r="G203" s="98"/>
      <c r="H203" s="99"/>
      <c r="I203" s="98"/>
    </row>
    <row r="204" ht="21.75" customHeight="1">
      <c r="A204" s="99"/>
      <c r="B204" s="98"/>
      <c r="C204" s="98"/>
      <c r="D204" s="98"/>
      <c r="E204" s="98"/>
      <c r="F204" s="98"/>
      <c r="G204" s="98"/>
      <c r="H204" s="99"/>
      <c r="I204" s="98"/>
    </row>
    <row r="205" ht="21.75" customHeight="1">
      <c r="A205" s="99"/>
      <c r="B205" s="98"/>
      <c r="C205" s="98"/>
      <c r="D205" s="98"/>
      <c r="E205" s="98"/>
      <c r="F205" s="98"/>
      <c r="G205" s="98"/>
      <c r="H205" s="99"/>
      <c r="I205" s="98"/>
    </row>
    <row r="206" ht="21.75" customHeight="1">
      <c r="A206" s="99"/>
      <c r="B206" s="98"/>
      <c r="C206" s="98"/>
      <c r="D206" s="98"/>
      <c r="E206" s="98"/>
      <c r="F206" s="98"/>
      <c r="G206" s="98"/>
      <c r="H206" s="99"/>
      <c r="I206" s="98"/>
    </row>
    <row r="207" ht="21.75" customHeight="1">
      <c r="A207" s="99"/>
      <c r="B207" s="98"/>
      <c r="C207" s="98"/>
      <c r="D207" s="98"/>
      <c r="E207" s="98"/>
      <c r="F207" s="98"/>
      <c r="G207" s="98"/>
      <c r="H207" s="99"/>
      <c r="I207" s="98"/>
    </row>
    <row r="208" ht="21.75" customHeight="1">
      <c r="A208" s="99"/>
      <c r="B208" s="98"/>
      <c r="C208" s="98"/>
      <c r="D208" s="98"/>
      <c r="E208" s="98"/>
      <c r="F208" s="98"/>
      <c r="G208" s="98"/>
      <c r="H208" s="99"/>
      <c r="I208" s="98"/>
    </row>
    <row r="209" ht="21.75" customHeight="1">
      <c r="A209" s="99"/>
      <c r="B209" s="98"/>
      <c r="C209" s="98"/>
      <c r="D209" s="98"/>
      <c r="E209" s="98"/>
      <c r="F209" s="98"/>
      <c r="G209" s="98"/>
      <c r="H209" s="99"/>
      <c r="I209" s="98"/>
    </row>
    <row r="210" ht="21.75" customHeight="1">
      <c r="A210" s="99"/>
      <c r="B210" s="98"/>
      <c r="C210" s="98"/>
      <c r="D210" s="98"/>
      <c r="E210" s="98"/>
      <c r="F210" s="98"/>
      <c r="G210" s="98"/>
      <c r="H210" s="99"/>
      <c r="I210" s="98"/>
    </row>
    <row r="211" ht="21.75" customHeight="1">
      <c r="A211" s="99"/>
      <c r="B211" s="98"/>
      <c r="C211" s="98"/>
      <c r="D211" s="98"/>
      <c r="E211" s="98"/>
      <c r="F211" s="98"/>
      <c r="G211" s="98"/>
      <c r="H211" s="99"/>
      <c r="I211" s="98"/>
    </row>
    <row r="212" ht="21.75" customHeight="1">
      <c r="A212" s="99"/>
      <c r="B212" s="98"/>
      <c r="C212" s="98"/>
      <c r="D212" s="98"/>
      <c r="E212" s="98"/>
      <c r="F212" s="98"/>
      <c r="G212" s="98"/>
      <c r="H212" s="99"/>
      <c r="I212" s="98"/>
    </row>
    <row r="213" ht="21.75" customHeight="1">
      <c r="A213" s="99"/>
      <c r="B213" s="98"/>
      <c r="C213" s="98"/>
      <c r="D213" s="98"/>
      <c r="E213" s="98"/>
      <c r="F213" s="98"/>
      <c r="G213" s="98"/>
      <c r="H213" s="99"/>
      <c r="I213" s="98"/>
    </row>
    <row r="214" ht="21.75" customHeight="1">
      <c r="A214" s="99"/>
      <c r="B214" s="98"/>
      <c r="C214" s="98"/>
      <c r="D214" s="98"/>
      <c r="E214" s="98"/>
      <c r="F214" s="98"/>
      <c r="G214" s="98"/>
      <c r="H214" s="99"/>
      <c r="I214" s="98"/>
    </row>
    <row r="215" ht="21.75" customHeight="1">
      <c r="A215" s="99"/>
      <c r="B215" s="98"/>
      <c r="C215" s="98"/>
      <c r="D215" s="98"/>
      <c r="E215" s="98"/>
      <c r="F215" s="98"/>
      <c r="G215" s="98"/>
      <c r="H215" s="99"/>
      <c r="I215" s="98"/>
    </row>
    <row r="216" ht="21.75" customHeight="1">
      <c r="A216" s="99"/>
      <c r="B216" s="98"/>
      <c r="C216" s="98"/>
      <c r="D216" s="98"/>
      <c r="E216" s="98"/>
      <c r="F216" s="98"/>
      <c r="G216" s="98"/>
      <c r="H216" s="99"/>
      <c r="I216" s="98"/>
    </row>
    <row r="217" ht="21.75" customHeight="1">
      <c r="A217" s="99"/>
      <c r="B217" s="98"/>
      <c r="C217" s="98"/>
      <c r="D217" s="98"/>
      <c r="E217" s="98"/>
      <c r="F217" s="98"/>
      <c r="G217" s="98"/>
      <c r="H217" s="99"/>
      <c r="I217" s="98"/>
    </row>
    <row r="218" ht="21.75" customHeight="1">
      <c r="A218" s="99"/>
      <c r="B218" s="98"/>
      <c r="C218" s="98"/>
      <c r="D218" s="98"/>
      <c r="E218" s="98"/>
      <c r="F218" s="98"/>
      <c r="G218" s="98"/>
      <c r="H218" s="99"/>
      <c r="I218" s="98"/>
    </row>
    <row r="219" ht="21.75" customHeight="1">
      <c r="A219" s="99"/>
      <c r="B219" s="98"/>
      <c r="C219" s="98"/>
      <c r="D219" s="98"/>
      <c r="E219" s="98"/>
      <c r="F219" s="98"/>
      <c r="G219" s="98"/>
      <c r="H219" s="99"/>
      <c r="I219" s="98"/>
    </row>
    <row r="220" ht="21.75" customHeight="1">
      <c r="A220" s="99"/>
      <c r="B220" s="98"/>
      <c r="C220" s="98"/>
      <c r="D220" s="98"/>
      <c r="E220" s="98"/>
      <c r="F220" s="98"/>
      <c r="G220" s="98"/>
      <c r="H220" s="99"/>
      <c r="I220" s="98"/>
    </row>
    <row r="221" ht="15.75" customHeight="1">
      <c r="B221" s="110"/>
      <c r="D221" s="110"/>
      <c r="E221" s="110"/>
    </row>
    <row r="222" ht="15.75" customHeight="1">
      <c r="B222" s="110"/>
      <c r="D222" s="110"/>
      <c r="E222" s="110"/>
    </row>
    <row r="223" ht="15.75" customHeight="1">
      <c r="B223" s="110"/>
      <c r="D223" s="110"/>
      <c r="E223" s="110"/>
    </row>
    <row r="224" ht="15.75" customHeight="1">
      <c r="B224" s="110"/>
      <c r="D224" s="110"/>
      <c r="E224" s="110"/>
    </row>
    <row r="225" ht="15.75" customHeight="1">
      <c r="B225" s="110"/>
      <c r="D225" s="110"/>
      <c r="E225" s="110"/>
    </row>
    <row r="226" ht="15.75" customHeight="1">
      <c r="B226" s="110"/>
      <c r="D226" s="110"/>
      <c r="E226" s="110"/>
    </row>
    <row r="227" ht="15.75" customHeight="1">
      <c r="B227" s="110"/>
      <c r="D227" s="110"/>
      <c r="E227" s="110"/>
    </row>
    <row r="228" ht="15.75" customHeight="1">
      <c r="B228" s="110"/>
      <c r="D228" s="110"/>
      <c r="E228" s="110"/>
    </row>
    <row r="229" ht="15.75" customHeight="1">
      <c r="B229" s="110"/>
      <c r="D229" s="110"/>
      <c r="E229" s="110"/>
    </row>
    <row r="230" ht="15.75" customHeight="1">
      <c r="B230" s="110"/>
      <c r="D230" s="110"/>
      <c r="E230" s="110"/>
    </row>
    <row r="231" ht="15.75" customHeight="1">
      <c r="B231" s="110"/>
      <c r="D231" s="110"/>
      <c r="E231" s="110"/>
    </row>
    <row r="232" ht="15.75" customHeight="1">
      <c r="B232" s="110"/>
      <c r="D232" s="110"/>
      <c r="E232" s="110"/>
    </row>
    <row r="233" ht="15.75" customHeight="1">
      <c r="B233" s="110"/>
      <c r="D233" s="110"/>
      <c r="E233" s="110"/>
    </row>
    <row r="234" ht="15.75" customHeight="1">
      <c r="B234" s="110"/>
      <c r="D234" s="110"/>
      <c r="E234" s="110"/>
    </row>
    <row r="235" ht="15.75" customHeight="1">
      <c r="B235" s="110"/>
      <c r="D235" s="110"/>
      <c r="E235" s="110"/>
    </row>
    <row r="236" ht="15.75" customHeight="1">
      <c r="B236" s="110"/>
      <c r="D236" s="110"/>
      <c r="E236" s="110"/>
    </row>
    <row r="237" ht="15.75" customHeight="1">
      <c r="B237" s="110"/>
      <c r="D237" s="110"/>
      <c r="E237" s="110"/>
    </row>
    <row r="238" ht="15.75" customHeight="1">
      <c r="B238" s="110"/>
      <c r="D238" s="110"/>
      <c r="E238" s="110"/>
    </row>
    <row r="239" ht="15.75" customHeight="1">
      <c r="B239" s="110"/>
      <c r="D239" s="110"/>
      <c r="E239" s="110"/>
    </row>
    <row r="240" ht="15.75" customHeight="1">
      <c r="B240" s="110"/>
      <c r="D240" s="110"/>
      <c r="E240" s="110"/>
    </row>
    <row r="241" ht="15.75" customHeight="1">
      <c r="B241" s="110"/>
      <c r="D241" s="110"/>
      <c r="E241" s="110"/>
    </row>
    <row r="242" ht="15.75" customHeight="1">
      <c r="B242" s="110"/>
      <c r="D242" s="110"/>
      <c r="E242" s="110"/>
    </row>
    <row r="243" ht="15.75" customHeight="1">
      <c r="B243" s="110"/>
      <c r="D243" s="110"/>
      <c r="E243" s="110"/>
    </row>
    <row r="244" ht="15.75" customHeight="1">
      <c r="B244" s="110"/>
      <c r="D244" s="110"/>
      <c r="E244" s="110"/>
    </row>
    <row r="245" ht="15.75" customHeight="1">
      <c r="B245" s="110"/>
      <c r="D245" s="110"/>
      <c r="E245" s="110"/>
    </row>
    <row r="246" ht="15.75" customHeight="1">
      <c r="B246" s="110"/>
      <c r="D246" s="110"/>
      <c r="E246" s="110"/>
    </row>
    <row r="247" ht="15.75" customHeight="1">
      <c r="B247" s="110"/>
      <c r="D247" s="110"/>
      <c r="E247" s="110"/>
    </row>
    <row r="248" ht="15.75" customHeight="1">
      <c r="B248" s="110"/>
      <c r="D248" s="110"/>
      <c r="E248" s="110"/>
    </row>
    <row r="249" ht="15.75" customHeight="1">
      <c r="B249" s="110"/>
      <c r="D249" s="110"/>
      <c r="E249" s="110"/>
    </row>
    <row r="250" ht="15.75" customHeight="1">
      <c r="B250" s="110"/>
      <c r="D250" s="110"/>
      <c r="E250" s="110"/>
    </row>
    <row r="251" ht="15.75" customHeight="1">
      <c r="B251" s="110"/>
      <c r="D251" s="110"/>
      <c r="E251" s="110"/>
    </row>
    <row r="252" ht="15.75" customHeight="1">
      <c r="B252" s="110"/>
      <c r="D252" s="110"/>
      <c r="E252" s="110"/>
    </row>
    <row r="253" ht="15.75" customHeight="1">
      <c r="B253" s="110"/>
      <c r="D253" s="110"/>
      <c r="E253" s="110"/>
    </row>
    <row r="254" ht="15.75" customHeight="1">
      <c r="B254" s="110"/>
      <c r="D254" s="110"/>
      <c r="E254" s="110"/>
    </row>
    <row r="255" ht="15.75" customHeight="1">
      <c r="B255" s="110"/>
      <c r="D255" s="110"/>
      <c r="E255" s="110"/>
    </row>
    <row r="256" ht="15.75" customHeight="1">
      <c r="B256" s="110"/>
      <c r="D256" s="110"/>
      <c r="E256" s="110"/>
    </row>
    <row r="257" ht="15.75" customHeight="1">
      <c r="B257" s="110"/>
      <c r="D257" s="110"/>
      <c r="E257" s="110"/>
    </row>
    <row r="258" ht="15.75" customHeight="1">
      <c r="B258" s="110"/>
      <c r="D258" s="110"/>
      <c r="E258" s="110"/>
    </row>
    <row r="259" ht="15.75" customHeight="1">
      <c r="B259" s="110"/>
      <c r="D259" s="110"/>
      <c r="E259" s="110"/>
    </row>
    <row r="260" ht="15.75" customHeight="1">
      <c r="B260" s="110"/>
      <c r="D260" s="110"/>
      <c r="E260" s="110"/>
    </row>
    <row r="261" ht="15.75" customHeight="1">
      <c r="B261" s="110"/>
      <c r="D261" s="110"/>
      <c r="E261" s="110"/>
    </row>
    <row r="262" ht="15.75" customHeight="1">
      <c r="B262" s="110"/>
      <c r="D262" s="110"/>
      <c r="E262" s="110"/>
    </row>
    <row r="263" ht="15.75" customHeight="1">
      <c r="B263" s="110"/>
      <c r="D263" s="110"/>
      <c r="E263" s="110"/>
    </row>
    <row r="264" ht="15.75" customHeight="1">
      <c r="B264" s="110"/>
      <c r="D264" s="110"/>
      <c r="E264" s="110"/>
    </row>
    <row r="265" ht="15.75" customHeight="1">
      <c r="B265" s="110"/>
      <c r="D265" s="110"/>
      <c r="E265" s="110"/>
    </row>
    <row r="266" ht="15.75" customHeight="1">
      <c r="B266" s="110"/>
      <c r="D266" s="110"/>
      <c r="E266" s="110"/>
    </row>
    <row r="267" ht="15.75" customHeight="1">
      <c r="B267" s="110"/>
      <c r="D267" s="110"/>
      <c r="E267" s="110"/>
    </row>
    <row r="268" ht="15.75" customHeight="1">
      <c r="B268" s="110"/>
      <c r="D268" s="110"/>
      <c r="E268" s="110"/>
    </row>
    <row r="269" ht="15.75" customHeight="1">
      <c r="B269" s="110"/>
      <c r="D269" s="110"/>
      <c r="E269" s="110"/>
    </row>
    <row r="270" ht="15.75" customHeight="1">
      <c r="B270" s="110"/>
      <c r="D270" s="110"/>
      <c r="E270" s="110"/>
    </row>
    <row r="271" ht="15.75" customHeight="1">
      <c r="B271" s="110"/>
      <c r="D271" s="110"/>
      <c r="E271" s="110"/>
    </row>
    <row r="272" ht="15.75" customHeight="1">
      <c r="B272" s="110"/>
      <c r="D272" s="110"/>
      <c r="E272" s="110"/>
    </row>
    <row r="273" ht="15.75" customHeight="1">
      <c r="B273" s="110"/>
      <c r="D273" s="110"/>
      <c r="E273" s="110"/>
    </row>
    <row r="274" ht="15.75" customHeight="1">
      <c r="B274" s="110"/>
      <c r="D274" s="110"/>
      <c r="E274" s="110"/>
    </row>
    <row r="275" ht="15.75" customHeight="1">
      <c r="B275" s="110"/>
      <c r="D275" s="110"/>
      <c r="E275" s="110"/>
    </row>
    <row r="276" ht="15.75" customHeight="1">
      <c r="B276" s="110"/>
      <c r="D276" s="110"/>
      <c r="E276" s="110"/>
    </row>
    <row r="277" ht="15.75" customHeight="1">
      <c r="B277" s="110"/>
      <c r="D277" s="110"/>
      <c r="E277" s="110"/>
    </row>
    <row r="278" ht="15.75" customHeight="1">
      <c r="B278" s="110"/>
      <c r="D278" s="110"/>
      <c r="E278" s="110"/>
    </row>
    <row r="279" ht="15.75" customHeight="1">
      <c r="B279" s="110"/>
      <c r="D279" s="110"/>
      <c r="E279" s="110"/>
    </row>
    <row r="280" ht="15.75" customHeight="1">
      <c r="B280" s="110"/>
      <c r="D280" s="110"/>
      <c r="E280" s="110"/>
    </row>
    <row r="281" ht="15.75" customHeight="1">
      <c r="B281" s="110"/>
      <c r="D281" s="110"/>
      <c r="E281" s="110"/>
    </row>
    <row r="282" ht="15.75" customHeight="1">
      <c r="B282" s="110"/>
      <c r="D282" s="110"/>
      <c r="E282" s="110"/>
    </row>
    <row r="283" ht="15.75" customHeight="1">
      <c r="B283" s="110"/>
      <c r="D283" s="110"/>
      <c r="E283" s="110"/>
    </row>
    <row r="284" ht="15.75" customHeight="1">
      <c r="B284" s="110"/>
      <c r="D284" s="110"/>
      <c r="E284" s="110"/>
    </row>
    <row r="285" ht="15.75" customHeight="1">
      <c r="B285" s="110"/>
      <c r="D285" s="110"/>
      <c r="E285" s="110"/>
    </row>
    <row r="286" ht="15.75" customHeight="1">
      <c r="B286" s="110"/>
      <c r="D286" s="110"/>
      <c r="E286" s="110"/>
    </row>
    <row r="287" ht="15.75" customHeight="1">
      <c r="B287" s="110"/>
      <c r="D287" s="110"/>
      <c r="E287" s="110"/>
    </row>
    <row r="288" ht="15.75" customHeight="1">
      <c r="B288" s="110"/>
      <c r="D288" s="110"/>
      <c r="E288" s="110"/>
    </row>
    <row r="289" ht="15.75" customHeight="1">
      <c r="B289" s="110"/>
      <c r="D289" s="110"/>
      <c r="E289" s="110"/>
    </row>
    <row r="290" ht="15.75" customHeight="1">
      <c r="B290" s="110"/>
      <c r="D290" s="110"/>
      <c r="E290" s="110"/>
    </row>
    <row r="291" ht="15.75" customHeight="1">
      <c r="B291" s="110"/>
      <c r="D291" s="110"/>
      <c r="E291" s="110"/>
    </row>
    <row r="292" ht="15.75" customHeight="1">
      <c r="B292" s="110"/>
      <c r="D292" s="110"/>
      <c r="E292" s="110"/>
    </row>
    <row r="293" ht="15.75" customHeight="1">
      <c r="B293" s="110"/>
      <c r="D293" s="110"/>
      <c r="E293" s="110"/>
    </row>
    <row r="294" ht="15.75" customHeight="1">
      <c r="B294" s="110"/>
      <c r="D294" s="110"/>
      <c r="E294" s="110"/>
    </row>
    <row r="295" ht="15.75" customHeight="1">
      <c r="B295" s="110"/>
      <c r="D295" s="110"/>
      <c r="E295" s="110"/>
    </row>
    <row r="296" ht="15.75" customHeight="1">
      <c r="B296" s="110"/>
      <c r="D296" s="110"/>
      <c r="E296" s="110"/>
    </row>
    <row r="297" ht="15.75" customHeight="1">
      <c r="B297" s="110"/>
      <c r="D297" s="110"/>
      <c r="E297" s="110"/>
    </row>
    <row r="298" ht="15.75" customHeight="1">
      <c r="B298" s="110"/>
      <c r="D298" s="110"/>
      <c r="E298" s="110"/>
    </row>
    <row r="299" ht="15.75" customHeight="1">
      <c r="B299" s="110"/>
      <c r="D299" s="110"/>
      <c r="E299" s="110"/>
    </row>
    <row r="300" ht="15.75" customHeight="1">
      <c r="B300" s="110"/>
      <c r="D300" s="110"/>
      <c r="E300" s="110"/>
    </row>
    <row r="301" ht="15.75" customHeight="1">
      <c r="B301" s="110"/>
      <c r="D301" s="110"/>
      <c r="E301" s="110"/>
    </row>
    <row r="302" ht="15.75" customHeight="1">
      <c r="B302" s="110"/>
      <c r="D302" s="110"/>
      <c r="E302" s="110"/>
    </row>
    <row r="303" ht="15.75" customHeight="1">
      <c r="B303" s="110"/>
      <c r="D303" s="110"/>
      <c r="E303" s="110"/>
    </row>
    <row r="304" ht="15.75" customHeight="1">
      <c r="B304" s="110"/>
      <c r="D304" s="110"/>
      <c r="E304" s="110"/>
    </row>
    <row r="305" ht="15.75" customHeight="1">
      <c r="B305" s="110"/>
      <c r="D305" s="110"/>
      <c r="E305" s="110"/>
    </row>
    <row r="306" ht="15.75" customHeight="1">
      <c r="B306" s="110"/>
      <c r="D306" s="110"/>
      <c r="E306" s="110"/>
    </row>
    <row r="307" ht="15.75" customHeight="1">
      <c r="B307" s="110"/>
      <c r="D307" s="110"/>
      <c r="E307" s="110"/>
    </row>
    <row r="308" ht="15.75" customHeight="1">
      <c r="B308" s="110"/>
      <c r="D308" s="110"/>
      <c r="E308" s="110"/>
    </row>
    <row r="309" ht="15.75" customHeight="1">
      <c r="B309" s="110"/>
      <c r="D309" s="110"/>
      <c r="E309" s="110"/>
    </row>
    <row r="310" ht="15.75" customHeight="1">
      <c r="B310" s="110"/>
      <c r="D310" s="110"/>
      <c r="E310" s="110"/>
    </row>
    <row r="311" ht="15.75" customHeight="1">
      <c r="B311" s="110"/>
      <c r="D311" s="110"/>
      <c r="E311" s="110"/>
    </row>
    <row r="312" ht="15.75" customHeight="1">
      <c r="B312" s="110"/>
      <c r="D312" s="110"/>
      <c r="E312" s="110"/>
    </row>
    <row r="313" ht="15.75" customHeight="1">
      <c r="B313" s="110"/>
      <c r="D313" s="110"/>
      <c r="E313" s="110"/>
    </row>
    <row r="314" ht="15.75" customHeight="1">
      <c r="B314" s="110"/>
      <c r="D314" s="110"/>
      <c r="E314" s="110"/>
    </row>
    <row r="315" ht="15.75" customHeight="1">
      <c r="B315" s="110"/>
      <c r="D315" s="110"/>
      <c r="E315" s="110"/>
    </row>
    <row r="316" ht="15.75" customHeight="1">
      <c r="B316" s="110"/>
      <c r="D316" s="110"/>
      <c r="E316" s="110"/>
    </row>
    <row r="317" ht="15.75" customHeight="1">
      <c r="B317" s="110"/>
      <c r="D317" s="110"/>
      <c r="E317" s="110"/>
    </row>
    <row r="318" ht="15.75" customHeight="1">
      <c r="B318" s="110"/>
      <c r="D318" s="110"/>
      <c r="E318" s="110"/>
    </row>
    <row r="319" ht="15.75" customHeight="1">
      <c r="B319" s="110"/>
      <c r="D319" s="110"/>
      <c r="E319" s="110"/>
    </row>
    <row r="320" ht="15.75" customHeight="1">
      <c r="B320" s="110"/>
      <c r="D320" s="110"/>
      <c r="E320" s="110"/>
    </row>
    <row r="321" ht="15.75" customHeight="1">
      <c r="B321" s="110"/>
      <c r="D321" s="110"/>
      <c r="E321" s="110"/>
    </row>
    <row r="322" ht="15.75" customHeight="1">
      <c r="B322" s="110"/>
      <c r="D322" s="110"/>
      <c r="E322" s="110"/>
    </row>
    <row r="323" ht="15.75" customHeight="1">
      <c r="B323" s="110"/>
      <c r="D323" s="110"/>
      <c r="E323" s="110"/>
    </row>
    <row r="324" ht="15.75" customHeight="1">
      <c r="B324" s="110"/>
      <c r="D324" s="110"/>
      <c r="E324" s="110"/>
    </row>
    <row r="325" ht="15.75" customHeight="1">
      <c r="B325" s="110"/>
      <c r="D325" s="110"/>
      <c r="E325" s="110"/>
    </row>
    <row r="326" ht="15.75" customHeight="1">
      <c r="B326" s="110"/>
      <c r="D326" s="110"/>
      <c r="E326" s="110"/>
    </row>
    <row r="327" ht="15.75" customHeight="1">
      <c r="B327" s="110"/>
      <c r="D327" s="110"/>
      <c r="E327" s="110"/>
    </row>
    <row r="328" ht="15.75" customHeight="1">
      <c r="B328" s="110"/>
      <c r="D328" s="110"/>
      <c r="E328" s="110"/>
    </row>
    <row r="329" ht="15.75" customHeight="1">
      <c r="B329" s="110"/>
      <c r="D329" s="110"/>
      <c r="E329" s="110"/>
    </row>
    <row r="330" ht="15.75" customHeight="1">
      <c r="B330" s="110"/>
      <c r="D330" s="110"/>
      <c r="E330" s="110"/>
    </row>
    <row r="331" ht="15.75" customHeight="1">
      <c r="B331" s="110"/>
      <c r="D331" s="110"/>
      <c r="E331" s="110"/>
    </row>
    <row r="332" ht="15.75" customHeight="1">
      <c r="B332" s="110"/>
      <c r="D332" s="110"/>
      <c r="E332" s="110"/>
    </row>
    <row r="333" ht="15.75" customHeight="1">
      <c r="B333" s="110"/>
      <c r="D333" s="110"/>
      <c r="E333" s="110"/>
    </row>
    <row r="334" ht="15.75" customHeight="1">
      <c r="B334" s="110"/>
      <c r="D334" s="110"/>
      <c r="E334" s="110"/>
    </row>
    <row r="335" ht="15.75" customHeight="1">
      <c r="B335" s="110"/>
      <c r="D335" s="110"/>
      <c r="E335" s="110"/>
    </row>
    <row r="336" ht="15.75" customHeight="1">
      <c r="B336" s="110"/>
      <c r="D336" s="110"/>
      <c r="E336" s="110"/>
    </row>
    <row r="337" ht="15.75" customHeight="1">
      <c r="B337" s="110"/>
      <c r="D337" s="110"/>
      <c r="E337" s="110"/>
    </row>
    <row r="338" ht="15.75" customHeight="1">
      <c r="B338" s="110"/>
      <c r="D338" s="110"/>
      <c r="E338" s="110"/>
    </row>
    <row r="339" ht="15.75" customHeight="1">
      <c r="B339" s="110"/>
      <c r="D339" s="110"/>
      <c r="E339" s="110"/>
    </row>
    <row r="340" ht="15.75" customHeight="1">
      <c r="B340" s="110"/>
      <c r="D340" s="110"/>
      <c r="E340" s="110"/>
    </row>
    <row r="341" ht="15.75" customHeight="1">
      <c r="B341" s="110"/>
      <c r="D341" s="110"/>
      <c r="E341" s="110"/>
    </row>
    <row r="342" ht="15.75" customHeight="1">
      <c r="B342" s="110"/>
      <c r="D342" s="110"/>
      <c r="E342" s="110"/>
    </row>
    <row r="343" ht="15.75" customHeight="1">
      <c r="B343" s="110"/>
      <c r="D343" s="110"/>
      <c r="E343" s="110"/>
    </row>
    <row r="344" ht="15.75" customHeight="1">
      <c r="B344" s="110"/>
      <c r="D344" s="110"/>
      <c r="E344" s="110"/>
    </row>
    <row r="345" ht="15.75" customHeight="1">
      <c r="B345" s="110"/>
      <c r="D345" s="110"/>
      <c r="E345" s="110"/>
    </row>
    <row r="346" ht="15.75" customHeight="1">
      <c r="B346" s="110"/>
      <c r="D346" s="110"/>
      <c r="E346" s="110"/>
    </row>
    <row r="347" ht="15.75" customHeight="1">
      <c r="B347" s="110"/>
      <c r="D347" s="110"/>
      <c r="E347" s="110"/>
    </row>
    <row r="348" ht="15.75" customHeight="1">
      <c r="B348" s="110"/>
      <c r="D348" s="110"/>
      <c r="E348" s="110"/>
    </row>
    <row r="349" ht="15.75" customHeight="1">
      <c r="B349" s="110"/>
      <c r="D349" s="110"/>
      <c r="E349" s="110"/>
    </row>
    <row r="350" ht="15.75" customHeight="1">
      <c r="B350" s="110"/>
      <c r="D350" s="110"/>
      <c r="E350" s="110"/>
    </row>
    <row r="351" ht="15.75" customHeight="1">
      <c r="B351" s="110"/>
      <c r="D351" s="110"/>
      <c r="E351" s="110"/>
    </row>
    <row r="352" ht="15.75" customHeight="1">
      <c r="B352" s="110"/>
      <c r="D352" s="110"/>
      <c r="E352" s="110"/>
    </row>
    <row r="353" ht="15.75" customHeight="1">
      <c r="B353" s="110"/>
      <c r="D353" s="110"/>
      <c r="E353" s="110"/>
    </row>
    <row r="354" ht="15.75" customHeight="1">
      <c r="B354" s="110"/>
      <c r="D354" s="110"/>
      <c r="E354" s="110"/>
    </row>
    <row r="355" ht="15.75" customHeight="1">
      <c r="B355" s="110"/>
      <c r="D355" s="110"/>
      <c r="E355" s="110"/>
    </row>
    <row r="356" ht="15.75" customHeight="1">
      <c r="B356" s="110"/>
      <c r="D356" s="110"/>
      <c r="E356" s="110"/>
    </row>
    <row r="357" ht="15.75" customHeight="1">
      <c r="B357" s="110"/>
      <c r="D357" s="110"/>
      <c r="E357" s="110"/>
    </row>
    <row r="358" ht="15.75" customHeight="1">
      <c r="B358" s="110"/>
      <c r="D358" s="110"/>
      <c r="E358" s="110"/>
    </row>
    <row r="359" ht="15.75" customHeight="1">
      <c r="B359" s="110"/>
      <c r="D359" s="110"/>
      <c r="E359" s="110"/>
    </row>
    <row r="360" ht="15.75" customHeight="1">
      <c r="B360" s="110"/>
      <c r="D360" s="110"/>
      <c r="E360" s="110"/>
    </row>
    <row r="361" ht="15.75" customHeight="1">
      <c r="B361" s="110"/>
      <c r="D361" s="110"/>
      <c r="E361" s="110"/>
    </row>
    <row r="362" ht="15.75" customHeight="1">
      <c r="B362" s="110"/>
      <c r="D362" s="110"/>
      <c r="E362" s="110"/>
    </row>
    <row r="363" ht="15.75" customHeight="1">
      <c r="B363" s="110"/>
      <c r="D363" s="110"/>
      <c r="E363" s="110"/>
    </row>
    <row r="364" ht="15.75" customHeight="1">
      <c r="B364" s="110"/>
      <c r="D364" s="110"/>
      <c r="E364" s="110"/>
    </row>
    <row r="365" ht="15.75" customHeight="1">
      <c r="B365" s="110"/>
      <c r="D365" s="110"/>
      <c r="E365" s="110"/>
    </row>
    <row r="366" ht="15.75" customHeight="1">
      <c r="B366" s="110"/>
      <c r="D366" s="110"/>
      <c r="E366" s="110"/>
    </row>
    <row r="367" ht="15.75" customHeight="1">
      <c r="B367" s="110"/>
      <c r="D367" s="110"/>
      <c r="E367" s="110"/>
    </row>
    <row r="368" ht="15.75" customHeight="1">
      <c r="B368" s="110"/>
      <c r="D368" s="110"/>
      <c r="E368" s="110"/>
    </row>
    <row r="369" ht="15.75" customHeight="1">
      <c r="B369" s="110"/>
      <c r="D369" s="110"/>
      <c r="E369" s="110"/>
    </row>
    <row r="370" ht="15.75" customHeight="1">
      <c r="B370" s="110"/>
      <c r="D370" s="110"/>
      <c r="E370" s="110"/>
    </row>
    <row r="371" ht="15.75" customHeight="1">
      <c r="B371" s="110"/>
      <c r="D371" s="110"/>
      <c r="E371" s="110"/>
    </row>
    <row r="372" ht="15.75" customHeight="1">
      <c r="B372" s="110"/>
      <c r="D372" s="110"/>
      <c r="E372" s="110"/>
    </row>
    <row r="373" ht="15.75" customHeight="1">
      <c r="B373" s="110"/>
      <c r="D373" s="110"/>
      <c r="E373" s="110"/>
    </row>
    <row r="374" ht="15.75" customHeight="1">
      <c r="B374" s="110"/>
      <c r="D374" s="110"/>
      <c r="E374" s="110"/>
    </row>
    <row r="375" ht="15.75" customHeight="1">
      <c r="B375" s="110"/>
      <c r="D375" s="110"/>
      <c r="E375" s="110"/>
    </row>
    <row r="376" ht="15.75" customHeight="1">
      <c r="B376" s="110"/>
      <c r="D376" s="110"/>
      <c r="E376" s="110"/>
    </row>
    <row r="377" ht="15.75" customHeight="1">
      <c r="B377" s="110"/>
      <c r="D377" s="110"/>
      <c r="E377" s="110"/>
    </row>
    <row r="378" ht="15.75" customHeight="1">
      <c r="B378" s="110"/>
      <c r="D378" s="110"/>
      <c r="E378" s="110"/>
    </row>
    <row r="379" ht="15.75" customHeight="1">
      <c r="B379" s="110"/>
      <c r="D379" s="110"/>
      <c r="E379" s="110"/>
    </row>
    <row r="380" ht="15.75" customHeight="1">
      <c r="B380" s="110"/>
      <c r="D380" s="110"/>
      <c r="E380" s="110"/>
    </row>
    <row r="381" ht="15.75" customHeight="1">
      <c r="B381" s="110"/>
      <c r="D381" s="110"/>
      <c r="E381" s="110"/>
    </row>
    <row r="382" ht="15.75" customHeight="1">
      <c r="B382" s="110"/>
      <c r="D382" s="110"/>
      <c r="E382" s="110"/>
    </row>
    <row r="383" ht="15.75" customHeight="1">
      <c r="B383" s="110"/>
      <c r="D383" s="110"/>
      <c r="E383" s="110"/>
    </row>
    <row r="384" ht="15.75" customHeight="1">
      <c r="B384" s="110"/>
      <c r="D384" s="110"/>
      <c r="E384" s="110"/>
    </row>
    <row r="385" ht="15.75" customHeight="1">
      <c r="B385" s="110"/>
      <c r="D385" s="110"/>
      <c r="E385" s="110"/>
    </row>
    <row r="386" ht="15.75" customHeight="1">
      <c r="B386" s="110"/>
      <c r="D386" s="110"/>
      <c r="E386" s="110"/>
    </row>
    <row r="387" ht="15.75" customHeight="1">
      <c r="B387" s="110"/>
      <c r="D387" s="110"/>
      <c r="E387" s="110"/>
    </row>
    <row r="388" ht="15.75" customHeight="1">
      <c r="B388" s="110"/>
      <c r="D388" s="110"/>
      <c r="E388" s="110"/>
    </row>
    <row r="389" ht="15.75" customHeight="1">
      <c r="B389" s="110"/>
      <c r="D389" s="110"/>
      <c r="E389" s="110"/>
    </row>
    <row r="390" ht="15.75" customHeight="1">
      <c r="B390" s="110"/>
      <c r="D390" s="110"/>
      <c r="E390" s="110"/>
    </row>
    <row r="391" ht="15.75" customHeight="1">
      <c r="B391" s="110"/>
      <c r="D391" s="110"/>
      <c r="E391" s="110"/>
    </row>
    <row r="392" ht="15.75" customHeight="1">
      <c r="B392" s="110"/>
      <c r="D392" s="110"/>
      <c r="E392" s="110"/>
    </row>
    <row r="393" ht="15.75" customHeight="1">
      <c r="B393" s="110"/>
      <c r="D393" s="110"/>
      <c r="E393" s="110"/>
    </row>
    <row r="394" ht="15.75" customHeight="1">
      <c r="B394" s="110"/>
      <c r="D394" s="110"/>
      <c r="E394" s="110"/>
    </row>
    <row r="395" ht="15.75" customHeight="1">
      <c r="B395" s="110"/>
      <c r="D395" s="110"/>
      <c r="E395" s="110"/>
    </row>
    <row r="396" ht="15.75" customHeight="1">
      <c r="B396" s="110"/>
      <c r="D396" s="110"/>
      <c r="E396" s="110"/>
    </row>
    <row r="397" ht="15.75" customHeight="1">
      <c r="B397" s="110"/>
      <c r="D397" s="110"/>
      <c r="E397" s="110"/>
    </row>
    <row r="398" ht="15.75" customHeight="1">
      <c r="B398" s="110"/>
      <c r="D398" s="110"/>
      <c r="E398" s="110"/>
    </row>
    <row r="399" ht="15.75" customHeight="1">
      <c r="B399" s="110"/>
      <c r="D399" s="110"/>
      <c r="E399" s="110"/>
    </row>
    <row r="400" ht="15.75" customHeight="1">
      <c r="B400" s="110"/>
      <c r="D400" s="110"/>
      <c r="E400" s="110"/>
    </row>
    <row r="401" ht="15.75" customHeight="1">
      <c r="B401" s="110"/>
      <c r="D401" s="110"/>
      <c r="E401" s="110"/>
    </row>
    <row r="402" ht="15.75" customHeight="1">
      <c r="B402" s="110"/>
      <c r="D402" s="110"/>
      <c r="E402" s="110"/>
    </row>
    <row r="403" ht="15.75" customHeight="1">
      <c r="B403" s="110"/>
      <c r="D403" s="110"/>
      <c r="E403" s="110"/>
    </row>
    <row r="404" ht="15.75" customHeight="1">
      <c r="B404" s="110"/>
      <c r="D404" s="110"/>
      <c r="E404" s="110"/>
    </row>
    <row r="405" ht="15.75" customHeight="1">
      <c r="B405" s="110"/>
      <c r="D405" s="110"/>
      <c r="E405" s="110"/>
    </row>
    <row r="406" ht="15.75" customHeight="1">
      <c r="B406" s="110"/>
      <c r="D406" s="110"/>
      <c r="E406" s="110"/>
    </row>
    <row r="407" ht="15.75" customHeight="1">
      <c r="B407" s="110"/>
      <c r="D407" s="110"/>
      <c r="E407" s="110"/>
    </row>
    <row r="408" ht="15.75" customHeight="1">
      <c r="B408" s="110"/>
      <c r="D408" s="110"/>
      <c r="E408" s="110"/>
    </row>
    <row r="409" ht="15.75" customHeight="1">
      <c r="B409" s="110"/>
      <c r="D409" s="110"/>
      <c r="E409" s="110"/>
    </row>
    <row r="410" ht="15.75" customHeight="1">
      <c r="B410" s="110"/>
      <c r="D410" s="110"/>
      <c r="E410" s="110"/>
    </row>
    <row r="411" ht="15.75" customHeight="1">
      <c r="B411" s="110"/>
      <c r="D411" s="110"/>
      <c r="E411" s="110"/>
    </row>
    <row r="412" ht="15.75" customHeight="1">
      <c r="B412" s="110"/>
      <c r="D412" s="110"/>
      <c r="E412" s="110"/>
    </row>
    <row r="413" ht="15.75" customHeight="1">
      <c r="B413" s="110"/>
      <c r="D413" s="110"/>
      <c r="E413" s="110"/>
    </row>
    <row r="414" ht="15.75" customHeight="1">
      <c r="B414" s="110"/>
      <c r="D414" s="110"/>
      <c r="E414" s="110"/>
    </row>
    <row r="415" ht="15.75" customHeight="1">
      <c r="B415" s="110"/>
      <c r="D415" s="110"/>
      <c r="E415" s="110"/>
    </row>
    <row r="416" ht="15.75" customHeight="1">
      <c r="B416" s="110"/>
      <c r="D416" s="110"/>
      <c r="E416" s="110"/>
    </row>
    <row r="417" ht="15.75" customHeight="1">
      <c r="B417" s="110"/>
      <c r="D417" s="110"/>
      <c r="E417" s="110"/>
    </row>
    <row r="418" ht="15.75" customHeight="1">
      <c r="B418" s="110"/>
      <c r="D418" s="110"/>
      <c r="E418" s="110"/>
    </row>
    <row r="419" ht="15.75" customHeight="1">
      <c r="B419" s="110"/>
      <c r="D419" s="110"/>
      <c r="E419" s="110"/>
    </row>
    <row r="420" ht="15.75" customHeight="1">
      <c r="B420" s="110"/>
      <c r="D420" s="110"/>
      <c r="E420" s="110"/>
    </row>
    <row r="421" ht="15.75" customHeight="1">
      <c r="B421" s="110"/>
      <c r="D421" s="110"/>
      <c r="E421" s="110"/>
    </row>
    <row r="422" ht="15.75" customHeight="1">
      <c r="B422" s="110"/>
      <c r="D422" s="110"/>
      <c r="E422" s="110"/>
    </row>
    <row r="423" ht="15.75" customHeight="1">
      <c r="B423" s="110"/>
      <c r="D423" s="110"/>
      <c r="E423" s="110"/>
    </row>
    <row r="424" ht="15.75" customHeight="1">
      <c r="B424" s="110"/>
      <c r="D424" s="110"/>
      <c r="E424" s="110"/>
    </row>
    <row r="425" ht="15.75" customHeight="1">
      <c r="B425" s="110"/>
      <c r="D425" s="110"/>
      <c r="E425" s="110"/>
    </row>
    <row r="426" ht="15.75" customHeight="1">
      <c r="B426" s="110"/>
      <c r="D426" s="110"/>
      <c r="E426" s="110"/>
    </row>
    <row r="427" ht="15.75" customHeight="1">
      <c r="B427" s="110"/>
      <c r="D427" s="110"/>
      <c r="E427" s="110"/>
    </row>
    <row r="428" ht="15.75" customHeight="1">
      <c r="B428" s="110"/>
      <c r="D428" s="110"/>
      <c r="E428" s="110"/>
    </row>
    <row r="429" ht="15.75" customHeight="1">
      <c r="B429" s="110"/>
      <c r="D429" s="110"/>
      <c r="E429" s="110"/>
    </row>
    <row r="430" ht="15.75" customHeight="1">
      <c r="B430" s="110"/>
      <c r="D430" s="110"/>
      <c r="E430" s="110"/>
    </row>
    <row r="431" ht="15.75" customHeight="1">
      <c r="B431" s="110"/>
      <c r="D431" s="110"/>
      <c r="E431" s="110"/>
    </row>
    <row r="432" ht="15.75" customHeight="1">
      <c r="B432" s="110"/>
      <c r="D432" s="110"/>
      <c r="E432" s="110"/>
    </row>
    <row r="433" ht="15.75" customHeight="1">
      <c r="B433" s="110"/>
      <c r="D433" s="110"/>
      <c r="E433" s="110"/>
    </row>
    <row r="434" ht="15.75" customHeight="1">
      <c r="B434" s="110"/>
      <c r="D434" s="110"/>
      <c r="E434" s="110"/>
    </row>
    <row r="435" ht="15.75" customHeight="1">
      <c r="B435" s="110"/>
      <c r="D435" s="110"/>
      <c r="E435" s="110"/>
    </row>
    <row r="436" ht="15.75" customHeight="1">
      <c r="B436" s="110"/>
      <c r="D436" s="110"/>
      <c r="E436" s="110"/>
    </row>
    <row r="437" ht="15.75" customHeight="1">
      <c r="B437" s="110"/>
      <c r="D437" s="110"/>
      <c r="E437" s="110"/>
    </row>
    <row r="438" ht="15.75" customHeight="1">
      <c r="B438" s="110"/>
      <c r="D438" s="110"/>
      <c r="E438" s="110"/>
    </row>
    <row r="439" ht="15.75" customHeight="1">
      <c r="B439" s="110"/>
      <c r="D439" s="110"/>
      <c r="E439" s="110"/>
    </row>
    <row r="440" ht="15.75" customHeight="1">
      <c r="B440" s="110"/>
      <c r="D440" s="110"/>
      <c r="E440" s="110"/>
    </row>
    <row r="441" ht="15.75" customHeight="1">
      <c r="B441" s="110"/>
      <c r="D441" s="110"/>
      <c r="E441" s="110"/>
    </row>
    <row r="442" ht="15.75" customHeight="1">
      <c r="B442" s="110"/>
      <c r="D442" s="110"/>
      <c r="E442" s="110"/>
    </row>
    <row r="443" ht="15.75" customHeight="1">
      <c r="B443" s="110"/>
      <c r="D443" s="110"/>
      <c r="E443" s="110"/>
    </row>
    <row r="444" ht="15.75" customHeight="1">
      <c r="B444" s="110"/>
      <c r="D444" s="110"/>
      <c r="E444" s="110"/>
    </row>
    <row r="445" ht="15.75" customHeight="1">
      <c r="B445" s="110"/>
      <c r="D445" s="110"/>
      <c r="E445" s="110"/>
    </row>
    <row r="446" ht="15.75" customHeight="1">
      <c r="B446" s="110"/>
      <c r="D446" s="110"/>
      <c r="E446" s="110"/>
    </row>
    <row r="447" ht="15.75" customHeight="1">
      <c r="B447" s="110"/>
      <c r="D447" s="110"/>
      <c r="E447" s="110"/>
    </row>
    <row r="448" ht="15.75" customHeight="1">
      <c r="B448" s="110"/>
      <c r="D448" s="110"/>
      <c r="E448" s="110"/>
    </row>
    <row r="449" ht="15.75" customHeight="1">
      <c r="B449" s="110"/>
      <c r="D449" s="110"/>
      <c r="E449" s="110"/>
    </row>
    <row r="450" ht="15.75" customHeight="1">
      <c r="B450" s="110"/>
      <c r="D450" s="110"/>
      <c r="E450" s="110"/>
    </row>
    <row r="451" ht="15.75" customHeight="1">
      <c r="B451" s="110"/>
      <c r="D451" s="110"/>
      <c r="E451" s="110"/>
    </row>
    <row r="452" ht="15.75" customHeight="1">
      <c r="B452" s="110"/>
      <c r="D452" s="110"/>
      <c r="E452" s="110"/>
    </row>
    <row r="453" ht="15.75" customHeight="1">
      <c r="B453" s="110"/>
      <c r="D453" s="110"/>
      <c r="E453" s="110"/>
    </row>
    <row r="454" ht="15.75" customHeight="1">
      <c r="B454" s="110"/>
      <c r="D454" s="110"/>
      <c r="E454" s="110"/>
    </row>
    <row r="455" ht="15.75" customHeight="1">
      <c r="B455" s="110"/>
      <c r="D455" s="110"/>
      <c r="E455" s="110"/>
    </row>
    <row r="456" ht="15.75" customHeight="1">
      <c r="B456" s="110"/>
      <c r="D456" s="110"/>
      <c r="E456" s="110"/>
    </row>
    <row r="457" ht="15.75" customHeight="1">
      <c r="B457" s="110"/>
      <c r="D457" s="110"/>
      <c r="E457" s="110"/>
    </row>
    <row r="458" ht="15.75" customHeight="1">
      <c r="B458" s="110"/>
      <c r="D458" s="110"/>
      <c r="E458" s="110"/>
    </row>
    <row r="459" ht="15.75" customHeight="1">
      <c r="B459" s="110"/>
      <c r="D459" s="110"/>
      <c r="E459" s="110"/>
    </row>
    <row r="460" ht="15.75" customHeight="1">
      <c r="B460" s="110"/>
      <c r="D460" s="110"/>
      <c r="E460" s="110"/>
    </row>
    <row r="461" ht="15.75" customHeight="1">
      <c r="B461" s="110"/>
      <c r="D461" s="110"/>
      <c r="E461" s="110"/>
    </row>
    <row r="462" ht="15.75" customHeight="1">
      <c r="B462" s="110"/>
      <c r="D462" s="110"/>
      <c r="E462" s="110"/>
    </row>
    <row r="463" ht="15.75" customHeight="1">
      <c r="B463" s="110"/>
      <c r="D463" s="110"/>
      <c r="E463" s="110"/>
    </row>
    <row r="464" ht="15.75" customHeight="1">
      <c r="B464" s="110"/>
      <c r="D464" s="110"/>
      <c r="E464" s="110"/>
    </row>
    <row r="465" ht="15.75" customHeight="1">
      <c r="B465" s="110"/>
      <c r="D465" s="110"/>
      <c r="E465" s="110"/>
    </row>
    <row r="466" ht="15.75" customHeight="1">
      <c r="B466" s="110"/>
      <c r="D466" s="110"/>
      <c r="E466" s="110"/>
    </row>
    <row r="467" ht="15.75" customHeight="1">
      <c r="B467" s="110"/>
      <c r="D467" s="110"/>
      <c r="E467" s="110"/>
    </row>
    <row r="468" ht="15.75" customHeight="1">
      <c r="B468" s="110"/>
      <c r="D468" s="110"/>
      <c r="E468" s="110"/>
    </row>
    <row r="469" ht="15.75" customHeight="1">
      <c r="B469" s="110"/>
      <c r="D469" s="110"/>
      <c r="E469" s="110"/>
    </row>
    <row r="470" ht="15.75" customHeight="1">
      <c r="B470" s="110"/>
      <c r="D470" s="110"/>
      <c r="E470" s="110"/>
    </row>
    <row r="471" ht="15.75" customHeight="1">
      <c r="B471" s="110"/>
      <c r="D471" s="110"/>
      <c r="E471" s="110"/>
    </row>
    <row r="472" ht="15.75" customHeight="1">
      <c r="B472" s="110"/>
      <c r="D472" s="110"/>
      <c r="E472" s="110"/>
    </row>
    <row r="473" ht="15.75" customHeight="1">
      <c r="B473" s="110"/>
      <c r="D473" s="110"/>
      <c r="E473" s="110"/>
    </row>
    <row r="474" ht="15.75" customHeight="1">
      <c r="B474" s="110"/>
      <c r="D474" s="110"/>
      <c r="E474" s="110"/>
    </row>
    <row r="475" ht="15.75" customHeight="1">
      <c r="B475" s="110"/>
      <c r="D475" s="110"/>
      <c r="E475" s="110"/>
    </row>
    <row r="476" ht="15.75" customHeight="1">
      <c r="B476" s="110"/>
      <c r="D476" s="110"/>
      <c r="E476" s="110"/>
    </row>
    <row r="477" ht="15.75" customHeight="1">
      <c r="B477" s="110"/>
      <c r="D477" s="110"/>
      <c r="E477" s="110"/>
    </row>
    <row r="478" ht="15.75" customHeight="1">
      <c r="B478" s="110"/>
      <c r="D478" s="110"/>
      <c r="E478" s="110"/>
    </row>
    <row r="479" ht="15.75" customHeight="1">
      <c r="B479" s="110"/>
      <c r="D479" s="110"/>
      <c r="E479" s="110"/>
    </row>
    <row r="480" ht="15.75" customHeight="1">
      <c r="B480" s="110"/>
      <c r="D480" s="110"/>
      <c r="E480" s="110"/>
    </row>
    <row r="481" ht="15.75" customHeight="1">
      <c r="B481" s="110"/>
      <c r="D481" s="110"/>
      <c r="E481" s="110"/>
    </row>
    <row r="482" ht="15.75" customHeight="1">
      <c r="B482" s="110"/>
      <c r="D482" s="110"/>
      <c r="E482" s="110"/>
    </row>
    <row r="483" ht="15.75" customHeight="1">
      <c r="B483" s="110"/>
      <c r="D483" s="110"/>
      <c r="E483" s="110"/>
    </row>
    <row r="484" ht="15.75" customHeight="1">
      <c r="B484" s="110"/>
      <c r="D484" s="110"/>
      <c r="E484" s="110"/>
    </row>
    <row r="485" ht="15.75" customHeight="1">
      <c r="B485" s="110"/>
      <c r="D485" s="110"/>
      <c r="E485" s="110"/>
    </row>
    <row r="486" ht="15.75" customHeight="1">
      <c r="B486" s="110"/>
      <c r="D486" s="110"/>
      <c r="E486" s="110"/>
    </row>
    <row r="487" ht="15.75" customHeight="1">
      <c r="B487" s="110"/>
      <c r="D487" s="110"/>
      <c r="E487" s="110"/>
    </row>
    <row r="488" ht="15.75" customHeight="1">
      <c r="B488" s="110"/>
      <c r="D488" s="110"/>
      <c r="E488" s="110"/>
    </row>
    <row r="489" ht="15.75" customHeight="1">
      <c r="B489" s="110"/>
      <c r="D489" s="110"/>
      <c r="E489" s="110"/>
    </row>
    <row r="490" ht="15.75" customHeight="1">
      <c r="B490" s="110"/>
      <c r="D490" s="110"/>
      <c r="E490" s="110"/>
    </row>
    <row r="491" ht="15.75" customHeight="1">
      <c r="B491" s="110"/>
      <c r="D491" s="110"/>
      <c r="E491" s="110"/>
    </row>
    <row r="492" ht="15.75" customHeight="1">
      <c r="B492" s="110"/>
      <c r="D492" s="110"/>
      <c r="E492" s="110"/>
    </row>
    <row r="493" ht="15.75" customHeight="1">
      <c r="B493" s="110"/>
      <c r="D493" s="110"/>
      <c r="E493" s="110"/>
    </row>
    <row r="494" ht="15.75" customHeight="1">
      <c r="B494" s="110"/>
      <c r="D494" s="110"/>
      <c r="E494" s="110"/>
    </row>
    <row r="495" ht="15.75" customHeight="1">
      <c r="B495" s="110"/>
      <c r="D495" s="110"/>
      <c r="E495" s="110"/>
    </row>
    <row r="496" ht="15.75" customHeight="1">
      <c r="B496" s="110"/>
      <c r="D496" s="110"/>
      <c r="E496" s="110"/>
    </row>
    <row r="497" ht="15.75" customHeight="1">
      <c r="B497" s="110"/>
      <c r="D497" s="110"/>
      <c r="E497" s="110"/>
    </row>
    <row r="498" ht="15.75" customHeight="1">
      <c r="B498" s="110"/>
      <c r="D498" s="110"/>
      <c r="E498" s="110"/>
    </row>
    <row r="499" ht="15.75" customHeight="1">
      <c r="B499" s="110"/>
      <c r="D499" s="110"/>
      <c r="E499" s="110"/>
    </row>
    <row r="500" ht="15.75" customHeight="1">
      <c r="B500" s="110"/>
      <c r="D500" s="110"/>
      <c r="E500" s="110"/>
    </row>
    <row r="501" ht="15.75" customHeight="1">
      <c r="B501" s="110"/>
      <c r="D501" s="110"/>
      <c r="E501" s="110"/>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D2:D501">
      <formula1>activity_types</formula1>
    </dataValidation>
    <dataValidation type="list" allowBlank="1" sqref="E2:E501">
      <formula1>owners</formula1>
    </dataValidation>
    <dataValidation type="list" allowBlank="1" sqref="B2:B501">
      <formula1>account_names</formula1>
    </dataValidation>
  </dataValidations>
  <printOptions/>
  <pageMargins bottom="0.75" footer="0.0" header="0.0" left="0.7" right="0.7" top="0.75"/>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4.0"/>
    <col customWidth="1" min="2" max="2" width="12.0"/>
    <col customWidth="1" min="3" max="3" width="3.0"/>
    <col customWidth="1" min="4" max="4" width="24.0"/>
    <col customWidth="1" min="5" max="5" width="12.0"/>
    <col customWidth="1" min="6" max="6" width="3.0"/>
    <col customWidth="1" min="7" max="7" width="24.0"/>
    <col customWidth="1" min="8" max="8" width="12.0"/>
    <col customWidth="1" min="9" max="9" width="3.0"/>
    <col customWidth="1" min="10" max="10" width="24.0"/>
    <col customWidth="1" min="11" max="11" width="12.0"/>
    <col customWidth="1" min="12" max="14" width="8.63"/>
  </cols>
  <sheetData>
    <row r="1" ht="19.5" customHeight="1">
      <c r="A1" s="5" t="s">
        <v>2818</v>
      </c>
      <c r="B1" s="6"/>
      <c r="C1" s="6"/>
      <c r="D1" s="6"/>
      <c r="E1" s="6"/>
      <c r="F1" s="6"/>
      <c r="G1" s="6"/>
      <c r="H1" s="6"/>
      <c r="I1" s="6"/>
      <c r="J1" s="6"/>
      <c r="K1" s="6"/>
      <c r="L1" s="6"/>
      <c r="M1" s="6"/>
      <c r="N1" s="6"/>
    </row>
    <row r="2">
      <c r="A2" s="6"/>
      <c r="B2" s="6"/>
      <c r="C2" s="6"/>
      <c r="D2" s="6"/>
      <c r="E2" s="6"/>
      <c r="F2" s="6"/>
      <c r="G2" s="6"/>
      <c r="H2" s="6"/>
      <c r="I2" s="6"/>
      <c r="J2" s="6"/>
      <c r="K2" s="6"/>
      <c r="L2" s="6"/>
      <c r="M2" s="6"/>
      <c r="N2" s="6"/>
    </row>
    <row r="3" ht="19.5" customHeight="1">
      <c r="A3" s="111" t="s">
        <v>2819</v>
      </c>
      <c r="B3" s="112">
        <f>COUNTA(Accounts!$B$2:$B$21)</f>
        <v>20</v>
      </c>
      <c r="C3" s="6"/>
      <c r="D3" s="111" t="s">
        <v>2820</v>
      </c>
      <c r="E3" s="112">
        <f>COUNTIF(Accounts!$T$2:$T$21,"Tier 1")</f>
        <v>4</v>
      </c>
      <c r="F3" s="6"/>
      <c r="G3" s="111" t="s">
        <v>2821</v>
      </c>
      <c r="H3" s="112">
        <f>COUNTIF(Accounts!$V$2:$V$21,"Ready")</f>
        <v>10</v>
      </c>
      <c r="I3" s="6"/>
      <c r="J3" s="111" t="s">
        <v>2822</v>
      </c>
      <c r="K3" s="112">
        <f>COUNTIF(Accounts!$Y$2:$Y$41,"&gt;0")</f>
        <v>0</v>
      </c>
      <c r="L3" s="6"/>
      <c r="M3" s="6"/>
      <c r="N3" s="6"/>
    </row>
    <row r="4">
      <c r="A4" s="6"/>
      <c r="B4" s="6"/>
      <c r="C4" s="6"/>
      <c r="D4" s="6"/>
      <c r="E4" s="6"/>
      <c r="F4" s="6"/>
      <c r="G4" s="6"/>
      <c r="H4" s="6"/>
      <c r="I4" s="6"/>
      <c r="J4" s="6"/>
      <c r="K4" s="6"/>
      <c r="L4" s="6"/>
      <c r="M4" s="6"/>
      <c r="N4" s="6"/>
    </row>
    <row r="5">
      <c r="A5" s="6"/>
      <c r="B5" s="6"/>
      <c r="C5" s="6"/>
      <c r="D5" s="6"/>
      <c r="E5" s="6"/>
      <c r="F5" s="6"/>
      <c r="G5" s="6"/>
      <c r="H5" s="6"/>
      <c r="I5" s="6"/>
      <c r="J5" s="6"/>
      <c r="K5" s="6"/>
      <c r="L5" s="6"/>
      <c r="M5" s="6"/>
      <c r="N5" s="6"/>
    </row>
    <row r="6">
      <c r="A6" s="6"/>
      <c r="B6" s="6"/>
      <c r="C6" s="6"/>
      <c r="D6" s="6"/>
      <c r="E6" s="6"/>
      <c r="F6" s="6"/>
      <c r="G6" s="6"/>
      <c r="H6" s="6"/>
      <c r="I6" s="6"/>
      <c r="J6" s="6"/>
      <c r="K6" s="6"/>
      <c r="L6" s="6"/>
      <c r="M6" s="6"/>
      <c r="N6" s="6"/>
    </row>
    <row r="7" ht="19.5" customHeight="1">
      <c r="A7" s="111" t="s">
        <v>2823</v>
      </c>
      <c r="B7" s="112">
        <f>COUNTIF(Accounts!$T$2:$T$41,"Requested")+COUNTIF(Accounts!$T$2:$T$41,"Booked")</f>
        <v>0</v>
      </c>
      <c r="C7" s="6"/>
      <c r="D7" s="111" t="s">
        <v>2824</v>
      </c>
      <c r="E7" s="112">
        <f>COUNTIF(Meetings!$D$2:$D$101,"Booked")</f>
        <v>0</v>
      </c>
      <c r="F7" s="6"/>
      <c r="G7" s="111" t="s">
        <v>2825</v>
      </c>
      <c r="H7" s="112">
        <f>COUNTIF(Meetings!$H$2:$H$101,"Yes")</f>
        <v>0</v>
      </c>
      <c r="I7" s="6"/>
      <c r="J7" s="111" t="s">
        <v>2826</v>
      </c>
      <c r="K7" s="112">
        <f>COUNTIF(Accounts!$K$2:$K$41,"&gt;=4")</f>
        <v>0</v>
      </c>
      <c r="L7" s="6"/>
      <c r="M7" s="6"/>
      <c r="N7" s="6"/>
    </row>
    <row r="8">
      <c r="A8" s="6"/>
      <c r="B8" s="6"/>
      <c r="C8" s="6"/>
      <c r="D8" s="6"/>
      <c r="E8" s="6"/>
      <c r="F8" s="6"/>
      <c r="G8" s="6"/>
      <c r="H8" s="6"/>
      <c r="I8" s="6"/>
      <c r="J8" s="6"/>
      <c r="K8" s="6"/>
      <c r="L8" s="6"/>
      <c r="M8" s="6"/>
      <c r="N8" s="6"/>
    </row>
    <row r="9">
      <c r="A9" s="6"/>
      <c r="B9" s="6"/>
      <c r="C9" s="6"/>
      <c r="D9" s="6"/>
      <c r="E9" s="6"/>
      <c r="F9" s="6"/>
      <c r="G9" s="6"/>
      <c r="H9" s="6"/>
      <c r="I9" s="6"/>
      <c r="J9" s="6"/>
      <c r="K9" s="6"/>
      <c r="L9" s="6"/>
      <c r="M9" s="6"/>
      <c r="N9" s="6"/>
    </row>
    <row r="10" ht="27.75" customHeight="1">
      <c r="A10" s="113" t="s">
        <v>847</v>
      </c>
      <c r="B10" s="14">
        <f>COUNTA(Personas!$D$2:$D$226)</f>
        <v>100</v>
      </c>
      <c r="C10" s="6"/>
      <c r="D10" s="113" t="s">
        <v>2827</v>
      </c>
      <c r="E10" s="14">
        <f>COUNTIF(Personas!$C$2:$C$226,"P1")</f>
        <v>43</v>
      </c>
      <c r="F10" s="6"/>
      <c r="G10" s="113" t="s">
        <v>2828</v>
      </c>
      <c r="H10" s="14">
        <v>1.0</v>
      </c>
      <c r="I10" s="6"/>
      <c r="J10" s="113" t="s">
        <v>2829</v>
      </c>
      <c r="K10" s="14">
        <f>COUNTIF('Outreach Waves'!$A$2:$A$16,"Wave 1 - Must-book")</f>
        <v>6</v>
      </c>
      <c r="L10" s="6"/>
      <c r="M10" s="6"/>
      <c r="N10" s="6"/>
    </row>
    <row r="11">
      <c r="A11" s="6"/>
      <c r="B11" s="6"/>
      <c r="C11" s="6"/>
      <c r="D11" s="6"/>
      <c r="E11" s="6"/>
      <c r="F11" s="6"/>
      <c r="G11" s="6"/>
      <c r="H11" s="6"/>
      <c r="I11" s="6"/>
      <c r="J11" s="6"/>
      <c r="K11" s="6"/>
      <c r="L11" s="6"/>
      <c r="M11" s="6"/>
      <c r="N11" s="6"/>
    </row>
    <row r="12" ht="15.0" customHeight="1">
      <c r="A12" s="7" t="s">
        <v>2830</v>
      </c>
      <c r="B12" s="6"/>
      <c r="C12" s="6"/>
      <c r="D12" s="7" t="s">
        <v>2831</v>
      </c>
      <c r="E12" s="6"/>
      <c r="F12" s="6"/>
      <c r="G12" s="6"/>
      <c r="H12" s="6"/>
      <c r="I12" s="6"/>
      <c r="J12" s="6"/>
      <c r="K12" s="6"/>
      <c r="L12" s="6"/>
      <c r="M12" s="6"/>
      <c r="N12" s="6"/>
    </row>
    <row r="13" ht="15.0" customHeight="1">
      <c r="A13" s="114" t="s">
        <v>3</v>
      </c>
      <c r="B13" s="114" t="s">
        <v>2832</v>
      </c>
      <c r="C13" s="6"/>
      <c r="D13" s="6"/>
      <c r="E13" s="6"/>
      <c r="F13" s="6"/>
      <c r="G13" s="6"/>
      <c r="H13" s="6"/>
      <c r="I13" s="6"/>
      <c r="J13" s="6"/>
      <c r="K13" s="6"/>
      <c r="L13" s="6"/>
      <c r="M13" s="6"/>
      <c r="N13" s="6"/>
    </row>
    <row r="14" ht="15.0" customHeight="1">
      <c r="A14" s="115" t="str">
        <f>Accounts!B2</f>
        <v>Danone</v>
      </c>
      <c r="B14" s="116">
        <f>Accounts!R2</f>
        <v>95</v>
      </c>
      <c r="C14" s="6"/>
      <c r="D14" s="115" t="s">
        <v>2833</v>
      </c>
      <c r="E14" s="115">
        <f>COUNTIF(Accounts!$T$2:$T$41,"Targeted")</f>
        <v>0</v>
      </c>
      <c r="F14" s="6"/>
      <c r="G14" s="6"/>
      <c r="H14" s="6"/>
      <c r="I14" s="6"/>
      <c r="J14" s="6"/>
      <c r="K14" s="6"/>
      <c r="L14" s="6"/>
      <c r="M14" s="6"/>
      <c r="N14" s="6"/>
    </row>
    <row r="15" ht="15.0" customHeight="1">
      <c r="A15" s="115" t="str">
        <f>Accounts!B3</f>
        <v>General Mills</v>
      </c>
      <c r="B15" s="116">
        <f>Accounts!R3</f>
        <v>85</v>
      </c>
      <c r="C15" s="6"/>
      <c r="D15" s="115" t="s">
        <v>2834</v>
      </c>
      <c r="E15" s="115">
        <f>COUNTIF(Accounts!$T$2:$T$41,"Requested")</f>
        <v>0</v>
      </c>
      <c r="F15" s="6"/>
      <c r="G15" s="6"/>
      <c r="H15" s="6"/>
      <c r="I15" s="6"/>
      <c r="J15" s="6"/>
      <c r="K15" s="6"/>
      <c r="L15" s="6"/>
      <c r="M15" s="6"/>
      <c r="N15" s="6"/>
    </row>
    <row r="16" ht="15.0" customHeight="1">
      <c r="A16" s="115" t="str">
        <f>Accounts!B4</f>
        <v>Frito-Lay</v>
      </c>
      <c r="B16" s="116">
        <f>Accounts!R4</f>
        <v>85</v>
      </c>
      <c r="C16" s="6"/>
      <c r="D16" s="115" t="s">
        <v>2835</v>
      </c>
      <c r="E16" s="115">
        <f>COUNTIF(Meetings!$D$2:$D$101,"Booked")</f>
        <v>0</v>
      </c>
      <c r="F16" s="6"/>
      <c r="G16" s="6"/>
      <c r="H16" s="6"/>
      <c r="I16" s="6"/>
      <c r="J16" s="6"/>
      <c r="K16" s="6"/>
      <c r="L16" s="6"/>
      <c r="M16" s="6"/>
      <c r="N16" s="6"/>
    </row>
    <row r="17" ht="15.0" customHeight="1">
      <c r="A17" s="115" t="str">
        <f>Accounts!B5</f>
        <v>Diageo</v>
      </c>
      <c r="B17" s="116">
        <f>Accounts!R5</f>
        <v>85</v>
      </c>
      <c r="C17" s="6"/>
      <c r="D17" s="115" t="s">
        <v>2836</v>
      </c>
      <c r="E17" s="115">
        <f>COUNTIF(Accounts!$T$2:$T$41,"Completed")</f>
        <v>0</v>
      </c>
      <c r="F17" s="6"/>
      <c r="G17" s="6"/>
      <c r="H17" s="6"/>
      <c r="I17" s="6"/>
      <c r="J17" s="6"/>
      <c r="K17" s="6"/>
      <c r="L17" s="6"/>
      <c r="M17" s="6"/>
      <c r="N17" s="6"/>
    </row>
    <row r="18" ht="15.0" customHeight="1">
      <c r="A18" s="115" t="str">
        <f>Accounts!B6</f>
        <v>Hormel Foods</v>
      </c>
      <c r="B18" s="116">
        <f>Accounts!R6</f>
        <v>83</v>
      </c>
      <c r="C18" s="6"/>
      <c r="D18" s="6"/>
      <c r="E18" s="6"/>
      <c r="F18" s="6"/>
      <c r="G18" s="6"/>
      <c r="H18" s="6"/>
      <c r="I18" s="6"/>
      <c r="J18" s="6"/>
      <c r="K18" s="6"/>
      <c r="L18" s="6"/>
      <c r="M18" s="6"/>
      <c r="N18" s="6"/>
    </row>
    <row r="19" ht="15.0" customHeight="1">
      <c r="A19" s="115" t="str">
        <f>Accounts!B7</f>
        <v>JM Smucker</v>
      </c>
      <c r="B19" s="116">
        <f>Accounts!R7</f>
        <v>83</v>
      </c>
      <c r="C19" s="6"/>
      <c r="D19" s="6"/>
      <c r="E19" s="6"/>
      <c r="F19" s="6"/>
      <c r="G19" s="6"/>
      <c r="H19" s="6"/>
      <c r="I19" s="6"/>
      <c r="J19" s="6"/>
      <c r="K19" s="6"/>
      <c r="L19" s="6"/>
      <c r="M19" s="6"/>
      <c r="N19" s="6"/>
    </row>
    <row r="20" ht="15.0" customHeight="1">
      <c r="A20" s="115" t="str">
        <f>Accounts!B8</f>
        <v>The Home Depot</v>
      </c>
      <c r="B20" s="116">
        <f>Accounts!R8</f>
        <v>79</v>
      </c>
      <c r="C20" s="6"/>
      <c r="D20" s="6"/>
      <c r="E20" s="6"/>
      <c r="F20" s="6"/>
      <c r="G20" s="6"/>
      <c r="H20" s="6"/>
      <c r="I20" s="6"/>
      <c r="J20" s="6"/>
      <c r="K20" s="6"/>
      <c r="L20" s="6"/>
      <c r="M20" s="6"/>
      <c r="N20" s="6"/>
    </row>
    <row r="21" ht="15.0" customHeight="1">
      <c r="A21" s="115" t="str">
        <f>Accounts!B9</f>
        <v>Georgia Pacific</v>
      </c>
      <c r="B21" s="116">
        <f>Accounts!R9</f>
        <v>75</v>
      </c>
      <c r="C21" s="6"/>
      <c r="D21" s="6"/>
      <c r="E21" s="6"/>
      <c r="F21" s="6"/>
      <c r="G21" s="6"/>
      <c r="H21" s="6"/>
      <c r="I21" s="6"/>
      <c r="J21" s="6"/>
      <c r="K21" s="6"/>
      <c r="L21" s="6"/>
      <c r="M21" s="6"/>
      <c r="N21" s="6"/>
    </row>
    <row r="22" ht="15.0" customHeight="1">
      <c r="A22" s="115" t="str">
        <f>Accounts!B10</f>
        <v>H-E-B</v>
      </c>
      <c r="B22" s="116">
        <f>Accounts!R10</f>
        <v>73</v>
      </c>
      <c r="C22" s="6"/>
      <c r="D22" s="6"/>
      <c r="E22" s="6"/>
      <c r="F22" s="6"/>
      <c r="G22" s="6"/>
      <c r="H22" s="6"/>
      <c r="I22" s="6"/>
      <c r="J22" s="6"/>
      <c r="K22" s="6"/>
      <c r="L22" s="6"/>
      <c r="M22" s="6"/>
      <c r="N22" s="6"/>
    </row>
    <row r="23" ht="15.0" customHeight="1">
      <c r="A23" s="115" t="str">
        <f>Accounts!B11</f>
        <v>Hyundai Motor America</v>
      </c>
      <c r="B23" s="116">
        <f>Accounts!R11</f>
        <v>65</v>
      </c>
      <c r="C23" s="6"/>
      <c r="D23" s="6"/>
      <c r="E23" s="6"/>
      <c r="F23" s="6"/>
      <c r="G23" s="6"/>
      <c r="H23" s="6"/>
      <c r="I23" s="6"/>
      <c r="J23" s="6"/>
      <c r="K23" s="6"/>
      <c r="L23" s="6"/>
      <c r="M23" s="6"/>
      <c r="N23" s="6"/>
    </row>
    <row r="24" ht="15.75" customHeight="1">
      <c r="A24" s="6"/>
      <c r="B24" s="6"/>
      <c r="C24" s="6"/>
      <c r="D24" s="6"/>
      <c r="E24" s="6"/>
      <c r="F24" s="6"/>
      <c r="G24" s="6"/>
      <c r="H24" s="6"/>
      <c r="I24" s="6"/>
      <c r="J24" s="6"/>
      <c r="K24" s="6"/>
      <c r="L24" s="6"/>
      <c r="M24" s="6"/>
      <c r="N24" s="6"/>
    </row>
    <row r="25" ht="15.75" customHeight="1">
      <c r="A25" s="28" t="s">
        <v>2837</v>
      </c>
      <c r="B25" s="24"/>
      <c r="C25" s="24"/>
      <c r="D25" s="24"/>
      <c r="E25" s="25"/>
      <c r="F25" s="6"/>
      <c r="G25" s="6"/>
      <c r="H25" s="6"/>
      <c r="I25" s="6"/>
      <c r="J25" s="6"/>
      <c r="K25" s="6"/>
      <c r="L25" s="6"/>
      <c r="M25" s="6"/>
      <c r="N25" s="6"/>
    </row>
    <row r="26" ht="15.75" customHeight="1">
      <c r="A26" s="6" t="s">
        <v>848</v>
      </c>
      <c r="B26" s="6">
        <f>COUNTA('Live Capture'!$E$6:$E$125)</f>
        <v>120</v>
      </c>
      <c r="C26" s="6"/>
      <c r="D26" s="6"/>
      <c r="E26" s="6"/>
      <c r="F26" s="6"/>
      <c r="G26" s="6"/>
      <c r="H26" s="6"/>
      <c r="I26" s="6"/>
      <c r="J26" s="6"/>
      <c r="K26" s="6"/>
      <c r="L26" s="6"/>
      <c r="M26" s="6"/>
      <c r="N26" s="6"/>
    </row>
    <row r="27" ht="15.75" customHeight="1">
      <c r="A27" s="6" t="s">
        <v>849</v>
      </c>
      <c r="B27" s="6">
        <f>COUNTIF('Live Capture'!$W$6:$W$125,"HOT")</f>
        <v>1</v>
      </c>
      <c r="C27" s="6"/>
      <c r="D27" s="6"/>
      <c r="E27" s="6"/>
      <c r="F27" s="6"/>
      <c r="G27" s="6"/>
      <c r="H27" s="6"/>
      <c r="I27" s="6"/>
      <c r="J27" s="6"/>
      <c r="K27" s="6"/>
      <c r="L27" s="6"/>
      <c r="M27" s="6"/>
      <c r="N27" s="6"/>
    </row>
    <row r="28" ht="15.75" customHeight="1">
      <c r="A28" s="6" t="s">
        <v>850</v>
      </c>
      <c r="B28" s="6">
        <f>COUNTIFS('Live Capture'!$S$6:$S$125,"&lt;="&amp;TODAY(),'Live Capture'!$X$6:$X$125,"&lt;&gt;Closed")</f>
        <v>0</v>
      </c>
      <c r="C28" s="6"/>
      <c r="D28" s="6"/>
      <c r="E28" s="6"/>
      <c r="F28" s="6"/>
      <c r="G28" s="6"/>
      <c r="H28" s="6"/>
      <c r="I28" s="6"/>
      <c r="J28" s="6"/>
      <c r="K28" s="6"/>
      <c r="L28" s="6"/>
      <c r="M28" s="6"/>
      <c r="N28" s="6"/>
    </row>
    <row r="29" ht="15.75" customHeight="1">
      <c r="A29" s="6" t="s">
        <v>2838</v>
      </c>
      <c r="B29" s="6">
        <f>COUNTIF('Account Radar'!$D$5:$D$24,"&gt;0")</f>
        <v>1</v>
      </c>
      <c r="C29" s="6"/>
      <c r="D29" s="6"/>
      <c r="E29" s="6"/>
      <c r="F29" s="6"/>
      <c r="G29" s="6"/>
      <c r="H29" s="6"/>
      <c r="I29" s="6"/>
      <c r="J29" s="6"/>
      <c r="K29" s="6"/>
      <c r="L29" s="6"/>
      <c r="M29" s="6"/>
      <c r="N29" s="6"/>
    </row>
    <row r="30" ht="15.75" customHeight="1">
      <c r="A30" s="6"/>
      <c r="B30" s="6"/>
      <c r="C30" s="6"/>
      <c r="D30" s="6"/>
      <c r="E30" s="6"/>
      <c r="F30" s="6"/>
      <c r="G30" s="6"/>
      <c r="H30" s="6"/>
      <c r="I30" s="6"/>
      <c r="J30" s="6"/>
      <c r="K30" s="6"/>
      <c r="L30" s="6"/>
      <c r="M30" s="6"/>
      <c r="N30" s="6"/>
    </row>
    <row r="31" ht="15.75" customHeight="1">
      <c r="A31" s="6"/>
      <c r="B31" s="6"/>
      <c r="C31" s="6"/>
      <c r="D31" s="6"/>
      <c r="E31" s="6"/>
      <c r="F31" s="6"/>
      <c r="G31" s="6"/>
      <c r="H31" s="6"/>
      <c r="I31" s="6"/>
      <c r="J31" s="6"/>
      <c r="K31" s="6"/>
      <c r="L31" s="6"/>
      <c r="M31" s="6"/>
      <c r="N31" s="6"/>
    </row>
    <row r="32" ht="15.75" customHeight="1">
      <c r="A32" s="6"/>
      <c r="B32" s="6"/>
      <c r="C32" s="6"/>
      <c r="D32" s="6"/>
      <c r="E32" s="6"/>
      <c r="F32" s="6"/>
      <c r="G32" s="6"/>
      <c r="H32" s="6"/>
      <c r="I32" s="6"/>
      <c r="J32" s="6"/>
      <c r="K32" s="6"/>
      <c r="L32" s="6"/>
      <c r="M32" s="6"/>
      <c r="N32" s="6"/>
    </row>
    <row r="33" ht="15.75" customHeight="1">
      <c r="A33" s="6"/>
      <c r="B33" s="6"/>
      <c r="C33" s="6"/>
      <c r="D33" s="6"/>
      <c r="E33" s="6"/>
      <c r="F33" s="6"/>
      <c r="G33" s="6"/>
      <c r="H33" s="6"/>
      <c r="I33" s="6"/>
      <c r="J33" s="6"/>
      <c r="K33" s="6"/>
      <c r="L33" s="6"/>
      <c r="M33" s="6"/>
      <c r="N33" s="6"/>
    </row>
    <row r="34" ht="15.75" customHeight="1">
      <c r="A34" s="6"/>
      <c r="B34" s="6"/>
      <c r="C34" s="6"/>
      <c r="D34" s="6"/>
      <c r="E34" s="6"/>
      <c r="F34" s="6"/>
      <c r="G34" s="6"/>
      <c r="H34" s="6"/>
      <c r="I34" s="6"/>
      <c r="J34" s="6"/>
      <c r="K34" s="6"/>
      <c r="L34" s="6"/>
      <c r="M34" s="6"/>
      <c r="N34" s="6"/>
    </row>
    <row r="35" ht="15.75" customHeight="1">
      <c r="A35" s="6"/>
      <c r="B35" s="6"/>
      <c r="C35" s="6"/>
      <c r="D35" s="6"/>
      <c r="E35" s="6"/>
      <c r="F35" s="6"/>
      <c r="G35" s="6"/>
      <c r="H35" s="6"/>
      <c r="I35" s="6"/>
      <c r="J35" s="6"/>
      <c r="K35" s="6"/>
      <c r="L35" s="6"/>
      <c r="M35" s="6"/>
      <c r="N35" s="6"/>
    </row>
    <row r="36" ht="15.75" customHeight="1">
      <c r="A36" s="6"/>
      <c r="B36" s="6"/>
      <c r="C36" s="6"/>
      <c r="D36" s="6"/>
      <c r="E36" s="6"/>
      <c r="F36" s="6"/>
      <c r="G36" s="6"/>
      <c r="H36" s="6"/>
      <c r="I36" s="6"/>
      <c r="J36" s="6"/>
      <c r="K36" s="6"/>
      <c r="L36" s="6"/>
      <c r="M36" s="6"/>
      <c r="N36" s="6"/>
    </row>
    <row r="37" ht="15.75" customHeight="1">
      <c r="A37" s="6"/>
      <c r="B37" s="6"/>
      <c r="C37" s="6"/>
      <c r="D37" s="6"/>
      <c r="E37" s="6"/>
      <c r="F37" s="6"/>
      <c r="G37" s="6"/>
      <c r="H37" s="6"/>
      <c r="I37" s="6"/>
      <c r="J37" s="6"/>
      <c r="K37" s="6"/>
      <c r="L37" s="6"/>
      <c r="M37" s="6"/>
      <c r="N37" s="6"/>
    </row>
    <row r="38" ht="15.75" customHeight="1">
      <c r="A38" s="6"/>
      <c r="B38" s="6"/>
      <c r="C38" s="6"/>
      <c r="D38" s="6"/>
      <c r="E38" s="6"/>
      <c r="F38" s="6"/>
      <c r="G38" s="6"/>
      <c r="H38" s="6"/>
      <c r="I38" s="6"/>
      <c r="J38" s="6"/>
      <c r="K38" s="6"/>
      <c r="L38" s="6"/>
      <c r="M38" s="6"/>
      <c r="N38" s="6"/>
    </row>
    <row r="39" ht="15.75" customHeight="1">
      <c r="A39" s="6"/>
      <c r="B39" s="6"/>
      <c r="C39" s="6"/>
      <c r="D39" s="6"/>
      <c r="E39" s="6"/>
      <c r="F39" s="6"/>
      <c r="G39" s="6"/>
      <c r="H39" s="6"/>
      <c r="I39" s="6"/>
      <c r="J39" s="6"/>
      <c r="K39" s="6"/>
      <c r="L39" s="6"/>
      <c r="M39" s="6"/>
      <c r="N39" s="6"/>
    </row>
    <row r="40" ht="15.75" customHeight="1">
      <c r="A40" s="6"/>
      <c r="B40" s="6"/>
      <c r="C40" s="6"/>
      <c r="D40" s="6"/>
      <c r="E40" s="6"/>
      <c r="F40" s="6"/>
      <c r="G40" s="6"/>
      <c r="H40" s="6"/>
      <c r="I40" s="6"/>
      <c r="J40" s="6"/>
      <c r="K40" s="6"/>
      <c r="L40" s="6"/>
      <c r="M40" s="6"/>
      <c r="N40" s="6"/>
    </row>
    <row r="41" ht="15.75" customHeight="1">
      <c r="A41" s="6"/>
      <c r="B41" s="6"/>
      <c r="C41" s="6"/>
      <c r="D41" s="6"/>
      <c r="E41" s="6"/>
      <c r="F41" s="6"/>
      <c r="G41" s="6"/>
      <c r="H41" s="6"/>
      <c r="I41" s="6"/>
      <c r="J41" s="6"/>
      <c r="K41" s="6"/>
      <c r="L41" s="6"/>
      <c r="M41" s="6"/>
      <c r="N41" s="6"/>
    </row>
    <row r="42" ht="15.75" customHeight="1">
      <c r="A42" s="6"/>
      <c r="B42" s="6"/>
      <c r="C42" s="6"/>
      <c r="D42" s="6"/>
      <c r="E42" s="6"/>
      <c r="F42" s="6"/>
      <c r="G42" s="6"/>
      <c r="H42" s="6"/>
      <c r="I42" s="6"/>
      <c r="J42" s="6"/>
      <c r="K42" s="6"/>
      <c r="L42" s="6"/>
      <c r="M42" s="6"/>
      <c r="N42" s="6"/>
    </row>
    <row r="43" ht="15.75" customHeight="1">
      <c r="A43" s="6"/>
      <c r="B43" s="6"/>
      <c r="C43" s="6"/>
      <c r="D43" s="6"/>
      <c r="E43" s="6"/>
      <c r="F43" s="6"/>
      <c r="G43" s="6"/>
      <c r="H43" s="6"/>
      <c r="I43" s="6"/>
      <c r="J43" s="6"/>
      <c r="K43" s="6"/>
      <c r="L43" s="6"/>
      <c r="M43" s="6"/>
      <c r="N43" s="6"/>
    </row>
    <row r="44" ht="15.75" customHeight="1">
      <c r="A44" s="6"/>
      <c r="B44" s="6"/>
      <c r="C44" s="6"/>
      <c r="D44" s="6"/>
      <c r="E44" s="6"/>
      <c r="F44" s="6"/>
      <c r="G44" s="6"/>
      <c r="H44" s="6"/>
      <c r="I44" s="6"/>
      <c r="J44" s="6"/>
      <c r="K44" s="6"/>
      <c r="L44" s="6"/>
      <c r="M44" s="6"/>
      <c r="N44" s="6"/>
    </row>
    <row r="45" ht="15.75" customHeight="1">
      <c r="A45" s="6"/>
      <c r="B45" s="6"/>
      <c r="C45" s="6"/>
      <c r="D45" s="6"/>
      <c r="E45" s="6"/>
      <c r="F45" s="6"/>
      <c r="G45" s="6"/>
      <c r="H45" s="6"/>
      <c r="I45" s="6"/>
      <c r="J45" s="6"/>
      <c r="K45" s="6"/>
      <c r="L45" s="6"/>
      <c r="M45" s="6"/>
      <c r="N45" s="6"/>
    </row>
    <row r="46" ht="15.75" customHeight="1">
      <c r="A46" s="6"/>
      <c r="B46" s="6"/>
      <c r="C46" s="6"/>
      <c r="D46" s="6"/>
      <c r="E46" s="6"/>
      <c r="F46" s="6"/>
      <c r="G46" s="6"/>
      <c r="H46" s="6"/>
      <c r="I46" s="6"/>
      <c r="J46" s="6"/>
      <c r="K46" s="6"/>
      <c r="L46" s="6"/>
      <c r="M46" s="6"/>
      <c r="N46" s="6"/>
    </row>
    <row r="47" ht="15.75" customHeight="1">
      <c r="A47" s="6"/>
      <c r="B47" s="6"/>
      <c r="C47" s="6"/>
      <c r="D47" s="6"/>
      <c r="E47" s="6"/>
      <c r="F47" s="6"/>
      <c r="G47" s="6"/>
      <c r="H47" s="6"/>
      <c r="I47" s="6"/>
      <c r="J47" s="6"/>
      <c r="K47" s="6"/>
      <c r="L47" s="6"/>
      <c r="M47" s="6"/>
      <c r="N47" s="6"/>
    </row>
    <row r="48" ht="15.75" customHeight="1">
      <c r="A48" s="6"/>
      <c r="B48" s="6"/>
      <c r="C48" s="6"/>
      <c r="D48" s="6"/>
      <c r="E48" s="6"/>
      <c r="F48" s="6"/>
      <c r="G48" s="6"/>
      <c r="H48" s="6"/>
      <c r="I48" s="6"/>
      <c r="J48" s="6"/>
      <c r="K48" s="6"/>
      <c r="L48" s="6"/>
      <c r="M48" s="6"/>
      <c r="N48" s="6"/>
    </row>
    <row r="49" ht="15.75" customHeight="1">
      <c r="A49" s="6"/>
      <c r="B49" s="6"/>
      <c r="C49" s="6"/>
      <c r="D49" s="6"/>
      <c r="E49" s="6"/>
      <c r="F49" s="6"/>
      <c r="G49" s="6"/>
      <c r="H49" s="6"/>
      <c r="I49" s="6"/>
      <c r="J49" s="6"/>
      <c r="K49" s="6"/>
      <c r="L49" s="6"/>
      <c r="M49" s="6"/>
      <c r="N49" s="6"/>
    </row>
    <row r="50" ht="15.75" customHeight="1">
      <c r="A50" s="6"/>
      <c r="B50" s="6"/>
      <c r="C50" s="6"/>
      <c r="D50" s="6"/>
      <c r="E50" s="6"/>
      <c r="F50" s="6"/>
      <c r="G50" s="6"/>
      <c r="H50" s="6"/>
      <c r="I50" s="6"/>
      <c r="J50" s="6"/>
      <c r="K50" s="6"/>
      <c r="L50" s="6"/>
      <c r="M50" s="6"/>
      <c r="N50" s="6"/>
    </row>
    <row r="51" ht="15.75" customHeight="1">
      <c r="A51" s="6"/>
      <c r="B51" s="6"/>
      <c r="C51" s="6"/>
      <c r="D51" s="6"/>
      <c r="E51" s="6"/>
      <c r="F51" s="6"/>
      <c r="G51" s="6"/>
      <c r="H51" s="6"/>
      <c r="I51" s="6"/>
      <c r="J51" s="6"/>
      <c r="K51" s="6"/>
      <c r="L51" s="6"/>
      <c r="M51" s="6"/>
      <c r="N51" s="6"/>
    </row>
    <row r="52" ht="15.75" customHeight="1">
      <c r="A52" s="6"/>
      <c r="B52" s="6"/>
      <c r="C52" s="6"/>
      <c r="D52" s="6"/>
      <c r="E52" s="6"/>
      <c r="F52" s="6"/>
      <c r="G52" s="6"/>
      <c r="H52" s="6"/>
      <c r="I52" s="6"/>
      <c r="J52" s="6"/>
      <c r="K52" s="6"/>
      <c r="L52" s="6"/>
      <c r="M52" s="6"/>
      <c r="N52" s="6"/>
    </row>
    <row r="53" ht="15.75" customHeight="1">
      <c r="A53" s="6"/>
      <c r="B53" s="6"/>
      <c r="C53" s="6"/>
      <c r="D53" s="6"/>
      <c r="E53" s="6"/>
      <c r="F53" s="6"/>
      <c r="G53" s="6"/>
      <c r="H53" s="6"/>
      <c r="I53" s="6"/>
      <c r="J53" s="6"/>
      <c r="K53" s="6"/>
      <c r="L53" s="6"/>
      <c r="M53" s="6"/>
      <c r="N53" s="6"/>
    </row>
    <row r="54" ht="15.75" customHeight="1">
      <c r="A54" s="6"/>
      <c r="B54" s="6"/>
      <c r="C54" s="6"/>
      <c r="D54" s="6"/>
      <c r="E54" s="6"/>
      <c r="F54" s="6"/>
      <c r="G54" s="6"/>
      <c r="H54" s="6"/>
      <c r="I54" s="6"/>
      <c r="J54" s="6"/>
      <c r="K54" s="6"/>
      <c r="L54" s="6"/>
      <c r="M54" s="6"/>
      <c r="N54" s="6"/>
    </row>
    <row r="55" ht="15.75" customHeight="1">
      <c r="A55" s="6"/>
      <c r="B55" s="6"/>
      <c r="C55" s="6"/>
      <c r="D55" s="6"/>
      <c r="E55" s="6"/>
      <c r="F55" s="6"/>
      <c r="G55" s="6"/>
      <c r="H55" s="6"/>
      <c r="I55" s="6"/>
      <c r="J55" s="6"/>
      <c r="K55" s="6"/>
      <c r="L55" s="6"/>
      <c r="M55" s="6"/>
      <c r="N55" s="6"/>
    </row>
    <row r="56" ht="15.75" customHeight="1">
      <c r="A56" s="6"/>
      <c r="B56" s="6"/>
      <c r="C56" s="6"/>
      <c r="D56" s="6"/>
      <c r="E56" s="6"/>
      <c r="F56" s="6"/>
      <c r="G56" s="6"/>
      <c r="H56" s="6"/>
      <c r="I56" s="6"/>
      <c r="J56" s="6"/>
      <c r="K56" s="6"/>
      <c r="L56" s="6"/>
      <c r="M56" s="6"/>
      <c r="N56" s="6"/>
    </row>
    <row r="57" ht="15.75" customHeight="1">
      <c r="A57" s="6"/>
      <c r="B57" s="6"/>
      <c r="C57" s="6"/>
      <c r="D57" s="6"/>
      <c r="E57" s="6"/>
      <c r="F57" s="6"/>
      <c r="G57" s="6"/>
      <c r="H57" s="6"/>
      <c r="I57" s="6"/>
      <c r="J57" s="6"/>
      <c r="K57" s="6"/>
      <c r="L57" s="6"/>
      <c r="M57" s="6"/>
      <c r="N57" s="6"/>
    </row>
    <row r="58" ht="15.75" customHeight="1">
      <c r="A58" s="6"/>
      <c r="B58" s="6"/>
      <c r="C58" s="6"/>
      <c r="D58" s="6"/>
      <c r="E58" s="6"/>
      <c r="F58" s="6"/>
      <c r="G58" s="6"/>
      <c r="H58" s="6"/>
      <c r="I58" s="6"/>
      <c r="J58" s="6"/>
      <c r="K58" s="6"/>
      <c r="L58" s="6"/>
      <c r="M58" s="6"/>
      <c r="N58" s="6"/>
    </row>
    <row r="59" ht="15.75" customHeight="1">
      <c r="A59" s="6"/>
      <c r="B59" s="6"/>
      <c r="C59" s="6"/>
      <c r="D59" s="6"/>
      <c r="E59" s="6"/>
      <c r="F59" s="6"/>
      <c r="G59" s="6"/>
      <c r="H59" s="6"/>
      <c r="I59" s="6"/>
      <c r="J59" s="6"/>
      <c r="K59" s="6"/>
      <c r="L59" s="6"/>
      <c r="M59" s="6"/>
      <c r="N59" s="6"/>
    </row>
    <row r="60" ht="15.75" customHeight="1">
      <c r="A60" s="6"/>
      <c r="B60" s="6"/>
      <c r="C60" s="6"/>
      <c r="D60" s="6"/>
      <c r="E60" s="6"/>
      <c r="F60" s="6"/>
      <c r="G60" s="6"/>
      <c r="H60" s="6"/>
      <c r="I60" s="6"/>
      <c r="J60" s="6"/>
      <c r="K60" s="6"/>
      <c r="L60" s="6"/>
      <c r="M60" s="6"/>
      <c r="N60" s="6"/>
    </row>
    <row r="61" ht="15.75" customHeight="1">
      <c r="A61" s="6"/>
      <c r="B61" s="6"/>
      <c r="C61" s="6"/>
      <c r="D61" s="6"/>
      <c r="E61" s="6"/>
      <c r="F61" s="6"/>
      <c r="G61" s="6"/>
      <c r="H61" s="6"/>
      <c r="I61" s="6"/>
      <c r="J61" s="6"/>
      <c r="K61" s="6"/>
      <c r="L61" s="6"/>
      <c r="M61" s="6"/>
      <c r="N61" s="6"/>
    </row>
    <row r="62" ht="15.75" customHeight="1">
      <c r="A62" s="6"/>
      <c r="B62" s="6"/>
      <c r="C62" s="6"/>
      <c r="D62" s="6"/>
      <c r="E62" s="6"/>
      <c r="F62" s="6"/>
      <c r="G62" s="6"/>
      <c r="H62" s="6"/>
      <c r="I62" s="6"/>
      <c r="J62" s="6"/>
      <c r="K62" s="6"/>
      <c r="L62" s="6"/>
      <c r="M62" s="6"/>
      <c r="N62" s="6"/>
    </row>
    <row r="63" ht="15.75" customHeight="1">
      <c r="A63" s="6"/>
      <c r="B63" s="6"/>
      <c r="C63" s="6"/>
      <c r="D63" s="6"/>
      <c r="E63" s="6"/>
      <c r="F63" s="6"/>
      <c r="G63" s="6"/>
      <c r="H63" s="6"/>
      <c r="I63" s="6"/>
      <c r="J63" s="6"/>
      <c r="K63" s="6"/>
      <c r="L63" s="6"/>
      <c r="M63" s="6"/>
      <c r="N63" s="6"/>
    </row>
    <row r="64" ht="15.75" customHeight="1">
      <c r="A64" s="6"/>
      <c r="B64" s="6"/>
      <c r="C64" s="6"/>
      <c r="D64" s="6"/>
      <c r="E64" s="6"/>
      <c r="F64" s="6"/>
      <c r="G64" s="6"/>
      <c r="H64" s="6"/>
      <c r="I64" s="6"/>
      <c r="J64" s="6"/>
      <c r="K64" s="6"/>
      <c r="L64" s="6"/>
      <c r="M64" s="6"/>
      <c r="N64" s="6"/>
    </row>
    <row r="65" ht="15.75" customHeight="1">
      <c r="A65" s="6"/>
      <c r="B65" s="6"/>
      <c r="C65" s="6"/>
      <c r="D65" s="6"/>
      <c r="E65" s="6"/>
      <c r="F65" s="6"/>
      <c r="G65" s="6"/>
      <c r="H65" s="6"/>
      <c r="I65" s="6"/>
      <c r="J65" s="6"/>
      <c r="K65" s="6"/>
      <c r="L65" s="6"/>
      <c r="M65" s="6"/>
      <c r="N65" s="6"/>
    </row>
    <row r="66" ht="15.75" customHeight="1">
      <c r="A66" s="6"/>
      <c r="B66" s="6"/>
      <c r="C66" s="6"/>
      <c r="D66" s="6"/>
      <c r="E66" s="6"/>
      <c r="F66" s="6"/>
      <c r="G66" s="6"/>
      <c r="H66" s="6"/>
      <c r="I66" s="6"/>
      <c r="J66" s="6"/>
      <c r="K66" s="6"/>
      <c r="L66" s="6"/>
      <c r="M66" s="6"/>
      <c r="N66" s="6"/>
    </row>
    <row r="67" ht="15.75" customHeight="1">
      <c r="A67" s="6"/>
      <c r="B67" s="6"/>
      <c r="C67" s="6"/>
      <c r="D67" s="6"/>
      <c r="E67" s="6"/>
      <c r="F67" s="6"/>
      <c r="G67" s="6"/>
      <c r="H67" s="6"/>
      <c r="I67" s="6"/>
      <c r="J67" s="6"/>
      <c r="K67" s="6"/>
      <c r="L67" s="6"/>
      <c r="M67" s="6"/>
      <c r="N67" s="6"/>
    </row>
    <row r="68" ht="15.75" customHeight="1">
      <c r="A68" s="6"/>
      <c r="B68" s="6"/>
      <c r="C68" s="6"/>
      <c r="D68" s="6"/>
      <c r="E68" s="6"/>
      <c r="F68" s="6"/>
      <c r="G68" s="6"/>
      <c r="H68" s="6"/>
      <c r="I68" s="6"/>
      <c r="J68" s="6"/>
      <c r="K68" s="6"/>
      <c r="L68" s="6"/>
      <c r="M68" s="6"/>
      <c r="N68" s="6"/>
    </row>
    <row r="69" ht="15.75" customHeight="1">
      <c r="A69" s="6"/>
      <c r="B69" s="6"/>
      <c r="C69" s="6"/>
      <c r="D69" s="6"/>
      <c r="E69" s="6"/>
      <c r="F69" s="6"/>
      <c r="G69" s="6"/>
      <c r="H69" s="6"/>
      <c r="I69" s="6"/>
      <c r="J69" s="6"/>
      <c r="K69" s="6"/>
      <c r="L69" s="6"/>
      <c r="M69" s="6"/>
      <c r="N69" s="6"/>
    </row>
    <row r="70" ht="15.75" customHeight="1">
      <c r="A70" s="6"/>
      <c r="B70" s="6"/>
      <c r="C70" s="6"/>
      <c r="D70" s="6"/>
      <c r="E70" s="6"/>
      <c r="F70" s="6"/>
      <c r="G70" s="6"/>
      <c r="H70" s="6"/>
      <c r="I70" s="6"/>
      <c r="J70" s="6"/>
      <c r="K70" s="6"/>
      <c r="L70" s="6"/>
      <c r="M70" s="6"/>
      <c r="N70" s="6"/>
    </row>
    <row r="71" ht="15.75" customHeight="1">
      <c r="A71" s="6"/>
      <c r="B71" s="6"/>
      <c r="C71" s="6"/>
      <c r="D71" s="6"/>
      <c r="E71" s="6"/>
      <c r="F71" s="6"/>
      <c r="G71" s="6"/>
      <c r="H71" s="6"/>
      <c r="I71" s="6"/>
      <c r="J71" s="6"/>
      <c r="K71" s="6"/>
      <c r="L71" s="6"/>
      <c r="M71" s="6"/>
      <c r="N71" s="6"/>
    </row>
    <row r="72" ht="15.75" customHeight="1">
      <c r="A72" s="6"/>
      <c r="B72" s="6"/>
      <c r="C72" s="6"/>
      <c r="D72" s="6"/>
      <c r="E72" s="6"/>
      <c r="F72" s="6"/>
      <c r="G72" s="6"/>
      <c r="H72" s="6"/>
      <c r="I72" s="6"/>
      <c r="J72" s="6"/>
      <c r="K72" s="6"/>
      <c r="L72" s="6"/>
      <c r="M72" s="6"/>
      <c r="N72" s="6"/>
    </row>
    <row r="73" ht="15.75" customHeight="1">
      <c r="A73" s="6"/>
      <c r="B73" s="6"/>
      <c r="C73" s="6"/>
      <c r="D73" s="6"/>
      <c r="E73" s="6"/>
      <c r="F73" s="6"/>
      <c r="G73" s="6"/>
      <c r="H73" s="6"/>
      <c r="I73" s="6"/>
      <c r="J73" s="6"/>
      <c r="K73" s="6"/>
      <c r="L73" s="6"/>
      <c r="M73" s="6"/>
      <c r="N73" s="6"/>
    </row>
    <row r="74" ht="15.75" customHeight="1">
      <c r="A74" s="6"/>
      <c r="B74" s="6"/>
      <c r="C74" s="6"/>
      <c r="D74" s="6"/>
      <c r="E74" s="6"/>
      <c r="F74" s="6"/>
      <c r="G74" s="6"/>
      <c r="H74" s="6"/>
      <c r="I74" s="6"/>
      <c r="J74" s="6"/>
      <c r="K74" s="6"/>
      <c r="L74" s="6"/>
      <c r="M74" s="6"/>
      <c r="N74" s="6"/>
    </row>
    <row r="75" ht="15.75" customHeight="1">
      <c r="A75" s="6"/>
      <c r="B75" s="6"/>
      <c r="C75" s="6"/>
      <c r="D75" s="6"/>
      <c r="E75" s="6"/>
      <c r="F75" s="6"/>
      <c r="G75" s="6"/>
      <c r="H75" s="6"/>
      <c r="I75" s="6"/>
      <c r="J75" s="6"/>
      <c r="K75" s="6"/>
      <c r="L75" s="6"/>
      <c r="M75" s="6"/>
      <c r="N75" s="6"/>
    </row>
    <row r="76" ht="15.75" customHeight="1">
      <c r="A76" s="6"/>
      <c r="B76" s="6"/>
      <c r="C76" s="6"/>
      <c r="D76" s="6"/>
      <c r="E76" s="6"/>
      <c r="F76" s="6"/>
      <c r="G76" s="6"/>
      <c r="H76" s="6"/>
      <c r="I76" s="6"/>
      <c r="J76" s="6"/>
      <c r="K76" s="6"/>
      <c r="L76" s="6"/>
      <c r="M76" s="6"/>
      <c r="N76" s="6"/>
    </row>
    <row r="77" ht="15.75" customHeight="1">
      <c r="A77" s="6"/>
      <c r="B77" s="6"/>
      <c r="C77" s="6"/>
      <c r="D77" s="6"/>
      <c r="E77" s="6"/>
      <c r="F77" s="6"/>
      <c r="G77" s="6"/>
      <c r="H77" s="6"/>
      <c r="I77" s="6"/>
      <c r="J77" s="6"/>
      <c r="K77" s="6"/>
      <c r="L77" s="6"/>
      <c r="M77" s="6"/>
      <c r="N77" s="6"/>
    </row>
    <row r="78" ht="15.75" customHeight="1">
      <c r="A78" s="6"/>
      <c r="B78" s="6"/>
      <c r="C78" s="6"/>
      <c r="D78" s="6"/>
      <c r="E78" s="6"/>
      <c r="F78" s="6"/>
      <c r="G78" s="6"/>
      <c r="H78" s="6"/>
      <c r="I78" s="6"/>
      <c r="J78" s="6"/>
      <c r="K78" s="6"/>
      <c r="L78" s="6"/>
      <c r="M78" s="6"/>
      <c r="N78" s="6"/>
    </row>
    <row r="79" ht="15.75" customHeight="1">
      <c r="A79" s="6"/>
      <c r="B79" s="6"/>
      <c r="C79" s="6"/>
      <c r="D79" s="6"/>
      <c r="E79" s="6"/>
      <c r="F79" s="6"/>
      <c r="G79" s="6"/>
      <c r="H79" s="6"/>
      <c r="I79" s="6"/>
      <c r="J79" s="6"/>
      <c r="K79" s="6"/>
      <c r="L79" s="6"/>
      <c r="M79" s="6"/>
      <c r="N79" s="6"/>
    </row>
    <row r="80" ht="15.75" customHeight="1">
      <c r="A80" s="6"/>
      <c r="B80" s="6"/>
      <c r="C80" s="6"/>
      <c r="D80" s="6"/>
      <c r="E80" s="6"/>
      <c r="F80" s="6"/>
      <c r="G80" s="6"/>
      <c r="H80" s="6"/>
      <c r="I80" s="6"/>
      <c r="J80" s="6"/>
      <c r="K80" s="6"/>
      <c r="L80" s="6"/>
      <c r="M80" s="6"/>
      <c r="N80" s="6"/>
    </row>
    <row r="81" ht="15.75" customHeight="1">
      <c r="A81" s="6"/>
      <c r="B81" s="6"/>
      <c r="C81" s="6"/>
      <c r="D81" s="6"/>
      <c r="E81" s="6"/>
      <c r="F81" s="6"/>
      <c r="G81" s="6"/>
      <c r="H81" s="6"/>
      <c r="I81" s="6"/>
      <c r="J81" s="6"/>
      <c r="K81" s="6"/>
      <c r="L81" s="6"/>
      <c r="M81" s="6"/>
      <c r="N81" s="6"/>
    </row>
    <row r="82" ht="15.75" customHeight="1">
      <c r="A82" s="6"/>
      <c r="B82" s="6"/>
      <c r="C82" s="6"/>
      <c r="D82" s="6"/>
      <c r="E82" s="6"/>
      <c r="F82" s="6"/>
      <c r="G82" s="6"/>
      <c r="H82" s="6"/>
      <c r="I82" s="6"/>
      <c r="J82" s="6"/>
      <c r="K82" s="6"/>
      <c r="L82" s="6"/>
      <c r="M82" s="6"/>
      <c r="N82" s="6"/>
    </row>
    <row r="83" ht="15.75" customHeight="1">
      <c r="A83" s="6"/>
      <c r="B83" s="6"/>
      <c r="C83" s="6"/>
      <c r="D83" s="6"/>
      <c r="E83" s="6"/>
      <c r="F83" s="6"/>
      <c r="G83" s="6"/>
      <c r="H83" s="6"/>
      <c r="I83" s="6"/>
      <c r="J83" s="6"/>
      <c r="K83" s="6"/>
      <c r="L83" s="6"/>
      <c r="M83" s="6"/>
      <c r="N83" s="6"/>
    </row>
    <row r="84" ht="15.75" customHeight="1">
      <c r="A84" s="6"/>
      <c r="B84" s="6"/>
      <c r="C84" s="6"/>
      <c r="D84" s="6"/>
      <c r="E84" s="6"/>
      <c r="F84" s="6"/>
      <c r="G84" s="6"/>
      <c r="H84" s="6"/>
      <c r="I84" s="6"/>
      <c r="J84" s="6"/>
      <c r="K84" s="6"/>
      <c r="L84" s="6"/>
      <c r="M84" s="6"/>
      <c r="N84" s="6"/>
    </row>
    <row r="85" ht="15.75" customHeight="1">
      <c r="A85" s="6"/>
      <c r="B85" s="6"/>
      <c r="C85" s="6"/>
      <c r="D85" s="6"/>
      <c r="E85" s="6"/>
      <c r="F85" s="6"/>
      <c r="G85" s="6"/>
      <c r="H85" s="6"/>
      <c r="I85" s="6"/>
      <c r="J85" s="6"/>
      <c r="K85" s="6"/>
      <c r="L85" s="6"/>
      <c r="M85" s="6"/>
      <c r="N85" s="6"/>
    </row>
    <row r="86" ht="15.75" customHeight="1">
      <c r="A86" s="6"/>
      <c r="B86" s="6"/>
      <c r="C86" s="6"/>
      <c r="D86" s="6"/>
      <c r="E86" s="6"/>
      <c r="F86" s="6"/>
      <c r="G86" s="6"/>
      <c r="H86" s="6"/>
      <c r="I86" s="6"/>
      <c r="J86" s="6"/>
      <c r="K86" s="6"/>
      <c r="L86" s="6"/>
      <c r="M86" s="6"/>
      <c r="N86" s="6"/>
    </row>
    <row r="87" ht="15.75" customHeight="1">
      <c r="A87" s="6"/>
      <c r="B87" s="6"/>
      <c r="C87" s="6"/>
      <c r="D87" s="6"/>
      <c r="E87" s="6"/>
      <c r="F87" s="6"/>
      <c r="G87" s="6"/>
      <c r="H87" s="6"/>
      <c r="I87" s="6"/>
      <c r="J87" s="6"/>
      <c r="K87" s="6"/>
      <c r="L87" s="6"/>
      <c r="M87" s="6"/>
      <c r="N87" s="6"/>
    </row>
    <row r="88" ht="15.75" customHeight="1">
      <c r="A88" s="6"/>
      <c r="B88" s="6"/>
      <c r="C88" s="6"/>
      <c r="D88" s="6"/>
      <c r="E88" s="6"/>
      <c r="F88" s="6"/>
      <c r="G88" s="6"/>
      <c r="H88" s="6"/>
      <c r="I88" s="6"/>
      <c r="J88" s="6"/>
      <c r="K88" s="6"/>
      <c r="L88" s="6"/>
      <c r="M88" s="6"/>
      <c r="N88" s="6"/>
    </row>
    <row r="89" ht="15.75" customHeight="1">
      <c r="A89" s="6"/>
      <c r="B89" s="6"/>
      <c r="C89" s="6"/>
      <c r="D89" s="6"/>
      <c r="E89" s="6"/>
      <c r="F89" s="6"/>
      <c r="G89" s="6"/>
      <c r="H89" s="6"/>
      <c r="I89" s="6"/>
      <c r="J89" s="6"/>
      <c r="K89" s="6"/>
      <c r="L89" s="6"/>
      <c r="M89" s="6"/>
      <c r="N89" s="6"/>
    </row>
    <row r="90" ht="15.75" customHeight="1">
      <c r="A90" s="6"/>
      <c r="B90" s="6"/>
      <c r="C90" s="6"/>
      <c r="D90" s="6"/>
      <c r="E90" s="6"/>
      <c r="F90" s="6"/>
      <c r="G90" s="6"/>
      <c r="H90" s="6"/>
      <c r="I90" s="6"/>
      <c r="J90" s="6"/>
      <c r="K90" s="6"/>
      <c r="L90" s="6"/>
      <c r="M90" s="6"/>
      <c r="N90" s="6"/>
    </row>
    <row r="91" ht="15.75" customHeight="1">
      <c r="A91" s="6"/>
      <c r="B91" s="6"/>
      <c r="C91" s="6"/>
      <c r="D91" s="6"/>
      <c r="E91" s="6"/>
      <c r="F91" s="6"/>
      <c r="G91" s="6"/>
      <c r="H91" s="6"/>
      <c r="I91" s="6"/>
      <c r="J91" s="6"/>
      <c r="K91" s="6"/>
      <c r="L91" s="6"/>
      <c r="M91" s="6"/>
      <c r="N91" s="6"/>
    </row>
    <row r="92" ht="15.75" customHeight="1">
      <c r="A92" s="6"/>
      <c r="B92" s="6"/>
      <c r="C92" s="6"/>
      <c r="D92" s="6"/>
      <c r="E92" s="6"/>
      <c r="F92" s="6"/>
      <c r="G92" s="6"/>
      <c r="H92" s="6"/>
      <c r="I92" s="6"/>
      <c r="J92" s="6"/>
      <c r="K92" s="6"/>
      <c r="L92" s="6"/>
      <c r="M92" s="6"/>
      <c r="N92" s="6"/>
    </row>
    <row r="93" ht="15.75" customHeight="1">
      <c r="A93" s="6"/>
      <c r="B93" s="6"/>
      <c r="C93" s="6"/>
      <c r="D93" s="6"/>
      <c r="E93" s="6"/>
      <c r="F93" s="6"/>
      <c r="G93" s="6"/>
      <c r="H93" s="6"/>
      <c r="I93" s="6"/>
      <c r="J93" s="6"/>
      <c r="K93" s="6"/>
      <c r="L93" s="6"/>
      <c r="M93" s="6"/>
      <c r="N93" s="6"/>
    </row>
    <row r="94" ht="15.75" customHeight="1">
      <c r="A94" s="6"/>
      <c r="B94" s="6"/>
      <c r="C94" s="6"/>
      <c r="D94" s="6"/>
      <c r="E94" s="6"/>
      <c r="F94" s="6"/>
      <c r="G94" s="6"/>
      <c r="H94" s="6"/>
      <c r="I94" s="6"/>
      <c r="J94" s="6"/>
      <c r="K94" s="6"/>
      <c r="L94" s="6"/>
      <c r="M94" s="6"/>
      <c r="N94" s="6"/>
    </row>
    <row r="95" ht="15.75" customHeight="1">
      <c r="A95" s="6"/>
      <c r="B95" s="6"/>
      <c r="C95" s="6"/>
      <c r="D95" s="6"/>
      <c r="E95" s="6"/>
      <c r="F95" s="6"/>
      <c r="G95" s="6"/>
      <c r="H95" s="6"/>
      <c r="I95" s="6"/>
      <c r="J95" s="6"/>
      <c r="K95" s="6"/>
      <c r="L95" s="6"/>
      <c r="M95" s="6"/>
      <c r="N95" s="6"/>
    </row>
    <row r="96" ht="15.75" customHeight="1">
      <c r="A96" s="6"/>
      <c r="B96" s="6"/>
      <c r="C96" s="6"/>
      <c r="D96" s="6"/>
      <c r="E96" s="6"/>
      <c r="F96" s="6"/>
      <c r="G96" s="6"/>
      <c r="H96" s="6"/>
      <c r="I96" s="6"/>
      <c r="J96" s="6"/>
      <c r="K96" s="6"/>
      <c r="L96" s="6"/>
      <c r="M96" s="6"/>
      <c r="N96" s="6"/>
    </row>
    <row r="97" ht="15.75" customHeight="1">
      <c r="A97" s="6"/>
      <c r="B97" s="6"/>
      <c r="C97" s="6"/>
      <c r="D97" s="6"/>
      <c r="E97" s="6"/>
      <c r="F97" s="6"/>
      <c r="G97" s="6"/>
      <c r="H97" s="6"/>
      <c r="I97" s="6"/>
      <c r="J97" s="6"/>
      <c r="K97" s="6"/>
      <c r="L97" s="6"/>
      <c r="M97" s="6"/>
      <c r="N97" s="6"/>
    </row>
    <row r="98" ht="15.75" customHeight="1">
      <c r="A98" s="6"/>
      <c r="B98" s="6"/>
      <c r="C98" s="6"/>
      <c r="D98" s="6"/>
      <c r="E98" s="6"/>
      <c r="F98" s="6"/>
      <c r="G98" s="6"/>
      <c r="H98" s="6"/>
      <c r="I98" s="6"/>
      <c r="J98" s="6"/>
      <c r="K98" s="6"/>
      <c r="L98" s="6"/>
      <c r="M98" s="6"/>
      <c r="N98" s="6"/>
    </row>
    <row r="99" ht="15.75" customHeight="1">
      <c r="A99" s="6"/>
      <c r="B99" s="6"/>
      <c r="C99" s="6"/>
      <c r="D99" s="6"/>
      <c r="E99" s="6"/>
      <c r="F99" s="6"/>
      <c r="G99" s="6"/>
      <c r="H99" s="6"/>
      <c r="I99" s="6"/>
      <c r="J99" s="6"/>
      <c r="K99" s="6"/>
      <c r="L99" s="6"/>
      <c r="M99" s="6"/>
      <c r="N99" s="6"/>
    </row>
    <row r="100" ht="15.75" customHeight="1">
      <c r="A100" s="6"/>
      <c r="B100" s="6"/>
      <c r="C100" s="6"/>
      <c r="D100" s="6"/>
      <c r="E100" s="6"/>
      <c r="F100" s="6"/>
      <c r="G100" s="6"/>
      <c r="H100" s="6"/>
      <c r="I100" s="6"/>
      <c r="J100" s="6"/>
      <c r="K100" s="6"/>
      <c r="L100" s="6"/>
      <c r="M100" s="6"/>
      <c r="N100" s="6"/>
    </row>
    <row r="101" ht="15.75" customHeight="1">
      <c r="A101" s="6"/>
      <c r="B101" s="6"/>
      <c r="C101" s="6"/>
      <c r="D101" s="6"/>
      <c r="E101" s="6"/>
      <c r="F101" s="6"/>
      <c r="G101" s="6"/>
      <c r="H101" s="6"/>
      <c r="I101" s="6"/>
      <c r="J101" s="6"/>
      <c r="K101" s="6"/>
      <c r="L101" s="6"/>
      <c r="M101" s="6"/>
      <c r="N101" s="6"/>
    </row>
    <row r="102" ht="15.75" customHeight="1">
      <c r="A102" s="6"/>
      <c r="B102" s="6"/>
      <c r="C102" s="6"/>
      <c r="D102" s="6"/>
      <c r="E102" s="6"/>
      <c r="F102" s="6"/>
      <c r="G102" s="6"/>
      <c r="H102" s="6"/>
      <c r="I102" s="6"/>
      <c r="J102" s="6"/>
      <c r="K102" s="6"/>
      <c r="L102" s="6"/>
      <c r="M102" s="6"/>
      <c r="N102" s="6"/>
    </row>
    <row r="103" ht="15.75" customHeight="1">
      <c r="A103" s="6"/>
      <c r="B103" s="6"/>
      <c r="C103" s="6"/>
      <c r="D103" s="6"/>
      <c r="E103" s="6"/>
      <c r="F103" s="6"/>
      <c r="G103" s="6"/>
      <c r="H103" s="6"/>
      <c r="I103" s="6"/>
      <c r="J103" s="6"/>
      <c r="K103" s="6"/>
      <c r="L103" s="6"/>
      <c r="M103" s="6"/>
      <c r="N103" s="6"/>
    </row>
    <row r="104" ht="15.75" customHeight="1">
      <c r="A104" s="6"/>
      <c r="B104" s="6"/>
      <c r="C104" s="6"/>
      <c r="D104" s="6"/>
      <c r="E104" s="6"/>
      <c r="F104" s="6"/>
      <c r="G104" s="6"/>
      <c r="H104" s="6"/>
      <c r="I104" s="6"/>
      <c r="J104" s="6"/>
      <c r="K104" s="6"/>
      <c r="L104" s="6"/>
      <c r="M104" s="6"/>
      <c r="N104" s="6"/>
    </row>
    <row r="105" ht="15.75" customHeight="1">
      <c r="A105" s="6"/>
      <c r="B105" s="6"/>
      <c r="C105" s="6"/>
      <c r="D105" s="6"/>
      <c r="E105" s="6"/>
      <c r="F105" s="6"/>
      <c r="G105" s="6"/>
      <c r="H105" s="6"/>
      <c r="I105" s="6"/>
      <c r="J105" s="6"/>
      <c r="K105" s="6"/>
      <c r="L105" s="6"/>
      <c r="M105" s="6"/>
      <c r="N105" s="6"/>
    </row>
    <row r="106" ht="15.75" customHeight="1">
      <c r="A106" s="6"/>
      <c r="B106" s="6"/>
      <c r="C106" s="6"/>
      <c r="D106" s="6"/>
      <c r="E106" s="6"/>
      <c r="F106" s="6"/>
      <c r="G106" s="6"/>
      <c r="H106" s="6"/>
      <c r="I106" s="6"/>
      <c r="J106" s="6"/>
      <c r="K106" s="6"/>
      <c r="L106" s="6"/>
      <c r="M106" s="6"/>
      <c r="N106" s="6"/>
    </row>
    <row r="107" ht="15.75" customHeight="1">
      <c r="A107" s="6"/>
      <c r="B107" s="6"/>
      <c r="C107" s="6"/>
      <c r="D107" s="6"/>
      <c r="E107" s="6"/>
      <c r="F107" s="6"/>
      <c r="G107" s="6"/>
      <c r="H107" s="6"/>
      <c r="I107" s="6"/>
      <c r="J107" s="6"/>
      <c r="K107" s="6"/>
      <c r="L107" s="6"/>
      <c r="M107" s="6"/>
      <c r="N107" s="6"/>
    </row>
    <row r="108" ht="15.75" customHeight="1">
      <c r="A108" s="6"/>
      <c r="B108" s="6"/>
      <c r="C108" s="6"/>
      <c r="D108" s="6"/>
      <c r="E108" s="6"/>
      <c r="F108" s="6"/>
      <c r="G108" s="6"/>
      <c r="H108" s="6"/>
      <c r="I108" s="6"/>
      <c r="J108" s="6"/>
      <c r="K108" s="6"/>
      <c r="L108" s="6"/>
      <c r="M108" s="6"/>
      <c r="N108" s="6"/>
    </row>
    <row r="109" ht="15.75" customHeight="1">
      <c r="A109" s="6"/>
      <c r="B109" s="6"/>
      <c r="C109" s="6"/>
      <c r="D109" s="6"/>
      <c r="E109" s="6"/>
      <c r="F109" s="6"/>
      <c r="G109" s="6"/>
      <c r="H109" s="6"/>
      <c r="I109" s="6"/>
      <c r="J109" s="6"/>
      <c r="K109" s="6"/>
      <c r="L109" s="6"/>
      <c r="M109" s="6"/>
      <c r="N109" s="6"/>
    </row>
    <row r="110" ht="15.75" customHeight="1">
      <c r="A110" s="6"/>
      <c r="B110" s="6"/>
      <c r="C110" s="6"/>
      <c r="D110" s="6"/>
      <c r="E110" s="6"/>
      <c r="F110" s="6"/>
      <c r="G110" s="6"/>
      <c r="H110" s="6"/>
      <c r="I110" s="6"/>
      <c r="J110" s="6"/>
      <c r="K110" s="6"/>
      <c r="L110" s="6"/>
      <c r="M110" s="6"/>
      <c r="N110" s="6"/>
    </row>
    <row r="111" ht="15.75" customHeight="1">
      <c r="A111" s="6"/>
      <c r="B111" s="6"/>
      <c r="C111" s="6"/>
      <c r="D111" s="6"/>
      <c r="E111" s="6"/>
      <c r="F111" s="6"/>
      <c r="G111" s="6"/>
      <c r="H111" s="6"/>
      <c r="I111" s="6"/>
      <c r="J111" s="6"/>
      <c r="K111" s="6"/>
      <c r="L111" s="6"/>
      <c r="M111" s="6"/>
      <c r="N111" s="6"/>
    </row>
    <row r="112" ht="15.75" customHeight="1">
      <c r="A112" s="6"/>
      <c r="B112" s="6"/>
      <c r="C112" s="6"/>
      <c r="D112" s="6"/>
      <c r="E112" s="6"/>
      <c r="F112" s="6"/>
      <c r="G112" s="6"/>
      <c r="H112" s="6"/>
      <c r="I112" s="6"/>
      <c r="J112" s="6"/>
      <c r="K112" s="6"/>
      <c r="L112" s="6"/>
      <c r="M112" s="6"/>
      <c r="N112" s="6"/>
    </row>
    <row r="113" ht="15.75" customHeight="1">
      <c r="A113" s="6"/>
      <c r="B113" s="6"/>
      <c r="C113" s="6"/>
      <c r="D113" s="6"/>
      <c r="E113" s="6"/>
      <c r="F113" s="6"/>
      <c r="G113" s="6"/>
      <c r="H113" s="6"/>
      <c r="I113" s="6"/>
      <c r="J113" s="6"/>
      <c r="K113" s="6"/>
      <c r="L113" s="6"/>
      <c r="M113" s="6"/>
      <c r="N113" s="6"/>
    </row>
    <row r="114" ht="15.75" customHeight="1">
      <c r="A114" s="6"/>
      <c r="B114" s="6"/>
      <c r="C114" s="6"/>
      <c r="D114" s="6"/>
      <c r="E114" s="6"/>
      <c r="F114" s="6"/>
      <c r="G114" s="6"/>
      <c r="H114" s="6"/>
      <c r="I114" s="6"/>
      <c r="J114" s="6"/>
      <c r="K114" s="6"/>
      <c r="L114" s="6"/>
      <c r="M114" s="6"/>
      <c r="N114" s="6"/>
    </row>
    <row r="115" ht="15.75" customHeight="1">
      <c r="A115" s="6"/>
      <c r="B115" s="6"/>
      <c r="C115" s="6"/>
      <c r="D115" s="6"/>
      <c r="E115" s="6"/>
      <c r="F115" s="6"/>
      <c r="G115" s="6"/>
      <c r="H115" s="6"/>
      <c r="I115" s="6"/>
      <c r="J115" s="6"/>
      <c r="K115" s="6"/>
      <c r="L115" s="6"/>
      <c r="M115" s="6"/>
      <c r="N115" s="6"/>
    </row>
    <row r="116" ht="15.75" customHeight="1">
      <c r="A116" s="6"/>
      <c r="B116" s="6"/>
      <c r="C116" s="6"/>
      <c r="D116" s="6"/>
      <c r="E116" s="6"/>
      <c r="F116" s="6"/>
      <c r="G116" s="6"/>
      <c r="H116" s="6"/>
      <c r="I116" s="6"/>
      <c r="J116" s="6"/>
      <c r="K116" s="6"/>
      <c r="L116" s="6"/>
      <c r="M116" s="6"/>
      <c r="N116" s="6"/>
    </row>
    <row r="117" ht="15.75" customHeight="1">
      <c r="A117" s="6"/>
      <c r="B117" s="6"/>
      <c r="C117" s="6"/>
      <c r="D117" s="6"/>
      <c r="E117" s="6"/>
      <c r="F117" s="6"/>
      <c r="G117" s="6"/>
      <c r="H117" s="6"/>
      <c r="I117" s="6"/>
      <c r="J117" s="6"/>
      <c r="K117" s="6"/>
      <c r="L117" s="6"/>
      <c r="M117" s="6"/>
      <c r="N117" s="6"/>
    </row>
    <row r="118" ht="15.75" customHeight="1">
      <c r="A118" s="6"/>
      <c r="B118" s="6"/>
      <c r="C118" s="6"/>
      <c r="D118" s="6"/>
      <c r="E118" s="6"/>
      <c r="F118" s="6"/>
      <c r="G118" s="6"/>
      <c r="H118" s="6"/>
      <c r="I118" s="6"/>
      <c r="J118" s="6"/>
      <c r="K118" s="6"/>
      <c r="L118" s="6"/>
      <c r="M118" s="6"/>
      <c r="N118" s="6"/>
    </row>
    <row r="119" ht="15.75" customHeight="1">
      <c r="A119" s="6"/>
      <c r="B119" s="6"/>
      <c r="C119" s="6"/>
      <c r="D119" s="6"/>
      <c r="E119" s="6"/>
      <c r="F119" s="6"/>
      <c r="G119" s="6"/>
      <c r="H119" s="6"/>
      <c r="I119" s="6"/>
      <c r="J119" s="6"/>
      <c r="K119" s="6"/>
      <c r="L119" s="6"/>
      <c r="M119" s="6"/>
      <c r="N119" s="6"/>
    </row>
    <row r="120" ht="15.75" customHeight="1">
      <c r="A120" s="6"/>
      <c r="B120" s="6"/>
      <c r="C120" s="6"/>
      <c r="D120" s="6"/>
      <c r="E120" s="6"/>
      <c r="F120" s="6"/>
      <c r="G120" s="6"/>
      <c r="H120" s="6"/>
      <c r="I120" s="6"/>
      <c r="J120" s="6"/>
      <c r="K120" s="6"/>
      <c r="L120" s="6"/>
      <c r="M120" s="6"/>
      <c r="N120" s="6"/>
    </row>
    <row r="121" ht="15.75" customHeight="1">
      <c r="A121" s="6"/>
      <c r="B121" s="6"/>
      <c r="C121" s="6"/>
      <c r="D121" s="6"/>
      <c r="E121" s="6"/>
      <c r="F121" s="6"/>
      <c r="G121" s="6"/>
      <c r="H121" s="6"/>
      <c r="I121" s="6"/>
      <c r="J121" s="6"/>
      <c r="K121" s="6"/>
      <c r="L121" s="6"/>
      <c r="M121" s="6"/>
      <c r="N121" s="6"/>
    </row>
    <row r="122" ht="15.75" customHeight="1">
      <c r="A122" s="6"/>
      <c r="B122" s="6"/>
      <c r="C122" s="6"/>
      <c r="D122" s="6"/>
      <c r="E122" s="6"/>
      <c r="F122" s="6"/>
      <c r="G122" s="6"/>
      <c r="H122" s="6"/>
      <c r="I122" s="6"/>
      <c r="J122" s="6"/>
      <c r="K122" s="6"/>
      <c r="L122" s="6"/>
      <c r="M122" s="6"/>
      <c r="N122" s="6"/>
    </row>
    <row r="123" ht="15.75" customHeight="1">
      <c r="A123" s="6"/>
      <c r="B123" s="6"/>
      <c r="C123" s="6"/>
      <c r="D123" s="6"/>
      <c r="E123" s="6"/>
      <c r="F123" s="6"/>
      <c r="G123" s="6"/>
      <c r="H123" s="6"/>
      <c r="I123" s="6"/>
      <c r="J123" s="6"/>
      <c r="K123" s="6"/>
      <c r="L123" s="6"/>
      <c r="M123" s="6"/>
      <c r="N123" s="6"/>
    </row>
    <row r="124" ht="15.75" customHeight="1">
      <c r="A124" s="6"/>
      <c r="B124" s="6"/>
      <c r="C124" s="6"/>
      <c r="D124" s="6"/>
      <c r="E124" s="6"/>
      <c r="F124" s="6"/>
      <c r="G124" s="6"/>
      <c r="H124" s="6"/>
      <c r="I124" s="6"/>
      <c r="J124" s="6"/>
      <c r="K124" s="6"/>
      <c r="L124" s="6"/>
      <c r="M124" s="6"/>
      <c r="N124" s="6"/>
    </row>
    <row r="125" ht="15.75" customHeight="1">
      <c r="A125" s="6"/>
      <c r="B125" s="6"/>
      <c r="C125" s="6"/>
      <c r="D125" s="6"/>
      <c r="E125" s="6"/>
      <c r="F125" s="6"/>
      <c r="G125" s="6"/>
      <c r="H125" s="6"/>
      <c r="I125" s="6"/>
      <c r="J125" s="6"/>
      <c r="K125" s="6"/>
      <c r="L125" s="6"/>
      <c r="M125" s="6"/>
      <c r="N125" s="6"/>
    </row>
    <row r="126" ht="15.75" customHeight="1">
      <c r="A126" s="6"/>
      <c r="B126" s="6"/>
      <c r="C126" s="6"/>
      <c r="D126" s="6"/>
      <c r="E126" s="6"/>
      <c r="F126" s="6"/>
      <c r="G126" s="6"/>
      <c r="H126" s="6"/>
      <c r="I126" s="6"/>
      <c r="J126" s="6"/>
      <c r="K126" s="6"/>
      <c r="L126" s="6"/>
      <c r="M126" s="6"/>
      <c r="N126" s="6"/>
    </row>
    <row r="127" ht="15.75" customHeight="1">
      <c r="A127" s="6"/>
      <c r="B127" s="6"/>
      <c r="C127" s="6"/>
      <c r="D127" s="6"/>
      <c r="E127" s="6"/>
      <c r="F127" s="6"/>
      <c r="G127" s="6"/>
      <c r="H127" s="6"/>
      <c r="I127" s="6"/>
      <c r="J127" s="6"/>
      <c r="K127" s="6"/>
      <c r="L127" s="6"/>
      <c r="M127" s="6"/>
      <c r="N127" s="6"/>
    </row>
    <row r="128" ht="15.75" customHeight="1">
      <c r="A128" s="6"/>
      <c r="B128" s="6"/>
      <c r="C128" s="6"/>
      <c r="D128" s="6"/>
      <c r="E128" s="6"/>
      <c r="F128" s="6"/>
      <c r="G128" s="6"/>
      <c r="H128" s="6"/>
      <c r="I128" s="6"/>
      <c r="J128" s="6"/>
      <c r="K128" s="6"/>
      <c r="L128" s="6"/>
      <c r="M128" s="6"/>
      <c r="N128" s="6"/>
    </row>
    <row r="129" ht="15.75" customHeight="1">
      <c r="A129" s="6"/>
      <c r="B129" s="6"/>
      <c r="C129" s="6"/>
      <c r="D129" s="6"/>
      <c r="E129" s="6"/>
      <c r="F129" s="6"/>
      <c r="G129" s="6"/>
      <c r="H129" s="6"/>
      <c r="I129" s="6"/>
      <c r="J129" s="6"/>
      <c r="K129" s="6"/>
      <c r="L129" s="6"/>
      <c r="M129" s="6"/>
      <c r="N129" s="6"/>
    </row>
    <row r="130" ht="15.75" customHeight="1">
      <c r="A130" s="6"/>
      <c r="B130" s="6"/>
      <c r="C130" s="6"/>
      <c r="D130" s="6"/>
      <c r="E130" s="6"/>
      <c r="F130" s="6"/>
      <c r="G130" s="6"/>
      <c r="H130" s="6"/>
      <c r="I130" s="6"/>
      <c r="J130" s="6"/>
      <c r="K130" s="6"/>
      <c r="L130" s="6"/>
      <c r="M130" s="6"/>
      <c r="N130" s="6"/>
    </row>
    <row r="131" ht="15.75" customHeight="1">
      <c r="A131" s="6"/>
      <c r="B131" s="6"/>
      <c r="C131" s="6"/>
      <c r="D131" s="6"/>
      <c r="E131" s="6"/>
      <c r="F131" s="6"/>
      <c r="G131" s="6"/>
      <c r="H131" s="6"/>
      <c r="I131" s="6"/>
      <c r="J131" s="6"/>
      <c r="K131" s="6"/>
      <c r="L131" s="6"/>
      <c r="M131" s="6"/>
      <c r="N131" s="6"/>
    </row>
    <row r="132" ht="15.75" customHeight="1">
      <c r="A132" s="6"/>
      <c r="B132" s="6"/>
      <c r="C132" s="6"/>
      <c r="D132" s="6"/>
      <c r="E132" s="6"/>
      <c r="F132" s="6"/>
      <c r="G132" s="6"/>
      <c r="H132" s="6"/>
      <c r="I132" s="6"/>
      <c r="J132" s="6"/>
      <c r="K132" s="6"/>
      <c r="L132" s="6"/>
      <c r="M132" s="6"/>
      <c r="N132" s="6"/>
    </row>
    <row r="133" ht="15.75" customHeight="1">
      <c r="A133" s="6"/>
      <c r="B133" s="6"/>
      <c r="C133" s="6"/>
      <c r="D133" s="6"/>
      <c r="E133" s="6"/>
      <c r="F133" s="6"/>
      <c r="G133" s="6"/>
      <c r="H133" s="6"/>
      <c r="I133" s="6"/>
      <c r="J133" s="6"/>
      <c r="K133" s="6"/>
      <c r="L133" s="6"/>
      <c r="M133" s="6"/>
      <c r="N133" s="6"/>
    </row>
    <row r="134" ht="15.75" customHeight="1">
      <c r="A134" s="6"/>
      <c r="B134" s="6"/>
      <c r="C134" s="6"/>
      <c r="D134" s="6"/>
      <c r="E134" s="6"/>
      <c r="F134" s="6"/>
      <c r="G134" s="6"/>
      <c r="H134" s="6"/>
      <c r="I134" s="6"/>
      <c r="J134" s="6"/>
      <c r="K134" s="6"/>
      <c r="L134" s="6"/>
      <c r="M134" s="6"/>
      <c r="N134" s="6"/>
    </row>
    <row r="135" ht="15.75" customHeight="1">
      <c r="A135" s="6"/>
      <c r="B135" s="6"/>
      <c r="C135" s="6"/>
      <c r="D135" s="6"/>
      <c r="E135" s="6"/>
      <c r="F135" s="6"/>
      <c r="G135" s="6"/>
      <c r="H135" s="6"/>
      <c r="I135" s="6"/>
      <c r="J135" s="6"/>
      <c r="K135" s="6"/>
      <c r="L135" s="6"/>
      <c r="M135" s="6"/>
      <c r="N135" s="6"/>
    </row>
    <row r="136" ht="15.75" customHeight="1">
      <c r="A136" s="6"/>
      <c r="B136" s="6"/>
      <c r="C136" s="6"/>
      <c r="D136" s="6"/>
      <c r="E136" s="6"/>
      <c r="F136" s="6"/>
      <c r="G136" s="6"/>
      <c r="H136" s="6"/>
      <c r="I136" s="6"/>
      <c r="J136" s="6"/>
      <c r="K136" s="6"/>
      <c r="L136" s="6"/>
      <c r="M136" s="6"/>
      <c r="N136" s="6"/>
    </row>
    <row r="137" ht="15.75" customHeight="1">
      <c r="A137" s="6"/>
      <c r="B137" s="6"/>
      <c r="C137" s="6"/>
      <c r="D137" s="6"/>
      <c r="E137" s="6"/>
      <c r="F137" s="6"/>
      <c r="G137" s="6"/>
      <c r="H137" s="6"/>
      <c r="I137" s="6"/>
      <c r="J137" s="6"/>
      <c r="K137" s="6"/>
      <c r="L137" s="6"/>
      <c r="M137" s="6"/>
      <c r="N137" s="6"/>
    </row>
    <row r="138" ht="15.75" customHeight="1">
      <c r="A138" s="6"/>
      <c r="B138" s="6"/>
      <c r="C138" s="6"/>
      <c r="D138" s="6"/>
      <c r="E138" s="6"/>
      <c r="F138" s="6"/>
      <c r="G138" s="6"/>
      <c r="H138" s="6"/>
      <c r="I138" s="6"/>
      <c r="J138" s="6"/>
      <c r="K138" s="6"/>
      <c r="L138" s="6"/>
      <c r="M138" s="6"/>
      <c r="N138" s="6"/>
    </row>
    <row r="139" ht="15.75" customHeight="1">
      <c r="A139" s="6"/>
      <c r="B139" s="6"/>
      <c r="C139" s="6"/>
      <c r="D139" s="6"/>
      <c r="E139" s="6"/>
      <c r="F139" s="6"/>
      <c r="G139" s="6"/>
      <c r="H139" s="6"/>
      <c r="I139" s="6"/>
      <c r="J139" s="6"/>
      <c r="K139" s="6"/>
      <c r="L139" s="6"/>
      <c r="M139" s="6"/>
      <c r="N139" s="6"/>
    </row>
    <row r="140" ht="15.75" customHeight="1">
      <c r="A140" s="6"/>
      <c r="B140" s="6"/>
      <c r="C140" s="6"/>
      <c r="D140" s="6"/>
      <c r="E140" s="6"/>
      <c r="F140" s="6"/>
      <c r="G140" s="6"/>
      <c r="H140" s="6"/>
      <c r="I140" s="6"/>
      <c r="J140" s="6"/>
      <c r="K140" s="6"/>
      <c r="L140" s="6"/>
      <c r="M140" s="6"/>
      <c r="N140" s="6"/>
    </row>
    <row r="141" ht="15.75" customHeight="1">
      <c r="A141" s="6"/>
      <c r="B141" s="6"/>
      <c r="C141" s="6"/>
      <c r="D141" s="6"/>
      <c r="E141" s="6"/>
      <c r="F141" s="6"/>
      <c r="G141" s="6"/>
      <c r="H141" s="6"/>
      <c r="I141" s="6"/>
      <c r="J141" s="6"/>
      <c r="K141" s="6"/>
      <c r="L141" s="6"/>
      <c r="M141" s="6"/>
      <c r="N141" s="6"/>
    </row>
    <row r="142" ht="15.75" customHeight="1">
      <c r="A142" s="6"/>
      <c r="B142" s="6"/>
      <c r="C142" s="6"/>
      <c r="D142" s="6"/>
      <c r="E142" s="6"/>
      <c r="F142" s="6"/>
      <c r="G142" s="6"/>
      <c r="H142" s="6"/>
      <c r="I142" s="6"/>
      <c r="J142" s="6"/>
      <c r="K142" s="6"/>
      <c r="L142" s="6"/>
      <c r="M142" s="6"/>
      <c r="N142" s="6"/>
    </row>
    <row r="143" ht="15.75" customHeight="1">
      <c r="A143" s="6"/>
      <c r="B143" s="6"/>
      <c r="C143" s="6"/>
      <c r="D143" s="6"/>
      <c r="E143" s="6"/>
      <c r="F143" s="6"/>
      <c r="G143" s="6"/>
      <c r="H143" s="6"/>
      <c r="I143" s="6"/>
      <c r="J143" s="6"/>
      <c r="K143" s="6"/>
      <c r="L143" s="6"/>
      <c r="M143" s="6"/>
      <c r="N143" s="6"/>
    </row>
    <row r="144" ht="15.75" customHeight="1">
      <c r="A144" s="6"/>
      <c r="B144" s="6"/>
      <c r="C144" s="6"/>
      <c r="D144" s="6"/>
      <c r="E144" s="6"/>
      <c r="F144" s="6"/>
      <c r="G144" s="6"/>
      <c r="H144" s="6"/>
      <c r="I144" s="6"/>
      <c r="J144" s="6"/>
      <c r="K144" s="6"/>
      <c r="L144" s="6"/>
      <c r="M144" s="6"/>
      <c r="N144" s="6"/>
    </row>
    <row r="145" ht="15.75" customHeight="1">
      <c r="A145" s="6"/>
      <c r="B145" s="6"/>
      <c r="C145" s="6"/>
      <c r="D145" s="6"/>
      <c r="E145" s="6"/>
      <c r="F145" s="6"/>
      <c r="G145" s="6"/>
      <c r="H145" s="6"/>
      <c r="I145" s="6"/>
      <c r="J145" s="6"/>
      <c r="K145" s="6"/>
      <c r="L145" s="6"/>
      <c r="M145" s="6"/>
      <c r="N145" s="6"/>
    </row>
    <row r="146" ht="15.75" customHeight="1">
      <c r="A146" s="6"/>
      <c r="B146" s="6"/>
      <c r="C146" s="6"/>
      <c r="D146" s="6"/>
      <c r="E146" s="6"/>
      <c r="F146" s="6"/>
      <c r="G146" s="6"/>
      <c r="H146" s="6"/>
      <c r="I146" s="6"/>
      <c r="J146" s="6"/>
      <c r="K146" s="6"/>
      <c r="L146" s="6"/>
      <c r="M146" s="6"/>
      <c r="N146" s="6"/>
    </row>
    <row r="147" ht="15.75" customHeight="1">
      <c r="A147" s="6"/>
      <c r="B147" s="6"/>
      <c r="C147" s="6"/>
      <c r="D147" s="6"/>
      <c r="E147" s="6"/>
      <c r="F147" s="6"/>
      <c r="G147" s="6"/>
      <c r="H147" s="6"/>
      <c r="I147" s="6"/>
      <c r="J147" s="6"/>
      <c r="K147" s="6"/>
      <c r="L147" s="6"/>
      <c r="M147" s="6"/>
      <c r="N147" s="6"/>
    </row>
    <row r="148" ht="15.75" customHeight="1">
      <c r="A148" s="6"/>
      <c r="B148" s="6"/>
      <c r="C148" s="6"/>
      <c r="D148" s="6"/>
      <c r="E148" s="6"/>
      <c r="F148" s="6"/>
      <c r="G148" s="6"/>
      <c r="H148" s="6"/>
      <c r="I148" s="6"/>
      <c r="J148" s="6"/>
      <c r="K148" s="6"/>
      <c r="L148" s="6"/>
      <c r="M148" s="6"/>
      <c r="N148" s="6"/>
    </row>
    <row r="149" ht="15.75" customHeight="1">
      <c r="A149" s="6"/>
      <c r="B149" s="6"/>
      <c r="C149" s="6"/>
      <c r="D149" s="6"/>
      <c r="E149" s="6"/>
      <c r="F149" s="6"/>
      <c r="G149" s="6"/>
      <c r="H149" s="6"/>
      <c r="I149" s="6"/>
      <c r="J149" s="6"/>
      <c r="K149" s="6"/>
      <c r="L149" s="6"/>
      <c r="M149" s="6"/>
      <c r="N149" s="6"/>
    </row>
    <row r="150" ht="15.75" customHeight="1">
      <c r="A150" s="6"/>
      <c r="B150" s="6"/>
      <c r="C150" s="6"/>
      <c r="D150" s="6"/>
      <c r="E150" s="6"/>
      <c r="F150" s="6"/>
      <c r="G150" s="6"/>
      <c r="H150" s="6"/>
      <c r="I150" s="6"/>
      <c r="J150" s="6"/>
      <c r="K150" s="6"/>
      <c r="L150" s="6"/>
      <c r="M150" s="6"/>
      <c r="N150" s="6"/>
    </row>
    <row r="151" ht="15.75" customHeight="1">
      <c r="A151" s="6"/>
      <c r="B151" s="6"/>
      <c r="C151" s="6"/>
      <c r="D151" s="6"/>
      <c r="E151" s="6"/>
      <c r="F151" s="6"/>
      <c r="G151" s="6"/>
      <c r="H151" s="6"/>
      <c r="I151" s="6"/>
      <c r="J151" s="6"/>
      <c r="K151" s="6"/>
      <c r="L151" s="6"/>
      <c r="M151" s="6"/>
      <c r="N151" s="6"/>
    </row>
    <row r="152" ht="15.75" customHeight="1">
      <c r="A152" s="6"/>
      <c r="B152" s="6"/>
      <c r="C152" s="6"/>
      <c r="D152" s="6"/>
      <c r="E152" s="6"/>
      <c r="F152" s="6"/>
      <c r="G152" s="6"/>
      <c r="H152" s="6"/>
      <c r="I152" s="6"/>
      <c r="J152" s="6"/>
      <c r="K152" s="6"/>
      <c r="L152" s="6"/>
      <c r="M152" s="6"/>
      <c r="N152" s="6"/>
    </row>
    <row r="153" ht="15.75" customHeight="1">
      <c r="A153" s="6"/>
      <c r="B153" s="6"/>
      <c r="C153" s="6"/>
      <c r="D153" s="6"/>
      <c r="E153" s="6"/>
      <c r="F153" s="6"/>
      <c r="G153" s="6"/>
      <c r="H153" s="6"/>
      <c r="I153" s="6"/>
      <c r="J153" s="6"/>
      <c r="K153" s="6"/>
      <c r="L153" s="6"/>
      <c r="M153" s="6"/>
      <c r="N153" s="6"/>
    </row>
    <row r="154" ht="15.75" customHeight="1">
      <c r="A154" s="6"/>
      <c r="B154" s="6"/>
      <c r="C154" s="6"/>
      <c r="D154" s="6"/>
      <c r="E154" s="6"/>
      <c r="F154" s="6"/>
      <c r="G154" s="6"/>
      <c r="H154" s="6"/>
      <c r="I154" s="6"/>
      <c r="J154" s="6"/>
      <c r="K154" s="6"/>
      <c r="L154" s="6"/>
      <c r="M154" s="6"/>
      <c r="N154" s="6"/>
    </row>
    <row r="155" ht="15.75" customHeight="1">
      <c r="A155" s="6"/>
      <c r="B155" s="6"/>
      <c r="C155" s="6"/>
      <c r="D155" s="6"/>
      <c r="E155" s="6"/>
      <c r="F155" s="6"/>
      <c r="G155" s="6"/>
      <c r="H155" s="6"/>
      <c r="I155" s="6"/>
      <c r="J155" s="6"/>
      <c r="K155" s="6"/>
      <c r="L155" s="6"/>
      <c r="M155" s="6"/>
      <c r="N155" s="6"/>
    </row>
    <row r="156" ht="15.75" customHeight="1">
      <c r="A156" s="6"/>
      <c r="B156" s="6"/>
      <c r="C156" s="6"/>
      <c r="D156" s="6"/>
      <c r="E156" s="6"/>
      <c r="F156" s="6"/>
      <c r="G156" s="6"/>
      <c r="H156" s="6"/>
      <c r="I156" s="6"/>
      <c r="J156" s="6"/>
      <c r="K156" s="6"/>
      <c r="L156" s="6"/>
      <c r="M156" s="6"/>
      <c r="N156" s="6"/>
    </row>
    <row r="157" ht="15.75" customHeight="1">
      <c r="A157" s="6"/>
      <c r="B157" s="6"/>
      <c r="C157" s="6"/>
      <c r="D157" s="6"/>
      <c r="E157" s="6"/>
      <c r="F157" s="6"/>
      <c r="G157" s="6"/>
      <c r="H157" s="6"/>
      <c r="I157" s="6"/>
      <c r="J157" s="6"/>
      <c r="K157" s="6"/>
      <c r="L157" s="6"/>
      <c r="M157" s="6"/>
      <c r="N157" s="6"/>
    </row>
    <row r="158" ht="15.75" customHeight="1">
      <c r="A158" s="6"/>
      <c r="B158" s="6"/>
      <c r="C158" s="6"/>
      <c r="D158" s="6"/>
      <c r="E158" s="6"/>
      <c r="F158" s="6"/>
      <c r="G158" s="6"/>
      <c r="H158" s="6"/>
      <c r="I158" s="6"/>
      <c r="J158" s="6"/>
      <c r="K158" s="6"/>
      <c r="L158" s="6"/>
      <c r="M158" s="6"/>
      <c r="N158" s="6"/>
    </row>
    <row r="159" ht="15.75" customHeight="1">
      <c r="A159" s="6"/>
      <c r="B159" s="6"/>
      <c r="C159" s="6"/>
      <c r="D159" s="6"/>
      <c r="E159" s="6"/>
      <c r="F159" s="6"/>
      <c r="G159" s="6"/>
      <c r="H159" s="6"/>
      <c r="I159" s="6"/>
      <c r="J159" s="6"/>
      <c r="K159" s="6"/>
      <c r="L159" s="6"/>
      <c r="M159" s="6"/>
      <c r="N159" s="6"/>
    </row>
    <row r="160" ht="15.75" customHeight="1">
      <c r="A160" s="6"/>
      <c r="B160" s="6"/>
      <c r="C160" s="6"/>
      <c r="D160" s="6"/>
      <c r="E160" s="6"/>
      <c r="F160" s="6"/>
      <c r="G160" s="6"/>
      <c r="H160" s="6"/>
      <c r="I160" s="6"/>
      <c r="J160" s="6"/>
      <c r="K160" s="6"/>
      <c r="L160" s="6"/>
      <c r="M160" s="6"/>
      <c r="N160" s="6"/>
    </row>
    <row r="161" ht="15.75" customHeight="1">
      <c r="A161" s="6"/>
      <c r="B161" s="6"/>
      <c r="C161" s="6"/>
      <c r="D161" s="6"/>
      <c r="E161" s="6"/>
      <c r="F161" s="6"/>
      <c r="G161" s="6"/>
      <c r="H161" s="6"/>
      <c r="I161" s="6"/>
      <c r="J161" s="6"/>
      <c r="K161" s="6"/>
      <c r="L161" s="6"/>
      <c r="M161" s="6"/>
      <c r="N161" s="6"/>
    </row>
    <row r="162" ht="15.75" customHeight="1">
      <c r="A162" s="6"/>
      <c r="B162" s="6"/>
      <c r="C162" s="6"/>
      <c r="D162" s="6"/>
      <c r="E162" s="6"/>
      <c r="F162" s="6"/>
      <c r="G162" s="6"/>
      <c r="H162" s="6"/>
      <c r="I162" s="6"/>
      <c r="J162" s="6"/>
      <c r="K162" s="6"/>
      <c r="L162" s="6"/>
      <c r="M162" s="6"/>
      <c r="N162" s="6"/>
    </row>
    <row r="163" ht="15.75" customHeight="1">
      <c r="A163" s="6"/>
      <c r="B163" s="6"/>
      <c r="C163" s="6"/>
      <c r="D163" s="6"/>
      <c r="E163" s="6"/>
      <c r="F163" s="6"/>
      <c r="G163" s="6"/>
      <c r="H163" s="6"/>
      <c r="I163" s="6"/>
      <c r="J163" s="6"/>
      <c r="K163" s="6"/>
      <c r="L163" s="6"/>
      <c r="M163" s="6"/>
      <c r="N163" s="6"/>
    </row>
    <row r="164" ht="15.75" customHeight="1">
      <c r="A164" s="6"/>
      <c r="B164" s="6"/>
      <c r="C164" s="6"/>
      <c r="D164" s="6"/>
      <c r="E164" s="6"/>
      <c r="F164" s="6"/>
      <c r="G164" s="6"/>
      <c r="H164" s="6"/>
      <c r="I164" s="6"/>
      <c r="J164" s="6"/>
      <c r="K164" s="6"/>
      <c r="L164" s="6"/>
      <c r="M164" s="6"/>
      <c r="N164" s="6"/>
    </row>
    <row r="165" ht="15.75" customHeight="1">
      <c r="A165" s="6"/>
      <c r="B165" s="6"/>
      <c r="C165" s="6"/>
      <c r="D165" s="6"/>
      <c r="E165" s="6"/>
      <c r="F165" s="6"/>
      <c r="G165" s="6"/>
      <c r="H165" s="6"/>
      <c r="I165" s="6"/>
      <c r="J165" s="6"/>
      <c r="K165" s="6"/>
      <c r="L165" s="6"/>
      <c r="M165" s="6"/>
      <c r="N165" s="6"/>
    </row>
    <row r="166" ht="15.75" customHeight="1">
      <c r="A166" s="6"/>
      <c r="B166" s="6"/>
      <c r="C166" s="6"/>
      <c r="D166" s="6"/>
      <c r="E166" s="6"/>
      <c r="F166" s="6"/>
      <c r="G166" s="6"/>
      <c r="H166" s="6"/>
      <c r="I166" s="6"/>
      <c r="J166" s="6"/>
      <c r="K166" s="6"/>
      <c r="L166" s="6"/>
      <c r="M166" s="6"/>
      <c r="N166" s="6"/>
    </row>
    <row r="167" ht="15.75" customHeight="1">
      <c r="A167" s="6"/>
      <c r="B167" s="6"/>
      <c r="C167" s="6"/>
      <c r="D167" s="6"/>
      <c r="E167" s="6"/>
      <c r="F167" s="6"/>
      <c r="G167" s="6"/>
      <c r="H167" s="6"/>
      <c r="I167" s="6"/>
      <c r="J167" s="6"/>
      <c r="K167" s="6"/>
      <c r="L167" s="6"/>
      <c r="M167" s="6"/>
      <c r="N167" s="6"/>
    </row>
    <row r="168" ht="15.75" customHeight="1">
      <c r="A168" s="6"/>
      <c r="B168" s="6"/>
      <c r="C168" s="6"/>
      <c r="D168" s="6"/>
      <c r="E168" s="6"/>
      <c r="F168" s="6"/>
      <c r="G168" s="6"/>
      <c r="H168" s="6"/>
      <c r="I168" s="6"/>
      <c r="J168" s="6"/>
      <c r="K168" s="6"/>
      <c r="L168" s="6"/>
      <c r="M168" s="6"/>
      <c r="N168" s="6"/>
    </row>
    <row r="169" ht="15.75" customHeight="1">
      <c r="A169" s="6"/>
      <c r="B169" s="6"/>
      <c r="C169" s="6"/>
      <c r="D169" s="6"/>
      <c r="E169" s="6"/>
      <c r="F169" s="6"/>
      <c r="G169" s="6"/>
      <c r="H169" s="6"/>
      <c r="I169" s="6"/>
      <c r="J169" s="6"/>
      <c r="K169" s="6"/>
      <c r="L169" s="6"/>
      <c r="M169" s="6"/>
      <c r="N169" s="6"/>
    </row>
    <row r="170" ht="15.75" customHeight="1">
      <c r="A170" s="6"/>
      <c r="B170" s="6"/>
      <c r="C170" s="6"/>
      <c r="D170" s="6"/>
      <c r="E170" s="6"/>
      <c r="F170" s="6"/>
      <c r="G170" s="6"/>
      <c r="H170" s="6"/>
      <c r="I170" s="6"/>
      <c r="J170" s="6"/>
      <c r="K170" s="6"/>
      <c r="L170" s="6"/>
      <c r="M170" s="6"/>
      <c r="N170" s="6"/>
    </row>
    <row r="171" ht="15.75" customHeight="1">
      <c r="A171" s="6"/>
      <c r="B171" s="6"/>
      <c r="C171" s="6"/>
      <c r="D171" s="6"/>
      <c r="E171" s="6"/>
      <c r="F171" s="6"/>
      <c r="G171" s="6"/>
      <c r="H171" s="6"/>
      <c r="I171" s="6"/>
      <c r="J171" s="6"/>
      <c r="K171" s="6"/>
      <c r="L171" s="6"/>
      <c r="M171" s="6"/>
      <c r="N171" s="6"/>
    </row>
    <row r="172" ht="15.75" customHeight="1">
      <c r="A172" s="6"/>
      <c r="B172" s="6"/>
      <c r="C172" s="6"/>
      <c r="D172" s="6"/>
      <c r="E172" s="6"/>
      <c r="F172" s="6"/>
      <c r="G172" s="6"/>
      <c r="H172" s="6"/>
      <c r="I172" s="6"/>
      <c r="J172" s="6"/>
      <c r="K172" s="6"/>
      <c r="L172" s="6"/>
      <c r="M172" s="6"/>
      <c r="N172" s="6"/>
    </row>
    <row r="173" ht="15.75" customHeight="1">
      <c r="A173" s="6"/>
      <c r="B173" s="6"/>
      <c r="C173" s="6"/>
      <c r="D173" s="6"/>
      <c r="E173" s="6"/>
      <c r="F173" s="6"/>
      <c r="G173" s="6"/>
      <c r="H173" s="6"/>
      <c r="I173" s="6"/>
      <c r="J173" s="6"/>
      <c r="K173" s="6"/>
      <c r="L173" s="6"/>
      <c r="M173" s="6"/>
      <c r="N173" s="6"/>
    </row>
    <row r="174" ht="15.75" customHeight="1">
      <c r="A174" s="6"/>
      <c r="B174" s="6"/>
      <c r="C174" s="6"/>
      <c r="D174" s="6"/>
      <c r="E174" s="6"/>
      <c r="F174" s="6"/>
      <c r="G174" s="6"/>
      <c r="H174" s="6"/>
      <c r="I174" s="6"/>
      <c r="J174" s="6"/>
      <c r="K174" s="6"/>
      <c r="L174" s="6"/>
      <c r="M174" s="6"/>
      <c r="N174" s="6"/>
    </row>
    <row r="175" ht="15.75" customHeight="1">
      <c r="A175" s="6"/>
      <c r="B175" s="6"/>
      <c r="C175" s="6"/>
      <c r="D175" s="6"/>
      <c r="E175" s="6"/>
      <c r="F175" s="6"/>
      <c r="G175" s="6"/>
      <c r="H175" s="6"/>
      <c r="I175" s="6"/>
      <c r="J175" s="6"/>
      <c r="K175" s="6"/>
      <c r="L175" s="6"/>
      <c r="M175" s="6"/>
      <c r="N175" s="6"/>
    </row>
    <row r="176" ht="15.75" customHeight="1">
      <c r="A176" s="6"/>
      <c r="B176" s="6"/>
      <c r="C176" s="6"/>
      <c r="D176" s="6"/>
      <c r="E176" s="6"/>
      <c r="F176" s="6"/>
      <c r="G176" s="6"/>
      <c r="H176" s="6"/>
      <c r="I176" s="6"/>
      <c r="J176" s="6"/>
      <c r="K176" s="6"/>
      <c r="L176" s="6"/>
      <c r="M176" s="6"/>
      <c r="N176" s="6"/>
    </row>
    <row r="177" ht="15.75" customHeight="1">
      <c r="A177" s="6"/>
      <c r="B177" s="6"/>
      <c r="C177" s="6"/>
      <c r="D177" s="6"/>
      <c r="E177" s="6"/>
      <c r="F177" s="6"/>
      <c r="G177" s="6"/>
      <c r="H177" s="6"/>
      <c r="I177" s="6"/>
      <c r="J177" s="6"/>
      <c r="K177" s="6"/>
      <c r="L177" s="6"/>
      <c r="M177" s="6"/>
      <c r="N177" s="6"/>
    </row>
    <row r="178" ht="15.75" customHeight="1">
      <c r="A178" s="6"/>
      <c r="B178" s="6"/>
      <c r="C178" s="6"/>
      <c r="D178" s="6"/>
      <c r="E178" s="6"/>
      <c r="F178" s="6"/>
      <c r="G178" s="6"/>
      <c r="H178" s="6"/>
      <c r="I178" s="6"/>
      <c r="J178" s="6"/>
      <c r="K178" s="6"/>
      <c r="L178" s="6"/>
      <c r="M178" s="6"/>
      <c r="N178" s="6"/>
    </row>
    <row r="179" ht="15.75" customHeight="1">
      <c r="A179" s="6"/>
      <c r="B179" s="6"/>
      <c r="C179" s="6"/>
      <c r="D179" s="6"/>
      <c r="E179" s="6"/>
      <c r="F179" s="6"/>
      <c r="G179" s="6"/>
      <c r="H179" s="6"/>
      <c r="I179" s="6"/>
      <c r="J179" s="6"/>
      <c r="K179" s="6"/>
      <c r="L179" s="6"/>
      <c r="M179" s="6"/>
      <c r="N179" s="6"/>
    </row>
    <row r="180" ht="15.75" customHeight="1">
      <c r="A180" s="6"/>
      <c r="B180" s="6"/>
      <c r="C180" s="6"/>
      <c r="D180" s="6"/>
      <c r="E180" s="6"/>
      <c r="F180" s="6"/>
      <c r="G180" s="6"/>
      <c r="H180" s="6"/>
      <c r="I180" s="6"/>
      <c r="J180" s="6"/>
      <c r="K180" s="6"/>
      <c r="L180" s="6"/>
      <c r="M180" s="6"/>
      <c r="N180" s="6"/>
    </row>
    <row r="181" ht="15.75" customHeight="1">
      <c r="A181" s="6"/>
      <c r="B181" s="6"/>
      <c r="C181" s="6"/>
      <c r="D181" s="6"/>
      <c r="E181" s="6"/>
      <c r="F181" s="6"/>
      <c r="G181" s="6"/>
      <c r="H181" s="6"/>
      <c r="I181" s="6"/>
      <c r="J181" s="6"/>
      <c r="K181" s="6"/>
      <c r="L181" s="6"/>
      <c r="M181" s="6"/>
      <c r="N181" s="6"/>
    </row>
    <row r="182" ht="15.75" customHeight="1">
      <c r="A182" s="6"/>
      <c r="B182" s="6"/>
      <c r="C182" s="6"/>
      <c r="D182" s="6"/>
      <c r="E182" s="6"/>
      <c r="F182" s="6"/>
      <c r="G182" s="6"/>
      <c r="H182" s="6"/>
      <c r="I182" s="6"/>
      <c r="J182" s="6"/>
      <c r="K182" s="6"/>
      <c r="L182" s="6"/>
      <c r="M182" s="6"/>
      <c r="N182" s="6"/>
    </row>
    <row r="183" ht="15.75" customHeight="1">
      <c r="A183" s="6"/>
      <c r="B183" s="6"/>
      <c r="C183" s="6"/>
      <c r="D183" s="6"/>
      <c r="E183" s="6"/>
      <c r="F183" s="6"/>
      <c r="G183" s="6"/>
      <c r="H183" s="6"/>
      <c r="I183" s="6"/>
      <c r="J183" s="6"/>
      <c r="K183" s="6"/>
      <c r="L183" s="6"/>
      <c r="M183" s="6"/>
      <c r="N183" s="6"/>
    </row>
    <row r="184" ht="15.75" customHeight="1">
      <c r="A184" s="6"/>
      <c r="B184" s="6"/>
      <c r="C184" s="6"/>
      <c r="D184" s="6"/>
      <c r="E184" s="6"/>
      <c r="F184" s="6"/>
      <c r="G184" s="6"/>
      <c r="H184" s="6"/>
      <c r="I184" s="6"/>
      <c r="J184" s="6"/>
      <c r="K184" s="6"/>
      <c r="L184" s="6"/>
      <c r="M184" s="6"/>
      <c r="N184" s="6"/>
    </row>
    <row r="185" ht="15.75" customHeight="1">
      <c r="A185" s="6"/>
      <c r="B185" s="6"/>
      <c r="C185" s="6"/>
      <c r="D185" s="6"/>
      <c r="E185" s="6"/>
      <c r="F185" s="6"/>
      <c r="G185" s="6"/>
      <c r="H185" s="6"/>
      <c r="I185" s="6"/>
      <c r="J185" s="6"/>
      <c r="K185" s="6"/>
      <c r="L185" s="6"/>
      <c r="M185" s="6"/>
      <c r="N185" s="6"/>
    </row>
    <row r="186" ht="15.75" customHeight="1">
      <c r="A186" s="6"/>
      <c r="B186" s="6"/>
      <c r="C186" s="6"/>
      <c r="D186" s="6"/>
      <c r="E186" s="6"/>
      <c r="F186" s="6"/>
      <c r="G186" s="6"/>
      <c r="H186" s="6"/>
      <c r="I186" s="6"/>
      <c r="J186" s="6"/>
      <c r="K186" s="6"/>
      <c r="L186" s="6"/>
      <c r="M186" s="6"/>
      <c r="N186" s="6"/>
    </row>
    <row r="187" ht="15.75" customHeight="1">
      <c r="A187" s="6"/>
      <c r="B187" s="6"/>
      <c r="C187" s="6"/>
      <c r="D187" s="6"/>
      <c r="E187" s="6"/>
      <c r="F187" s="6"/>
      <c r="G187" s="6"/>
      <c r="H187" s="6"/>
      <c r="I187" s="6"/>
      <c r="J187" s="6"/>
      <c r="K187" s="6"/>
      <c r="L187" s="6"/>
      <c r="M187" s="6"/>
      <c r="N187" s="6"/>
    </row>
    <row r="188" ht="15.75" customHeight="1">
      <c r="A188" s="6"/>
      <c r="B188" s="6"/>
      <c r="C188" s="6"/>
      <c r="D188" s="6"/>
      <c r="E188" s="6"/>
      <c r="F188" s="6"/>
      <c r="G188" s="6"/>
      <c r="H188" s="6"/>
      <c r="I188" s="6"/>
      <c r="J188" s="6"/>
      <c r="K188" s="6"/>
      <c r="L188" s="6"/>
      <c r="M188" s="6"/>
      <c r="N188" s="6"/>
    </row>
    <row r="189" ht="15.75" customHeight="1">
      <c r="A189" s="6"/>
      <c r="B189" s="6"/>
      <c r="C189" s="6"/>
      <c r="D189" s="6"/>
      <c r="E189" s="6"/>
      <c r="F189" s="6"/>
      <c r="G189" s="6"/>
      <c r="H189" s="6"/>
      <c r="I189" s="6"/>
      <c r="J189" s="6"/>
      <c r="K189" s="6"/>
      <c r="L189" s="6"/>
      <c r="M189" s="6"/>
      <c r="N189" s="6"/>
    </row>
    <row r="190" ht="15.75" customHeight="1">
      <c r="A190" s="6"/>
      <c r="B190" s="6"/>
      <c r="C190" s="6"/>
      <c r="D190" s="6"/>
      <c r="E190" s="6"/>
      <c r="F190" s="6"/>
      <c r="G190" s="6"/>
      <c r="H190" s="6"/>
      <c r="I190" s="6"/>
      <c r="J190" s="6"/>
      <c r="K190" s="6"/>
      <c r="L190" s="6"/>
      <c r="M190" s="6"/>
      <c r="N190" s="6"/>
    </row>
    <row r="191" ht="15.75" customHeight="1">
      <c r="A191" s="6"/>
      <c r="B191" s="6"/>
      <c r="C191" s="6"/>
      <c r="D191" s="6"/>
      <c r="E191" s="6"/>
      <c r="F191" s="6"/>
      <c r="G191" s="6"/>
      <c r="H191" s="6"/>
      <c r="I191" s="6"/>
      <c r="J191" s="6"/>
      <c r="K191" s="6"/>
      <c r="L191" s="6"/>
      <c r="M191" s="6"/>
      <c r="N191" s="6"/>
    </row>
    <row r="192" ht="15.75" customHeight="1">
      <c r="A192" s="6"/>
      <c r="B192" s="6"/>
      <c r="C192" s="6"/>
      <c r="D192" s="6"/>
      <c r="E192" s="6"/>
      <c r="F192" s="6"/>
      <c r="G192" s="6"/>
      <c r="H192" s="6"/>
      <c r="I192" s="6"/>
      <c r="J192" s="6"/>
      <c r="K192" s="6"/>
      <c r="L192" s="6"/>
      <c r="M192" s="6"/>
      <c r="N192" s="6"/>
    </row>
    <row r="193" ht="15.75" customHeight="1">
      <c r="A193" s="6"/>
      <c r="B193" s="6"/>
      <c r="C193" s="6"/>
      <c r="D193" s="6"/>
      <c r="E193" s="6"/>
      <c r="F193" s="6"/>
      <c r="G193" s="6"/>
      <c r="H193" s="6"/>
      <c r="I193" s="6"/>
      <c r="J193" s="6"/>
      <c r="K193" s="6"/>
      <c r="L193" s="6"/>
      <c r="M193" s="6"/>
      <c r="N193" s="6"/>
    </row>
    <row r="194" ht="15.75" customHeight="1">
      <c r="A194" s="6"/>
      <c r="B194" s="6"/>
      <c r="C194" s="6"/>
      <c r="D194" s="6"/>
      <c r="E194" s="6"/>
      <c r="F194" s="6"/>
      <c r="G194" s="6"/>
      <c r="H194" s="6"/>
      <c r="I194" s="6"/>
      <c r="J194" s="6"/>
      <c r="K194" s="6"/>
      <c r="L194" s="6"/>
      <c r="M194" s="6"/>
      <c r="N194" s="6"/>
    </row>
    <row r="195" ht="15.75" customHeight="1">
      <c r="A195" s="6"/>
      <c r="B195" s="6"/>
      <c r="C195" s="6"/>
      <c r="D195" s="6"/>
      <c r="E195" s="6"/>
      <c r="F195" s="6"/>
      <c r="G195" s="6"/>
      <c r="H195" s="6"/>
      <c r="I195" s="6"/>
      <c r="J195" s="6"/>
      <c r="K195" s="6"/>
      <c r="L195" s="6"/>
      <c r="M195" s="6"/>
      <c r="N195" s="6"/>
    </row>
    <row r="196" ht="15.75" customHeight="1">
      <c r="A196" s="6"/>
      <c r="B196" s="6"/>
      <c r="C196" s="6"/>
      <c r="D196" s="6"/>
      <c r="E196" s="6"/>
      <c r="F196" s="6"/>
      <c r="G196" s="6"/>
      <c r="H196" s="6"/>
      <c r="I196" s="6"/>
      <c r="J196" s="6"/>
      <c r="K196" s="6"/>
      <c r="L196" s="6"/>
      <c r="M196" s="6"/>
      <c r="N196" s="6"/>
    </row>
    <row r="197" ht="15.75" customHeight="1">
      <c r="A197" s="6"/>
      <c r="B197" s="6"/>
      <c r="C197" s="6"/>
      <c r="D197" s="6"/>
      <c r="E197" s="6"/>
      <c r="F197" s="6"/>
      <c r="G197" s="6"/>
      <c r="H197" s="6"/>
      <c r="I197" s="6"/>
      <c r="J197" s="6"/>
      <c r="K197" s="6"/>
      <c r="L197" s="6"/>
      <c r="M197" s="6"/>
      <c r="N197" s="6"/>
    </row>
    <row r="198" ht="15.75" customHeight="1">
      <c r="A198" s="6"/>
      <c r="B198" s="6"/>
      <c r="C198" s="6"/>
      <c r="D198" s="6"/>
      <c r="E198" s="6"/>
      <c r="F198" s="6"/>
      <c r="G198" s="6"/>
      <c r="H198" s="6"/>
      <c r="I198" s="6"/>
      <c r="J198" s="6"/>
      <c r="K198" s="6"/>
      <c r="L198" s="6"/>
      <c r="M198" s="6"/>
      <c r="N198" s="6"/>
    </row>
    <row r="199" ht="15.75" customHeight="1">
      <c r="A199" s="6"/>
      <c r="B199" s="6"/>
      <c r="C199" s="6"/>
      <c r="D199" s="6"/>
      <c r="E199" s="6"/>
      <c r="F199" s="6"/>
      <c r="G199" s="6"/>
      <c r="H199" s="6"/>
      <c r="I199" s="6"/>
      <c r="J199" s="6"/>
      <c r="K199" s="6"/>
      <c r="L199" s="6"/>
      <c r="M199" s="6"/>
      <c r="N199" s="6"/>
    </row>
    <row r="200" ht="15.75" customHeight="1">
      <c r="A200" s="6"/>
      <c r="B200" s="6"/>
      <c r="C200" s="6"/>
      <c r="D200" s="6"/>
      <c r="E200" s="6"/>
      <c r="F200" s="6"/>
      <c r="G200" s="6"/>
      <c r="H200" s="6"/>
      <c r="I200" s="6"/>
      <c r="J200" s="6"/>
      <c r="K200" s="6"/>
      <c r="L200" s="6"/>
      <c r="M200" s="6"/>
      <c r="N200" s="6"/>
    </row>
    <row r="201" ht="15.75" customHeight="1">
      <c r="A201" s="6"/>
      <c r="B201" s="6"/>
      <c r="C201" s="6"/>
      <c r="D201" s="6"/>
      <c r="E201" s="6"/>
      <c r="F201" s="6"/>
      <c r="G201" s="6"/>
      <c r="H201" s="6"/>
      <c r="I201" s="6"/>
      <c r="J201" s="6"/>
      <c r="K201" s="6"/>
      <c r="L201" s="6"/>
      <c r="M201" s="6"/>
      <c r="N201" s="6"/>
    </row>
    <row r="202" ht="15.75" customHeight="1">
      <c r="A202" s="6"/>
      <c r="B202" s="6"/>
      <c r="C202" s="6"/>
      <c r="D202" s="6"/>
      <c r="E202" s="6"/>
      <c r="F202" s="6"/>
      <c r="G202" s="6"/>
      <c r="H202" s="6"/>
      <c r="I202" s="6"/>
      <c r="J202" s="6"/>
      <c r="K202" s="6"/>
      <c r="L202" s="6"/>
      <c r="M202" s="6"/>
      <c r="N202" s="6"/>
    </row>
    <row r="203" ht="15.75" customHeight="1">
      <c r="A203" s="6"/>
      <c r="B203" s="6"/>
      <c r="C203" s="6"/>
      <c r="D203" s="6"/>
      <c r="E203" s="6"/>
      <c r="F203" s="6"/>
      <c r="G203" s="6"/>
      <c r="H203" s="6"/>
      <c r="I203" s="6"/>
      <c r="J203" s="6"/>
      <c r="K203" s="6"/>
      <c r="L203" s="6"/>
      <c r="M203" s="6"/>
      <c r="N203" s="6"/>
    </row>
    <row r="204" ht="15.75" customHeight="1">
      <c r="A204" s="6"/>
      <c r="B204" s="6"/>
      <c r="C204" s="6"/>
      <c r="D204" s="6"/>
      <c r="E204" s="6"/>
      <c r="F204" s="6"/>
      <c r="G204" s="6"/>
      <c r="H204" s="6"/>
      <c r="I204" s="6"/>
      <c r="J204" s="6"/>
      <c r="K204" s="6"/>
      <c r="L204" s="6"/>
      <c r="M204" s="6"/>
      <c r="N204" s="6"/>
    </row>
    <row r="205" ht="15.75" customHeight="1">
      <c r="A205" s="6"/>
      <c r="B205" s="6"/>
      <c r="C205" s="6"/>
      <c r="D205" s="6"/>
      <c r="E205" s="6"/>
      <c r="F205" s="6"/>
      <c r="G205" s="6"/>
      <c r="H205" s="6"/>
      <c r="I205" s="6"/>
      <c r="J205" s="6"/>
      <c r="K205" s="6"/>
      <c r="L205" s="6"/>
      <c r="M205" s="6"/>
      <c r="N205" s="6"/>
    </row>
    <row r="206" ht="15.75" customHeight="1">
      <c r="A206" s="6"/>
      <c r="B206" s="6"/>
      <c r="C206" s="6"/>
      <c r="D206" s="6"/>
      <c r="E206" s="6"/>
      <c r="F206" s="6"/>
      <c r="G206" s="6"/>
      <c r="H206" s="6"/>
      <c r="I206" s="6"/>
      <c r="J206" s="6"/>
      <c r="K206" s="6"/>
      <c r="L206" s="6"/>
      <c r="M206" s="6"/>
      <c r="N206" s="6"/>
    </row>
    <row r="207" ht="15.75" customHeight="1">
      <c r="A207" s="6"/>
      <c r="B207" s="6"/>
      <c r="C207" s="6"/>
      <c r="D207" s="6"/>
      <c r="E207" s="6"/>
      <c r="F207" s="6"/>
      <c r="G207" s="6"/>
      <c r="H207" s="6"/>
      <c r="I207" s="6"/>
      <c r="J207" s="6"/>
      <c r="K207" s="6"/>
      <c r="L207" s="6"/>
      <c r="M207" s="6"/>
      <c r="N207" s="6"/>
    </row>
    <row r="208" ht="15.75" customHeight="1">
      <c r="A208" s="6"/>
      <c r="B208" s="6"/>
      <c r="C208" s="6"/>
      <c r="D208" s="6"/>
      <c r="E208" s="6"/>
      <c r="F208" s="6"/>
      <c r="G208" s="6"/>
      <c r="H208" s="6"/>
      <c r="I208" s="6"/>
      <c r="J208" s="6"/>
      <c r="K208" s="6"/>
      <c r="L208" s="6"/>
      <c r="M208" s="6"/>
      <c r="N208" s="6"/>
    </row>
    <row r="209" ht="15.75" customHeight="1">
      <c r="A209" s="6"/>
      <c r="B209" s="6"/>
      <c r="C209" s="6"/>
      <c r="D209" s="6"/>
      <c r="E209" s="6"/>
      <c r="F209" s="6"/>
      <c r="G209" s="6"/>
      <c r="H209" s="6"/>
      <c r="I209" s="6"/>
      <c r="J209" s="6"/>
      <c r="K209" s="6"/>
      <c r="L209" s="6"/>
      <c r="M209" s="6"/>
      <c r="N209" s="6"/>
    </row>
    <row r="210" ht="15.75" customHeight="1">
      <c r="A210" s="6"/>
      <c r="B210" s="6"/>
      <c r="C210" s="6"/>
      <c r="D210" s="6"/>
      <c r="E210" s="6"/>
      <c r="F210" s="6"/>
      <c r="G210" s="6"/>
      <c r="H210" s="6"/>
      <c r="I210" s="6"/>
      <c r="J210" s="6"/>
      <c r="K210" s="6"/>
      <c r="L210" s="6"/>
      <c r="M210" s="6"/>
      <c r="N210" s="6"/>
    </row>
    <row r="211" ht="15.75" customHeight="1">
      <c r="A211" s="6"/>
      <c r="B211" s="6"/>
      <c r="C211" s="6"/>
      <c r="D211" s="6"/>
      <c r="E211" s="6"/>
      <c r="F211" s="6"/>
      <c r="G211" s="6"/>
      <c r="H211" s="6"/>
      <c r="I211" s="6"/>
      <c r="J211" s="6"/>
      <c r="K211" s="6"/>
      <c r="L211" s="6"/>
      <c r="M211" s="6"/>
      <c r="N211" s="6"/>
    </row>
    <row r="212" ht="15.75" customHeight="1">
      <c r="A212" s="6"/>
      <c r="B212" s="6"/>
      <c r="C212" s="6"/>
      <c r="D212" s="6"/>
      <c r="E212" s="6"/>
      <c r="F212" s="6"/>
      <c r="G212" s="6"/>
      <c r="H212" s="6"/>
      <c r="I212" s="6"/>
      <c r="J212" s="6"/>
      <c r="K212" s="6"/>
      <c r="L212" s="6"/>
      <c r="M212" s="6"/>
      <c r="N212" s="6"/>
    </row>
    <row r="213" ht="15.75" customHeight="1">
      <c r="A213" s="6"/>
      <c r="B213" s="6"/>
      <c r="C213" s="6"/>
      <c r="D213" s="6"/>
      <c r="E213" s="6"/>
      <c r="F213" s="6"/>
      <c r="G213" s="6"/>
      <c r="H213" s="6"/>
      <c r="I213" s="6"/>
      <c r="J213" s="6"/>
      <c r="K213" s="6"/>
      <c r="L213" s="6"/>
      <c r="M213" s="6"/>
      <c r="N213" s="6"/>
    </row>
    <row r="214" ht="15.75" customHeight="1">
      <c r="A214" s="6"/>
      <c r="B214" s="6"/>
      <c r="C214" s="6"/>
      <c r="D214" s="6"/>
      <c r="E214" s="6"/>
      <c r="F214" s="6"/>
      <c r="G214" s="6"/>
      <c r="H214" s="6"/>
      <c r="I214" s="6"/>
      <c r="J214" s="6"/>
      <c r="K214" s="6"/>
      <c r="L214" s="6"/>
      <c r="M214" s="6"/>
      <c r="N214" s="6"/>
    </row>
    <row r="215" ht="15.75" customHeight="1">
      <c r="A215" s="6"/>
      <c r="B215" s="6"/>
      <c r="C215" s="6"/>
      <c r="D215" s="6"/>
      <c r="E215" s="6"/>
      <c r="F215" s="6"/>
      <c r="G215" s="6"/>
      <c r="H215" s="6"/>
      <c r="I215" s="6"/>
      <c r="J215" s="6"/>
      <c r="K215" s="6"/>
      <c r="L215" s="6"/>
      <c r="M215" s="6"/>
      <c r="N215" s="6"/>
    </row>
    <row r="216" ht="15.75" customHeight="1">
      <c r="A216" s="6"/>
      <c r="B216" s="6"/>
      <c r="C216" s="6"/>
      <c r="D216" s="6"/>
      <c r="E216" s="6"/>
      <c r="F216" s="6"/>
      <c r="G216" s="6"/>
      <c r="H216" s="6"/>
      <c r="I216" s="6"/>
      <c r="J216" s="6"/>
      <c r="K216" s="6"/>
      <c r="L216" s="6"/>
      <c r="M216" s="6"/>
      <c r="N216" s="6"/>
    </row>
    <row r="217" ht="15.75" customHeight="1">
      <c r="A217" s="6"/>
      <c r="B217" s="6"/>
      <c r="C217" s="6"/>
      <c r="D217" s="6"/>
      <c r="E217" s="6"/>
      <c r="F217" s="6"/>
      <c r="G217" s="6"/>
      <c r="H217" s="6"/>
      <c r="I217" s="6"/>
      <c r="J217" s="6"/>
      <c r="K217" s="6"/>
      <c r="L217" s="6"/>
      <c r="M217" s="6"/>
      <c r="N217" s="6"/>
    </row>
    <row r="218" ht="15.75" customHeight="1">
      <c r="A218" s="6"/>
      <c r="B218" s="6"/>
      <c r="C218" s="6"/>
      <c r="D218" s="6"/>
      <c r="E218" s="6"/>
      <c r="F218" s="6"/>
      <c r="G218" s="6"/>
      <c r="H218" s="6"/>
      <c r="I218" s="6"/>
      <c r="J218" s="6"/>
      <c r="K218" s="6"/>
      <c r="L218" s="6"/>
      <c r="M218" s="6"/>
      <c r="N218" s="6"/>
    </row>
    <row r="219" ht="15.75" customHeight="1">
      <c r="A219" s="6"/>
      <c r="B219" s="6"/>
      <c r="C219" s="6"/>
      <c r="D219" s="6"/>
      <c r="E219" s="6"/>
      <c r="F219" s="6"/>
      <c r="G219" s="6"/>
      <c r="H219" s="6"/>
      <c r="I219" s="6"/>
      <c r="J219" s="6"/>
      <c r="K219" s="6"/>
      <c r="L219" s="6"/>
      <c r="M219" s="6"/>
      <c r="N219" s="6"/>
    </row>
    <row r="220" ht="15.75" customHeight="1">
      <c r="A220" s="6"/>
      <c r="B220" s="6"/>
      <c r="C220" s="6"/>
      <c r="D220" s="6"/>
      <c r="E220" s="6"/>
      <c r="F220" s="6"/>
      <c r="G220" s="6"/>
      <c r="H220" s="6"/>
      <c r="I220" s="6"/>
      <c r="J220" s="6"/>
      <c r="K220" s="6"/>
      <c r="L220" s="6"/>
      <c r="M220" s="6"/>
      <c r="N220" s="6"/>
    </row>
    <row r="221" ht="15.75" customHeight="1">
      <c r="A221" s="6"/>
      <c r="B221" s="6"/>
      <c r="C221" s="6"/>
      <c r="D221" s="6"/>
      <c r="E221" s="6"/>
      <c r="F221" s="6"/>
      <c r="G221" s="6"/>
      <c r="H221" s="6"/>
      <c r="I221" s="6"/>
      <c r="J221" s="6"/>
      <c r="K221" s="6"/>
      <c r="L221" s="6"/>
      <c r="M221" s="6"/>
      <c r="N221" s="6"/>
    </row>
    <row r="222" ht="15.75" customHeight="1">
      <c r="A222" s="6"/>
      <c r="B222" s="6"/>
      <c r="C222" s="6"/>
      <c r="D222" s="6"/>
      <c r="E222" s="6"/>
      <c r="F222" s="6"/>
      <c r="G222" s="6"/>
      <c r="H222" s="6"/>
      <c r="I222" s="6"/>
      <c r="J222" s="6"/>
      <c r="K222" s="6"/>
      <c r="L222" s="6"/>
      <c r="M222" s="6"/>
      <c r="N222" s="6"/>
    </row>
    <row r="223" ht="15.75" customHeight="1">
      <c r="A223" s="6"/>
      <c r="B223" s="6"/>
      <c r="C223" s="6"/>
      <c r="D223" s="6"/>
      <c r="E223" s="6"/>
      <c r="F223" s="6"/>
      <c r="G223" s="6"/>
      <c r="H223" s="6"/>
      <c r="I223" s="6"/>
      <c r="J223" s="6"/>
      <c r="K223" s="6"/>
      <c r="L223" s="6"/>
      <c r="M223" s="6"/>
      <c r="N223" s="6"/>
    </row>
    <row r="224" ht="15.75" customHeight="1">
      <c r="A224" s="6"/>
      <c r="B224" s="6"/>
      <c r="C224" s="6"/>
      <c r="D224" s="6"/>
      <c r="E224" s="6"/>
      <c r="F224" s="6"/>
      <c r="G224" s="6"/>
      <c r="H224" s="6"/>
      <c r="I224" s="6"/>
      <c r="J224" s="6"/>
      <c r="K224" s="6"/>
      <c r="L224" s="6"/>
      <c r="M224" s="6"/>
      <c r="N224" s="6"/>
    </row>
    <row r="225" ht="15.75" customHeight="1">
      <c r="A225" s="6"/>
      <c r="B225" s="6"/>
      <c r="C225" s="6"/>
      <c r="D225" s="6"/>
      <c r="E225" s="6"/>
      <c r="F225" s="6"/>
      <c r="G225" s="6"/>
      <c r="H225" s="6"/>
      <c r="I225" s="6"/>
      <c r="J225" s="6"/>
      <c r="K225" s="6"/>
      <c r="L225" s="6"/>
      <c r="M225" s="6"/>
      <c r="N225" s="6"/>
    </row>
    <row r="226" ht="15.75" customHeight="1">
      <c r="A226" s="6"/>
      <c r="B226" s="6"/>
      <c r="C226" s="6"/>
      <c r="D226" s="6"/>
      <c r="E226" s="6"/>
      <c r="F226" s="6"/>
      <c r="G226" s="6"/>
      <c r="H226" s="6"/>
      <c r="I226" s="6"/>
      <c r="J226" s="6"/>
      <c r="K226" s="6"/>
      <c r="L226" s="6"/>
      <c r="M226" s="6"/>
      <c r="N226" s="6"/>
    </row>
    <row r="227" ht="15.75" customHeight="1">
      <c r="A227" s="6"/>
      <c r="B227" s="6"/>
      <c r="C227" s="6"/>
      <c r="D227" s="6"/>
      <c r="E227" s="6"/>
      <c r="F227" s="6"/>
      <c r="G227" s="6"/>
      <c r="H227" s="6"/>
      <c r="I227" s="6"/>
      <c r="J227" s="6"/>
      <c r="K227" s="6"/>
      <c r="L227" s="6"/>
      <c r="M227" s="6"/>
      <c r="N227" s="6"/>
    </row>
    <row r="228" ht="15.75" customHeight="1">
      <c r="A228" s="6"/>
      <c r="B228" s="6"/>
      <c r="C228" s="6"/>
      <c r="D228" s="6"/>
      <c r="E228" s="6"/>
      <c r="F228" s="6"/>
      <c r="G228" s="6"/>
      <c r="H228" s="6"/>
      <c r="I228" s="6"/>
      <c r="J228" s="6"/>
      <c r="K228" s="6"/>
      <c r="L228" s="6"/>
      <c r="M228" s="6"/>
      <c r="N228" s="6"/>
    </row>
    <row r="229" ht="15.75" customHeight="1">
      <c r="A229" s="6"/>
      <c r="B229" s="6"/>
      <c r="C229" s="6"/>
      <c r="D229" s="6"/>
      <c r="E229" s="6"/>
      <c r="F229" s="6"/>
      <c r="G229" s="6"/>
      <c r="H229" s="6"/>
      <c r="I229" s="6"/>
      <c r="J229" s="6"/>
      <c r="K229" s="6"/>
      <c r="L229" s="6"/>
      <c r="M229" s="6"/>
      <c r="N229" s="6"/>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5:E25"/>
  </mergeCells>
  <printOptions/>
  <pageMargins bottom="0.75" footer="0.0" header="0.0" left="0.7" right="0.7" top="0.75"/>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16.0"/>
    <col customWidth="1" min="3" max="3" width="28.0"/>
    <col customWidth="1" min="4" max="4" width="34.0"/>
    <col customWidth="1" min="5" max="6" width="10.0"/>
    <col customWidth="1" min="7" max="7" width="20.0"/>
  </cols>
  <sheetData>
    <row r="1">
      <c r="A1" s="104" t="s">
        <v>3</v>
      </c>
      <c r="B1" s="104" t="s">
        <v>2839</v>
      </c>
      <c r="C1" s="104" t="s">
        <v>2840</v>
      </c>
      <c r="D1" s="104" t="s">
        <v>2841</v>
      </c>
      <c r="E1" s="104" t="s">
        <v>16</v>
      </c>
      <c r="F1" s="104" t="s">
        <v>111</v>
      </c>
      <c r="G1" s="104" t="s">
        <v>2842</v>
      </c>
    </row>
    <row r="2" ht="37.5" customHeight="1">
      <c r="A2" s="20" t="s">
        <v>23</v>
      </c>
      <c r="B2" s="20" t="s">
        <v>2843</v>
      </c>
      <c r="C2" s="20" t="s">
        <v>2844</v>
      </c>
      <c r="D2" s="20" t="s">
        <v>2845</v>
      </c>
      <c r="E2" s="20" t="s">
        <v>858</v>
      </c>
      <c r="F2" s="20" t="s">
        <v>766</v>
      </c>
      <c r="G2" s="20" t="s">
        <v>2846</v>
      </c>
    </row>
    <row r="3" ht="37.5" customHeight="1">
      <c r="A3" s="20" t="s">
        <v>23</v>
      </c>
      <c r="B3" s="20" t="s">
        <v>2847</v>
      </c>
      <c r="C3" s="20" t="s">
        <v>2848</v>
      </c>
      <c r="D3" s="20" t="s">
        <v>2849</v>
      </c>
      <c r="E3" s="20" t="s">
        <v>858</v>
      </c>
      <c r="F3" s="20" t="s">
        <v>766</v>
      </c>
      <c r="G3" s="20" t="s">
        <v>2846</v>
      </c>
    </row>
    <row r="4" ht="37.5" customHeight="1">
      <c r="A4" s="20" t="s">
        <v>23</v>
      </c>
      <c r="B4" s="20" t="s">
        <v>2850</v>
      </c>
      <c r="C4" s="20" t="s">
        <v>2851</v>
      </c>
      <c r="D4" s="20" t="s">
        <v>2852</v>
      </c>
      <c r="E4" s="20" t="s">
        <v>858</v>
      </c>
      <c r="F4" s="20" t="s">
        <v>766</v>
      </c>
      <c r="G4" s="20" t="s">
        <v>2853</v>
      </c>
    </row>
    <row r="5" ht="37.5" customHeight="1">
      <c r="A5" s="20" t="s">
        <v>23</v>
      </c>
      <c r="B5" s="20" t="s">
        <v>2854</v>
      </c>
      <c r="C5" s="20" t="s">
        <v>2855</v>
      </c>
      <c r="D5" s="20" t="s">
        <v>2856</v>
      </c>
      <c r="E5" s="20" t="s">
        <v>858</v>
      </c>
      <c r="F5" s="20" t="s">
        <v>766</v>
      </c>
      <c r="G5" s="20" t="s">
        <v>2857</v>
      </c>
    </row>
    <row r="6" ht="37.5" customHeight="1">
      <c r="A6" s="20" t="s">
        <v>23</v>
      </c>
      <c r="B6" s="20" t="s">
        <v>2858</v>
      </c>
      <c r="C6" s="20" t="s">
        <v>2859</v>
      </c>
      <c r="D6" s="20" t="s">
        <v>2860</v>
      </c>
      <c r="E6" s="20" t="s">
        <v>858</v>
      </c>
      <c r="F6" s="20" t="s">
        <v>766</v>
      </c>
      <c r="G6" s="20" t="s">
        <v>2846</v>
      </c>
    </row>
    <row r="7" ht="37.5" customHeight="1">
      <c r="A7" s="20" t="s">
        <v>280</v>
      </c>
      <c r="B7" s="20" t="s">
        <v>2843</v>
      </c>
      <c r="C7" s="20" t="s">
        <v>2844</v>
      </c>
      <c r="D7" s="20" t="s">
        <v>2845</v>
      </c>
      <c r="E7" s="20" t="s">
        <v>858</v>
      </c>
      <c r="F7" s="20" t="s">
        <v>766</v>
      </c>
      <c r="G7" s="20" t="s">
        <v>2846</v>
      </c>
    </row>
    <row r="8" ht="37.5" customHeight="1">
      <c r="A8" s="20" t="s">
        <v>280</v>
      </c>
      <c r="B8" s="20" t="s">
        <v>2847</v>
      </c>
      <c r="C8" s="20" t="s">
        <v>2848</v>
      </c>
      <c r="D8" s="20" t="s">
        <v>2849</v>
      </c>
      <c r="E8" s="20" t="s">
        <v>858</v>
      </c>
      <c r="F8" s="20" t="s">
        <v>766</v>
      </c>
      <c r="G8" s="20" t="s">
        <v>2846</v>
      </c>
    </row>
    <row r="9" ht="37.5" customHeight="1">
      <c r="A9" s="20" t="s">
        <v>280</v>
      </c>
      <c r="B9" s="20" t="s">
        <v>2850</v>
      </c>
      <c r="C9" s="20" t="s">
        <v>2851</v>
      </c>
      <c r="D9" s="20" t="s">
        <v>2852</v>
      </c>
      <c r="E9" s="20" t="s">
        <v>858</v>
      </c>
      <c r="F9" s="20" t="s">
        <v>766</v>
      </c>
      <c r="G9" s="20" t="s">
        <v>2853</v>
      </c>
    </row>
    <row r="10" ht="37.5" customHeight="1">
      <c r="A10" s="20" t="s">
        <v>280</v>
      </c>
      <c r="B10" s="20" t="s">
        <v>2854</v>
      </c>
      <c r="C10" s="20" t="s">
        <v>2855</v>
      </c>
      <c r="D10" s="20" t="s">
        <v>2856</v>
      </c>
      <c r="E10" s="20" t="s">
        <v>858</v>
      </c>
      <c r="F10" s="20" t="s">
        <v>766</v>
      </c>
      <c r="G10" s="20" t="s">
        <v>2857</v>
      </c>
    </row>
    <row r="11" ht="37.5" customHeight="1">
      <c r="A11" s="20" t="s">
        <v>280</v>
      </c>
      <c r="B11" s="20" t="s">
        <v>2858</v>
      </c>
      <c r="C11" s="20" t="s">
        <v>2859</v>
      </c>
      <c r="D11" s="20" t="s">
        <v>2860</v>
      </c>
      <c r="E11" s="20" t="s">
        <v>858</v>
      </c>
      <c r="F11" s="20" t="s">
        <v>766</v>
      </c>
      <c r="G11" s="20" t="s">
        <v>2846</v>
      </c>
    </row>
    <row r="12" ht="37.5" customHeight="1">
      <c r="A12" s="20" t="s">
        <v>287</v>
      </c>
      <c r="B12" s="20" t="s">
        <v>2843</v>
      </c>
      <c r="C12" s="20" t="s">
        <v>2844</v>
      </c>
      <c r="D12" s="20" t="s">
        <v>2845</v>
      </c>
      <c r="E12" s="20" t="s">
        <v>858</v>
      </c>
      <c r="F12" s="20" t="s">
        <v>766</v>
      </c>
      <c r="G12" s="20" t="s">
        <v>2846</v>
      </c>
    </row>
    <row r="13" ht="37.5" customHeight="1">
      <c r="A13" s="20" t="s">
        <v>287</v>
      </c>
      <c r="B13" s="20" t="s">
        <v>2847</v>
      </c>
      <c r="C13" s="20" t="s">
        <v>2848</v>
      </c>
      <c r="D13" s="20" t="s">
        <v>2849</v>
      </c>
      <c r="E13" s="20" t="s">
        <v>858</v>
      </c>
      <c r="F13" s="20" t="s">
        <v>766</v>
      </c>
      <c r="G13" s="20" t="s">
        <v>2846</v>
      </c>
    </row>
    <row r="14" ht="37.5" customHeight="1">
      <c r="A14" s="20" t="s">
        <v>287</v>
      </c>
      <c r="B14" s="20" t="s">
        <v>2850</v>
      </c>
      <c r="C14" s="20" t="s">
        <v>2851</v>
      </c>
      <c r="D14" s="20" t="s">
        <v>2852</v>
      </c>
      <c r="E14" s="20" t="s">
        <v>858</v>
      </c>
      <c r="F14" s="20" t="s">
        <v>766</v>
      </c>
      <c r="G14" s="20" t="s">
        <v>2853</v>
      </c>
    </row>
    <row r="15" ht="37.5" customHeight="1">
      <c r="A15" s="20" t="s">
        <v>287</v>
      </c>
      <c r="B15" s="20" t="s">
        <v>2854</v>
      </c>
      <c r="C15" s="20" t="s">
        <v>2855</v>
      </c>
      <c r="D15" s="20" t="s">
        <v>2856</v>
      </c>
      <c r="E15" s="20" t="s">
        <v>858</v>
      </c>
      <c r="F15" s="20" t="s">
        <v>766</v>
      </c>
      <c r="G15" s="20" t="s">
        <v>2857</v>
      </c>
    </row>
    <row r="16" ht="37.5" customHeight="1">
      <c r="A16" s="20" t="s">
        <v>287</v>
      </c>
      <c r="B16" s="20" t="s">
        <v>2858</v>
      </c>
      <c r="C16" s="20" t="s">
        <v>2859</v>
      </c>
      <c r="D16" s="20" t="s">
        <v>2860</v>
      </c>
      <c r="E16" s="20" t="s">
        <v>858</v>
      </c>
      <c r="F16" s="20" t="s">
        <v>766</v>
      </c>
      <c r="G16" s="20" t="s">
        <v>2846</v>
      </c>
    </row>
    <row r="17" ht="37.5" customHeight="1">
      <c r="A17" s="20" t="s">
        <v>293</v>
      </c>
      <c r="B17" s="20" t="s">
        <v>2843</v>
      </c>
      <c r="C17" s="20" t="s">
        <v>2844</v>
      </c>
      <c r="D17" s="20" t="s">
        <v>2845</v>
      </c>
      <c r="E17" s="20" t="s">
        <v>858</v>
      </c>
      <c r="F17" s="20" t="s">
        <v>766</v>
      </c>
      <c r="G17" s="20" t="s">
        <v>2846</v>
      </c>
    </row>
    <row r="18" ht="37.5" customHeight="1">
      <c r="A18" s="20" t="s">
        <v>293</v>
      </c>
      <c r="B18" s="20" t="s">
        <v>2847</v>
      </c>
      <c r="C18" s="20" t="s">
        <v>2848</v>
      </c>
      <c r="D18" s="20" t="s">
        <v>2849</v>
      </c>
      <c r="E18" s="20" t="s">
        <v>858</v>
      </c>
      <c r="F18" s="20" t="s">
        <v>766</v>
      </c>
      <c r="G18" s="20" t="s">
        <v>2846</v>
      </c>
    </row>
    <row r="19" ht="37.5" customHeight="1">
      <c r="A19" s="20" t="s">
        <v>293</v>
      </c>
      <c r="B19" s="20" t="s">
        <v>2850</v>
      </c>
      <c r="C19" s="20" t="s">
        <v>2851</v>
      </c>
      <c r="D19" s="20" t="s">
        <v>2852</v>
      </c>
      <c r="E19" s="20" t="s">
        <v>858</v>
      </c>
      <c r="F19" s="20" t="s">
        <v>766</v>
      </c>
      <c r="G19" s="20" t="s">
        <v>2853</v>
      </c>
    </row>
    <row r="20" ht="37.5" customHeight="1">
      <c r="A20" s="20" t="s">
        <v>293</v>
      </c>
      <c r="B20" s="20" t="s">
        <v>2854</v>
      </c>
      <c r="C20" s="20" t="s">
        <v>2855</v>
      </c>
      <c r="D20" s="20" t="s">
        <v>2856</v>
      </c>
      <c r="E20" s="20" t="s">
        <v>858</v>
      </c>
      <c r="F20" s="20" t="s">
        <v>766</v>
      </c>
      <c r="G20" s="20" t="s">
        <v>2857</v>
      </c>
    </row>
    <row r="21" ht="37.5" customHeight="1">
      <c r="A21" s="20" t="s">
        <v>293</v>
      </c>
      <c r="B21" s="20" t="s">
        <v>2858</v>
      </c>
      <c r="C21" s="20" t="s">
        <v>2859</v>
      </c>
      <c r="D21" s="20" t="s">
        <v>2860</v>
      </c>
      <c r="E21" s="20" t="s">
        <v>858</v>
      </c>
      <c r="F21" s="20" t="s">
        <v>766</v>
      </c>
      <c r="G21" s="20" t="s">
        <v>2846</v>
      </c>
    </row>
    <row r="22" ht="37.5" customHeight="1">
      <c r="A22" s="20" t="s">
        <v>299</v>
      </c>
      <c r="B22" s="20" t="s">
        <v>2843</v>
      </c>
      <c r="C22" s="20" t="s">
        <v>2844</v>
      </c>
      <c r="D22" s="20" t="s">
        <v>2845</v>
      </c>
      <c r="E22" s="20" t="s">
        <v>858</v>
      </c>
      <c r="F22" s="20" t="s">
        <v>766</v>
      </c>
      <c r="G22" s="20" t="s">
        <v>2846</v>
      </c>
    </row>
    <row r="23" ht="37.5" customHeight="1">
      <c r="A23" s="20" t="s">
        <v>299</v>
      </c>
      <c r="B23" s="20" t="s">
        <v>2847</v>
      </c>
      <c r="C23" s="20" t="s">
        <v>2848</v>
      </c>
      <c r="D23" s="20" t="s">
        <v>2849</v>
      </c>
      <c r="E23" s="20" t="s">
        <v>858</v>
      </c>
      <c r="F23" s="20" t="s">
        <v>766</v>
      </c>
      <c r="G23" s="20" t="s">
        <v>2846</v>
      </c>
    </row>
    <row r="24" ht="37.5" customHeight="1">
      <c r="A24" s="20" t="s">
        <v>299</v>
      </c>
      <c r="B24" s="20" t="s">
        <v>2850</v>
      </c>
      <c r="C24" s="20" t="s">
        <v>2851</v>
      </c>
      <c r="D24" s="20" t="s">
        <v>2852</v>
      </c>
      <c r="E24" s="20" t="s">
        <v>858</v>
      </c>
      <c r="F24" s="20" t="s">
        <v>766</v>
      </c>
      <c r="G24" s="20" t="s">
        <v>2853</v>
      </c>
    </row>
    <row r="25" ht="37.5" customHeight="1">
      <c r="A25" s="20" t="s">
        <v>299</v>
      </c>
      <c r="B25" s="20" t="s">
        <v>2854</v>
      </c>
      <c r="C25" s="20" t="s">
        <v>2855</v>
      </c>
      <c r="D25" s="20" t="s">
        <v>2856</v>
      </c>
      <c r="E25" s="20" t="s">
        <v>858</v>
      </c>
      <c r="F25" s="20" t="s">
        <v>766</v>
      </c>
      <c r="G25" s="20" t="s">
        <v>2857</v>
      </c>
    </row>
    <row r="26" ht="37.5" customHeight="1">
      <c r="A26" s="20" t="s">
        <v>299</v>
      </c>
      <c r="B26" s="20" t="s">
        <v>2858</v>
      </c>
      <c r="C26" s="20" t="s">
        <v>2859</v>
      </c>
      <c r="D26" s="20" t="s">
        <v>2860</v>
      </c>
      <c r="E26" s="20" t="s">
        <v>858</v>
      </c>
      <c r="F26" s="20" t="s">
        <v>766</v>
      </c>
      <c r="G26" s="20" t="s">
        <v>2846</v>
      </c>
    </row>
    <row r="27" ht="37.5" customHeight="1">
      <c r="A27" s="20" t="s">
        <v>305</v>
      </c>
      <c r="B27" s="20" t="s">
        <v>2843</v>
      </c>
      <c r="C27" s="20" t="s">
        <v>2844</v>
      </c>
      <c r="D27" s="20" t="s">
        <v>2845</v>
      </c>
      <c r="E27" s="20" t="s">
        <v>858</v>
      </c>
      <c r="F27" s="20" t="s">
        <v>766</v>
      </c>
      <c r="G27" s="20" t="s">
        <v>2846</v>
      </c>
    </row>
    <row r="28" ht="37.5" customHeight="1">
      <c r="A28" s="20" t="s">
        <v>305</v>
      </c>
      <c r="B28" s="20" t="s">
        <v>2847</v>
      </c>
      <c r="C28" s="20" t="s">
        <v>2848</v>
      </c>
      <c r="D28" s="20" t="s">
        <v>2849</v>
      </c>
      <c r="E28" s="20" t="s">
        <v>858</v>
      </c>
      <c r="F28" s="20" t="s">
        <v>766</v>
      </c>
      <c r="G28" s="20" t="s">
        <v>2846</v>
      </c>
    </row>
    <row r="29" ht="37.5" customHeight="1">
      <c r="A29" s="20" t="s">
        <v>305</v>
      </c>
      <c r="B29" s="20" t="s">
        <v>2850</v>
      </c>
      <c r="C29" s="20" t="s">
        <v>2851</v>
      </c>
      <c r="D29" s="20" t="s">
        <v>2852</v>
      </c>
      <c r="E29" s="20" t="s">
        <v>858</v>
      </c>
      <c r="F29" s="20" t="s">
        <v>766</v>
      </c>
      <c r="G29" s="20" t="s">
        <v>2853</v>
      </c>
    </row>
    <row r="30" ht="37.5" customHeight="1">
      <c r="A30" s="20" t="s">
        <v>305</v>
      </c>
      <c r="B30" s="20" t="s">
        <v>2854</v>
      </c>
      <c r="C30" s="20" t="s">
        <v>2855</v>
      </c>
      <c r="D30" s="20" t="s">
        <v>2856</v>
      </c>
      <c r="E30" s="20" t="s">
        <v>858</v>
      </c>
      <c r="F30" s="20" t="s">
        <v>766</v>
      </c>
      <c r="G30" s="20" t="s">
        <v>2857</v>
      </c>
    </row>
    <row r="31" ht="37.5" customHeight="1">
      <c r="A31" s="20" t="s">
        <v>305</v>
      </c>
      <c r="B31" s="20" t="s">
        <v>2858</v>
      </c>
      <c r="C31" s="20" t="s">
        <v>2859</v>
      </c>
      <c r="D31" s="20" t="s">
        <v>2860</v>
      </c>
      <c r="E31" s="20" t="s">
        <v>858</v>
      </c>
      <c r="F31" s="20" t="s">
        <v>766</v>
      </c>
      <c r="G31" s="20" t="s">
        <v>2846</v>
      </c>
    </row>
    <row r="32" ht="37.5" customHeight="1">
      <c r="A32" s="20" t="s">
        <v>123</v>
      </c>
      <c r="B32" s="20" t="s">
        <v>2843</v>
      </c>
      <c r="C32" s="20" t="s">
        <v>2844</v>
      </c>
      <c r="D32" s="20" t="s">
        <v>2845</v>
      </c>
      <c r="E32" s="20" t="s">
        <v>858</v>
      </c>
      <c r="F32" s="20" t="s">
        <v>766</v>
      </c>
      <c r="G32" s="20" t="s">
        <v>2846</v>
      </c>
    </row>
    <row r="33" ht="37.5" customHeight="1">
      <c r="A33" s="20" t="s">
        <v>123</v>
      </c>
      <c r="B33" s="20" t="s">
        <v>2847</v>
      </c>
      <c r="C33" s="20" t="s">
        <v>2848</v>
      </c>
      <c r="D33" s="20" t="s">
        <v>2849</v>
      </c>
      <c r="E33" s="20" t="s">
        <v>858</v>
      </c>
      <c r="F33" s="20" t="s">
        <v>766</v>
      </c>
      <c r="G33" s="20" t="s">
        <v>2846</v>
      </c>
    </row>
    <row r="34" ht="37.5" customHeight="1">
      <c r="A34" s="20" t="s">
        <v>123</v>
      </c>
      <c r="B34" s="20" t="s">
        <v>2850</v>
      </c>
      <c r="C34" s="20" t="s">
        <v>2851</v>
      </c>
      <c r="D34" s="20" t="s">
        <v>2852</v>
      </c>
      <c r="E34" s="20" t="s">
        <v>858</v>
      </c>
      <c r="F34" s="20" t="s">
        <v>766</v>
      </c>
      <c r="G34" s="20" t="s">
        <v>2853</v>
      </c>
    </row>
    <row r="35" ht="37.5" customHeight="1">
      <c r="A35" s="20" t="s">
        <v>123</v>
      </c>
      <c r="B35" s="20" t="s">
        <v>2854</v>
      </c>
      <c r="C35" s="20" t="s">
        <v>2855</v>
      </c>
      <c r="D35" s="20" t="s">
        <v>2856</v>
      </c>
      <c r="E35" s="20" t="s">
        <v>858</v>
      </c>
      <c r="F35" s="20" t="s">
        <v>766</v>
      </c>
      <c r="G35" s="20" t="s">
        <v>2857</v>
      </c>
    </row>
    <row r="36" ht="37.5" customHeight="1">
      <c r="A36" s="20" t="s">
        <v>123</v>
      </c>
      <c r="B36" s="20" t="s">
        <v>2858</v>
      </c>
      <c r="C36" s="20" t="s">
        <v>2859</v>
      </c>
      <c r="D36" s="20" t="s">
        <v>2860</v>
      </c>
      <c r="E36" s="20" t="s">
        <v>858</v>
      </c>
      <c r="F36" s="20" t="s">
        <v>766</v>
      </c>
      <c r="G36" s="20" t="s">
        <v>2846</v>
      </c>
    </row>
    <row r="37" ht="37.5" customHeight="1">
      <c r="A37" s="20" t="s">
        <v>317</v>
      </c>
      <c r="B37" s="20" t="s">
        <v>2843</v>
      </c>
      <c r="C37" s="20" t="s">
        <v>2844</v>
      </c>
      <c r="D37" s="20" t="s">
        <v>2845</v>
      </c>
      <c r="E37" s="20" t="s">
        <v>858</v>
      </c>
      <c r="F37" s="20" t="s">
        <v>766</v>
      </c>
      <c r="G37" s="20" t="s">
        <v>2846</v>
      </c>
    </row>
    <row r="38" ht="37.5" customHeight="1">
      <c r="A38" s="20" t="s">
        <v>317</v>
      </c>
      <c r="B38" s="20" t="s">
        <v>2847</v>
      </c>
      <c r="C38" s="20" t="s">
        <v>2848</v>
      </c>
      <c r="D38" s="20" t="s">
        <v>2849</v>
      </c>
      <c r="E38" s="20" t="s">
        <v>858</v>
      </c>
      <c r="F38" s="20" t="s">
        <v>766</v>
      </c>
      <c r="G38" s="20" t="s">
        <v>2846</v>
      </c>
    </row>
    <row r="39" ht="37.5" customHeight="1">
      <c r="A39" s="20" t="s">
        <v>317</v>
      </c>
      <c r="B39" s="20" t="s">
        <v>2850</v>
      </c>
      <c r="C39" s="20" t="s">
        <v>2851</v>
      </c>
      <c r="D39" s="20" t="s">
        <v>2852</v>
      </c>
      <c r="E39" s="20" t="s">
        <v>858</v>
      </c>
      <c r="F39" s="20" t="s">
        <v>766</v>
      </c>
      <c r="G39" s="20" t="s">
        <v>2853</v>
      </c>
    </row>
    <row r="40" ht="37.5" customHeight="1">
      <c r="A40" s="20" t="s">
        <v>317</v>
      </c>
      <c r="B40" s="20" t="s">
        <v>2854</v>
      </c>
      <c r="C40" s="20" t="s">
        <v>2855</v>
      </c>
      <c r="D40" s="20" t="s">
        <v>2856</v>
      </c>
      <c r="E40" s="20" t="s">
        <v>858</v>
      </c>
      <c r="F40" s="20" t="s">
        <v>766</v>
      </c>
      <c r="G40" s="20" t="s">
        <v>2857</v>
      </c>
    </row>
    <row r="41" ht="37.5" customHeight="1">
      <c r="A41" s="20" t="s">
        <v>317</v>
      </c>
      <c r="B41" s="20" t="s">
        <v>2858</v>
      </c>
      <c r="C41" s="20" t="s">
        <v>2859</v>
      </c>
      <c r="D41" s="20" t="s">
        <v>2860</v>
      </c>
      <c r="E41" s="20" t="s">
        <v>858</v>
      </c>
      <c r="F41" s="20" t="s">
        <v>766</v>
      </c>
      <c r="G41" s="20" t="s">
        <v>2846</v>
      </c>
    </row>
    <row r="42" ht="37.5" customHeight="1">
      <c r="A42" s="20" t="s">
        <v>323</v>
      </c>
      <c r="B42" s="20" t="s">
        <v>2843</v>
      </c>
      <c r="C42" s="20" t="s">
        <v>2844</v>
      </c>
      <c r="D42" s="20" t="s">
        <v>2845</v>
      </c>
      <c r="E42" s="20" t="s">
        <v>858</v>
      </c>
      <c r="F42" s="20" t="s">
        <v>766</v>
      </c>
      <c r="G42" s="20" t="s">
        <v>2846</v>
      </c>
    </row>
    <row r="43" ht="37.5" customHeight="1">
      <c r="A43" s="20" t="s">
        <v>323</v>
      </c>
      <c r="B43" s="20" t="s">
        <v>2847</v>
      </c>
      <c r="C43" s="20" t="s">
        <v>2848</v>
      </c>
      <c r="D43" s="20" t="s">
        <v>2849</v>
      </c>
      <c r="E43" s="20" t="s">
        <v>858</v>
      </c>
      <c r="F43" s="20" t="s">
        <v>766</v>
      </c>
      <c r="G43" s="20" t="s">
        <v>2846</v>
      </c>
    </row>
    <row r="44" ht="37.5" customHeight="1">
      <c r="A44" s="20" t="s">
        <v>323</v>
      </c>
      <c r="B44" s="20" t="s">
        <v>2850</v>
      </c>
      <c r="C44" s="20" t="s">
        <v>2851</v>
      </c>
      <c r="D44" s="20" t="s">
        <v>2852</v>
      </c>
      <c r="E44" s="20" t="s">
        <v>858</v>
      </c>
      <c r="F44" s="20" t="s">
        <v>766</v>
      </c>
      <c r="G44" s="20" t="s">
        <v>2853</v>
      </c>
    </row>
    <row r="45" ht="37.5" customHeight="1">
      <c r="A45" s="20" t="s">
        <v>323</v>
      </c>
      <c r="B45" s="20" t="s">
        <v>2854</v>
      </c>
      <c r="C45" s="20" t="s">
        <v>2855</v>
      </c>
      <c r="D45" s="20" t="s">
        <v>2856</v>
      </c>
      <c r="E45" s="20" t="s">
        <v>858</v>
      </c>
      <c r="F45" s="20" t="s">
        <v>766</v>
      </c>
      <c r="G45" s="20" t="s">
        <v>2857</v>
      </c>
    </row>
    <row r="46" ht="37.5" customHeight="1">
      <c r="A46" s="20" t="s">
        <v>323</v>
      </c>
      <c r="B46" s="20" t="s">
        <v>2858</v>
      </c>
      <c r="C46" s="20" t="s">
        <v>2859</v>
      </c>
      <c r="D46" s="20" t="s">
        <v>2860</v>
      </c>
      <c r="E46" s="20" t="s">
        <v>858</v>
      </c>
      <c r="F46" s="20" t="s">
        <v>766</v>
      </c>
      <c r="G46" s="20" t="s">
        <v>2846</v>
      </c>
    </row>
    <row r="47" ht="37.5" customHeight="1">
      <c r="A47" s="20" t="s">
        <v>329</v>
      </c>
      <c r="B47" s="20" t="s">
        <v>2843</v>
      </c>
      <c r="C47" s="20" t="s">
        <v>2844</v>
      </c>
      <c r="D47" s="20" t="s">
        <v>2845</v>
      </c>
      <c r="E47" s="20" t="s">
        <v>858</v>
      </c>
      <c r="F47" s="20" t="s">
        <v>766</v>
      </c>
      <c r="G47" s="20" t="s">
        <v>2846</v>
      </c>
    </row>
    <row r="48" ht="37.5" customHeight="1">
      <c r="A48" s="20" t="s">
        <v>329</v>
      </c>
      <c r="B48" s="20" t="s">
        <v>2847</v>
      </c>
      <c r="C48" s="20" t="s">
        <v>2848</v>
      </c>
      <c r="D48" s="20" t="s">
        <v>2849</v>
      </c>
      <c r="E48" s="20" t="s">
        <v>858</v>
      </c>
      <c r="F48" s="20" t="s">
        <v>766</v>
      </c>
      <c r="G48" s="20" t="s">
        <v>2846</v>
      </c>
    </row>
    <row r="49" ht="37.5" customHeight="1">
      <c r="A49" s="20" t="s">
        <v>329</v>
      </c>
      <c r="B49" s="20" t="s">
        <v>2850</v>
      </c>
      <c r="C49" s="20" t="s">
        <v>2851</v>
      </c>
      <c r="D49" s="20" t="s">
        <v>2852</v>
      </c>
      <c r="E49" s="20" t="s">
        <v>858</v>
      </c>
      <c r="F49" s="20" t="s">
        <v>766</v>
      </c>
      <c r="G49" s="20" t="s">
        <v>2853</v>
      </c>
    </row>
    <row r="50" ht="37.5" customHeight="1">
      <c r="A50" s="20" t="s">
        <v>329</v>
      </c>
      <c r="B50" s="20" t="s">
        <v>2854</v>
      </c>
      <c r="C50" s="20" t="s">
        <v>2855</v>
      </c>
      <c r="D50" s="20" t="s">
        <v>2856</v>
      </c>
      <c r="E50" s="20" t="s">
        <v>858</v>
      </c>
      <c r="F50" s="20" t="s">
        <v>766</v>
      </c>
      <c r="G50" s="20" t="s">
        <v>2857</v>
      </c>
    </row>
    <row r="51" ht="37.5" customHeight="1">
      <c r="A51" s="20" t="s">
        <v>329</v>
      </c>
      <c r="B51" s="20" t="s">
        <v>2858</v>
      </c>
      <c r="C51" s="20" t="s">
        <v>2859</v>
      </c>
      <c r="D51" s="20" t="s">
        <v>2860</v>
      </c>
      <c r="E51" s="20" t="s">
        <v>858</v>
      </c>
      <c r="F51" s="20" t="s">
        <v>766</v>
      </c>
      <c r="G51" s="20" t="s">
        <v>2846</v>
      </c>
    </row>
    <row r="52" ht="15.75" customHeight="1">
      <c r="A52" s="6"/>
      <c r="B52" s="6"/>
      <c r="C52" s="6"/>
      <c r="D52" s="6"/>
      <c r="E52" s="6"/>
      <c r="F52" s="6"/>
      <c r="G52" s="6"/>
    </row>
    <row r="53" ht="15.75" customHeight="1">
      <c r="A53" s="6"/>
      <c r="B53" s="6"/>
      <c r="C53" s="6"/>
      <c r="D53" s="6"/>
      <c r="E53" s="6"/>
      <c r="F53" s="6"/>
      <c r="G53" s="6"/>
    </row>
    <row r="54" ht="15.75" customHeight="1">
      <c r="A54" s="6"/>
      <c r="B54" s="6"/>
      <c r="C54" s="6"/>
      <c r="D54" s="6"/>
      <c r="E54" s="6"/>
      <c r="F54" s="6"/>
      <c r="G54" s="6"/>
    </row>
    <row r="55" ht="15.75" customHeight="1">
      <c r="A55" s="6"/>
      <c r="B55" s="6"/>
      <c r="C55" s="6"/>
      <c r="D55" s="6"/>
      <c r="E55" s="6"/>
      <c r="F55" s="6"/>
      <c r="G55" s="6"/>
    </row>
    <row r="56" ht="15.75" customHeight="1">
      <c r="A56" s="6"/>
      <c r="B56" s="6"/>
      <c r="C56" s="6"/>
      <c r="D56" s="6"/>
      <c r="E56" s="6"/>
      <c r="F56" s="6"/>
      <c r="G56" s="6"/>
    </row>
    <row r="57" ht="15.75" customHeight="1">
      <c r="A57" s="6"/>
      <c r="B57" s="6"/>
      <c r="C57" s="6"/>
      <c r="D57" s="6"/>
      <c r="E57" s="6"/>
      <c r="F57" s="6"/>
      <c r="G57" s="6"/>
    </row>
    <row r="58" ht="15.75" customHeight="1">
      <c r="A58" s="6"/>
      <c r="B58" s="6"/>
      <c r="C58" s="6"/>
      <c r="D58" s="6"/>
      <c r="E58" s="6"/>
      <c r="F58" s="6"/>
      <c r="G58" s="6"/>
    </row>
    <row r="59" ht="15.75" customHeight="1">
      <c r="A59" s="6"/>
      <c r="B59" s="6"/>
      <c r="C59" s="6"/>
      <c r="D59" s="6"/>
      <c r="E59" s="6"/>
      <c r="F59" s="6"/>
      <c r="G59" s="6"/>
    </row>
    <row r="60" ht="15.75" customHeight="1">
      <c r="A60" s="6"/>
      <c r="B60" s="6"/>
      <c r="C60" s="6"/>
      <c r="D60" s="6"/>
      <c r="E60" s="6"/>
      <c r="F60" s="6"/>
      <c r="G60" s="6"/>
    </row>
    <row r="61" ht="15.75" customHeight="1">
      <c r="A61" s="6"/>
      <c r="B61" s="6"/>
      <c r="C61" s="6"/>
      <c r="D61" s="6"/>
      <c r="E61" s="6"/>
      <c r="F61" s="6"/>
      <c r="G61" s="6"/>
    </row>
    <row r="62" ht="15.75" customHeight="1">
      <c r="A62" s="6"/>
      <c r="B62" s="6"/>
      <c r="C62" s="6"/>
      <c r="D62" s="6"/>
      <c r="E62" s="6"/>
      <c r="F62" s="6"/>
      <c r="G62" s="6"/>
    </row>
    <row r="63" ht="15.75" customHeight="1">
      <c r="A63" s="6"/>
      <c r="B63" s="6"/>
      <c r="C63" s="6"/>
      <c r="D63" s="6"/>
      <c r="E63" s="6"/>
      <c r="F63" s="6"/>
      <c r="G63" s="6"/>
    </row>
    <row r="64" ht="15.75" customHeight="1">
      <c r="A64" s="6"/>
      <c r="B64" s="6"/>
      <c r="C64" s="6"/>
      <c r="D64" s="6"/>
      <c r="E64" s="6"/>
      <c r="F64" s="6"/>
      <c r="G64" s="6"/>
    </row>
    <row r="65" ht="15.75" customHeight="1">
      <c r="A65" s="6"/>
      <c r="B65" s="6"/>
      <c r="C65" s="6"/>
      <c r="D65" s="6"/>
      <c r="E65" s="6"/>
      <c r="F65" s="6"/>
      <c r="G65" s="6"/>
    </row>
    <row r="66" ht="15.75" customHeight="1">
      <c r="A66" s="6"/>
      <c r="B66" s="6"/>
      <c r="C66" s="6"/>
      <c r="D66" s="6"/>
      <c r="E66" s="6"/>
      <c r="F66" s="6"/>
      <c r="G66" s="6"/>
    </row>
    <row r="67" ht="15.75" customHeight="1">
      <c r="A67" s="6"/>
      <c r="B67" s="6"/>
      <c r="C67" s="6"/>
      <c r="D67" s="6"/>
      <c r="E67" s="6"/>
      <c r="F67" s="6"/>
      <c r="G67" s="6"/>
    </row>
    <row r="68" ht="15.75" customHeight="1">
      <c r="A68" s="6"/>
      <c r="B68" s="6"/>
      <c r="C68" s="6"/>
      <c r="D68" s="6"/>
      <c r="E68" s="6"/>
      <c r="F68" s="6"/>
      <c r="G68" s="6"/>
    </row>
    <row r="69" ht="15.75" customHeight="1">
      <c r="A69" s="6"/>
      <c r="B69" s="6"/>
      <c r="C69" s="6"/>
      <c r="D69" s="6"/>
      <c r="E69" s="6"/>
      <c r="F69" s="6"/>
      <c r="G69" s="6"/>
    </row>
    <row r="70" ht="15.75" customHeight="1">
      <c r="A70" s="6"/>
      <c r="B70" s="6"/>
      <c r="C70" s="6"/>
      <c r="D70" s="6"/>
      <c r="E70" s="6"/>
      <c r="F70" s="6"/>
      <c r="G70" s="6"/>
    </row>
    <row r="71" ht="15.75" customHeight="1">
      <c r="A71" s="6"/>
      <c r="B71" s="6"/>
      <c r="C71" s="6"/>
      <c r="D71" s="6"/>
      <c r="E71" s="6"/>
      <c r="F71" s="6"/>
      <c r="G71" s="6"/>
    </row>
    <row r="72" ht="15.75" customHeight="1">
      <c r="A72" s="6"/>
      <c r="B72" s="6"/>
      <c r="C72" s="6"/>
      <c r="D72" s="6"/>
      <c r="E72" s="6"/>
      <c r="F72" s="6"/>
      <c r="G72" s="6"/>
    </row>
    <row r="73" ht="15.75" customHeight="1">
      <c r="A73" s="6"/>
      <c r="B73" s="6"/>
      <c r="C73" s="6"/>
      <c r="D73" s="6"/>
      <c r="E73" s="6"/>
      <c r="F73" s="6"/>
      <c r="G73" s="6"/>
    </row>
    <row r="74" ht="15.75" customHeight="1">
      <c r="A74" s="6"/>
      <c r="B74" s="6"/>
      <c r="C74" s="6"/>
      <c r="D74" s="6"/>
      <c r="E74" s="6"/>
      <c r="F74" s="6"/>
      <c r="G74" s="6"/>
    </row>
    <row r="75" ht="15.75" customHeight="1">
      <c r="A75" s="6"/>
      <c r="B75" s="6"/>
      <c r="C75" s="6"/>
      <c r="D75" s="6"/>
      <c r="E75" s="6"/>
      <c r="F75" s="6"/>
      <c r="G75" s="6"/>
    </row>
    <row r="76" ht="15.75" customHeight="1">
      <c r="A76" s="6"/>
      <c r="B76" s="6"/>
      <c r="C76" s="6"/>
      <c r="D76" s="6"/>
      <c r="E76" s="6"/>
      <c r="F76" s="6"/>
      <c r="G76" s="6"/>
    </row>
    <row r="77" ht="15.75" customHeight="1">
      <c r="A77" s="6"/>
      <c r="B77" s="6"/>
      <c r="C77" s="6"/>
      <c r="D77" s="6"/>
      <c r="E77" s="6"/>
      <c r="F77" s="6"/>
      <c r="G77" s="6"/>
    </row>
    <row r="78" ht="15.75" customHeight="1">
      <c r="A78" s="6"/>
      <c r="B78" s="6"/>
      <c r="C78" s="6"/>
      <c r="D78" s="6"/>
      <c r="E78" s="6"/>
      <c r="F78" s="6"/>
      <c r="G78" s="6"/>
    </row>
    <row r="79" ht="15.75" customHeight="1">
      <c r="A79" s="6"/>
      <c r="B79" s="6"/>
      <c r="C79" s="6"/>
      <c r="D79" s="6"/>
      <c r="E79" s="6"/>
      <c r="F79" s="6"/>
      <c r="G79" s="6"/>
    </row>
    <row r="80" ht="15.75" customHeight="1">
      <c r="A80" s="6"/>
      <c r="B80" s="6"/>
      <c r="C80" s="6"/>
      <c r="D80" s="6"/>
      <c r="E80" s="6"/>
      <c r="F80" s="6"/>
      <c r="G80" s="6"/>
    </row>
    <row r="81" ht="15.75" customHeight="1">
      <c r="A81" s="6"/>
      <c r="B81" s="6"/>
      <c r="C81" s="6"/>
      <c r="D81" s="6"/>
      <c r="E81" s="6"/>
      <c r="F81" s="6"/>
      <c r="G81" s="6"/>
    </row>
    <row r="82" ht="15.75" customHeight="1">
      <c r="A82" s="6"/>
      <c r="B82" s="6"/>
      <c r="C82" s="6"/>
      <c r="D82" s="6"/>
      <c r="E82" s="6"/>
      <c r="F82" s="6"/>
      <c r="G82" s="6"/>
    </row>
    <row r="83" ht="15.75" customHeight="1">
      <c r="A83" s="6"/>
      <c r="B83" s="6"/>
      <c r="C83" s="6"/>
      <c r="D83" s="6"/>
      <c r="E83" s="6"/>
      <c r="F83" s="6"/>
      <c r="G83" s="6"/>
    </row>
    <row r="84" ht="15.75" customHeight="1">
      <c r="A84" s="6"/>
      <c r="B84" s="6"/>
      <c r="C84" s="6"/>
      <c r="D84" s="6"/>
      <c r="E84" s="6"/>
      <c r="F84" s="6"/>
      <c r="G84" s="6"/>
    </row>
    <row r="85" ht="15.75" customHeight="1">
      <c r="A85" s="6"/>
      <c r="B85" s="6"/>
      <c r="C85" s="6"/>
      <c r="D85" s="6"/>
      <c r="E85" s="6"/>
      <c r="F85" s="6"/>
      <c r="G85" s="6"/>
    </row>
    <row r="86" ht="15.75" customHeight="1">
      <c r="A86" s="6"/>
      <c r="B86" s="6"/>
      <c r="C86" s="6"/>
      <c r="D86" s="6"/>
      <c r="E86" s="6"/>
      <c r="F86" s="6"/>
      <c r="G86" s="6"/>
    </row>
    <row r="87" ht="15.75" customHeight="1">
      <c r="A87" s="6"/>
      <c r="B87" s="6"/>
      <c r="C87" s="6"/>
      <c r="D87" s="6"/>
      <c r="E87" s="6"/>
      <c r="F87" s="6"/>
      <c r="G87" s="6"/>
    </row>
    <row r="88" ht="15.75" customHeight="1">
      <c r="A88" s="6"/>
      <c r="B88" s="6"/>
      <c r="C88" s="6"/>
      <c r="D88" s="6"/>
      <c r="E88" s="6"/>
      <c r="F88" s="6"/>
      <c r="G88" s="6"/>
    </row>
    <row r="89" ht="15.75" customHeight="1">
      <c r="A89" s="6"/>
      <c r="B89" s="6"/>
      <c r="C89" s="6"/>
      <c r="D89" s="6"/>
      <c r="E89" s="6"/>
      <c r="F89" s="6"/>
      <c r="G89" s="6"/>
    </row>
    <row r="90" ht="15.75" customHeight="1">
      <c r="A90" s="6"/>
      <c r="B90" s="6"/>
      <c r="C90" s="6"/>
      <c r="D90" s="6"/>
      <c r="E90" s="6"/>
      <c r="F90" s="6"/>
      <c r="G90" s="6"/>
    </row>
    <row r="91" ht="15.75" customHeight="1">
      <c r="A91" s="6"/>
      <c r="B91" s="6"/>
      <c r="C91" s="6"/>
      <c r="D91" s="6"/>
      <c r="E91" s="6"/>
      <c r="F91" s="6"/>
      <c r="G91" s="6"/>
    </row>
    <row r="92" ht="15.75" customHeight="1">
      <c r="A92" s="6"/>
      <c r="B92" s="6"/>
      <c r="C92" s="6"/>
      <c r="D92" s="6"/>
      <c r="E92" s="6"/>
      <c r="F92" s="6"/>
      <c r="G92" s="6"/>
    </row>
    <row r="93" ht="15.75" customHeight="1">
      <c r="A93" s="6"/>
      <c r="B93" s="6"/>
      <c r="C93" s="6"/>
      <c r="D93" s="6"/>
      <c r="E93" s="6"/>
      <c r="F93" s="6"/>
      <c r="G93" s="6"/>
    </row>
    <row r="94" ht="15.75" customHeight="1">
      <c r="A94" s="6"/>
      <c r="B94" s="6"/>
      <c r="C94" s="6"/>
      <c r="D94" s="6"/>
      <c r="E94" s="6"/>
      <c r="F94" s="6"/>
      <c r="G94" s="6"/>
    </row>
    <row r="95" ht="15.75" customHeight="1">
      <c r="A95" s="6"/>
      <c r="B95" s="6"/>
      <c r="C95" s="6"/>
      <c r="D95" s="6"/>
      <c r="E95" s="6"/>
      <c r="F95" s="6"/>
      <c r="G95" s="6"/>
    </row>
    <row r="96" ht="15.75" customHeight="1">
      <c r="A96" s="6"/>
      <c r="B96" s="6"/>
      <c r="C96" s="6"/>
      <c r="D96" s="6"/>
      <c r="E96" s="6"/>
      <c r="F96" s="6"/>
      <c r="G96" s="6"/>
    </row>
    <row r="97" ht="15.75" customHeight="1">
      <c r="A97" s="6"/>
      <c r="B97" s="6"/>
      <c r="C97" s="6"/>
      <c r="D97" s="6"/>
      <c r="E97" s="6"/>
      <c r="F97" s="6"/>
      <c r="G97" s="6"/>
    </row>
    <row r="98" ht="15.75" customHeight="1">
      <c r="A98" s="6"/>
      <c r="B98" s="6"/>
      <c r="C98" s="6"/>
      <c r="D98" s="6"/>
      <c r="E98" s="6"/>
      <c r="F98" s="6"/>
      <c r="G98" s="6"/>
    </row>
    <row r="99" ht="15.75" customHeight="1">
      <c r="A99" s="6"/>
      <c r="B99" s="6"/>
      <c r="C99" s="6"/>
      <c r="D99" s="6"/>
      <c r="E99" s="6"/>
      <c r="F99" s="6"/>
      <c r="G99" s="6"/>
    </row>
    <row r="100" ht="15.75" customHeight="1">
      <c r="A100" s="6"/>
      <c r="B100" s="6"/>
      <c r="C100" s="6"/>
      <c r="D100" s="6"/>
      <c r="E100" s="6"/>
      <c r="F100" s="6"/>
      <c r="G100" s="6"/>
    </row>
    <row r="101" ht="15.75" customHeight="1">
      <c r="A101" s="6"/>
      <c r="B101" s="6"/>
      <c r="C101" s="6"/>
      <c r="D101" s="6"/>
      <c r="E101" s="6"/>
      <c r="F101" s="6"/>
      <c r="G101" s="6"/>
    </row>
    <row r="102" ht="15.75" customHeight="1">
      <c r="A102" s="6"/>
      <c r="B102" s="6"/>
      <c r="C102" s="6"/>
      <c r="D102" s="6"/>
      <c r="E102" s="6"/>
      <c r="F102" s="6"/>
      <c r="G102" s="6"/>
    </row>
    <row r="103" ht="15.75" customHeight="1">
      <c r="A103" s="6"/>
      <c r="B103" s="6"/>
      <c r="C103" s="6"/>
      <c r="D103" s="6"/>
      <c r="E103" s="6"/>
      <c r="F103" s="6"/>
      <c r="G103" s="6"/>
    </row>
    <row r="104" ht="15.75" customHeight="1">
      <c r="A104" s="6"/>
      <c r="B104" s="6"/>
      <c r="C104" s="6"/>
      <c r="D104" s="6"/>
      <c r="E104" s="6"/>
      <c r="F104" s="6"/>
      <c r="G104" s="6"/>
    </row>
    <row r="105" ht="15.75" customHeight="1">
      <c r="A105" s="6"/>
      <c r="B105" s="6"/>
      <c r="C105" s="6"/>
      <c r="D105" s="6"/>
      <c r="E105" s="6"/>
      <c r="F105" s="6"/>
      <c r="G105" s="6"/>
    </row>
    <row r="106" ht="15.75" customHeight="1">
      <c r="A106" s="6"/>
      <c r="B106" s="6"/>
      <c r="C106" s="6"/>
      <c r="D106" s="6"/>
      <c r="E106" s="6"/>
      <c r="F106" s="6"/>
      <c r="G106" s="6"/>
    </row>
    <row r="107" ht="15.75" customHeight="1">
      <c r="A107" s="6"/>
      <c r="B107" s="6"/>
      <c r="C107" s="6"/>
      <c r="D107" s="6"/>
      <c r="E107" s="6"/>
      <c r="F107" s="6"/>
      <c r="G107" s="6"/>
    </row>
    <row r="108" ht="15.75" customHeight="1">
      <c r="A108" s="6"/>
      <c r="B108" s="6"/>
      <c r="C108" s="6"/>
      <c r="D108" s="6"/>
      <c r="E108" s="6"/>
      <c r="F108" s="6"/>
      <c r="G108" s="6"/>
    </row>
    <row r="109" ht="15.75" customHeight="1">
      <c r="A109" s="6"/>
      <c r="B109" s="6"/>
      <c r="C109" s="6"/>
      <c r="D109" s="6"/>
      <c r="E109" s="6"/>
      <c r="F109" s="6"/>
      <c r="G109" s="6"/>
    </row>
    <row r="110" ht="15.75" customHeight="1">
      <c r="A110" s="6"/>
      <c r="B110" s="6"/>
      <c r="C110" s="6"/>
      <c r="D110" s="6"/>
      <c r="E110" s="6"/>
      <c r="F110" s="6"/>
      <c r="G110" s="6"/>
    </row>
    <row r="111" ht="15.75" customHeight="1">
      <c r="A111" s="6"/>
      <c r="B111" s="6"/>
      <c r="C111" s="6"/>
      <c r="D111" s="6"/>
      <c r="E111" s="6"/>
      <c r="F111" s="6"/>
      <c r="G111" s="6"/>
    </row>
    <row r="112" ht="15.75" customHeight="1">
      <c r="A112" s="6"/>
      <c r="B112" s="6"/>
      <c r="C112" s="6"/>
      <c r="D112" s="6"/>
      <c r="E112" s="6"/>
      <c r="F112" s="6"/>
      <c r="G112" s="6"/>
    </row>
    <row r="113" ht="15.75" customHeight="1">
      <c r="A113" s="6"/>
      <c r="B113" s="6"/>
      <c r="C113" s="6"/>
      <c r="D113" s="6"/>
      <c r="E113" s="6"/>
      <c r="F113" s="6"/>
      <c r="G113" s="6"/>
    </row>
    <row r="114" ht="15.75" customHeight="1">
      <c r="A114" s="6"/>
      <c r="B114" s="6"/>
      <c r="C114" s="6"/>
      <c r="D114" s="6"/>
      <c r="E114" s="6"/>
      <c r="F114" s="6"/>
      <c r="G114" s="6"/>
    </row>
    <row r="115" ht="15.75" customHeight="1">
      <c r="A115" s="6"/>
      <c r="B115" s="6"/>
      <c r="C115" s="6"/>
      <c r="D115" s="6"/>
      <c r="E115" s="6"/>
      <c r="F115" s="6"/>
      <c r="G115" s="6"/>
    </row>
    <row r="116" ht="15.75" customHeight="1">
      <c r="A116" s="6"/>
      <c r="B116" s="6"/>
      <c r="C116" s="6"/>
      <c r="D116" s="6"/>
      <c r="E116" s="6"/>
      <c r="F116" s="6"/>
      <c r="G116" s="6"/>
    </row>
    <row r="117" ht="15.75" customHeight="1">
      <c r="A117" s="6"/>
      <c r="B117" s="6"/>
      <c r="C117" s="6"/>
      <c r="D117" s="6"/>
      <c r="E117" s="6"/>
      <c r="F117" s="6"/>
      <c r="G117" s="6"/>
    </row>
    <row r="118" ht="15.75" customHeight="1">
      <c r="A118" s="6"/>
      <c r="B118" s="6"/>
      <c r="C118" s="6"/>
      <c r="D118" s="6"/>
      <c r="E118" s="6"/>
      <c r="F118" s="6"/>
      <c r="G118" s="6"/>
    </row>
    <row r="119" ht="15.75" customHeight="1">
      <c r="A119" s="6"/>
      <c r="B119" s="6"/>
      <c r="C119" s="6"/>
      <c r="D119" s="6"/>
      <c r="E119" s="6"/>
      <c r="F119" s="6"/>
      <c r="G119" s="6"/>
    </row>
    <row r="120" ht="15.75" customHeight="1">
      <c r="A120" s="6"/>
      <c r="B120" s="6"/>
      <c r="C120" s="6"/>
      <c r="D120" s="6"/>
      <c r="E120" s="6"/>
      <c r="F120" s="6"/>
      <c r="G120" s="6"/>
    </row>
    <row r="121" ht="15.75" customHeight="1">
      <c r="A121" s="6"/>
      <c r="B121" s="6"/>
      <c r="C121" s="6"/>
      <c r="D121" s="6"/>
      <c r="E121" s="6"/>
      <c r="F121" s="6"/>
      <c r="G121" s="6"/>
    </row>
    <row r="122" ht="15.75" customHeight="1">
      <c r="A122" s="6"/>
      <c r="B122" s="6"/>
      <c r="C122" s="6"/>
      <c r="D122" s="6"/>
      <c r="E122" s="6"/>
      <c r="F122" s="6"/>
      <c r="G122" s="6"/>
    </row>
    <row r="123" ht="15.75" customHeight="1">
      <c r="A123" s="6"/>
      <c r="B123" s="6"/>
      <c r="C123" s="6"/>
      <c r="D123" s="6"/>
      <c r="E123" s="6"/>
      <c r="F123" s="6"/>
      <c r="G123" s="6"/>
    </row>
    <row r="124" ht="15.75" customHeight="1">
      <c r="A124" s="6"/>
      <c r="B124" s="6"/>
      <c r="C124" s="6"/>
      <c r="D124" s="6"/>
      <c r="E124" s="6"/>
      <c r="F124" s="6"/>
      <c r="G124" s="6"/>
    </row>
    <row r="125" ht="15.75" customHeight="1">
      <c r="A125" s="6"/>
      <c r="B125" s="6"/>
      <c r="C125" s="6"/>
      <c r="D125" s="6"/>
      <c r="E125" s="6"/>
      <c r="F125" s="6"/>
      <c r="G125" s="6"/>
    </row>
    <row r="126" ht="15.75" customHeight="1">
      <c r="A126" s="6"/>
      <c r="B126" s="6"/>
      <c r="C126" s="6"/>
      <c r="D126" s="6"/>
      <c r="E126" s="6"/>
      <c r="F126" s="6"/>
      <c r="G126" s="6"/>
    </row>
    <row r="127" ht="15.75" customHeight="1">
      <c r="A127" s="6"/>
      <c r="B127" s="6"/>
      <c r="C127" s="6"/>
      <c r="D127" s="6"/>
      <c r="E127" s="6"/>
      <c r="F127" s="6"/>
      <c r="G127" s="6"/>
    </row>
    <row r="128" ht="15.75" customHeight="1">
      <c r="A128" s="6"/>
      <c r="B128" s="6"/>
      <c r="C128" s="6"/>
      <c r="D128" s="6"/>
      <c r="E128" s="6"/>
      <c r="F128" s="6"/>
      <c r="G128" s="6"/>
    </row>
    <row r="129" ht="15.75" customHeight="1">
      <c r="A129" s="6"/>
      <c r="B129" s="6"/>
      <c r="C129" s="6"/>
      <c r="D129" s="6"/>
      <c r="E129" s="6"/>
      <c r="F129" s="6"/>
      <c r="G129" s="6"/>
    </row>
    <row r="130" ht="15.75" customHeight="1">
      <c r="A130" s="6"/>
      <c r="B130" s="6"/>
      <c r="C130" s="6"/>
      <c r="D130" s="6"/>
      <c r="E130" s="6"/>
      <c r="F130" s="6"/>
      <c r="G130" s="6"/>
    </row>
    <row r="131" ht="15.75" customHeight="1">
      <c r="A131" s="6"/>
      <c r="B131" s="6"/>
      <c r="C131" s="6"/>
      <c r="D131" s="6"/>
      <c r="E131" s="6"/>
      <c r="F131" s="6"/>
      <c r="G131" s="6"/>
    </row>
    <row r="132" ht="15.75" customHeight="1">
      <c r="A132" s="6"/>
      <c r="B132" s="6"/>
      <c r="C132" s="6"/>
      <c r="D132" s="6"/>
      <c r="E132" s="6"/>
      <c r="F132" s="6"/>
      <c r="G132" s="6"/>
    </row>
    <row r="133" ht="15.75" customHeight="1">
      <c r="A133" s="6"/>
      <c r="B133" s="6"/>
      <c r="C133" s="6"/>
      <c r="D133" s="6"/>
      <c r="E133" s="6"/>
      <c r="F133" s="6"/>
      <c r="G133" s="6"/>
    </row>
    <row r="134" ht="15.75" customHeight="1">
      <c r="A134" s="6"/>
      <c r="B134" s="6"/>
      <c r="C134" s="6"/>
      <c r="D134" s="6"/>
      <c r="E134" s="6"/>
      <c r="F134" s="6"/>
      <c r="G134" s="6"/>
    </row>
    <row r="135" ht="15.75" customHeight="1">
      <c r="A135" s="6"/>
      <c r="B135" s="6"/>
      <c r="C135" s="6"/>
      <c r="D135" s="6"/>
      <c r="E135" s="6"/>
      <c r="F135" s="6"/>
      <c r="G135" s="6"/>
    </row>
    <row r="136" ht="15.75" customHeight="1">
      <c r="A136" s="6"/>
      <c r="B136" s="6"/>
      <c r="C136" s="6"/>
      <c r="D136" s="6"/>
      <c r="E136" s="6"/>
      <c r="F136" s="6"/>
      <c r="G136" s="6"/>
    </row>
    <row r="137" ht="15.75" customHeight="1">
      <c r="A137" s="6"/>
      <c r="B137" s="6"/>
      <c r="C137" s="6"/>
      <c r="D137" s="6"/>
      <c r="E137" s="6"/>
      <c r="F137" s="6"/>
      <c r="G137" s="6"/>
    </row>
    <row r="138" ht="15.75" customHeight="1">
      <c r="A138" s="6"/>
      <c r="B138" s="6"/>
      <c r="C138" s="6"/>
      <c r="D138" s="6"/>
      <c r="E138" s="6"/>
      <c r="F138" s="6"/>
      <c r="G138" s="6"/>
    </row>
    <row r="139" ht="15.75" customHeight="1">
      <c r="A139" s="6"/>
      <c r="B139" s="6"/>
      <c r="C139" s="6"/>
      <c r="D139" s="6"/>
      <c r="E139" s="6"/>
      <c r="F139" s="6"/>
      <c r="G139" s="6"/>
    </row>
    <row r="140" ht="15.75" customHeight="1">
      <c r="A140" s="6"/>
      <c r="B140" s="6"/>
      <c r="C140" s="6"/>
      <c r="D140" s="6"/>
      <c r="E140" s="6"/>
      <c r="F140" s="6"/>
      <c r="G140" s="6"/>
    </row>
    <row r="141" ht="15.75" customHeight="1">
      <c r="A141" s="6"/>
      <c r="B141" s="6"/>
      <c r="C141" s="6"/>
      <c r="D141" s="6"/>
      <c r="E141" s="6"/>
      <c r="F141" s="6"/>
      <c r="G141" s="6"/>
    </row>
    <row r="142" ht="15.75" customHeight="1">
      <c r="A142" s="6"/>
      <c r="B142" s="6"/>
      <c r="C142" s="6"/>
      <c r="D142" s="6"/>
      <c r="E142" s="6"/>
      <c r="F142" s="6"/>
      <c r="G142" s="6"/>
    </row>
    <row r="143" ht="15.75" customHeight="1">
      <c r="A143" s="6"/>
      <c r="B143" s="6"/>
      <c r="C143" s="6"/>
      <c r="D143" s="6"/>
      <c r="E143" s="6"/>
      <c r="F143" s="6"/>
      <c r="G143" s="6"/>
    </row>
    <row r="144" ht="15.75" customHeight="1">
      <c r="A144" s="6"/>
      <c r="B144" s="6"/>
      <c r="C144" s="6"/>
      <c r="D144" s="6"/>
      <c r="E144" s="6"/>
      <c r="F144" s="6"/>
      <c r="G144" s="6"/>
    </row>
    <row r="145" ht="15.75" customHeight="1">
      <c r="A145" s="6"/>
      <c r="B145" s="6"/>
      <c r="C145" s="6"/>
      <c r="D145" s="6"/>
      <c r="E145" s="6"/>
      <c r="F145" s="6"/>
      <c r="G145" s="6"/>
    </row>
    <row r="146" ht="15.75" customHeight="1">
      <c r="A146" s="6"/>
      <c r="B146" s="6"/>
      <c r="C146" s="6"/>
      <c r="D146" s="6"/>
      <c r="E146" s="6"/>
      <c r="F146" s="6"/>
      <c r="G146" s="6"/>
    </row>
    <row r="147" ht="15.75" customHeight="1">
      <c r="A147" s="6"/>
      <c r="B147" s="6"/>
      <c r="C147" s="6"/>
      <c r="D147" s="6"/>
      <c r="E147" s="6"/>
      <c r="F147" s="6"/>
      <c r="G147" s="6"/>
    </row>
    <row r="148" ht="15.75" customHeight="1">
      <c r="A148" s="6"/>
      <c r="B148" s="6"/>
      <c r="C148" s="6"/>
      <c r="D148" s="6"/>
      <c r="E148" s="6"/>
      <c r="F148" s="6"/>
      <c r="G148" s="6"/>
    </row>
    <row r="149" ht="15.75" customHeight="1">
      <c r="A149" s="6"/>
      <c r="B149" s="6"/>
      <c r="C149" s="6"/>
      <c r="D149" s="6"/>
      <c r="E149" s="6"/>
      <c r="F149" s="6"/>
      <c r="G149" s="6"/>
    </row>
    <row r="150" ht="15.75" customHeight="1">
      <c r="A150" s="6"/>
      <c r="B150" s="6"/>
      <c r="C150" s="6"/>
      <c r="D150" s="6"/>
      <c r="E150" s="6"/>
      <c r="F150" s="6"/>
      <c r="G150" s="6"/>
    </row>
    <row r="151" ht="15.75" customHeight="1">
      <c r="A151" s="6"/>
      <c r="B151" s="6"/>
      <c r="C151" s="6"/>
      <c r="D151" s="6"/>
      <c r="E151" s="6"/>
      <c r="F151" s="6"/>
      <c r="G151" s="6"/>
    </row>
    <row r="152" ht="15.75" customHeight="1">
      <c r="A152" s="6"/>
      <c r="B152" s="6"/>
      <c r="C152" s="6"/>
      <c r="D152" s="6"/>
      <c r="E152" s="6"/>
      <c r="F152" s="6"/>
      <c r="G152" s="6"/>
    </row>
    <row r="153" ht="15.75" customHeight="1">
      <c r="A153" s="6"/>
      <c r="B153" s="6"/>
      <c r="C153" s="6"/>
      <c r="D153" s="6"/>
      <c r="E153" s="6"/>
      <c r="F153" s="6"/>
      <c r="G153" s="6"/>
    </row>
    <row r="154" ht="15.75" customHeight="1">
      <c r="A154" s="6"/>
      <c r="B154" s="6"/>
      <c r="C154" s="6"/>
      <c r="D154" s="6"/>
      <c r="E154" s="6"/>
      <c r="F154" s="6"/>
      <c r="G154" s="6"/>
    </row>
    <row r="155" ht="15.75" customHeight="1">
      <c r="A155" s="6"/>
      <c r="B155" s="6"/>
      <c r="C155" s="6"/>
      <c r="D155" s="6"/>
      <c r="E155" s="6"/>
      <c r="F155" s="6"/>
      <c r="G155" s="6"/>
    </row>
    <row r="156" ht="15.75" customHeight="1">
      <c r="A156" s="6"/>
      <c r="B156" s="6"/>
      <c r="C156" s="6"/>
      <c r="D156" s="6"/>
      <c r="E156" s="6"/>
      <c r="F156" s="6"/>
      <c r="G156" s="6"/>
    </row>
    <row r="157" ht="15.75" customHeight="1">
      <c r="A157" s="6"/>
      <c r="B157" s="6"/>
      <c r="C157" s="6"/>
      <c r="D157" s="6"/>
      <c r="E157" s="6"/>
      <c r="F157" s="6"/>
      <c r="G157" s="6"/>
    </row>
    <row r="158" ht="15.75" customHeight="1">
      <c r="A158" s="6"/>
      <c r="B158" s="6"/>
      <c r="C158" s="6"/>
      <c r="D158" s="6"/>
      <c r="E158" s="6"/>
      <c r="F158" s="6"/>
      <c r="G158" s="6"/>
    </row>
    <row r="159" ht="15.75" customHeight="1">
      <c r="A159" s="6"/>
      <c r="B159" s="6"/>
      <c r="C159" s="6"/>
      <c r="D159" s="6"/>
      <c r="E159" s="6"/>
      <c r="F159" s="6"/>
      <c r="G159" s="6"/>
    </row>
    <row r="160" ht="15.75" customHeight="1">
      <c r="A160" s="6"/>
      <c r="B160" s="6"/>
      <c r="C160" s="6"/>
      <c r="D160" s="6"/>
      <c r="E160" s="6"/>
      <c r="F160" s="6"/>
      <c r="G160" s="6"/>
    </row>
    <row r="161" ht="15.75" customHeight="1">
      <c r="A161" s="6"/>
      <c r="B161" s="6"/>
      <c r="C161" s="6"/>
      <c r="D161" s="6"/>
      <c r="E161" s="6"/>
      <c r="F161" s="6"/>
      <c r="G161" s="6"/>
    </row>
    <row r="162" ht="15.75" customHeight="1">
      <c r="A162" s="6"/>
      <c r="B162" s="6"/>
      <c r="C162" s="6"/>
      <c r="D162" s="6"/>
      <c r="E162" s="6"/>
      <c r="F162" s="6"/>
      <c r="G162" s="6"/>
    </row>
    <row r="163" ht="15.75" customHeight="1">
      <c r="A163" s="6"/>
      <c r="B163" s="6"/>
      <c r="C163" s="6"/>
      <c r="D163" s="6"/>
      <c r="E163" s="6"/>
      <c r="F163" s="6"/>
      <c r="G163" s="6"/>
    </row>
    <row r="164" ht="15.75" customHeight="1">
      <c r="A164" s="6"/>
      <c r="B164" s="6"/>
      <c r="C164" s="6"/>
      <c r="D164" s="6"/>
      <c r="E164" s="6"/>
      <c r="F164" s="6"/>
      <c r="G164" s="6"/>
    </row>
    <row r="165" ht="15.75" customHeight="1">
      <c r="A165" s="6"/>
      <c r="B165" s="6"/>
      <c r="C165" s="6"/>
      <c r="D165" s="6"/>
      <c r="E165" s="6"/>
      <c r="F165" s="6"/>
      <c r="G165" s="6"/>
    </row>
    <row r="166" ht="15.75" customHeight="1">
      <c r="A166" s="6"/>
      <c r="B166" s="6"/>
      <c r="C166" s="6"/>
      <c r="D166" s="6"/>
      <c r="E166" s="6"/>
      <c r="F166" s="6"/>
      <c r="G166" s="6"/>
    </row>
    <row r="167" ht="15.75" customHeight="1">
      <c r="A167" s="6"/>
      <c r="B167" s="6"/>
      <c r="C167" s="6"/>
      <c r="D167" s="6"/>
      <c r="E167" s="6"/>
      <c r="F167" s="6"/>
      <c r="G167" s="6"/>
    </row>
    <row r="168" ht="15.75" customHeight="1">
      <c r="A168" s="6"/>
      <c r="B168" s="6"/>
      <c r="C168" s="6"/>
      <c r="D168" s="6"/>
      <c r="E168" s="6"/>
      <c r="F168" s="6"/>
      <c r="G168" s="6"/>
    </row>
    <row r="169" ht="15.75" customHeight="1">
      <c r="A169" s="6"/>
      <c r="B169" s="6"/>
      <c r="C169" s="6"/>
      <c r="D169" s="6"/>
      <c r="E169" s="6"/>
      <c r="F169" s="6"/>
      <c r="G169" s="6"/>
    </row>
    <row r="170" ht="15.75" customHeight="1">
      <c r="A170" s="6"/>
      <c r="B170" s="6"/>
      <c r="C170" s="6"/>
      <c r="D170" s="6"/>
      <c r="E170" s="6"/>
      <c r="F170" s="6"/>
      <c r="G170" s="6"/>
    </row>
    <row r="171" ht="15.75" customHeight="1">
      <c r="A171" s="6"/>
      <c r="B171" s="6"/>
      <c r="C171" s="6"/>
      <c r="D171" s="6"/>
      <c r="E171" s="6"/>
      <c r="F171" s="6"/>
      <c r="G171" s="6"/>
    </row>
    <row r="172" ht="15.75" customHeight="1">
      <c r="A172" s="6"/>
      <c r="B172" s="6"/>
      <c r="C172" s="6"/>
      <c r="D172" s="6"/>
      <c r="E172" s="6"/>
      <c r="F172" s="6"/>
      <c r="G172" s="6"/>
    </row>
    <row r="173" ht="15.75" customHeight="1">
      <c r="A173" s="6"/>
      <c r="B173" s="6"/>
      <c r="C173" s="6"/>
      <c r="D173" s="6"/>
      <c r="E173" s="6"/>
      <c r="F173" s="6"/>
      <c r="G173" s="6"/>
    </row>
    <row r="174" ht="15.75" customHeight="1">
      <c r="A174" s="6"/>
      <c r="B174" s="6"/>
      <c r="C174" s="6"/>
      <c r="D174" s="6"/>
      <c r="E174" s="6"/>
      <c r="F174" s="6"/>
      <c r="G174" s="6"/>
    </row>
    <row r="175" ht="15.75" customHeight="1">
      <c r="A175" s="6"/>
      <c r="B175" s="6"/>
      <c r="C175" s="6"/>
      <c r="D175" s="6"/>
      <c r="E175" s="6"/>
      <c r="F175" s="6"/>
      <c r="G175" s="6"/>
    </row>
    <row r="176" ht="15.75" customHeight="1">
      <c r="A176" s="6"/>
      <c r="B176" s="6"/>
      <c r="C176" s="6"/>
      <c r="D176" s="6"/>
      <c r="E176" s="6"/>
      <c r="F176" s="6"/>
      <c r="G176" s="6"/>
    </row>
    <row r="177" ht="15.75" customHeight="1">
      <c r="A177" s="6"/>
      <c r="B177" s="6"/>
      <c r="C177" s="6"/>
      <c r="D177" s="6"/>
      <c r="E177" s="6"/>
      <c r="F177" s="6"/>
      <c r="G177" s="6"/>
    </row>
    <row r="178" ht="15.75" customHeight="1">
      <c r="A178" s="6"/>
      <c r="B178" s="6"/>
      <c r="C178" s="6"/>
      <c r="D178" s="6"/>
      <c r="E178" s="6"/>
      <c r="F178" s="6"/>
      <c r="G178" s="6"/>
    </row>
    <row r="179" ht="15.75" customHeight="1">
      <c r="A179" s="6"/>
      <c r="B179" s="6"/>
      <c r="C179" s="6"/>
      <c r="D179" s="6"/>
      <c r="E179" s="6"/>
      <c r="F179" s="6"/>
      <c r="G179" s="6"/>
    </row>
    <row r="180" ht="15.75" customHeight="1">
      <c r="A180" s="6"/>
      <c r="B180" s="6"/>
      <c r="C180" s="6"/>
      <c r="D180" s="6"/>
      <c r="E180" s="6"/>
      <c r="F180" s="6"/>
      <c r="G180" s="6"/>
    </row>
    <row r="181" ht="15.75" customHeight="1">
      <c r="A181" s="6"/>
      <c r="B181" s="6"/>
      <c r="C181" s="6"/>
      <c r="D181" s="6"/>
      <c r="E181" s="6"/>
      <c r="F181" s="6"/>
      <c r="G181" s="6"/>
    </row>
    <row r="182" ht="15.75" customHeight="1">
      <c r="A182" s="6"/>
      <c r="B182" s="6"/>
      <c r="C182" s="6"/>
      <c r="D182" s="6"/>
      <c r="E182" s="6"/>
      <c r="F182" s="6"/>
      <c r="G182" s="6"/>
    </row>
    <row r="183" ht="15.75" customHeight="1">
      <c r="A183" s="6"/>
      <c r="B183" s="6"/>
      <c r="C183" s="6"/>
      <c r="D183" s="6"/>
      <c r="E183" s="6"/>
      <c r="F183" s="6"/>
      <c r="G183" s="6"/>
    </row>
    <row r="184" ht="15.75" customHeight="1">
      <c r="A184" s="6"/>
      <c r="B184" s="6"/>
      <c r="C184" s="6"/>
      <c r="D184" s="6"/>
      <c r="E184" s="6"/>
      <c r="F184" s="6"/>
      <c r="G184" s="6"/>
    </row>
    <row r="185" ht="15.75" customHeight="1">
      <c r="A185" s="6"/>
      <c r="B185" s="6"/>
      <c r="C185" s="6"/>
      <c r="D185" s="6"/>
      <c r="E185" s="6"/>
      <c r="F185" s="6"/>
      <c r="G185" s="6"/>
    </row>
    <row r="186" ht="15.75" customHeight="1">
      <c r="A186" s="6"/>
      <c r="B186" s="6"/>
      <c r="C186" s="6"/>
      <c r="D186" s="6"/>
      <c r="E186" s="6"/>
      <c r="F186" s="6"/>
      <c r="G186" s="6"/>
    </row>
    <row r="187" ht="15.75" customHeight="1">
      <c r="A187" s="6"/>
      <c r="B187" s="6"/>
      <c r="C187" s="6"/>
      <c r="D187" s="6"/>
      <c r="E187" s="6"/>
      <c r="F187" s="6"/>
      <c r="G187" s="6"/>
    </row>
    <row r="188" ht="15.75" customHeight="1">
      <c r="A188" s="6"/>
      <c r="B188" s="6"/>
      <c r="C188" s="6"/>
      <c r="D188" s="6"/>
      <c r="E188" s="6"/>
      <c r="F188" s="6"/>
      <c r="G188" s="6"/>
    </row>
    <row r="189" ht="15.75" customHeight="1">
      <c r="A189" s="6"/>
      <c r="B189" s="6"/>
      <c r="C189" s="6"/>
      <c r="D189" s="6"/>
      <c r="E189" s="6"/>
      <c r="F189" s="6"/>
      <c r="G189" s="6"/>
    </row>
    <row r="190" ht="15.75" customHeight="1">
      <c r="A190" s="6"/>
      <c r="B190" s="6"/>
      <c r="C190" s="6"/>
      <c r="D190" s="6"/>
      <c r="E190" s="6"/>
      <c r="F190" s="6"/>
      <c r="G190" s="6"/>
    </row>
    <row r="191" ht="15.75" customHeight="1">
      <c r="A191" s="6"/>
      <c r="B191" s="6"/>
      <c r="C191" s="6"/>
      <c r="D191" s="6"/>
      <c r="E191" s="6"/>
      <c r="F191" s="6"/>
      <c r="G191" s="6"/>
    </row>
    <row r="192" ht="15.75" customHeight="1">
      <c r="A192" s="6"/>
      <c r="B192" s="6"/>
      <c r="C192" s="6"/>
      <c r="D192" s="6"/>
      <c r="E192" s="6"/>
      <c r="F192" s="6"/>
      <c r="G192" s="6"/>
    </row>
    <row r="193" ht="15.75" customHeight="1">
      <c r="A193" s="6"/>
      <c r="B193" s="6"/>
      <c r="C193" s="6"/>
      <c r="D193" s="6"/>
      <c r="E193" s="6"/>
      <c r="F193" s="6"/>
      <c r="G193" s="6"/>
    </row>
    <row r="194" ht="15.75" customHeight="1">
      <c r="A194" s="6"/>
      <c r="B194" s="6"/>
      <c r="C194" s="6"/>
      <c r="D194" s="6"/>
      <c r="E194" s="6"/>
      <c r="F194" s="6"/>
      <c r="G194" s="6"/>
    </row>
    <row r="195" ht="15.75" customHeight="1">
      <c r="A195" s="6"/>
      <c r="B195" s="6"/>
      <c r="C195" s="6"/>
      <c r="D195" s="6"/>
      <c r="E195" s="6"/>
      <c r="F195" s="6"/>
      <c r="G195" s="6"/>
    </row>
    <row r="196" ht="15.75" customHeight="1">
      <c r="A196" s="6"/>
      <c r="B196" s="6"/>
      <c r="C196" s="6"/>
      <c r="D196" s="6"/>
      <c r="E196" s="6"/>
      <c r="F196" s="6"/>
      <c r="G196" s="6"/>
    </row>
    <row r="197" ht="15.75" customHeight="1">
      <c r="A197" s="6"/>
      <c r="B197" s="6"/>
      <c r="C197" s="6"/>
      <c r="D197" s="6"/>
      <c r="E197" s="6"/>
      <c r="F197" s="6"/>
      <c r="G197" s="6"/>
    </row>
    <row r="198" ht="15.75" customHeight="1">
      <c r="A198" s="6"/>
      <c r="B198" s="6"/>
      <c r="C198" s="6"/>
      <c r="D198" s="6"/>
      <c r="E198" s="6"/>
      <c r="F198" s="6"/>
      <c r="G198" s="6"/>
    </row>
    <row r="199" ht="15.75" customHeight="1">
      <c r="A199" s="6"/>
      <c r="B199" s="6"/>
      <c r="C199" s="6"/>
      <c r="D199" s="6"/>
      <c r="E199" s="6"/>
      <c r="F199" s="6"/>
      <c r="G199" s="6"/>
    </row>
    <row r="200" ht="15.75" customHeight="1">
      <c r="A200" s="6"/>
      <c r="B200" s="6"/>
      <c r="C200" s="6"/>
      <c r="D200" s="6"/>
      <c r="E200" s="6"/>
      <c r="F200" s="6"/>
      <c r="G200" s="6"/>
    </row>
    <row r="201" ht="15.75" customHeight="1">
      <c r="A201" s="6"/>
      <c r="B201" s="6"/>
      <c r="C201" s="6"/>
      <c r="D201" s="6"/>
      <c r="E201" s="6"/>
      <c r="F201" s="6"/>
      <c r="G201" s="6"/>
    </row>
    <row r="202" ht="15.75" customHeight="1">
      <c r="A202" s="6"/>
      <c r="B202" s="6"/>
      <c r="C202" s="6"/>
      <c r="D202" s="6"/>
      <c r="E202" s="6"/>
      <c r="F202" s="6"/>
      <c r="G202" s="6"/>
    </row>
    <row r="203" ht="15.75" customHeight="1">
      <c r="A203" s="6"/>
      <c r="B203" s="6"/>
      <c r="C203" s="6"/>
      <c r="D203" s="6"/>
      <c r="E203" s="6"/>
      <c r="F203" s="6"/>
      <c r="G203" s="6"/>
    </row>
    <row r="204" ht="15.75" customHeight="1">
      <c r="A204" s="6"/>
      <c r="B204" s="6"/>
      <c r="C204" s="6"/>
      <c r="D204" s="6"/>
      <c r="E204" s="6"/>
      <c r="F204" s="6"/>
      <c r="G204" s="6"/>
    </row>
    <row r="205" ht="15.75" customHeight="1">
      <c r="A205" s="6"/>
      <c r="B205" s="6"/>
      <c r="C205" s="6"/>
      <c r="D205" s="6"/>
      <c r="E205" s="6"/>
      <c r="F205" s="6"/>
      <c r="G205" s="6"/>
    </row>
    <row r="206" ht="15.75" customHeight="1">
      <c r="A206" s="6"/>
      <c r="B206" s="6"/>
      <c r="C206" s="6"/>
      <c r="D206" s="6"/>
      <c r="E206" s="6"/>
      <c r="F206" s="6"/>
      <c r="G206" s="6"/>
    </row>
    <row r="207" ht="15.75" customHeight="1">
      <c r="A207" s="6"/>
      <c r="B207" s="6"/>
      <c r="C207" s="6"/>
      <c r="D207" s="6"/>
      <c r="E207" s="6"/>
      <c r="F207" s="6"/>
      <c r="G207" s="6"/>
    </row>
    <row r="208" ht="15.75" customHeight="1">
      <c r="A208" s="6"/>
      <c r="B208" s="6"/>
      <c r="C208" s="6"/>
      <c r="D208" s="6"/>
      <c r="E208" s="6"/>
      <c r="F208" s="6"/>
      <c r="G208" s="6"/>
    </row>
    <row r="209" ht="15.75" customHeight="1">
      <c r="A209" s="6"/>
      <c r="B209" s="6"/>
      <c r="C209" s="6"/>
      <c r="D209" s="6"/>
      <c r="E209" s="6"/>
      <c r="F209" s="6"/>
      <c r="G209" s="6"/>
    </row>
    <row r="210" ht="15.75" customHeight="1">
      <c r="A210" s="6"/>
      <c r="B210" s="6"/>
      <c r="C210" s="6"/>
      <c r="D210" s="6"/>
      <c r="E210" s="6"/>
      <c r="F210" s="6"/>
      <c r="G210" s="6"/>
    </row>
    <row r="211" ht="15.75" customHeight="1">
      <c r="A211" s="6"/>
      <c r="B211" s="6"/>
      <c r="C211" s="6"/>
      <c r="D211" s="6"/>
      <c r="E211" s="6"/>
      <c r="F211" s="6"/>
      <c r="G211" s="6"/>
    </row>
    <row r="212" ht="15.75" customHeight="1">
      <c r="A212" s="6"/>
      <c r="B212" s="6"/>
      <c r="C212" s="6"/>
      <c r="D212" s="6"/>
      <c r="E212" s="6"/>
      <c r="F212" s="6"/>
      <c r="G212" s="6"/>
    </row>
    <row r="213" ht="15.75" customHeight="1">
      <c r="A213" s="6"/>
      <c r="B213" s="6"/>
      <c r="C213" s="6"/>
      <c r="D213" s="6"/>
      <c r="E213" s="6"/>
      <c r="F213" s="6"/>
      <c r="G213" s="6"/>
    </row>
    <row r="214" ht="15.75" customHeight="1">
      <c r="A214" s="6"/>
      <c r="B214" s="6"/>
      <c r="C214" s="6"/>
      <c r="D214" s="6"/>
      <c r="E214" s="6"/>
      <c r="F214" s="6"/>
      <c r="G214" s="6"/>
    </row>
    <row r="215" ht="15.75" customHeight="1">
      <c r="A215" s="6"/>
      <c r="B215" s="6"/>
      <c r="C215" s="6"/>
      <c r="D215" s="6"/>
      <c r="E215" s="6"/>
      <c r="F215" s="6"/>
      <c r="G215" s="6"/>
    </row>
    <row r="216" ht="15.75" customHeight="1">
      <c r="A216" s="6"/>
      <c r="B216" s="6"/>
      <c r="C216" s="6"/>
      <c r="D216" s="6"/>
      <c r="E216" s="6"/>
      <c r="F216" s="6"/>
      <c r="G216" s="6"/>
    </row>
    <row r="217" ht="15.75" customHeight="1">
      <c r="A217" s="6"/>
      <c r="B217" s="6"/>
      <c r="C217" s="6"/>
      <c r="D217" s="6"/>
      <c r="E217" s="6"/>
      <c r="F217" s="6"/>
      <c r="G217" s="6"/>
    </row>
    <row r="218" ht="15.75" customHeight="1">
      <c r="A218" s="6"/>
      <c r="B218" s="6"/>
      <c r="C218" s="6"/>
      <c r="D218" s="6"/>
      <c r="E218" s="6"/>
      <c r="F218" s="6"/>
      <c r="G218" s="6"/>
    </row>
    <row r="219" ht="15.75" customHeight="1">
      <c r="A219" s="6"/>
      <c r="B219" s="6"/>
      <c r="C219" s="6"/>
      <c r="D219" s="6"/>
      <c r="E219" s="6"/>
      <c r="F219" s="6"/>
      <c r="G219" s="6"/>
    </row>
    <row r="220" ht="15.75" customHeight="1">
      <c r="A220" s="6"/>
      <c r="B220" s="6"/>
      <c r="C220" s="6"/>
      <c r="D220" s="6"/>
      <c r="E220" s="6"/>
      <c r="F220" s="6"/>
      <c r="G220" s="6"/>
    </row>
    <row r="221" ht="15.75" customHeight="1">
      <c r="A221" s="6"/>
      <c r="B221" s="6"/>
      <c r="C221" s="6"/>
      <c r="D221" s="6"/>
      <c r="E221" s="6"/>
      <c r="F221" s="6"/>
      <c r="G221" s="6"/>
    </row>
    <row r="222" ht="15.75" customHeight="1">
      <c r="A222" s="6"/>
      <c r="B222" s="6"/>
      <c r="C222" s="6"/>
      <c r="D222" s="6"/>
      <c r="E222" s="6"/>
      <c r="F222" s="6"/>
      <c r="G222" s="6"/>
    </row>
    <row r="223" ht="15.75" customHeight="1">
      <c r="A223" s="6"/>
      <c r="B223" s="6"/>
      <c r="C223" s="6"/>
      <c r="D223" s="6"/>
      <c r="E223" s="6"/>
      <c r="F223" s="6"/>
      <c r="G223" s="6"/>
    </row>
    <row r="224" ht="15.75" customHeight="1">
      <c r="A224" s="6"/>
      <c r="B224" s="6"/>
      <c r="C224" s="6"/>
      <c r="D224" s="6"/>
      <c r="E224" s="6"/>
      <c r="F224" s="6"/>
      <c r="G224" s="6"/>
    </row>
    <row r="225" ht="15.75" customHeight="1">
      <c r="A225" s="6"/>
      <c r="B225" s="6"/>
      <c r="C225" s="6"/>
      <c r="D225" s="6"/>
      <c r="E225" s="6"/>
      <c r="F225" s="6"/>
      <c r="G225" s="6"/>
    </row>
    <row r="226" ht="15.75" customHeight="1">
      <c r="A226" s="6"/>
      <c r="B226" s="6"/>
      <c r="C226" s="6"/>
      <c r="D226" s="6"/>
      <c r="E226" s="6"/>
      <c r="F226" s="6"/>
      <c r="G226" s="6"/>
    </row>
    <row r="227" ht="15.75" customHeight="1">
      <c r="A227" s="6"/>
      <c r="B227" s="6"/>
      <c r="C227" s="6"/>
      <c r="D227" s="6"/>
      <c r="E227" s="6"/>
      <c r="F227" s="6"/>
      <c r="G227" s="6"/>
    </row>
    <row r="228" ht="15.75" customHeight="1">
      <c r="A228" s="6"/>
      <c r="B228" s="6"/>
      <c r="C228" s="6"/>
      <c r="D228" s="6"/>
      <c r="E228" s="6"/>
      <c r="F228" s="6"/>
      <c r="G228" s="6"/>
    </row>
    <row r="229" ht="15.75" customHeight="1">
      <c r="A229" s="6"/>
      <c r="B229" s="6"/>
      <c r="C229" s="6"/>
      <c r="D229" s="6"/>
      <c r="E229" s="6"/>
      <c r="F229" s="6"/>
      <c r="G229" s="6"/>
    </row>
    <row r="230" ht="15.75" customHeight="1">
      <c r="A230" s="6"/>
      <c r="B230" s="6"/>
      <c r="C230" s="6"/>
      <c r="D230" s="6"/>
      <c r="E230" s="6"/>
      <c r="F230" s="6"/>
      <c r="G230" s="6"/>
    </row>
    <row r="231" ht="15.75" customHeight="1">
      <c r="A231" s="6"/>
      <c r="B231" s="6"/>
      <c r="C231" s="6"/>
      <c r="D231" s="6"/>
      <c r="E231" s="6"/>
      <c r="F231" s="6"/>
      <c r="G231" s="6"/>
    </row>
    <row r="232" ht="15.75" customHeight="1">
      <c r="A232" s="6"/>
      <c r="B232" s="6"/>
      <c r="C232" s="6"/>
      <c r="D232" s="6"/>
      <c r="E232" s="6"/>
      <c r="F232" s="6"/>
      <c r="G232" s="6"/>
    </row>
    <row r="233" ht="15.75" customHeight="1">
      <c r="A233" s="6"/>
      <c r="B233" s="6"/>
      <c r="C233" s="6"/>
      <c r="D233" s="6"/>
      <c r="E233" s="6"/>
      <c r="F233" s="6"/>
      <c r="G233" s="6"/>
    </row>
    <row r="234" ht="15.75" customHeight="1">
      <c r="A234" s="6"/>
      <c r="B234" s="6"/>
      <c r="C234" s="6"/>
      <c r="D234" s="6"/>
      <c r="E234" s="6"/>
      <c r="F234" s="6"/>
      <c r="G234" s="6"/>
    </row>
    <row r="235" ht="15.75" customHeight="1">
      <c r="A235" s="6"/>
      <c r="B235" s="6"/>
      <c r="C235" s="6"/>
      <c r="D235" s="6"/>
      <c r="E235" s="6"/>
      <c r="F235" s="6"/>
      <c r="G235" s="6"/>
    </row>
    <row r="236" ht="15.75" customHeight="1">
      <c r="A236" s="6"/>
      <c r="B236" s="6"/>
      <c r="C236" s="6"/>
      <c r="D236" s="6"/>
      <c r="E236" s="6"/>
      <c r="F236" s="6"/>
      <c r="G236" s="6"/>
    </row>
    <row r="237" ht="15.75" customHeight="1">
      <c r="A237" s="6"/>
      <c r="B237" s="6"/>
      <c r="C237" s="6"/>
      <c r="D237" s="6"/>
      <c r="E237" s="6"/>
      <c r="F237" s="6"/>
      <c r="G237" s="6"/>
    </row>
    <row r="238" ht="15.75" customHeight="1">
      <c r="A238" s="6"/>
      <c r="B238" s="6"/>
      <c r="C238" s="6"/>
      <c r="D238" s="6"/>
      <c r="E238" s="6"/>
      <c r="F238" s="6"/>
      <c r="G238" s="6"/>
    </row>
    <row r="239" ht="15.75" customHeight="1">
      <c r="A239" s="6"/>
      <c r="B239" s="6"/>
      <c r="C239" s="6"/>
      <c r="D239" s="6"/>
      <c r="E239" s="6"/>
      <c r="F239" s="6"/>
      <c r="G239" s="6"/>
    </row>
    <row r="240" ht="15.75" customHeight="1">
      <c r="A240" s="6"/>
      <c r="B240" s="6"/>
      <c r="C240" s="6"/>
      <c r="D240" s="6"/>
      <c r="E240" s="6"/>
      <c r="F240" s="6"/>
      <c r="G240" s="6"/>
    </row>
    <row r="241" ht="15.75" customHeight="1">
      <c r="A241" s="6"/>
      <c r="B241" s="6"/>
      <c r="C241" s="6"/>
      <c r="D241" s="6"/>
      <c r="E241" s="6"/>
      <c r="F241" s="6"/>
      <c r="G241" s="6"/>
    </row>
    <row r="242" ht="15.75" customHeight="1">
      <c r="A242" s="6"/>
      <c r="B242" s="6"/>
      <c r="C242" s="6"/>
      <c r="D242" s="6"/>
      <c r="E242" s="6"/>
      <c r="F242" s="6"/>
      <c r="G242" s="6"/>
    </row>
    <row r="243" ht="15.75" customHeight="1">
      <c r="A243" s="6"/>
      <c r="B243" s="6"/>
      <c r="C243" s="6"/>
      <c r="D243" s="6"/>
      <c r="E243" s="6"/>
      <c r="F243" s="6"/>
      <c r="G243" s="6"/>
    </row>
    <row r="244" ht="15.75" customHeight="1">
      <c r="A244" s="6"/>
      <c r="B244" s="6"/>
      <c r="C244" s="6"/>
      <c r="D244" s="6"/>
      <c r="E244" s="6"/>
      <c r="F244" s="6"/>
      <c r="G244" s="6"/>
    </row>
    <row r="245" ht="15.75" customHeight="1">
      <c r="A245" s="6"/>
      <c r="B245" s="6"/>
      <c r="C245" s="6"/>
      <c r="D245" s="6"/>
      <c r="E245" s="6"/>
      <c r="F245" s="6"/>
      <c r="G245" s="6"/>
    </row>
    <row r="246" ht="15.75" customHeight="1">
      <c r="A246" s="6"/>
      <c r="B246" s="6"/>
      <c r="C246" s="6"/>
      <c r="D246" s="6"/>
      <c r="E246" s="6"/>
      <c r="F246" s="6"/>
      <c r="G246" s="6"/>
    </row>
    <row r="247" ht="15.75" customHeight="1">
      <c r="A247" s="6"/>
      <c r="B247" s="6"/>
      <c r="C247" s="6"/>
      <c r="D247" s="6"/>
      <c r="E247" s="6"/>
      <c r="F247" s="6"/>
      <c r="G247" s="6"/>
    </row>
    <row r="248" ht="15.75" customHeight="1">
      <c r="A248" s="6"/>
      <c r="B248" s="6"/>
      <c r="C248" s="6"/>
      <c r="D248" s="6"/>
      <c r="E248" s="6"/>
      <c r="F248" s="6"/>
      <c r="G248" s="6"/>
    </row>
    <row r="249" ht="15.75" customHeight="1">
      <c r="A249" s="6"/>
      <c r="B249" s="6"/>
      <c r="C249" s="6"/>
      <c r="D249" s="6"/>
      <c r="E249" s="6"/>
      <c r="F249" s="6"/>
      <c r="G249" s="6"/>
    </row>
    <row r="250" ht="15.75" customHeight="1">
      <c r="A250" s="6"/>
      <c r="B250" s="6"/>
      <c r="C250" s="6"/>
      <c r="D250" s="6"/>
      <c r="E250" s="6"/>
      <c r="F250" s="6"/>
      <c r="G250" s="6"/>
    </row>
    <row r="251" ht="15.75" customHeight="1">
      <c r="A251" s="6"/>
      <c r="B251" s="6"/>
      <c r="C251" s="6"/>
      <c r="D251" s="6"/>
      <c r="E251" s="6"/>
      <c r="F251" s="6"/>
      <c r="G251" s="6"/>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16.0"/>
    <col customWidth="1" min="3" max="3" width="40.0"/>
    <col customWidth="1" min="4" max="4" width="28.0"/>
    <col customWidth="1" min="5" max="5" width="12.0"/>
    <col customWidth="1" min="6" max="6" width="8.0"/>
    <col customWidth="1" min="7" max="7" width="10.0"/>
    <col customWidth="1" min="8" max="8" width="22.0"/>
    <col customWidth="1" min="9" max="9" width="24.0"/>
    <col customWidth="1" min="10" max="10" width="10.0"/>
    <col customWidth="1" min="11" max="11" width="18.0"/>
  </cols>
  <sheetData>
    <row r="1">
      <c r="A1" s="23" t="s">
        <v>2861</v>
      </c>
      <c r="B1" s="24"/>
      <c r="C1" s="24"/>
      <c r="D1" s="24"/>
      <c r="E1" s="24"/>
      <c r="F1" s="24"/>
      <c r="G1" s="24"/>
      <c r="H1" s="24"/>
      <c r="I1" s="24"/>
      <c r="J1" s="24"/>
      <c r="K1" s="25"/>
    </row>
    <row r="2">
      <c r="A2" s="100" t="s">
        <v>2862</v>
      </c>
      <c r="B2" s="24"/>
      <c r="C2" s="24"/>
      <c r="D2" s="24"/>
      <c r="E2" s="24"/>
      <c r="F2" s="24"/>
      <c r="G2" s="24"/>
      <c r="H2" s="24"/>
      <c r="I2" s="24"/>
      <c r="J2" s="24"/>
      <c r="K2" s="25"/>
    </row>
    <row r="3">
      <c r="A3" s="6"/>
      <c r="B3" s="6"/>
      <c r="C3" s="6"/>
      <c r="D3" s="6"/>
      <c r="E3" s="6"/>
      <c r="F3" s="6"/>
      <c r="G3" s="6"/>
      <c r="H3" s="6"/>
      <c r="I3" s="6"/>
      <c r="J3" s="6"/>
      <c r="K3" s="6"/>
    </row>
    <row r="4">
      <c r="A4" s="30" t="s">
        <v>3</v>
      </c>
      <c r="B4" s="30" t="s">
        <v>2863</v>
      </c>
      <c r="C4" s="30" t="s">
        <v>2864</v>
      </c>
      <c r="D4" s="30" t="s">
        <v>992</v>
      </c>
      <c r="E4" s="30" t="s">
        <v>16</v>
      </c>
      <c r="F4" s="30" t="s">
        <v>1314</v>
      </c>
      <c r="G4" s="30" t="s">
        <v>958</v>
      </c>
      <c r="H4" s="30" t="s">
        <v>2865</v>
      </c>
      <c r="I4" s="30" t="s">
        <v>2866</v>
      </c>
      <c r="J4" s="30" t="s">
        <v>111</v>
      </c>
      <c r="K4" s="30" t="s">
        <v>20</v>
      </c>
    </row>
    <row r="5" ht="42.0" customHeight="1">
      <c r="A5" s="101" t="s">
        <v>23</v>
      </c>
      <c r="B5" s="101" t="s">
        <v>2867</v>
      </c>
      <c r="C5" s="101" t="s">
        <v>2868</v>
      </c>
      <c r="D5" s="101" t="s">
        <v>2869</v>
      </c>
      <c r="E5" s="101" t="s">
        <v>858</v>
      </c>
      <c r="F5" s="101" t="s">
        <v>1320</v>
      </c>
      <c r="G5" s="101" t="s">
        <v>2870</v>
      </c>
      <c r="H5" s="101" t="s">
        <v>2853</v>
      </c>
      <c r="I5" s="101" t="s">
        <v>2871</v>
      </c>
      <c r="J5" s="101" t="s">
        <v>766</v>
      </c>
      <c r="K5" s="20"/>
    </row>
    <row r="6" ht="42.0" customHeight="1">
      <c r="A6" s="101" t="s">
        <v>23</v>
      </c>
      <c r="B6" s="101" t="s">
        <v>2872</v>
      </c>
      <c r="C6" s="101" t="s">
        <v>2873</v>
      </c>
      <c r="D6" s="101" t="s">
        <v>2874</v>
      </c>
      <c r="E6" s="101" t="s">
        <v>858</v>
      </c>
      <c r="F6" s="101" t="s">
        <v>1320</v>
      </c>
      <c r="G6" s="101" t="s">
        <v>2870</v>
      </c>
      <c r="H6" s="101" t="s">
        <v>2875</v>
      </c>
      <c r="I6" s="101" t="s">
        <v>2876</v>
      </c>
      <c r="J6" s="101" t="s">
        <v>766</v>
      </c>
      <c r="K6" s="20"/>
    </row>
    <row r="7" ht="42.0" customHeight="1">
      <c r="A7" s="101" t="s">
        <v>23</v>
      </c>
      <c r="B7" s="101" t="s">
        <v>2850</v>
      </c>
      <c r="C7" s="101" t="s">
        <v>2877</v>
      </c>
      <c r="D7" s="101" t="s">
        <v>2878</v>
      </c>
      <c r="E7" s="101" t="s">
        <v>858</v>
      </c>
      <c r="F7" s="101" t="s">
        <v>1320</v>
      </c>
      <c r="G7" s="101" t="s">
        <v>2870</v>
      </c>
      <c r="H7" s="101" t="s">
        <v>2879</v>
      </c>
      <c r="I7" s="101" t="s">
        <v>2880</v>
      </c>
      <c r="J7" s="101" t="s">
        <v>766</v>
      </c>
      <c r="K7" s="20"/>
    </row>
    <row r="8" ht="42.0" customHeight="1">
      <c r="A8" s="102" t="s">
        <v>23</v>
      </c>
      <c r="B8" s="102" t="s">
        <v>2881</v>
      </c>
      <c r="C8" s="102" t="s">
        <v>2882</v>
      </c>
      <c r="D8" s="102" t="s">
        <v>2883</v>
      </c>
      <c r="E8" s="102" t="s">
        <v>858</v>
      </c>
      <c r="F8" s="102" t="s">
        <v>1330</v>
      </c>
      <c r="G8" s="102" t="s">
        <v>2870</v>
      </c>
      <c r="H8" s="102" t="s">
        <v>2846</v>
      </c>
      <c r="I8" s="102" t="s">
        <v>2884</v>
      </c>
      <c r="J8" s="102" t="s">
        <v>766</v>
      </c>
      <c r="K8" s="20"/>
    </row>
    <row r="9" ht="42.0" customHeight="1">
      <c r="A9" s="102" t="s">
        <v>23</v>
      </c>
      <c r="B9" s="102" t="s">
        <v>2885</v>
      </c>
      <c r="C9" s="102" t="s">
        <v>2886</v>
      </c>
      <c r="D9" s="102" t="s">
        <v>2887</v>
      </c>
      <c r="E9" s="102" t="s">
        <v>858</v>
      </c>
      <c r="F9" s="102" t="s">
        <v>1330</v>
      </c>
      <c r="G9" s="102" t="s">
        <v>2870</v>
      </c>
      <c r="H9" s="102" t="s">
        <v>2846</v>
      </c>
      <c r="I9" s="102" t="s">
        <v>2888</v>
      </c>
      <c r="J9" s="102" t="s">
        <v>766</v>
      </c>
      <c r="K9" s="20"/>
    </row>
    <row r="10" ht="42.0" customHeight="1">
      <c r="A10" s="101" t="s">
        <v>280</v>
      </c>
      <c r="B10" s="101" t="s">
        <v>2867</v>
      </c>
      <c r="C10" s="101" t="s">
        <v>2889</v>
      </c>
      <c r="D10" s="101" t="s">
        <v>2869</v>
      </c>
      <c r="E10" s="101" t="s">
        <v>858</v>
      </c>
      <c r="F10" s="101" t="s">
        <v>1320</v>
      </c>
      <c r="G10" s="101" t="s">
        <v>2870</v>
      </c>
      <c r="H10" s="101" t="s">
        <v>2853</v>
      </c>
      <c r="I10" s="101" t="s">
        <v>2871</v>
      </c>
      <c r="J10" s="101" t="s">
        <v>766</v>
      </c>
      <c r="K10" s="20"/>
    </row>
    <row r="11" ht="42.0" customHeight="1">
      <c r="A11" s="101" t="s">
        <v>280</v>
      </c>
      <c r="B11" s="101" t="s">
        <v>2872</v>
      </c>
      <c r="C11" s="101" t="s">
        <v>2890</v>
      </c>
      <c r="D11" s="101" t="s">
        <v>2874</v>
      </c>
      <c r="E11" s="101" t="s">
        <v>858</v>
      </c>
      <c r="F11" s="101" t="s">
        <v>1320</v>
      </c>
      <c r="G11" s="101" t="s">
        <v>2870</v>
      </c>
      <c r="H11" s="101" t="s">
        <v>2875</v>
      </c>
      <c r="I11" s="101" t="s">
        <v>2876</v>
      </c>
      <c r="J11" s="101" t="s">
        <v>766</v>
      </c>
      <c r="K11" s="20"/>
    </row>
    <row r="12" ht="42.0" customHeight="1">
      <c r="A12" s="101" t="s">
        <v>280</v>
      </c>
      <c r="B12" s="101" t="s">
        <v>2850</v>
      </c>
      <c r="C12" s="101" t="s">
        <v>2891</v>
      </c>
      <c r="D12" s="101" t="s">
        <v>2878</v>
      </c>
      <c r="E12" s="101" t="s">
        <v>858</v>
      </c>
      <c r="F12" s="101" t="s">
        <v>1320</v>
      </c>
      <c r="G12" s="101" t="s">
        <v>2870</v>
      </c>
      <c r="H12" s="101" t="s">
        <v>2879</v>
      </c>
      <c r="I12" s="101" t="s">
        <v>2880</v>
      </c>
      <c r="J12" s="101" t="s">
        <v>766</v>
      </c>
      <c r="K12" s="20"/>
    </row>
    <row r="13" ht="42.0" customHeight="1">
      <c r="A13" s="102" t="s">
        <v>280</v>
      </c>
      <c r="B13" s="102" t="s">
        <v>2881</v>
      </c>
      <c r="C13" s="102" t="s">
        <v>2892</v>
      </c>
      <c r="D13" s="102" t="s">
        <v>2883</v>
      </c>
      <c r="E13" s="102" t="s">
        <v>858</v>
      </c>
      <c r="F13" s="102" t="s">
        <v>1330</v>
      </c>
      <c r="G13" s="102" t="s">
        <v>2870</v>
      </c>
      <c r="H13" s="102" t="s">
        <v>2846</v>
      </c>
      <c r="I13" s="102" t="s">
        <v>2884</v>
      </c>
      <c r="J13" s="102" t="s">
        <v>766</v>
      </c>
      <c r="K13" s="20"/>
    </row>
    <row r="14" ht="42.0" customHeight="1">
      <c r="A14" s="102" t="s">
        <v>280</v>
      </c>
      <c r="B14" s="102" t="s">
        <v>2885</v>
      </c>
      <c r="C14" s="102" t="s">
        <v>2893</v>
      </c>
      <c r="D14" s="102" t="s">
        <v>2887</v>
      </c>
      <c r="E14" s="102" t="s">
        <v>858</v>
      </c>
      <c r="F14" s="102" t="s">
        <v>1330</v>
      </c>
      <c r="G14" s="102" t="s">
        <v>2870</v>
      </c>
      <c r="H14" s="102" t="s">
        <v>2846</v>
      </c>
      <c r="I14" s="102" t="s">
        <v>2888</v>
      </c>
      <c r="J14" s="102" t="s">
        <v>766</v>
      </c>
      <c r="K14" s="20"/>
    </row>
    <row r="15" ht="42.0" customHeight="1">
      <c r="A15" s="101" t="s">
        <v>287</v>
      </c>
      <c r="B15" s="101" t="s">
        <v>2867</v>
      </c>
      <c r="C15" s="101" t="s">
        <v>2894</v>
      </c>
      <c r="D15" s="101" t="s">
        <v>2869</v>
      </c>
      <c r="E15" s="101" t="s">
        <v>858</v>
      </c>
      <c r="F15" s="101" t="s">
        <v>1320</v>
      </c>
      <c r="G15" s="101" t="s">
        <v>2870</v>
      </c>
      <c r="H15" s="101" t="s">
        <v>2853</v>
      </c>
      <c r="I15" s="101" t="s">
        <v>2871</v>
      </c>
      <c r="J15" s="101" t="s">
        <v>766</v>
      </c>
      <c r="K15" s="20"/>
    </row>
    <row r="16" ht="42.0" customHeight="1">
      <c r="A16" s="101" t="s">
        <v>287</v>
      </c>
      <c r="B16" s="101" t="s">
        <v>2872</v>
      </c>
      <c r="C16" s="101" t="s">
        <v>2895</v>
      </c>
      <c r="D16" s="101" t="s">
        <v>2874</v>
      </c>
      <c r="E16" s="101" t="s">
        <v>858</v>
      </c>
      <c r="F16" s="101" t="s">
        <v>1320</v>
      </c>
      <c r="G16" s="101" t="s">
        <v>2870</v>
      </c>
      <c r="H16" s="101" t="s">
        <v>2875</v>
      </c>
      <c r="I16" s="101" t="s">
        <v>2876</v>
      </c>
      <c r="J16" s="101" t="s">
        <v>766</v>
      </c>
      <c r="K16" s="20"/>
    </row>
    <row r="17" ht="42.0" customHeight="1">
      <c r="A17" s="101" t="s">
        <v>287</v>
      </c>
      <c r="B17" s="101" t="s">
        <v>2850</v>
      </c>
      <c r="C17" s="101" t="s">
        <v>2896</v>
      </c>
      <c r="D17" s="101" t="s">
        <v>2878</v>
      </c>
      <c r="E17" s="101" t="s">
        <v>858</v>
      </c>
      <c r="F17" s="101" t="s">
        <v>1320</v>
      </c>
      <c r="G17" s="101" t="s">
        <v>2870</v>
      </c>
      <c r="H17" s="101" t="s">
        <v>2879</v>
      </c>
      <c r="I17" s="101" t="s">
        <v>2880</v>
      </c>
      <c r="J17" s="101" t="s">
        <v>766</v>
      </c>
      <c r="K17" s="20"/>
    </row>
    <row r="18" ht="42.0" customHeight="1">
      <c r="A18" s="102" t="s">
        <v>287</v>
      </c>
      <c r="B18" s="102" t="s">
        <v>2881</v>
      </c>
      <c r="C18" s="102" t="s">
        <v>2897</v>
      </c>
      <c r="D18" s="102" t="s">
        <v>2883</v>
      </c>
      <c r="E18" s="102" t="s">
        <v>858</v>
      </c>
      <c r="F18" s="102" t="s">
        <v>1330</v>
      </c>
      <c r="G18" s="102" t="s">
        <v>2870</v>
      </c>
      <c r="H18" s="102" t="s">
        <v>2846</v>
      </c>
      <c r="I18" s="102" t="s">
        <v>2884</v>
      </c>
      <c r="J18" s="102" t="s">
        <v>766</v>
      </c>
      <c r="K18" s="20"/>
    </row>
    <row r="19" ht="42.0" customHeight="1">
      <c r="A19" s="102" t="s">
        <v>287</v>
      </c>
      <c r="B19" s="102" t="s">
        <v>2885</v>
      </c>
      <c r="C19" s="102" t="s">
        <v>2898</v>
      </c>
      <c r="D19" s="102" t="s">
        <v>2887</v>
      </c>
      <c r="E19" s="102" t="s">
        <v>858</v>
      </c>
      <c r="F19" s="102" t="s">
        <v>1330</v>
      </c>
      <c r="G19" s="102" t="s">
        <v>2870</v>
      </c>
      <c r="H19" s="102" t="s">
        <v>2846</v>
      </c>
      <c r="I19" s="102" t="s">
        <v>2888</v>
      </c>
      <c r="J19" s="102" t="s">
        <v>766</v>
      </c>
      <c r="K19" s="20"/>
    </row>
    <row r="20" ht="42.0" customHeight="1">
      <c r="A20" s="101" t="s">
        <v>293</v>
      </c>
      <c r="B20" s="101" t="s">
        <v>2867</v>
      </c>
      <c r="C20" s="101" t="s">
        <v>2899</v>
      </c>
      <c r="D20" s="101" t="s">
        <v>2869</v>
      </c>
      <c r="E20" s="101" t="s">
        <v>858</v>
      </c>
      <c r="F20" s="101" t="s">
        <v>1320</v>
      </c>
      <c r="G20" s="101" t="s">
        <v>2870</v>
      </c>
      <c r="H20" s="101" t="s">
        <v>2853</v>
      </c>
      <c r="I20" s="101" t="s">
        <v>2871</v>
      </c>
      <c r="J20" s="101" t="s">
        <v>766</v>
      </c>
      <c r="K20" s="20"/>
    </row>
    <row r="21" ht="42.0" customHeight="1">
      <c r="A21" s="101" t="s">
        <v>293</v>
      </c>
      <c r="B21" s="101" t="s">
        <v>2872</v>
      </c>
      <c r="C21" s="101" t="s">
        <v>2900</v>
      </c>
      <c r="D21" s="101" t="s">
        <v>2874</v>
      </c>
      <c r="E21" s="101" t="s">
        <v>858</v>
      </c>
      <c r="F21" s="101" t="s">
        <v>1320</v>
      </c>
      <c r="G21" s="101" t="s">
        <v>2870</v>
      </c>
      <c r="H21" s="101" t="s">
        <v>2875</v>
      </c>
      <c r="I21" s="101" t="s">
        <v>2876</v>
      </c>
      <c r="J21" s="101" t="s">
        <v>766</v>
      </c>
      <c r="K21" s="20"/>
    </row>
    <row r="22" ht="42.0" customHeight="1">
      <c r="A22" s="101" t="s">
        <v>293</v>
      </c>
      <c r="B22" s="101" t="s">
        <v>2850</v>
      </c>
      <c r="C22" s="101" t="s">
        <v>2901</v>
      </c>
      <c r="D22" s="101" t="s">
        <v>2878</v>
      </c>
      <c r="E22" s="101" t="s">
        <v>858</v>
      </c>
      <c r="F22" s="101" t="s">
        <v>1320</v>
      </c>
      <c r="G22" s="101" t="s">
        <v>2870</v>
      </c>
      <c r="H22" s="101" t="s">
        <v>2879</v>
      </c>
      <c r="I22" s="101" t="s">
        <v>2880</v>
      </c>
      <c r="J22" s="101" t="s">
        <v>766</v>
      </c>
      <c r="K22" s="20"/>
    </row>
    <row r="23" ht="42.0" customHeight="1">
      <c r="A23" s="102" t="s">
        <v>293</v>
      </c>
      <c r="B23" s="102" t="s">
        <v>2881</v>
      </c>
      <c r="C23" s="102" t="s">
        <v>2902</v>
      </c>
      <c r="D23" s="102" t="s">
        <v>2883</v>
      </c>
      <c r="E23" s="102" t="s">
        <v>858</v>
      </c>
      <c r="F23" s="102" t="s">
        <v>1330</v>
      </c>
      <c r="G23" s="102" t="s">
        <v>2870</v>
      </c>
      <c r="H23" s="102" t="s">
        <v>2846</v>
      </c>
      <c r="I23" s="102" t="s">
        <v>2884</v>
      </c>
      <c r="J23" s="102" t="s">
        <v>766</v>
      </c>
      <c r="K23" s="20"/>
    </row>
    <row r="24" ht="42.0" customHeight="1">
      <c r="A24" s="102" t="s">
        <v>293</v>
      </c>
      <c r="B24" s="102" t="s">
        <v>2885</v>
      </c>
      <c r="C24" s="102" t="s">
        <v>2903</v>
      </c>
      <c r="D24" s="102" t="s">
        <v>2887</v>
      </c>
      <c r="E24" s="102" t="s">
        <v>858</v>
      </c>
      <c r="F24" s="102" t="s">
        <v>1330</v>
      </c>
      <c r="G24" s="102" t="s">
        <v>2870</v>
      </c>
      <c r="H24" s="102" t="s">
        <v>2846</v>
      </c>
      <c r="I24" s="102" t="s">
        <v>2888</v>
      </c>
      <c r="J24" s="102" t="s">
        <v>766</v>
      </c>
      <c r="K24" s="20"/>
    </row>
    <row r="25" ht="42.0" customHeight="1">
      <c r="A25" s="101" t="s">
        <v>299</v>
      </c>
      <c r="B25" s="101" t="s">
        <v>2867</v>
      </c>
      <c r="C25" s="101" t="s">
        <v>2904</v>
      </c>
      <c r="D25" s="101" t="s">
        <v>2869</v>
      </c>
      <c r="E25" s="101" t="s">
        <v>858</v>
      </c>
      <c r="F25" s="101" t="s">
        <v>1320</v>
      </c>
      <c r="G25" s="101" t="s">
        <v>2870</v>
      </c>
      <c r="H25" s="101" t="s">
        <v>2853</v>
      </c>
      <c r="I25" s="101" t="s">
        <v>2871</v>
      </c>
      <c r="J25" s="101" t="s">
        <v>766</v>
      </c>
      <c r="K25" s="20"/>
    </row>
    <row r="26" ht="42.0" customHeight="1">
      <c r="A26" s="101" t="s">
        <v>299</v>
      </c>
      <c r="B26" s="101" t="s">
        <v>2872</v>
      </c>
      <c r="C26" s="101" t="s">
        <v>2905</v>
      </c>
      <c r="D26" s="101" t="s">
        <v>2874</v>
      </c>
      <c r="E26" s="101" t="s">
        <v>858</v>
      </c>
      <c r="F26" s="101" t="s">
        <v>1320</v>
      </c>
      <c r="G26" s="101" t="s">
        <v>2870</v>
      </c>
      <c r="H26" s="101" t="s">
        <v>2875</v>
      </c>
      <c r="I26" s="101" t="s">
        <v>2876</v>
      </c>
      <c r="J26" s="101" t="s">
        <v>766</v>
      </c>
      <c r="K26" s="20"/>
    </row>
    <row r="27" ht="42.0" customHeight="1">
      <c r="A27" s="101" t="s">
        <v>299</v>
      </c>
      <c r="B27" s="101" t="s">
        <v>2850</v>
      </c>
      <c r="C27" s="101" t="s">
        <v>2906</v>
      </c>
      <c r="D27" s="101" t="s">
        <v>2878</v>
      </c>
      <c r="E27" s="101" t="s">
        <v>858</v>
      </c>
      <c r="F27" s="101" t="s">
        <v>1320</v>
      </c>
      <c r="G27" s="101" t="s">
        <v>2870</v>
      </c>
      <c r="H27" s="101" t="s">
        <v>2879</v>
      </c>
      <c r="I27" s="101" t="s">
        <v>2880</v>
      </c>
      <c r="J27" s="101" t="s">
        <v>766</v>
      </c>
      <c r="K27" s="20"/>
    </row>
    <row r="28" ht="42.0" customHeight="1">
      <c r="A28" s="102" t="s">
        <v>299</v>
      </c>
      <c r="B28" s="102" t="s">
        <v>2881</v>
      </c>
      <c r="C28" s="102" t="s">
        <v>2907</v>
      </c>
      <c r="D28" s="102" t="s">
        <v>2883</v>
      </c>
      <c r="E28" s="102" t="s">
        <v>858</v>
      </c>
      <c r="F28" s="102" t="s">
        <v>1330</v>
      </c>
      <c r="G28" s="102" t="s">
        <v>2870</v>
      </c>
      <c r="H28" s="102" t="s">
        <v>2846</v>
      </c>
      <c r="I28" s="102" t="s">
        <v>2884</v>
      </c>
      <c r="J28" s="102" t="s">
        <v>766</v>
      </c>
      <c r="K28" s="20"/>
    </row>
    <row r="29" ht="42.0" customHeight="1">
      <c r="A29" s="102" t="s">
        <v>299</v>
      </c>
      <c r="B29" s="102" t="s">
        <v>2885</v>
      </c>
      <c r="C29" s="102" t="s">
        <v>2908</v>
      </c>
      <c r="D29" s="102" t="s">
        <v>2887</v>
      </c>
      <c r="E29" s="102" t="s">
        <v>858</v>
      </c>
      <c r="F29" s="102" t="s">
        <v>1330</v>
      </c>
      <c r="G29" s="102" t="s">
        <v>2870</v>
      </c>
      <c r="H29" s="102" t="s">
        <v>2846</v>
      </c>
      <c r="I29" s="102" t="s">
        <v>2888</v>
      </c>
      <c r="J29" s="102" t="s">
        <v>766</v>
      </c>
      <c r="K29" s="20"/>
    </row>
    <row r="30" ht="42.0" customHeight="1">
      <c r="A30" s="101" t="s">
        <v>305</v>
      </c>
      <c r="B30" s="101" t="s">
        <v>2867</v>
      </c>
      <c r="C30" s="101" t="s">
        <v>2909</v>
      </c>
      <c r="D30" s="101" t="s">
        <v>2869</v>
      </c>
      <c r="E30" s="101" t="s">
        <v>858</v>
      </c>
      <c r="F30" s="101" t="s">
        <v>1320</v>
      </c>
      <c r="G30" s="101" t="s">
        <v>2870</v>
      </c>
      <c r="H30" s="101" t="s">
        <v>2853</v>
      </c>
      <c r="I30" s="101" t="s">
        <v>2871</v>
      </c>
      <c r="J30" s="101" t="s">
        <v>766</v>
      </c>
      <c r="K30" s="20"/>
    </row>
    <row r="31" ht="42.0" customHeight="1">
      <c r="A31" s="101" t="s">
        <v>305</v>
      </c>
      <c r="B31" s="101" t="s">
        <v>2872</v>
      </c>
      <c r="C31" s="101" t="s">
        <v>2910</v>
      </c>
      <c r="D31" s="101" t="s">
        <v>2874</v>
      </c>
      <c r="E31" s="101" t="s">
        <v>858</v>
      </c>
      <c r="F31" s="101" t="s">
        <v>1320</v>
      </c>
      <c r="G31" s="101" t="s">
        <v>2870</v>
      </c>
      <c r="H31" s="101" t="s">
        <v>2875</v>
      </c>
      <c r="I31" s="101" t="s">
        <v>2876</v>
      </c>
      <c r="J31" s="101" t="s">
        <v>766</v>
      </c>
      <c r="K31" s="20"/>
    </row>
    <row r="32" ht="42.0" customHeight="1">
      <c r="A32" s="101" t="s">
        <v>305</v>
      </c>
      <c r="B32" s="101" t="s">
        <v>2850</v>
      </c>
      <c r="C32" s="101" t="s">
        <v>2911</v>
      </c>
      <c r="D32" s="101" t="s">
        <v>2878</v>
      </c>
      <c r="E32" s="101" t="s">
        <v>858</v>
      </c>
      <c r="F32" s="101" t="s">
        <v>1320</v>
      </c>
      <c r="G32" s="101" t="s">
        <v>2870</v>
      </c>
      <c r="H32" s="101" t="s">
        <v>2879</v>
      </c>
      <c r="I32" s="101" t="s">
        <v>2880</v>
      </c>
      <c r="J32" s="101" t="s">
        <v>766</v>
      </c>
      <c r="K32" s="20"/>
    </row>
    <row r="33" ht="42.0" customHeight="1">
      <c r="A33" s="102" t="s">
        <v>305</v>
      </c>
      <c r="B33" s="102" t="s">
        <v>2881</v>
      </c>
      <c r="C33" s="102" t="s">
        <v>2912</v>
      </c>
      <c r="D33" s="102" t="s">
        <v>2883</v>
      </c>
      <c r="E33" s="102" t="s">
        <v>858</v>
      </c>
      <c r="F33" s="102" t="s">
        <v>1330</v>
      </c>
      <c r="G33" s="102" t="s">
        <v>2870</v>
      </c>
      <c r="H33" s="102" t="s">
        <v>2846</v>
      </c>
      <c r="I33" s="102" t="s">
        <v>2884</v>
      </c>
      <c r="J33" s="102" t="s">
        <v>766</v>
      </c>
      <c r="K33" s="20"/>
    </row>
    <row r="34" ht="42.0" customHeight="1">
      <c r="A34" s="102" t="s">
        <v>305</v>
      </c>
      <c r="B34" s="102" t="s">
        <v>2885</v>
      </c>
      <c r="C34" s="102" t="s">
        <v>2913</v>
      </c>
      <c r="D34" s="102" t="s">
        <v>2887</v>
      </c>
      <c r="E34" s="102" t="s">
        <v>858</v>
      </c>
      <c r="F34" s="102" t="s">
        <v>1330</v>
      </c>
      <c r="G34" s="102" t="s">
        <v>2870</v>
      </c>
      <c r="H34" s="102" t="s">
        <v>2846</v>
      </c>
      <c r="I34" s="102" t="s">
        <v>2888</v>
      </c>
      <c r="J34" s="102" t="s">
        <v>766</v>
      </c>
      <c r="K34" s="20"/>
    </row>
    <row r="35" ht="42.0" customHeight="1">
      <c r="A35" s="101" t="s">
        <v>123</v>
      </c>
      <c r="B35" s="101" t="s">
        <v>2867</v>
      </c>
      <c r="C35" s="101" t="s">
        <v>2914</v>
      </c>
      <c r="D35" s="101" t="s">
        <v>2869</v>
      </c>
      <c r="E35" s="101" t="s">
        <v>858</v>
      </c>
      <c r="F35" s="101" t="s">
        <v>1320</v>
      </c>
      <c r="G35" s="101" t="s">
        <v>2870</v>
      </c>
      <c r="H35" s="101" t="s">
        <v>2853</v>
      </c>
      <c r="I35" s="101" t="s">
        <v>2871</v>
      </c>
      <c r="J35" s="101" t="s">
        <v>766</v>
      </c>
      <c r="K35" s="20"/>
    </row>
    <row r="36" ht="42.0" customHeight="1">
      <c r="A36" s="101" t="s">
        <v>123</v>
      </c>
      <c r="B36" s="101" t="s">
        <v>2872</v>
      </c>
      <c r="C36" s="101" t="s">
        <v>2915</v>
      </c>
      <c r="D36" s="101" t="s">
        <v>2874</v>
      </c>
      <c r="E36" s="101" t="s">
        <v>858</v>
      </c>
      <c r="F36" s="101" t="s">
        <v>1320</v>
      </c>
      <c r="G36" s="101" t="s">
        <v>2870</v>
      </c>
      <c r="H36" s="101" t="s">
        <v>2875</v>
      </c>
      <c r="I36" s="101" t="s">
        <v>2876</v>
      </c>
      <c r="J36" s="101" t="s">
        <v>766</v>
      </c>
      <c r="K36" s="20"/>
    </row>
    <row r="37" ht="42.0" customHeight="1">
      <c r="A37" s="101" t="s">
        <v>123</v>
      </c>
      <c r="B37" s="101" t="s">
        <v>2850</v>
      </c>
      <c r="C37" s="101" t="s">
        <v>2916</v>
      </c>
      <c r="D37" s="101" t="s">
        <v>2878</v>
      </c>
      <c r="E37" s="101" t="s">
        <v>858</v>
      </c>
      <c r="F37" s="101" t="s">
        <v>1320</v>
      </c>
      <c r="G37" s="101" t="s">
        <v>2870</v>
      </c>
      <c r="H37" s="101" t="s">
        <v>2879</v>
      </c>
      <c r="I37" s="101" t="s">
        <v>2880</v>
      </c>
      <c r="J37" s="101" t="s">
        <v>766</v>
      </c>
      <c r="K37" s="20"/>
    </row>
    <row r="38" ht="42.0" customHeight="1">
      <c r="A38" s="102" t="s">
        <v>123</v>
      </c>
      <c r="B38" s="102" t="s">
        <v>2881</v>
      </c>
      <c r="C38" s="102" t="s">
        <v>2917</v>
      </c>
      <c r="D38" s="102" t="s">
        <v>2883</v>
      </c>
      <c r="E38" s="102" t="s">
        <v>858</v>
      </c>
      <c r="F38" s="102" t="s">
        <v>1330</v>
      </c>
      <c r="G38" s="102" t="s">
        <v>2870</v>
      </c>
      <c r="H38" s="102" t="s">
        <v>2846</v>
      </c>
      <c r="I38" s="102" t="s">
        <v>2884</v>
      </c>
      <c r="J38" s="102" t="s">
        <v>766</v>
      </c>
      <c r="K38" s="20"/>
    </row>
    <row r="39" ht="42.0" customHeight="1">
      <c r="A39" s="102" t="s">
        <v>123</v>
      </c>
      <c r="B39" s="102" t="s">
        <v>2885</v>
      </c>
      <c r="C39" s="102" t="s">
        <v>2918</v>
      </c>
      <c r="D39" s="102" t="s">
        <v>2887</v>
      </c>
      <c r="E39" s="102" t="s">
        <v>858</v>
      </c>
      <c r="F39" s="102" t="s">
        <v>1330</v>
      </c>
      <c r="G39" s="102" t="s">
        <v>2870</v>
      </c>
      <c r="H39" s="102" t="s">
        <v>2846</v>
      </c>
      <c r="I39" s="102" t="s">
        <v>2888</v>
      </c>
      <c r="J39" s="102" t="s">
        <v>766</v>
      </c>
      <c r="K39" s="20"/>
    </row>
    <row r="40" ht="42.0" customHeight="1">
      <c r="A40" s="101" t="s">
        <v>317</v>
      </c>
      <c r="B40" s="101" t="s">
        <v>2867</v>
      </c>
      <c r="C40" s="101" t="s">
        <v>2919</v>
      </c>
      <c r="D40" s="101" t="s">
        <v>2869</v>
      </c>
      <c r="E40" s="101" t="s">
        <v>858</v>
      </c>
      <c r="F40" s="101" t="s">
        <v>1320</v>
      </c>
      <c r="G40" s="101" t="s">
        <v>2870</v>
      </c>
      <c r="H40" s="101" t="s">
        <v>2853</v>
      </c>
      <c r="I40" s="101" t="s">
        <v>2871</v>
      </c>
      <c r="J40" s="101" t="s">
        <v>766</v>
      </c>
      <c r="K40" s="20"/>
    </row>
    <row r="41" ht="42.0" customHeight="1">
      <c r="A41" s="101" t="s">
        <v>317</v>
      </c>
      <c r="B41" s="101" t="s">
        <v>2872</v>
      </c>
      <c r="C41" s="101" t="s">
        <v>2920</v>
      </c>
      <c r="D41" s="101" t="s">
        <v>2874</v>
      </c>
      <c r="E41" s="101" t="s">
        <v>858</v>
      </c>
      <c r="F41" s="101" t="s">
        <v>1320</v>
      </c>
      <c r="G41" s="101" t="s">
        <v>2870</v>
      </c>
      <c r="H41" s="101" t="s">
        <v>2875</v>
      </c>
      <c r="I41" s="101" t="s">
        <v>2876</v>
      </c>
      <c r="J41" s="101" t="s">
        <v>766</v>
      </c>
      <c r="K41" s="20"/>
    </row>
    <row r="42" ht="42.0" customHeight="1">
      <c r="A42" s="101" t="s">
        <v>317</v>
      </c>
      <c r="B42" s="101" t="s">
        <v>2850</v>
      </c>
      <c r="C42" s="101" t="s">
        <v>2921</v>
      </c>
      <c r="D42" s="101" t="s">
        <v>2878</v>
      </c>
      <c r="E42" s="101" t="s">
        <v>858</v>
      </c>
      <c r="F42" s="101" t="s">
        <v>1320</v>
      </c>
      <c r="G42" s="101" t="s">
        <v>2870</v>
      </c>
      <c r="H42" s="101" t="s">
        <v>2879</v>
      </c>
      <c r="I42" s="101" t="s">
        <v>2880</v>
      </c>
      <c r="J42" s="101" t="s">
        <v>766</v>
      </c>
      <c r="K42" s="20"/>
    </row>
    <row r="43" ht="42.0" customHeight="1">
      <c r="A43" s="102" t="s">
        <v>317</v>
      </c>
      <c r="B43" s="102" t="s">
        <v>2881</v>
      </c>
      <c r="C43" s="102" t="s">
        <v>2922</v>
      </c>
      <c r="D43" s="102" t="s">
        <v>2883</v>
      </c>
      <c r="E43" s="102" t="s">
        <v>858</v>
      </c>
      <c r="F43" s="102" t="s">
        <v>1330</v>
      </c>
      <c r="G43" s="102" t="s">
        <v>2870</v>
      </c>
      <c r="H43" s="102" t="s">
        <v>2846</v>
      </c>
      <c r="I43" s="102" t="s">
        <v>2884</v>
      </c>
      <c r="J43" s="102" t="s">
        <v>766</v>
      </c>
      <c r="K43" s="20"/>
    </row>
    <row r="44" ht="42.0" customHeight="1">
      <c r="A44" s="102" t="s">
        <v>317</v>
      </c>
      <c r="B44" s="102" t="s">
        <v>2885</v>
      </c>
      <c r="C44" s="102" t="s">
        <v>2923</v>
      </c>
      <c r="D44" s="102" t="s">
        <v>2887</v>
      </c>
      <c r="E44" s="102" t="s">
        <v>858</v>
      </c>
      <c r="F44" s="102" t="s">
        <v>1330</v>
      </c>
      <c r="G44" s="102" t="s">
        <v>2870</v>
      </c>
      <c r="H44" s="102" t="s">
        <v>2846</v>
      </c>
      <c r="I44" s="102" t="s">
        <v>2888</v>
      </c>
      <c r="J44" s="102" t="s">
        <v>766</v>
      </c>
      <c r="K44" s="20"/>
    </row>
    <row r="45" ht="42.0" customHeight="1">
      <c r="A45" s="101" t="s">
        <v>323</v>
      </c>
      <c r="B45" s="101" t="s">
        <v>2867</v>
      </c>
      <c r="C45" s="101" t="s">
        <v>2924</v>
      </c>
      <c r="D45" s="101" t="s">
        <v>2869</v>
      </c>
      <c r="E45" s="101" t="s">
        <v>858</v>
      </c>
      <c r="F45" s="101" t="s">
        <v>1320</v>
      </c>
      <c r="G45" s="101" t="s">
        <v>2870</v>
      </c>
      <c r="H45" s="101" t="s">
        <v>2853</v>
      </c>
      <c r="I45" s="101" t="s">
        <v>2871</v>
      </c>
      <c r="J45" s="101" t="s">
        <v>766</v>
      </c>
      <c r="K45" s="20"/>
    </row>
    <row r="46" ht="42.0" customHeight="1">
      <c r="A46" s="101" t="s">
        <v>323</v>
      </c>
      <c r="B46" s="101" t="s">
        <v>2872</v>
      </c>
      <c r="C46" s="101" t="s">
        <v>2925</v>
      </c>
      <c r="D46" s="101" t="s">
        <v>2874</v>
      </c>
      <c r="E46" s="101" t="s">
        <v>858</v>
      </c>
      <c r="F46" s="101" t="s">
        <v>1320</v>
      </c>
      <c r="G46" s="101" t="s">
        <v>2870</v>
      </c>
      <c r="H46" s="101" t="s">
        <v>2875</v>
      </c>
      <c r="I46" s="101" t="s">
        <v>2876</v>
      </c>
      <c r="J46" s="101" t="s">
        <v>766</v>
      </c>
      <c r="K46" s="20"/>
    </row>
    <row r="47" ht="42.0" customHeight="1">
      <c r="A47" s="101" t="s">
        <v>323</v>
      </c>
      <c r="B47" s="101" t="s">
        <v>2850</v>
      </c>
      <c r="C47" s="101" t="s">
        <v>2926</v>
      </c>
      <c r="D47" s="101" t="s">
        <v>2878</v>
      </c>
      <c r="E47" s="101" t="s">
        <v>858</v>
      </c>
      <c r="F47" s="101" t="s">
        <v>1320</v>
      </c>
      <c r="G47" s="101" t="s">
        <v>2870</v>
      </c>
      <c r="H47" s="101" t="s">
        <v>2879</v>
      </c>
      <c r="I47" s="101" t="s">
        <v>2880</v>
      </c>
      <c r="J47" s="101" t="s">
        <v>766</v>
      </c>
      <c r="K47" s="20"/>
    </row>
    <row r="48" ht="42.0" customHeight="1">
      <c r="A48" s="102" t="s">
        <v>323</v>
      </c>
      <c r="B48" s="102" t="s">
        <v>2881</v>
      </c>
      <c r="C48" s="102" t="s">
        <v>2927</v>
      </c>
      <c r="D48" s="102" t="s">
        <v>2883</v>
      </c>
      <c r="E48" s="102" t="s">
        <v>858</v>
      </c>
      <c r="F48" s="102" t="s">
        <v>1330</v>
      </c>
      <c r="G48" s="102" t="s">
        <v>2870</v>
      </c>
      <c r="H48" s="102" t="s">
        <v>2846</v>
      </c>
      <c r="I48" s="102" t="s">
        <v>2884</v>
      </c>
      <c r="J48" s="102" t="s">
        <v>766</v>
      </c>
      <c r="K48" s="20"/>
    </row>
    <row r="49" ht="42.0" customHeight="1">
      <c r="A49" s="102" t="s">
        <v>323</v>
      </c>
      <c r="B49" s="102" t="s">
        <v>2885</v>
      </c>
      <c r="C49" s="102" t="s">
        <v>2928</v>
      </c>
      <c r="D49" s="102" t="s">
        <v>2887</v>
      </c>
      <c r="E49" s="102" t="s">
        <v>858</v>
      </c>
      <c r="F49" s="102" t="s">
        <v>1330</v>
      </c>
      <c r="G49" s="102" t="s">
        <v>2870</v>
      </c>
      <c r="H49" s="102" t="s">
        <v>2846</v>
      </c>
      <c r="I49" s="102" t="s">
        <v>2888</v>
      </c>
      <c r="J49" s="102" t="s">
        <v>766</v>
      </c>
      <c r="K49" s="20"/>
    </row>
    <row r="50" ht="42.0" customHeight="1">
      <c r="A50" s="101" t="s">
        <v>329</v>
      </c>
      <c r="B50" s="101" t="s">
        <v>2867</v>
      </c>
      <c r="C50" s="101" t="s">
        <v>2929</v>
      </c>
      <c r="D50" s="101" t="s">
        <v>2869</v>
      </c>
      <c r="E50" s="101" t="s">
        <v>858</v>
      </c>
      <c r="F50" s="101" t="s">
        <v>1320</v>
      </c>
      <c r="G50" s="101" t="s">
        <v>2870</v>
      </c>
      <c r="H50" s="101" t="s">
        <v>2853</v>
      </c>
      <c r="I50" s="101" t="s">
        <v>2871</v>
      </c>
      <c r="J50" s="101" t="s">
        <v>766</v>
      </c>
      <c r="K50" s="20"/>
    </row>
    <row r="51" ht="42.0" customHeight="1">
      <c r="A51" s="101" t="s">
        <v>329</v>
      </c>
      <c r="B51" s="101" t="s">
        <v>2872</v>
      </c>
      <c r="C51" s="101" t="s">
        <v>2930</v>
      </c>
      <c r="D51" s="101" t="s">
        <v>2874</v>
      </c>
      <c r="E51" s="101" t="s">
        <v>858</v>
      </c>
      <c r="F51" s="101" t="s">
        <v>1320</v>
      </c>
      <c r="G51" s="101" t="s">
        <v>2870</v>
      </c>
      <c r="H51" s="101" t="s">
        <v>2875</v>
      </c>
      <c r="I51" s="101" t="s">
        <v>2876</v>
      </c>
      <c r="J51" s="101" t="s">
        <v>766</v>
      </c>
      <c r="K51" s="20"/>
    </row>
    <row r="52" ht="42.0" customHeight="1">
      <c r="A52" s="101" t="s">
        <v>329</v>
      </c>
      <c r="B52" s="101" t="s">
        <v>2850</v>
      </c>
      <c r="C52" s="101" t="s">
        <v>2931</v>
      </c>
      <c r="D52" s="101" t="s">
        <v>2878</v>
      </c>
      <c r="E52" s="101" t="s">
        <v>858</v>
      </c>
      <c r="F52" s="101" t="s">
        <v>1320</v>
      </c>
      <c r="G52" s="101" t="s">
        <v>2870</v>
      </c>
      <c r="H52" s="101" t="s">
        <v>2879</v>
      </c>
      <c r="I52" s="101" t="s">
        <v>2880</v>
      </c>
      <c r="J52" s="101" t="s">
        <v>766</v>
      </c>
      <c r="K52" s="20"/>
    </row>
    <row r="53" ht="42.0" customHeight="1">
      <c r="A53" s="102" t="s">
        <v>329</v>
      </c>
      <c r="B53" s="102" t="s">
        <v>2881</v>
      </c>
      <c r="C53" s="102" t="s">
        <v>2932</v>
      </c>
      <c r="D53" s="102" t="s">
        <v>2883</v>
      </c>
      <c r="E53" s="102" t="s">
        <v>858</v>
      </c>
      <c r="F53" s="102" t="s">
        <v>1330</v>
      </c>
      <c r="G53" s="102" t="s">
        <v>2870</v>
      </c>
      <c r="H53" s="102" t="s">
        <v>2846</v>
      </c>
      <c r="I53" s="102" t="s">
        <v>2884</v>
      </c>
      <c r="J53" s="102" t="s">
        <v>766</v>
      </c>
      <c r="K53" s="20"/>
    </row>
    <row r="54" ht="42.0" customHeight="1">
      <c r="A54" s="102" t="s">
        <v>329</v>
      </c>
      <c r="B54" s="102" t="s">
        <v>2885</v>
      </c>
      <c r="C54" s="102" t="s">
        <v>2933</v>
      </c>
      <c r="D54" s="102" t="s">
        <v>2887</v>
      </c>
      <c r="E54" s="102" t="s">
        <v>858</v>
      </c>
      <c r="F54" s="102" t="s">
        <v>1330</v>
      </c>
      <c r="G54" s="102" t="s">
        <v>2870</v>
      </c>
      <c r="H54" s="102" t="s">
        <v>2846</v>
      </c>
      <c r="I54" s="102" t="s">
        <v>2888</v>
      </c>
      <c r="J54" s="102" t="s">
        <v>766</v>
      </c>
      <c r="K54" s="20"/>
    </row>
    <row r="55" ht="15.75" customHeight="1">
      <c r="A55" s="6"/>
      <c r="B55" s="6"/>
      <c r="C55" s="6"/>
      <c r="D55" s="6"/>
      <c r="E55" s="6"/>
      <c r="F55" s="6"/>
      <c r="G55" s="6"/>
      <c r="H55" s="6"/>
      <c r="I55" s="6"/>
      <c r="J55" s="6"/>
      <c r="K55" s="6"/>
    </row>
    <row r="56" ht="15.75" customHeight="1">
      <c r="A56" s="6"/>
      <c r="B56" s="6"/>
      <c r="C56" s="6"/>
      <c r="D56" s="6"/>
      <c r="E56" s="6"/>
      <c r="F56" s="6"/>
      <c r="G56" s="6"/>
      <c r="H56" s="6"/>
      <c r="I56" s="6"/>
      <c r="J56" s="6"/>
      <c r="K56" s="6"/>
    </row>
    <row r="57" ht="15.75" customHeight="1">
      <c r="A57" s="6"/>
      <c r="B57" s="6"/>
      <c r="C57" s="6"/>
      <c r="D57" s="6"/>
      <c r="E57" s="6"/>
      <c r="F57" s="6"/>
      <c r="G57" s="6"/>
      <c r="H57" s="6"/>
      <c r="I57" s="6"/>
      <c r="J57" s="6"/>
      <c r="K57" s="6"/>
    </row>
    <row r="58" ht="15.75" customHeight="1">
      <c r="A58" s="6"/>
      <c r="B58" s="6"/>
      <c r="C58" s="6"/>
      <c r="D58" s="6"/>
      <c r="E58" s="6"/>
      <c r="F58" s="6"/>
      <c r="G58" s="6"/>
      <c r="H58" s="6"/>
      <c r="I58" s="6"/>
      <c r="J58" s="6"/>
      <c r="K58" s="6"/>
    </row>
    <row r="59" ht="15.75" customHeight="1">
      <c r="A59" s="6"/>
      <c r="B59" s="6"/>
      <c r="C59" s="6"/>
      <c r="D59" s="6"/>
      <c r="E59" s="6"/>
      <c r="F59" s="6"/>
      <c r="G59" s="6"/>
      <c r="H59" s="6"/>
      <c r="I59" s="6"/>
      <c r="J59" s="6"/>
      <c r="K59" s="6"/>
    </row>
    <row r="60" ht="15.75" customHeight="1">
      <c r="A60" s="6"/>
      <c r="B60" s="6"/>
      <c r="C60" s="6"/>
      <c r="D60" s="6"/>
      <c r="E60" s="6"/>
      <c r="F60" s="6"/>
      <c r="G60" s="6"/>
      <c r="H60" s="6"/>
      <c r="I60" s="6"/>
      <c r="J60" s="6"/>
      <c r="K60" s="6"/>
    </row>
    <row r="61" ht="15.75" customHeight="1">
      <c r="A61" s="6"/>
      <c r="B61" s="6"/>
      <c r="C61" s="6"/>
      <c r="D61" s="6"/>
      <c r="E61" s="6"/>
      <c r="F61" s="6"/>
      <c r="G61" s="6"/>
      <c r="H61" s="6"/>
      <c r="I61" s="6"/>
      <c r="J61" s="6"/>
      <c r="K61" s="6"/>
    </row>
    <row r="62" ht="15.75" customHeight="1">
      <c r="A62" s="6"/>
      <c r="B62" s="6"/>
      <c r="C62" s="6"/>
      <c r="D62" s="6"/>
      <c r="E62" s="6"/>
      <c r="F62" s="6"/>
      <c r="G62" s="6"/>
      <c r="H62" s="6"/>
      <c r="I62" s="6"/>
      <c r="J62" s="6"/>
      <c r="K62" s="6"/>
    </row>
    <row r="63" ht="15.75" customHeight="1">
      <c r="A63" s="6"/>
      <c r="B63" s="6"/>
      <c r="C63" s="6"/>
      <c r="D63" s="6"/>
      <c r="E63" s="6"/>
      <c r="F63" s="6"/>
      <c r="G63" s="6"/>
      <c r="H63" s="6"/>
      <c r="I63" s="6"/>
      <c r="J63" s="6"/>
      <c r="K63" s="6"/>
    </row>
    <row r="64" ht="15.75" customHeight="1">
      <c r="A64" s="6"/>
      <c r="B64" s="6"/>
      <c r="C64" s="6"/>
      <c r="D64" s="6"/>
      <c r="E64" s="6"/>
      <c r="F64" s="6"/>
      <c r="G64" s="6"/>
      <c r="H64" s="6"/>
      <c r="I64" s="6"/>
      <c r="J64" s="6"/>
      <c r="K64" s="6"/>
    </row>
    <row r="65" ht="15.75" customHeight="1">
      <c r="A65" s="6"/>
      <c r="B65" s="6"/>
      <c r="C65" s="6"/>
      <c r="D65" s="6"/>
      <c r="E65" s="6"/>
      <c r="F65" s="6"/>
      <c r="G65" s="6"/>
      <c r="H65" s="6"/>
      <c r="I65" s="6"/>
      <c r="J65" s="6"/>
      <c r="K65" s="6"/>
    </row>
    <row r="66" ht="15.75" customHeight="1">
      <c r="A66" s="6"/>
      <c r="B66" s="6"/>
      <c r="C66" s="6"/>
      <c r="D66" s="6"/>
      <c r="E66" s="6"/>
      <c r="F66" s="6"/>
      <c r="G66" s="6"/>
      <c r="H66" s="6"/>
      <c r="I66" s="6"/>
      <c r="J66" s="6"/>
      <c r="K66" s="6"/>
    </row>
    <row r="67" ht="15.75" customHeight="1">
      <c r="A67" s="6"/>
      <c r="B67" s="6"/>
      <c r="C67" s="6"/>
      <c r="D67" s="6"/>
      <c r="E67" s="6"/>
      <c r="F67" s="6"/>
      <c r="G67" s="6"/>
      <c r="H67" s="6"/>
      <c r="I67" s="6"/>
      <c r="J67" s="6"/>
      <c r="K67" s="6"/>
    </row>
    <row r="68" ht="15.75" customHeight="1">
      <c r="A68" s="6"/>
      <c r="B68" s="6"/>
      <c r="C68" s="6"/>
      <c r="D68" s="6"/>
      <c r="E68" s="6"/>
      <c r="F68" s="6"/>
      <c r="G68" s="6"/>
      <c r="H68" s="6"/>
      <c r="I68" s="6"/>
      <c r="J68" s="6"/>
      <c r="K68" s="6"/>
    </row>
    <row r="69" ht="15.75" customHeight="1">
      <c r="A69" s="6"/>
      <c r="B69" s="6"/>
      <c r="C69" s="6"/>
      <c r="D69" s="6"/>
      <c r="E69" s="6"/>
      <c r="F69" s="6"/>
      <c r="G69" s="6"/>
      <c r="H69" s="6"/>
      <c r="I69" s="6"/>
      <c r="J69" s="6"/>
      <c r="K69" s="6"/>
    </row>
    <row r="70" ht="15.75" customHeight="1">
      <c r="A70" s="6"/>
      <c r="B70" s="6"/>
      <c r="C70" s="6"/>
      <c r="D70" s="6"/>
      <c r="E70" s="6"/>
      <c r="F70" s="6"/>
      <c r="G70" s="6"/>
      <c r="H70" s="6"/>
      <c r="I70" s="6"/>
      <c r="J70" s="6"/>
      <c r="K70" s="6"/>
    </row>
    <row r="71" ht="15.75" customHeight="1">
      <c r="A71" s="6"/>
      <c r="B71" s="6"/>
      <c r="C71" s="6"/>
      <c r="D71" s="6"/>
      <c r="E71" s="6"/>
      <c r="F71" s="6"/>
      <c r="G71" s="6"/>
      <c r="H71" s="6"/>
      <c r="I71" s="6"/>
      <c r="J71" s="6"/>
      <c r="K71" s="6"/>
    </row>
    <row r="72" ht="15.75" customHeight="1">
      <c r="A72" s="6"/>
      <c r="B72" s="6"/>
      <c r="C72" s="6"/>
      <c r="D72" s="6"/>
      <c r="E72" s="6"/>
      <c r="F72" s="6"/>
      <c r="G72" s="6"/>
      <c r="H72" s="6"/>
      <c r="I72" s="6"/>
      <c r="J72" s="6"/>
      <c r="K72" s="6"/>
    </row>
    <row r="73" ht="15.75" customHeight="1">
      <c r="A73" s="6"/>
      <c r="B73" s="6"/>
      <c r="C73" s="6"/>
      <c r="D73" s="6"/>
      <c r="E73" s="6"/>
      <c r="F73" s="6"/>
      <c r="G73" s="6"/>
      <c r="H73" s="6"/>
      <c r="I73" s="6"/>
      <c r="J73" s="6"/>
      <c r="K73" s="6"/>
    </row>
    <row r="74" ht="15.75" customHeight="1">
      <c r="A74" s="6"/>
      <c r="B74" s="6"/>
      <c r="C74" s="6"/>
      <c r="D74" s="6"/>
      <c r="E74" s="6"/>
      <c r="F74" s="6"/>
      <c r="G74" s="6"/>
      <c r="H74" s="6"/>
      <c r="I74" s="6"/>
      <c r="J74" s="6"/>
      <c r="K74" s="6"/>
    </row>
    <row r="75" ht="15.75" customHeight="1">
      <c r="A75" s="6"/>
      <c r="B75" s="6"/>
      <c r="C75" s="6"/>
      <c r="D75" s="6"/>
      <c r="E75" s="6"/>
      <c r="F75" s="6"/>
      <c r="G75" s="6"/>
      <c r="H75" s="6"/>
      <c r="I75" s="6"/>
      <c r="J75" s="6"/>
      <c r="K75" s="6"/>
    </row>
    <row r="76" ht="15.75" customHeight="1">
      <c r="A76" s="6"/>
      <c r="B76" s="6"/>
      <c r="C76" s="6"/>
      <c r="D76" s="6"/>
      <c r="E76" s="6"/>
      <c r="F76" s="6"/>
      <c r="G76" s="6"/>
      <c r="H76" s="6"/>
      <c r="I76" s="6"/>
      <c r="J76" s="6"/>
      <c r="K76" s="6"/>
    </row>
    <row r="77" ht="15.75" customHeight="1">
      <c r="A77" s="6"/>
      <c r="B77" s="6"/>
      <c r="C77" s="6"/>
      <c r="D77" s="6"/>
      <c r="E77" s="6"/>
      <c r="F77" s="6"/>
      <c r="G77" s="6"/>
      <c r="H77" s="6"/>
      <c r="I77" s="6"/>
      <c r="J77" s="6"/>
      <c r="K77" s="6"/>
    </row>
    <row r="78" ht="15.75" customHeight="1">
      <c r="A78" s="6"/>
      <c r="B78" s="6"/>
      <c r="C78" s="6"/>
      <c r="D78" s="6"/>
      <c r="E78" s="6"/>
      <c r="F78" s="6"/>
      <c r="G78" s="6"/>
      <c r="H78" s="6"/>
      <c r="I78" s="6"/>
      <c r="J78" s="6"/>
      <c r="K78" s="6"/>
    </row>
    <row r="79" ht="15.75" customHeight="1">
      <c r="A79" s="6"/>
      <c r="B79" s="6"/>
      <c r="C79" s="6"/>
      <c r="D79" s="6"/>
      <c r="E79" s="6"/>
      <c r="F79" s="6"/>
      <c r="G79" s="6"/>
      <c r="H79" s="6"/>
      <c r="I79" s="6"/>
      <c r="J79" s="6"/>
      <c r="K79" s="6"/>
    </row>
    <row r="80" ht="15.75" customHeight="1">
      <c r="A80" s="6"/>
      <c r="B80" s="6"/>
      <c r="C80" s="6"/>
      <c r="D80" s="6"/>
      <c r="E80" s="6"/>
      <c r="F80" s="6"/>
      <c r="G80" s="6"/>
      <c r="H80" s="6"/>
      <c r="I80" s="6"/>
      <c r="J80" s="6"/>
      <c r="K80" s="6"/>
    </row>
    <row r="81" ht="15.75" customHeight="1">
      <c r="A81" s="6"/>
      <c r="B81" s="6"/>
      <c r="C81" s="6"/>
      <c r="D81" s="6"/>
      <c r="E81" s="6"/>
      <c r="F81" s="6"/>
      <c r="G81" s="6"/>
      <c r="H81" s="6"/>
      <c r="I81" s="6"/>
      <c r="J81" s="6"/>
      <c r="K81" s="6"/>
    </row>
    <row r="82" ht="15.75" customHeight="1">
      <c r="A82" s="6"/>
      <c r="B82" s="6"/>
      <c r="C82" s="6"/>
      <c r="D82" s="6"/>
      <c r="E82" s="6"/>
      <c r="F82" s="6"/>
      <c r="G82" s="6"/>
      <c r="H82" s="6"/>
      <c r="I82" s="6"/>
      <c r="J82" s="6"/>
      <c r="K82" s="6"/>
    </row>
    <row r="83" ht="15.75" customHeight="1">
      <c r="A83" s="6"/>
      <c r="B83" s="6"/>
      <c r="C83" s="6"/>
      <c r="D83" s="6"/>
      <c r="E83" s="6"/>
      <c r="F83" s="6"/>
      <c r="G83" s="6"/>
      <c r="H83" s="6"/>
      <c r="I83" s="6"/>
      <c r="J83" s="6"/>
      <c r="K83" s="6"/>
    </row>
    <row r="84" ht="15.75" customHeight="1">
      <c r="A84" s="6"/>
      <c r="B84" s="6"/>
      <c r="C84" s="6"/>
      <c r="D84" s="6"/>
      <c r="E84" s="6"/>
      <c r="F84" s="6"/>
      <c r="G84" s="6"/>
      <c r="H84" s="6"/>
      <c r="I84" s="6"/>
      <c r="J84" s="6"/>
      <c r="K84" s="6"/>
    </row>
    <row r="85" ht="15.75" customHeight="1">
      <c r="A85" s="6"/>
      <c r="B85" s="6"/>
      <c r="C85" s="6"/>
      <c r="D85" s="6"/>
      <c r="E85" s="6"/>
      <c r="F85" s="6"/>
      <c r="G85" s="6"/>
      <c r="H85" s="6"/>
      <c r="I85" s="6"/>
      <c r="J85" s="6"/>
      <c r="K85" s="6"/>
    </row>
    <row r="86" ht="15.75" customHeight="1">
      <c r="A86" s="6"/>
      <c r="B86" s="6"/>
      <c r="C86" s="6"/>
      <c r="D86" s="6"/>
      <c r="E86" s="6"/>
      <c r="F86" s="6"/>
      <c r="G86" s="6"/>
      <c r="H86" s="6"/>
      <c r="I86" s="6"/>
      <c r="J86" s="6"/>
      <c r="K86" s="6"/>
    </row>
    <row r="87" ht="15.75" customHeight="1">
      <c r="A87" s="6"/>
      <c r="B87" s="6"/>
      <c r="C87" s="6"/>
      <c r="D87" s="6"/>
      <c r="E87" s="6"/>
      <c r="F87" s="6"/>
      <c r="G87" s="6"/>
      <c r="H87" s="6"/>
      <c r="I87" s="6"/>
      <c r="J87" s="6"/>
      <c r="K87" s="6"/>
    </row>
    <row r="88" ht="15.75" customHeight="1">
      <c r="A88" s="6"/>
      <c r="B88" s="6"/>
      <c r="C88" s="6"/>
      <c r="D88" s="6"/>
      <c r="E88" s="6"/>
      <c r="F88" s="6"/>
      <c r="G88" s="6"/>
      <c r="H88" s="6"/>
      <c r="I88" s="6"/>
      <c r="J88" s="6"/>
      <c r="K88" s="6"/>
    </row>
    <row r="89" ht="15.75" customHeight="1">
      <c r="A89" s="6"/>
      <c r="B89" s="6"/>
      <c r="C89" s="6"/>
      <c r="D89" s="6"/>
      <c r="E89" s="6"/>
      <c r="F89" s="6"/>
      <c r="G89" s="6"/>
      <c r="H89" s="6"/>
      <c r="I89" s="6"/>
      <c r="J89" s="6"/>
      <c r="K89" s="6"/>
    </row>
    <row r="90" ht="15.75" customHeight="1">
      <c r="A90" s="6"/>
      <c r="B90" s="6"/>
      <c r="C90" s="6"/>
      <c r="D90" s="6"/>
      <c r="E90" s="6"/>
      <c r="F90" s="6"/>
      <c r="G90" s="6"/>
      <c r="H90" s="6"/>
      <c r="I90" s="6"/>
      <c r="J90" s="6"/>
      <c r="K90" s="6"/>
    </row>
    <row r="91" ht="15.75" customHeight="1">
      <c r="A91" s="6"/>
      <c r="B91" s="6"/>
      <c r="C91" s="6"/>
      <c r="D91" s="6"/>
      <c r="E91" s="6"/>
      <c r="F91" s="6"/>
      <c r="G91" s="6"/>
      <c r="H91" s="6"/>
      <c r="I91" s="6"/>
      <c r="J91" s="6"/>
      <c r="K91" s="6"/>
    </row>
    <row r="92" ht="15.75" customHeight="1">
      <c r="A92" s="6"/>
      <c r="B92" s="6"/>
      <c r="C92" s="6"/>
      <c r="D92" s="6"/>
      <c r="E92" s="6"/>
      <c r="F92" s="6"/>
      <c r="G92" s="6"/>
      <c r="H92" s="6"/>
      <c r="I92" s="6"/>
      <c r="J92" s="6"/>
      <c r="K92" s="6"/>
    </row>
    <row r="93" ht="15.75" customHeight="1">
      <c r="A93" s="6"/>
      <c r="B93" s="6"/>
      <c r="C93" s="6"/>
      <c r="D93" s="6"/>
      <c r="E93" s="6"/>
      <c r="F93" s="6"/>
      <c r="G93" s="6"/>
      <c r="H93" s="6"/>
      <c r="I93" s="6"/>
      <c r="J93" s="6"/>
      <c r="K93" s="6"/>
    </row>
    <row r="94" ht="15.75" customHeight="1">
      <c r="A94" s="6"/>
      <c r="B94" s="6"/>
      <c r="C94" s="6"/>
      <c r="D94" s="6"/>
      <c r="E94" s="6"/>
      <c r="F94" s="6"/>
      <c r="G94" s="6"/>
      <c r="H94" s="6"/>
      <c r="I94" s="6"/>
      <c r="J94" s="6"/>
      <c r="K94" s="6"/>
    </row>
    <row r="95" ht="15.75" customHeight="1">
      <c r="A95" s="6"/>
      <c r="B95" s="6"/>
      <c r="C95" s="6"/>
      <c r="D95" s="6"/>
      <c r="E95" s="6"/>
      <c r="F95" s="6"/>
      <c r="G95" s="6"/>
      <c r="H95" s="6"/>
      <c r="I95" s="6"/>
      <c r="J95" s="6"/>
      <c r="K95" s="6"/>
    </row>
    <row r="96" ht="15.75" customHeight="1">
      <c r="A96" s="6"/>
      <c r="B96" s="6"/>
      <c r="C96" s="6"/>
      <c r="D96" s="6"/>
      <c r="E96" s="6"/>
      <c r="F96" s="6"/>
      <c r="G96" s="6"/>
      <c r="H96" s="6"/>
      <c r="I96" s="6"/>
      <c r="J96" s="6"/>
      <c r="K96" s="6"/>
    </row>
    <row r="97" ht="15.75" customHeight="1">
      <c r="A97" s="6"/>
      <c r="B97" s="6"/>
      <c r="C97" s="6"/>
      <c r="D97" s="6"/>
      <c r="E97" s="6"/>
      <c r="F97" s="6"/>
      <c r="G97" s="6"/>
      <c r="H97" s="6"/>
      <c r="I97" s="6"/>
      <c r="J97" s="6"/>
      <c r="K97" s="6"/>
    </row>
    <row r="98" ht="15.75" customHeight="1">
      <c r="A98" s="6"/>
      <c r="B98" s="6"/>
      <c r="C98" s="6"/>
      <c r="D98" s="6"/>
      <c r="E98" s="6"/>
      <c r="F98" s="6"/>
      <c r="G98" s="6"/>
      <c r="H98" s="6"/>
      <c r="I98" s="6"/>
      <c r="J98" s="6"/>
      <c r="K98" s="6"/>
    </row>
    <row r="99" ht="15.75" customHeight="1">
      <c r="A99" s="6"/>
      <c r="B99" s="6"/>
      <c r="C99" s="6"/>
      <c r="D99" s="6"/>
      <c r="E99" s="6"/>
      <c r="F99" s="6"/>
      <c r="G99" s="6"/>
      <c r="H99" s="6"/>
      <c r="I99" s="6"/>
      <c r="J99" s="6"/>
      <c r="K99" s="6"/>
    </row>
    <row r="100" ht="15.75" customHeight="1">
      <c r="A100" s="6"/>
      <c r="B100" s="6"/>
      <c r="C100" s="6"/>
      <c r="D100" s="6"/>
      <c r="E100" s="6"/>
      <c r="F100" s="6"/>
      <c r="G100" s="6"/>
      <c r="H100" s="6"/>
      <c r="I100" s="6"/>
      <c r="J100" s="6"/>
      <c r="K100" s="6"/>
    </row>
    <row r="101" ht="15.75" customHeight="1">
      <c r="A101" s="6"/>
      <c r="B101" s="6"/>
      <c r="C101" s="6"/>
      <c r="D101" s="6"/>
      <c r="E101" s="6"/>
      <c r="F101" s="6"/>
      <c r="G101" s="6"/>
      <c r="H101" s="6"/>
      <c r="I101" s="6"/>
      <c r="J101" s="6"/>
      <c r="K101" s="6"/>
    </row>
    <row r="102" ht="15.75" customHeight="1">
      <c r="A102" s="6"/>
      <c r="B102" s="6"/>
      <c r="C102" s="6"/>
      <c r="D102" s="6"/>
      <c r="E102" s="6"/>
      <c r="F102" s="6"/>
      <c r="G102" s="6"/>
      <c r="H102" s="6"/>
      <c r="I102" s="6"/>
      <c r="J102" s="6"/>
      <c r="K102" s="6"/>
    </row>
    <row r="103" ht="15.75" customHeight="1">
      <c r="A103" s="6"/>
      <c r="B103" s="6"/>
      <c r="C103" s="6"/>
      <c r="D103" s="6"/>
      <c r="E103" s="6"/>
      <c r="F103" s="6"/>
      <c r="G103" s="6"/>
      <c r="H103" s="6"/>
      <c r="I103" s="6"/>
      <c r="J103" s="6"/>
      <c r="K103" s="6"/>
    </row>
    <row r="104" ht="15.75" customHeight="1">
      <c r="A104" s="6"/>
      <c r="B104" s="6"/>
      <c r="C104" s="6"/>
      <c r="D104" s="6"/>
      <c r="E104" s="6"/>
      <c r="F104" s="6"/>
      <c r="G104" s="6"/>
      <c r="H104" s="6"/>
      <c r="I104" s="6"/>
      <c r="J104" s="6"/>
      <c r="K104" s="6"/>
    </row>
    <row r="105" ht="15.75" customHeight="1">
      <c r="A105" s="6"/>
      <c r="B105" s="6"/>
      <c r="C105" s="6"/>
      <c r="D105" s="6"/>
      <c r="E105" s="6"/>
      <c r="F105" s="6"/>
      <c r="G105" s="6"/>
      <c r="H105" s="6"/>
      <c r="I105" s="6"/>
      <c r="J105" s="6"/>
      <c r="K105" s="6"/>
    </row>
    <row r="106" ht="15.75" customHeight="1">
      <c r="A106" s="6"/>
      <c r="B106" s="6"/>
      <c r="C106" s="6"/>
      <c r="D106" s="6"/>
      <c r="E106" s="6"/>
      <c r="F106" s="6"/>
      <c r="G106" s="6"/>
      <c r="H106" s="6"/>
      <c r="I106" s="6"/>
      <c r="J106" s="6"/>
      <c r="K106" s="6"/>
    </row>
    <row r="107" ht="15.75" customHeight="1">
      <c r="A107" s="6"/>
      <c r="B107" s="6"/>
      <c r="C107" s="6"/>
      <c r="D107" s="6"/>
      <c r="E107" s="6"/>
      <c r="F107" s="6"/>
      <c r="G107" s="6"/>
      <c r="H107" s="6"/>
      <c r="I107" s="6"/>
      <c r="J107" s="6"/>
      <c r="K107" s="6"/>
    </row>
    <row r="108" ht="15.75" customHeight="1">
      <c r="A108" s="6"/>
      <c r="B108" s="6"/>
      <c r="C108" s="6"/>
      <c r="D108" s="6"/>
      <c r="E108" s="6"/>
      <c r="F108" s="6"/>
      <c r="G108" s="6"/>
      <c r="H108" s="6"/>
      <c r="I108" s="6"/>
      <c r="J108" s="6"/>
      <c r="K108" s="6"/>
    </row>
    <row r="109" ht="15.75" customHeight="1">
      <c r="A109" s="6"/>
      <c r="B109" s="6"/>
      <c r="C109" s="6"/>
      <c r="D109" s="6"/>
      <c r="E109" s="6"/>
      <c r="F109" s="6"/>
      <c r="G109" s="6"/>
      <c r="H109" s="6"/>
      <c r="I109" s="6"/>
      <c r="J109" s="6"/>
      <c r="K109" s="6"/>
    </row>
    <row r="110" ht="15.75" customHeight="1">
      <c r="A110" s="6"/>
      <c r="B110" s="6"/>
      <c r="C110" s="6"/>
      <c r="D110" s="6"/>
      <c r="E110" s="6"/>
      <c r="F110" s="6"/>
      <c r="G110" s="6"/>
      <c r="H110" s="6"/>
      <c r="I110" s="6"/>
      <c r="J110" s="6"/>
      <c r="K110" s="6"/>
    </row>
    <row r="111" ht="15.75" customHeight="1">
      <c r="A111" s="6"/>
      <c r="B111" s="6"/>
      <c r="C111" s="6"/>
      <c r="D111" s="6"/>
      <c r="E111" s="6"/>
      <c r="F111" s="6"/>
      <c r="G111" s="6"/>
      <c r="H111" s="6"/>
      <c r="I111" s="6"/>
      <c r="J111" s="6"/>
      <c r="K111" s="6"/>
    </row>
    <row r="112" ht="15.75" customHeight="1">
      <c r="A112" s="6"/>
      <c r="B112" s="6"/>
      <c r="C112" s="6"/>
      <c r="D112" s="6"/>
      <c r="E112" s="6"/>
      <c r="F112" s="6"/>
      <c r="G112" s="6"/>
      <c r="H112" s="6"/>
      <c r="I112" s="6"/>
      <c r="J112" s="6"/>
      <c r="K112" s="6"/>
    </row>
    <row r="113" ht="15.75" customHeight="1">
      <c r="A113" s="6"/>
      <c r="B113" s="6"/>
      <c r="C113" s="6"/>
      <c r="D113" s="6"/>
      <c r="E113" s="6"/>
      <c r="F113" s="6"/>
      <c r="G113" s="6"/>
      <c r="H113" s="6"/>
      <c r="I113" s="6"/>
      <c r="J113" s="6"/>
      <c r="K113" s="6"/>
    </row>
    <row r="114" ht="15.75" customHeight="1">
      <c r="A114" s="6"/>
      <c r="B114" s="6"/>
      <c r="C114" s="6"/>
      <c r="D114" s="6"/>
      <c r="E114" s="6"/>
      <c r="F114" s="6"/>
      <c r="G114" s="6"/>
      <c r="H114" s="6"/>
      <c r="I114" s="6"/>
      <c r="J114" s="6"/>
      <c r="K114" s="6"/>
    </row>
    <row r="115" ht="15.75" customHeight="1">
      <c r="A115" s="6"/>
      <c r="B115" s="6"/>
      <c r="C115" s="6"/>
      <c r="D115" s="6"/>
      <c r="E115" s="6"/>
      <c r="F115" s="6"/>
      <c r="G115" s="6"/>
      <c r="H115" s="6"/>
      <c r="I115" s="6"/>
      <c r="J115" s="6"/>
      <c r="K115" s="6"/>
    </row>
    <row r="116" ht="15.75" customHeight="1">
      <c r="A116" s="6"/>
      <c r="B116" s="6"/>
      <c r="C116" s="6"/>
      <c r="D116" s="6"/>
      <c r="E116" s="6"/>
      <c r="F116" s="6"/>
      <c r="G116" s="6"/>
      <c r="H116" s="6"/>
      <c r="I116" s="6"/>
      <c r="J116" s="6"/>
      <c r="K116" s="6"/>
    </row>
    <row r="117" ht="15.75" customHeight="1">
      <c r="A117" s="6"/>
      <c r="B117" s="6"/>
      <c r="C117" s="6"/>
      <c r="D117" s="6"/>
      <c r="E117" s="6"/>
      <c r="F117" s="6"/>
      <c r="G117" s="6"/>
      <c r="H117" s="6"/>
      <c r="I117" s="6"/>
      <c r="J117" s="6"/>
      <c r="K117" s="6"/>
    </row>
    <row r="118" ht="15.75" customHeight="1">
      <c r="A118" s="6"/>
      <c r="B118" s="6"/>
      <c r="C118" s="6"/>
      <c r="D118" s="6"/>
      <c r="E118" s="6"/>
      <c r="F118" s="6"/>
      <c r="G118" s="6"/>
      <c r="H118" s="6"/>
      <c r="I118" s="6"/>
      <c r="J118" s="6"/>
      <c r="K118" s="6"/>
    </row>
    <row r="119" ht="15.75" customHeight="1">
      <c r="A119" s="6"/>
      <c r="B119" s="6"/>
      <c r="C119" s="6"/>
      <c r="D119" s="6"/>
      <c r="E119" s="6"/>
      <c r="F119" s="6"/>
      <c r="G119" s="6"/>
      <c r="H119" s="6"/>
      <c r="I119" s="6"/>
      <c r="J119" s="6"/>
      <c r="K119" s="6"/>
    </row>
    <row r="120" ht="15.75" customHeight="1">
      <c r="A120" s="6"/>
      <c r="B120" s="6"/>
      <c r="C120" s="6"/>
      <c r="D120" s="6"/>
      <c r="E120" s="6"/>
      <c r="F120" s="6"/>
      <c r="G120" s="6"/>
      <c r="H120" s="6"/>
      <c r="I120" s="6"/>
      <c r="J120" s="6"/>
      <c r="K120" s="6"/>
    </row>
    <row r="121" ht="15.75" customHeight="1">
      <c r="A121" s="6"/>
      <c r="B121" s="6"/>
      <c r="C121" s="6"/>
      <c r="D121" s="6"/>
      <c r="E121" s="6"/>
      <c r="F121" s="6"/>
      <c r="G121" s="6"/>
      <c r="H121" s="6"/>
      <c r="I121" s="6"/>
      <c r="J121" s="6"/>
      <c r="K121" s="6"/>
    </row>
    <row r="122" ht="15.75" customHeight="1">
      <c r="A122" s="6"/>
      <c r="B122" s="6"/>
      <c r="C122" s="6"/>
      <c r="D122" s="6"/>
      <c r="E122" s="6"/>
      <c r="F122" s="6"/>
      <c r="G122" s="6"/>
      <c r="H122" s="6"/>
      <c r="I122" s="6"/>
      <c r="J122" s="6"/>
      <c r="K122" s="6"/>
    </row>
    <row r="123" ht="15.75" customHeight="1">
      <c r="A123" s="6"/>
      <c r="B123" s="6"/>
      <c r="C123" s="6"/>
      <c r="D123" s="6"/>
      <c r="E123" s="6"/>
      <c r="F123" s="6"/>
      <c r="G123" s="6"/>
      <c r="H123" s="6"/>
      <c r="I123" s="6"/>
      <c r="J123" s="6"/>
      <c r="K123" s="6"/>
    </row>
    <row r="124" ht="15.75" customHeight="1">
      <c r="A124" s="6"/>
      <c r="B124" s="6"/>
      <c r="C124" s="6"/>
      <c r="D124" s="6"/>
      <c r="E124" s="6"/>
      <c r="F124" s="6"/>
      <c r="G124" s="6"/>
      <c r="H124" s="6"/>
      <c r="I124" s="6"/>
      <c r="J124" s="6"/>
      <c r="K124" s="6"/>
    </row>
    <row r="125" ht="15.75" customHeight="1">
      <c r="A125" s="6"/>
      <c r="B125" s="6"/>
      <c r="C125" s="6"/>
      <c r="D125" s="6"/>
      <c r="E125" s="6"/>
      <c r="F125" s="6"/>
      <c r="G125" s="6"/>
      <c r="H125" s="6"/>
      <c r="I125" s="6"/>
      <c r="J125" s="6"/>
      <c r="K125" s="6"/>
    </row>
    <row r="126" ht="15.75" customHeight="1">
      <c r="A126" s="6"/>
      <c r="B126" s="6"/>
      <c r="C126" s="6"/>
      <c r="D126" s="6"/>
      <c r="E126" s="6"/>
      <c r="F126" s="6"/>
      <c r="G126" s="6"/>
      <c r="H126" s="6"/>
      <c r="I126" s="6"/>
      <c r="J126" s="6"/>
      <c r="K126" s="6"/>
    </row>
    <row r="127" ht="15.75" customHeight="1">
      <c r="A127" s="6"/>
      <c r="B127" s="6"/>
      <c r="C127" s="6"/>
      <c r="D127" s="6"/>
      <c r="E127" s="6"/>
      <c r="F127" s="6"/>
      <c r="G127" s="6"/>
      <c r="H127" s="6"/>
      <c r="I127" s="6"/>
      <c r="J127" s="6"/>
      <c r="K127" s="6"/>
    </row>
    <row r="128" ht="15.75" customHeight="1">
      <c r="A128" s="6"/>
      <c r="B128" s="6"/>
      <c r="C128" s="6"/>
      <c r="D128" s="6"/>
      <c r="E128" s="6"/>
      <c r="F128" s="6"/>
      <c r="G128" s="6"/>
      <c r="H128" s="6"/>
      <c r="I128" s="6"/>
      <c r="J128" s="6"/>
      <c r="K128" s="6"/>
    </row>
    <row r="129" ht="15.75" customHeight="1">
      <c r="A129" s="6"/>
      <c r="B129" s="6"/>
      <c r="C129" s="6"/>
      <c r="D129" s="6"/>
      <c r="E129" s="6"/>
      <c r="F129" s="6"/>
      <c r="G129" s="6"/>
      <c r="H129" s="6"/>
      <c r="I129" s="6"/>
      <c r="J129" s="6"/>
      <c r="K129" s="6"/>
    </row>
    <row r="130" ht="15.75" customHeight="1">
      <c r="A130" s="6"/>
      <c r="B130" s="6"/>
      <c r="C130" s="6"/>
      <c r="D130" s="6"/>
      <c r="E130" s="6"/>
      <c r="F130" s="6"/>
      <c r="G130" s="6"/>
      <c r="H130" s="6"/>
      <c r="I130" s="6"/>
      <c r="J130" s="6"/>
      <c r="K130" s="6"/>
    </row>
    <row r="131" ht="15.75" customHeight="1">
      <c r="A131" s="6"/>
      <c r="B131" s="6"/>
      <c r="C131" s="6"/>
      <c r="D131" s="6"/>
      <c r="E131" s="6"/>
      <c r="F131" s="6"/>
      <c r="G131" s="6"/>
      <c r="H131" s="6"/>
      <c r="I131" s="6"/>
      <c r="J131" s="6"/>
      <c r="K131" s="6"/>
    </row>
    <row r="132" ht="15.75" customHeight="1">
      <c r="A132" s="6"/>
      <c r="B132" s="6"/>
      <c r="C132" s="6"/>
      <c r="D132" s="6"/>
      <c r="E132" s="6"/>
      <c r="F132" s="6"/>
      <c r="G132" s="6"/>
      <c r="H132" s="6"/>
      <c r="I132" s="6"/>
      <c r="J132" s="6"/>
      <c r="K132" s="6"/>
    </row>
    <row r="133" ht="15.75" customHeight="1">
      <c r="A133" s="6"/>
      <c r="B133" s="6"/>
      <c r="C133" s="6"/>
      <c r="D133" s="6"/>
      <c r="E133" s="6"/>
      <c r="F133" s="6"/>
      <c r="G133" s="6"/>
      <c r="H133" s="6"/>
      <c r="I133" s="6"/>
      <c r="J133" s="6"/>
      <c r="K133" s="6"/>
    </row>
    <row r="134" ht="15.75" customHeight="1">
      <c r="A134" s="6"/>
      <c r="B134" s="6"/>
      <c r="C134" s="6"/>
      <c r="D134" s="6"/>
      <c r="E134" s="6"/>
      <c r="F134" s="6"/>
      <c r="G134" s="6"/>
      <c r="H134" s="6"/>
      <c r="I134" s="6"/>
      <c r="J134" s="6"/>
      <c r="K134" s="6"/>
    </row>
    <row r="135" ht="15.75" customHeight="1">
      <c r="A135" s="6"/>
      <c r="B135" s="6"/>
      <c r="C135" s="6"/>
      <c r="D135" s="6"/>
      <c r="E135" s="6"/>
      <c r="F135" s="6"/>
      <c r="G135" s="6"/>
      <c r="H135" s="6"/>
      <c r="I135" s="6"/>
      <c r="J135" s="6"/>
      <c r="K135" s="6"/>
    </row>
    <row r="136" ht="15.75" customHeight="1">
      <c r="A136" s="6"/>
      <c r="B136" s="6"/>
      <c r="C136" s="6"/>
      <c r="D136" s="6"/>
      <c r="E136" s="6"/>
      <c r="F136" s="6"/>
      <c r="G136" s="6"/>
      <c r="H136" s="6"/>
      <c r="I136" s="6"/>
      <c r="J136" s="6"/>
      <c r="K136" s="6"/>
    </row>
    <row r="137" ht="15.75" customHeight="1">
      <c r="A137" s="6"/>
      <c r="B137" s="6"/>
      <c r="C137" s="6"/>
      <c r="D137" s="6"/>
      <c r="E137" s="6"/>
      <c r="F137" s="6"/>
      <c r="G137" s="6"/>
      <c r="H137" s="6"/>
      <c r="I137" s="6"/>
      <c r="J137" s="6"/>
      <c r="K137" s="6"/>
    </row>
    <row r="138" ht="15.75" customHeight="1">
      <c r="A138" s="6"/>
      <c r="B138" s="6"/>
      <c r="C138" s="6"/>
      <c r="D138" s="6"/>
      <c r="E138" s="6"/>
      <c r="F138" s="6"/>
      <c r="G138" s="6"/>
      <c r="H138" s="6"/>
      <c r="I138" s="6"/>
      <c r="J138" s="6"/>
      <c r="K138" s="6"/>
    </row>
    <row r="139" ht="15.75" customHeight="1">
      <c r="A139" s="6"/>
      <c r="B139" s="6"/>
      <c r="C139" s="6"/>
      <c r="D139" s="6"/>
      <c r="E139" s="6"/>
      <c r="F139" s="6"/>
      <c r="G139" s="6"/>
      <c r="H139" s="6"/>
      <c r="I139" s="6"/>
      <c r="J139" s="6"/>
      <c r="K139" s="6"/>
    </row>
    <row r="140" ht="15.75" customHeight="1">
      <c r="A140" s="6"/>
      <c r="B140" s="6"/>
      <c r="C140" s="6"/>
      <c r="D140" s="6"/>
      <c r="E140" s="6"/>
      <c r="F140" s="6"/>
      <c r="G140" s="6"/>
      <c r="H140" s="6"/>
      <c r="I140" s="6"/>
      <c r="J140" s="6"/>
      <c r="K140" s="6"/>
    </row>
    <row r="141" ht="15.75" customHeight="1">
      <c r="A141" s="6"/>
      <c r="B141" s="6"/>
      <c r="C141" s="6"/>
      <c r="D141" s="6"/>
      <c r="E141" s="6"/>
      <c r="F141" s="6"/>
      <c r="G141" s="6"/>
      <c r="H141" s="6"/>
      <c r="I141" s="6"/>
      <c r="J141" s="6"/>
      <c r="K141" s="6"/>
    </row>
    <row r="142" ht="15.75" customHeight="1">
      <c r="A142" s="6"/>
      <c r="B142" s="6"/>
      <c r="C142" s="6"/>
      <c r="D142" s="6"/>
      <c r="E142" s="6"/>
      <c r="F142" s="6"/>
      <c r="G142" s="6"/>
      <c r="H142" s="6"/>
      <c r="I142" s="6"/>
      <c r="J142" s="6"/>
      <c r="K142" s="6"/>
    </row>
    <row r="143" ht="15.75" customHeight="1">
      <c r="A143" s="6"/>
      <c r="B143" s="6"/>
      <c r="C143" s="6"/>
      <c r="D143" s="6"/>
      <c r="E143" s="6"/>
      <c r="F143" s="6"/>
      <c r="G143" s="6"/>
      <c r="H143" s="6"/>
      <c r="I143" s="6"/>
      <c r="J143" s="6"/>
      <c r="K143" s="6"/>
    </row>
    <row r="144" ht="15.75" customHeight="1">
      <c r="A144" s="6"/>
      <c r="B144" s="6"/>
      <c r="C144" s="6"/>
      <c r="D144" s="6"/>
      <c r="E144" s="6"/>
      <c r="F144" s="6"/>
      <c r="G144" s="6"/>
      <c r="H144" s="6"/>
      <c r="I144" s="6"/>
      <c r="J144" s="6"/>
      <c r="K144" s="6"/>
    </row>
    <row r="145" ht="15.75" customHeight="1">
      <c r="A145" s="6"/>
      <c r="B145" s="6"/>
      <c r="C145" s="6"/>
      <c r="D145" s="6"/>
      <c r="E145" s="6"/>
      <c r="F145" s="6"/>
      <c r="G145" s="6"/>
      <c r="H145" s="6"/>
      <c r="I145" s="6"/>
      <c r="J145" s="6"/>
      <c r="K145" s="6"/>
    </row>
    <row r="146" ht="15.75" customHeight="1">
      <c r="A146" s="6"/>
      <c r="B146" s="6"/>
      <c r="C146" s="6"/>
      <c r="D146" s="6"/>
      <c r="E146" s="6"/>
      <c r="F146" s="6"/>
      <c r="G146" s="6"/>
      <c r="H146" s="6"/>
      <c r="I146" s="6"/>
      <c r="J146" s="6"/>
      <c r="K146" s="6"/>
    </row>
    <row r="147" ht="15.75" customHeight="1">
      <c r="A147" s="6"/>
      <c r="B147" s="6"/>
      <c r="C147" s="6"/>
      <c r="D147" s="6"/>
      <c r="E147" s="6"/>
      <c r="F147" s="6"/>
      <c r="G147" s="6"/>
      <c r="H147" s="6"/>
      <c r="I147" s="6"/>
      <c r="J147" s="6"/>
      <c r="K147" s="6"/>
    </row>
    <row r="148" ht="15.75" customHeight="1">
      <c r="A148" s="6"/>
      <c r="B148" s="6"/>
      <c r="C148" s="6"/>
      <c r="D148" s="6"/>
      <c r="E148" s="6"/>
      <c r="F148" s="6"/>
      <c r="G148" s="6"/>
      <c r="H148" s="6"/>
      <c r="I148" s="6"/>
      <c r="J148" s="6"/>
      <c r="K148" s="6"/>
    </row>
    <row r="149" ht="15.75" customHeight="1">
      <c r="A149" s="6"/>
      <c r="B149" s="6"/>
      <c r="C149" s="6"/>
      <c r="D149" s="6"/>
      <c r="E149" s="6"/>
      <c r="F149" s="6"/>
      <c r="G149" s="6"/>
      <c r="H149" s="6"/>
      <c r="I149" s="6"/>
      <c r="J149" s="6"/>
      <c r="K149" s="6"/>
    </row>
    <row r="150" ht="15.75" customHeight="1">
      <c r="A150" s="6"/>
      <c r="B150" s="6"/>
      <c r="C150" s="6"/>
      <c r="D150" s="6"/>
      <c r="E150" s="6"/>
      <c r="F150" s="6"/>
      <c r="G150" s="6"/>
      <c r="H150" s="6"/>
      <c r="I150" s="6"/>
      <c r="J150" s="6"/>
      <c r="K150" s="6"/>
    </row>
    <row r="151" ht="15.75" customHeight="1">
      <c r="A151" s="6"/>
      <c r="B151" s="6"/>
      <c r="C151" s="6"/>
      <c r="D151" s="6"/>
      <c r="E151" s="6"/>
      <c r="F151" s="6"/>
      <c r="G151" s="6"/>
      <c r="H151" s="6"/>
      <c r="I151" s="6"/>
      <c r="J151" s="6"/>
      <c r="K151" s="6"/>
    </row>
    <row r="152" ht="15.75" customHeight="1">
      <c r="A152" s="6"/>
      <c r="B152" s="6"/>
      <c r="C152" s="6"/>
      <c r="D152" s="6"/>
      <c r="E152" s="6"/>
      <c r="F152" s="6"/>
      <c r="G152" s="6"/>
      <c r="H152" s="6"/>
      <c r="I152" s="6"/>
      <c r="J152" s="6"/>
      <c r="K152" s="6"/>
    </row>
    <row r="153" ht="15.75" customHeight="1">
      <c r="A153" s="6"/>
      <c r="B153" s="6"/>
      <c r="C153" s="6"/>
      <c r="D153" s="6"/>
      <c r="E153" s="6"/>
      <c r="F153" s="6"/>
      <c r="G153" s="6"/>
      <c r="H153" s="6"/>
      <c r="I153" s="6"/>
      <c r="J153" s="6"/>
      <c r="K153" s="6"/>
    </row>
    <row r="154" ht="15.75" customHeight="1">
      <c r="A154" s="6"/>
      <c r="B154" s="6"/>
      <c r="C154" s="6"/>
      <c r="D154" s="6"/>
      <c r="E154" s="6"/>
      <c r="F154" s="6"/>
      <c r="G154" s="6"/>
      <c r="H154" s="6"/>
      <c r="I154" s="6"/>
      <c r="J154" s="6"/>
      <c r="K154" s="6"/>
    </row>
    <row r="155" ht="15.75" customHeight="1">
      <c r="A155" s="6"/>
      <c r="B155" s="6"/>
      <c r="C155" s="6"/>
      <c r="D155" s="6"/>
      <c r="E155" s="6"/>
      <c r="F155" s="6"/>
      <c r="G155" s="6"/>
      <c r="H155" s="6"/>
      <c r="I155" s="6"/>
      <c r="J155" s="6"/>
      <c r="K155" s="6"/>
    </row>
    <row r="156" ht="15.75" customHeight="1">
      <c r="A156" s="6"/>
      <c r="B156" s="6"/>
      <c r="C156" s="6"/>
      <c r="D156" s="6"/>
      <c r="E156" s="6"/>
      <c r="F156" s="6"/>
      <c r="G156" s="6"/>
      <c r="H156" s="6"/>
      <c r="I156" s="6"/>
      <c r="J156" s="6"/>
      <c r="K156" s="6"/>
    </row>
    <row r="157" ht="15.75" customHeight="1">
      <c r="A157" s="6"/>
      <c r="B157" s="6"/>
      <c r="C157" s="6"/>
      <c r="D157" s="6"/>
      <c r="E157" s="6"/>
      <c r="F157" s="6"/>
      <c r="G157" s="6"/>
      <c r="H157" s="6"/>
      <c r="I157" s="6"/>
      <c r="J157" s="6"/>
      <c r="K157" s="6"/>
    </row>
    <row r="158" ht="15.75" customHeight="1">
      <c r="A158" s="6"/>
      <c r="B158" s="6"/>
      <c r="C158" s="6"/>
      <c r="D158" s="6"/>
      <c r="E158" s="6"/>
      <c r="F158" s="6"/>
      <c r="G158" s="6"/>
      <c r="H158" s="6"/>
      <c r="I158" s="6"/>
      <c r="J158" s="6"/>
      <c r="K158" s="6"/>
    </row>
    <row r="159" ht="15.75" customHeight="1">
      <c r="A159" s="6"/>
      <c r="B159" s="6"/>
      <c r="C159" s="6"/>
      <c r="D159" s="6"/>
      <c r="E159" s="6"/>
      <c r="F159" s="6"/>
      <c r="G159" s="6"/>
      <c r="H159" s="6"/>
      <c r="I159" s="6"/>
      <c r="J159" s="6"/>
      <c r="K159" s="6"/>
    </row>
    <row r="160" ht="15.75" customHeight="1">
      <c r="A160" s="6"/>
      <c r="B160" s="6"/>
      <c r="C160" s="6"/>
      <c r="D160" s="6"/>
      <c r="E160" s="6"/>
      <c r="F160" s="6"/>
      <c r="G160" s="6"/>
      <c r="H160" s="6"/>
      <c r="I160" s="6"/>
      <c r="J160" s="6"/>
      <c r="K160" s="6"/>
    </row>
    <row r="161" ht="15.75" customHeight="1">
      <c r="A161" s="6"/>
      <c r="B161" s="6"/>
      <c r="C161" s="6"/>
      <c r="D161" s="6"/>
      <c r="E161" s="6"/>
      <c r="F161" s="6"/>
      <c r="G161" s="6"/>
      <c r="H161" s="6"/>
      <c r="I161" s="6"/>
      <c r="J161" s="6"/>
      <c r="K161" s="6"/>
    </row>
    <row r="162" ht="15.75" customHeight="1">
      <c r="A162" s="6"/>
      <c r="B162" s="6"/>
      <c r="C162" s="6"/>
      <c r="D162" s="6"/>
      <c r="E162" s="6"/>
      <c r="F162" s="6"/>
      <c r="G162" s="6"/>
      <c r="H162" s="6"/>
      <c r="I162" s="6"/>
      <c r="J162" s="6"/>
      <c r="K162" s="6"/>
    </row>
    <row r="163" ht="15.75" customHeight="1">
      <c r="A163" s="6"/>
      <c r="B163" s="6"/>
      <c r="C163" s="6"/>
      <c r="D163" s="6"/>
      <c r="E163" s="6"/>
      <c r="F163" s="6"/>
      <c r="G163" s="6"/>
      <c r="H163" s="6"/>
      <c r="I163" s="6"/>
      <c r="J163" s="6"/>
      <c r="K163" s="6"/>
    </row>
    <row r="164" ht="15.75" customHeight="1">
      <c r="A164" s="6"/>
      <c r="B164" s="6"/>
      <c r="C164" s="6"/>
      <c r="D164" s="6"/>
      <c r="E164" s="6"/>
      <c r="F164" s="6"/>
      <c r="G164" s="6"/>
      <c r="H164" s="6"/>
      <c r="I164" s="6"/>
      <c r="J164" s="6"/>
      <c r="K164" s="6"/>
    </row>
    <row r="165" ht="15.75" customHeight="1">
      <c r="A165" s="6"/>
      <c r="B165" s="6"/>
      <c r="C165" s="6"/>
      <c r="D165" s="6"/>
      <c r="E165" s="6"/>
      <c r="F165" s="6"/>
      <c r="G165" s="6"/>
      <c r="H165" s="6"/>
      <c r="I165" s="6"/>
      <c r="J165" s="6"/>
      <c r="K165" s="6"/>
    </row>
    <row r="166" ht="15.75" customHeight="1">
      <c r="A166" s="6"/>
      <c r="B166" s="6"/>
      <c r="C166" s="6"/>
      <c r="D166" s="6"/>
      <c r="E166" s="6"/>
      <c r="F166" s="6"/>
      <c r="G166" s="6"/>
      <c r="H166" s="6"/>
      <c r="I166" s="6"/>
      <c r="J166" s="6"/>
      <c r="K166" s="6"/>
    </row>
    <row r="167" ht="15.75" customHeight="1">
      <c r="A167" s="6"/>
      <c r="B167" s="6"/>
      <c r="C167" s="6"/>
      <c r="D167" s="6"/>
      <c r="E167" s="6"/>
      <c r="F167" s="6"/>
      <c r="G167" s="6"/>
      <c r="H167" s="6"/>
      <c r="I167" s="6"/>
      <c r="J167" s="6"/>
      <c r="K167" s="6"/>
    </row>
    <row r="168" ht="15.75" customHeight="1">
      <c r="A168" s="6"/>
      <c r="B168" s="6"/>
      <c r="C168" s="6"/>
      <c r="D168" s="6"/>
      <c r="E168" s="6"/>
      <c r="F168" s="6"/>
      <c r="G168" s="6"/>
      <c r="H168" s="6"/>
      <c r="I168" s="6"/>
      <c r="J168" s="6"/>
      <c r="K168" s="6"/>
    </row>
    <row r="169" ht="15.75" customHeight="1">
      <c r="A169" s="6"/>
      <c r="B169" s="6"/>
      <c r="C169" s="6"/>
      <c r="D169" s="6"/>
      <c r="E169" s="6"/>
      <c r="F169" s="6"/>
      <c r="G169" s="6"/>
      <c r="H169" s="6"/>
      <c r="I169" s="6"/>
      <c r="J169" s="6"/>
      <c r="K169" s="6"/>
    </row>
    <row r="170" ht="15.75" customHeight="1">
      <c r="A170" s="6"/>
      <c r="B170" s="6"/>
      <c r="C170" s="6"/>
      <c r="D170" s="6"/>
      <c r="E170" s="6"/>
      <c r="F170" s="6"/>
      <c r="G170" s="6"/>
      <c r="H170" s="6"/>
      <c r="I170" s="6"/>
      <c r="J170" s="6"/>
      <c r="K170" s="6"/>
    </row>
    <row r="171" ht="15.75" customHeight="1">
      <c r="A171" s="6"/>
      <c r="B171" s="6"/>
      <c r="C171" s="6"/>
      <c r="D171" s="6"/>
      <c r="E171" s="6"/>
      <c r="F171" s="6"/>
      <c r="G171" s="6"/>
      <c r="H171" s="6"/>
      <c r="I171" s="6"/>
      <c r="J171" s="6"/>
      <c r="K171" s="6"/>
    </row>
    <row r="172" ht="15.75" customHeight="1">
      <c r="A172" s="6"/>
      <c r="B172" s="6"/>
      <c r="C172" s="6"/>
      <c r="D172" s="6"/>
      <c r="E172" s="6"/>
      <c r="F172" s="6"/>
      <c r="G172" s="6"/>
      <c r="H172" s="6"/>
      <c r="I172" s="6"/>
      <c r="J172" s="6"/>
      <c r="K172" s="6"/>
    </row>
    <row r="173" ht="15.75" customHeight="1">
      <c r="A173" s="6"/>
      <c r="B173" s="6"/>
      <c r="C173" s="6"/>
      <c r="D173" s="6"/>
      <c r="E173" s="6"/>
      <c r="F173" s="6"/>
      <c r="G173" s="6"/>
      <c r="H173" s="6"/>
      <c r="I173" s="6"/>
      <c r="J173" s="6"/>
      <c r="K173" s="6"/>
    </row>
    <row r="174" ht="15.75" customHeight="1">
      <c r="A174" s="6"/>
      <c r="B174" s="6"/>
      <c r="C174" s="6"/>
      <c r="D174" s="6"/>
      <c r="E174" s="6"/>
      <c r="F174" s="6"/>
      <c r="G174" s="6"/>
      <c r="H174" s="6"/>
      <c r="I174" s="6"/>
      <c r="J174" s="6"/>
      <c r="K174" s="6"/>
    </row>
    <row r="175" ht="15.75" customHeight="1">
      <c r="A175" s="6"/>
      <c r="B175" s="6"/>
      <c r="C175" s="6"/>
      <c r="D175" s="6"/>
      <c r="E175" s="6"/>
      <c r="F175" s="6"/>
      <c r="G175" s="6"/>
      <c r="H175" s="6"/>
      <c r="I175" s="6"/>
      <c r="J175" s="6"/>
      <c r="K175" s="6"/>
    </row>
    <row r="176" ht="15.75" customHeight="1">
      <c r="A176" s="6"/>
      <c r="B176" s="6"/>
      <c r="C176" s="6"/>
      <c r="D176" s="6"/>
      <c r="E176" s="6"/>
      <c r="F176" s="6"/>
      <c r="G176" s="6"/>
      <c r="H176" s="6"/>
      <c r="I176" s="6"/>
      <c r="J176" s="6"/>
      <c r="K176" s="6"/>
    </row>
    <row r="177" ht="15.75" customHeight="1">
      <c r="A177" s="6"/>
      <c r="B177" s="6"/>
      <c r="C177" s="6"/>
      <c r="D177" s="6"/>
      <c r="E177" s="6"/>
      <c r="F177" s="6"/>
      <c r="G177" s="6"/>
      <c r="H177" s="6"/>
      <c r="I177" s="6"/>
      <c r="J177" s="6"/>
      <c r="K177" s="6"/>
    </row>
    <row r="178" ht="15.75" customHeight="1">
      <c r="A178" s="6"/>
      <c r="B178" s="6"/>
      <c r="C178" s="6"/>
      <c r="D178" s="6"/>
      <c r="E178" s="6"/>
      <c r="F178" s="6"/>
      <c r="G178" s="6"/>
      <c r="H178" s="6"/>
      <c r="I178" s="6"/>
      <c r="J178" s="6"/>
      <c r="K178" s="6"/>
    </row>
    <row r="179" ht="15.75" customHeight="1">
      <c r="A179" s="6"/>
      <c r="B179" s="6"/>
      <c r="C179" s="6"/>
      <c r="D179" s="6"/>
      <c r="E179" s="6"/>
      <c r="F179" s="6"/>
      <c r="G179" s="6"/>
      <c r="H179" s="6"/>
      <c r="I179" s="6"/>
      <c r="J179" s="6"/>
      <c r="K179" s="6"/>
    </row>
    <row r="180" ht="15.75" customHeight="1">
      <c r="A180" s="6"/>
      <c r="B180" s="6"/>
      <c r="C180" s="6"/>
      <c r="D180" s="6"/>
      <c r="E180" s="6"/>
      <c r="F180" s="6"/>
      <c r="G180" s="6"/>
      <c r="H180" s="6"/>
      <c r="I180" s="6"/>
      <c r="J180" s="6"/>
      <c r="K180" s="6"/>
    </row>
    <row r="181" ht="15.75" customHeight="1">
      <c r="A181" s="6"/>
      <c r="B181" s="6"/>
      <c r="C181" s="6"/>
      <c r="D181" s="6"/>
      <c r="E181" s="6"/>
      <c r="F181" s="6"/>
      <c r="G181" s="6"/>
      <c r="H181" s="6"/>
      <c r="I181" s="6"/>
      <c r="J181" s="6"/>
      <c r="K181" s="6"/>
    </row>
    <row r="182" ht="15.75" customHeight="1">
      <c r="A182" s="6"/>
      <c r="B182" s="6"/>
      <c r="C182" s="6"/>
      <c r="D182" s="6"/>
      <c r="E182" s="6"/>
      <c r="F182" s="6"/>
      <c r="G182" s="6"/>
      <c r="H182" s="6"/>
      <c r="I182" s="6"/>
      <c r="J182" s="6"/>
      <c r="K182" s="6"/>
    </row>
    <row r="183" ht="15.75" customHeight="1">
      <c r="A183" s="6"/>
      <c r="B183" s="6"/>
      <c r="C183" s="6"/>
      <c r="D183" s="6"/>
      <c r="E183" s="6"/>
      <c r="F183" s="6"/>
      <c r="G183" s="6"/>
      <c r="H183" s="6"/>
      <c r="I183" s="6"/>
      <c r="J183" s="6"/>
      <c r="K183" s="6"/>
    </row>
    <row r="184" ht="15.75" customHeight="1">
      <c r="A184" s="6"/>
      <c r="B184" s="6"/>
      <c r="C184" s="6"/>
      <c r="D184" s="6"/>
      <c r="E184" s="6"/>
      <c r="F184" s="6"/>
      <c r="G184" s="6"/>
      <c r="H184" s="6"/>
      <c r="I184" s="6"/>
      <c r="J184" s="6"/>
      <c r="K184" s="6"/>
    </row>
    <row r="185" ht="15.75" customHeight="1">
      <c r="A185" s="6"/>
      <c r="B185" s="6"/>
      <c r="C185" s="6"/>
      <c r="D185" s="6"/>
      <c r="E185" s="6"/>
      <c r="F185" s="6"/>
      <c r="G185" s="6"/>
      <c r="H185" s="6"/>
      <c r="I185" s="6"/>
      <c r="J185" s="6"/>
      <c r="K185" s="6"/>
    </row>
    <row r="186" ht="15.75" customHeight="1">
      <c r="A186" s="6"/>
      <c r="B186" s="6"/>
      <c r="C186" s="6"/>
      <c r="D186" s="6"/>
      <c r="E186" s="6"/>
      <c r="F186" s="6"/>
      <c r="G186" s="6"/>
      <c r="H186" s="6"/>
      <c r="I186" s="6"/>
      <c r="J186" s="6"/>
      <c r="K186" s="6"/>
    </row>
    <row r="187" ht="15.75" customHeight="1">
      <c r="A187" s="6"/>
      <c r="B187" s="6"/>
      <c r="C187" s="6"/>
      <c r="D187" s="6"/>
      <c r="E187" s="6"/>
      <c r="F187" s="6"/>
      <c r="G187" s="6"/>
      <c r="H187" s="6"/>
      <c r="I187" s="6"/>
      <c r="J187" s="6"/>
      <c r="K187" s="6"/>
    </row>
    <row r="188" ht="15.75" customHeight="1">
      <c r="A188" s="6"/>
      <c r="B188" s="6"/>
      <c r="C188" s="6"/>
      <c r="D188" s="6"/>
      <c r="E188" s="6"/>
      <c r="F188" s="6"/>
      <c r="G188" s="6"/>
      <c r="H188" s="6"/>
      <c r="I188" s="6"/>
      <c r="J188" s="6"/>
      <c r="K188" s="6"/>
    </row>
    <row r="189" ht="15.75" customHeight="1">
      <c r="A189" s="6"/>
      <c r="B189" s="6"/>
      <c r="C189" s="6"/>
      <c r="D189" s="6"/>
      <c r="E189" s="6"/>
      <c r="F189" s="6"/>
      <c r="G189" s="6"/>
      <c r="H189" s="6"/>
      <c r="I189" s="6"/>
      <c r="J189" s="6"/>
      <c r="K189" s="6"/>
    </row>
    <row r="190" ht="15.75" customHeight="1">
      <c r="A190" s="6"/>
      <c r="B190" s="6"/>
      <c r="C190" s="6"/>
      <c r="D190" s="6"/>
      <c r="E190" s="6"/>
      <c r="F190" s="6"/>
      <c r="G190" s="6"/>
      <c r="H190" s="6"/>
      <c r="I190" s="6"/>
      <c r="J190" s="6"/>
      <c r="K190" s="6"/>
    </row>
    <row r="191" ht="15.75" customHeight="1">
      <c r="A191" s="6"/>
      <c r="B191" s="6"/>
      <c r="C191" s="6"/>
      <c r="D191" s="6"/>
      <c r="E191" s="6"/>
      <c r="F191" s="6"/>
      <c r="G191" s="6"/>
      <c r="H191" s="6"/>
      <c r="I191" s="6"/>
      <c r="J191" s="6"/>
      <c r="K191" s="6"/>
    </row>
    <row r="192" ht="15.75" customHeight="1">
      <c r="A192" s="6"/>
      <c r="B192" s="6"/>
      <c r="C192" s="6"/>
      <c r="D192" s="6"/>
      <c r="E192" s="6"/>
      <c r="F192" s="6"/>
      <c r="G192" s="6"/>
      <c r="H192" s="6"/>
      <c r="I192" s="6"/>
      <c r="J192" s="6"/>
      <c r="K192" s="6"/>
    </row>
    <row r="193" ht="15.75" customHeight="1">
      <c r="A193" s="6"/>
      <c r="B193" s="6"/>
      <c r="C193" s="6"/>
      <c r="D193" s="6"/>
      <c r="E193" s="6"/>
      <c r="F193" s="6"/>
      <c r="G193" s="6"/>
      <c r="H193" s="6"/>
      <c r="I193" s="6"/>
      <c r="J193" s="6"/>
      <c r="K193" s="6"/>
    </row>
    <row r="194" ht="15.75" customHeight="1">
      <c r="A194" s="6"/>
      <c r="B194" s="6"/>
      <c r="C194" s="6"/>
      <c r="D194" s="6"/>
      <c r="E194" s="6"/>
      <c r="F194" s="6"/>
      <c r="G194" s="6"/>
      <c r="H194" s="6"/>
      <c r="I194" s="6"/>
      <c r="J194" s="6"/>
      <c r="K194" s="6"/>
    </row>
    <row r="195" ht="15.75" customHeight="1">
      <c r="A195" s="6"/>
      <c r="B195" s="6"/>
      <c r="C195" s="6"/>
      <c r="D195" s="6"/>
      <c r="E195" s="6"/>
      <c r="F195" s="6"/>
      <c r="G195" s="6"/>
      <c r="H195" s="6"/>
      <c r="I195" s="6"/>
      <c r="J195" s="6"/>
      <c r="K195" s="6"/>
    </row>
    <row r="196" ht="15.75" customHeight="1">
      <c r="A196" s="6"/>
      <c r="B196" s="6"/>
      <c r="C196" s="6"/>
      <c r="D196" s="6"/>
      <c r="E196" s="6"/>
      <c r="F196" s="6"/>
      <c r="G196" s="6"/>
      <c r="H196" s="6"/>
      <c r="I196" s="6"/>
      <c r="J196" s="6"/>
      <c r="K196" s="6"/>
    </row>
    <row r="197" ht="15.75" customHeight="1">
      <c r="A197" s="6"/>
      <c r="B197" s="6"/>
      <c r="C197" s="6"/>
      <c r="D197" s="6"/>
      <c r="E197" s="6"/>
      <c r="F197" s="6"/>
      <c r="G197" s="6"/>
      <c r="H197" s="6"/>
      <c r="I197" s="6"/>
      <c r="J197" s="6"/>
      <c r="K197" s="6"/>
    </row>
    <row r="198" ht="15.75" customHeight="1">
      <c r="A198" s="6"/>
      <c r="B198" s="6"/>
      <c r="C198" s="6"/>
      <c r="D198" s="6"/>
      <c r="E198" s="6"/>
      <c r="F198" s="6"/>
      <c r="G198" s="6"/>
      <c r="H198" s="6"/>
      <c r="I198" s="6"/>
      <c r="J198" s="6"/>
      <c r="K198" s="6"/>
    </row>
    <row r="199" ht="15.75" customHeight="1">
      <c r="A199" s="6"/>
      <c r="B199" s="6"/>
      <c r="C199" s="6"/>
      <c r="D199" s="6"/>
      <c r="E199" s="6"/>
      <c r="F199" s="6"/>
      <c r="G199" s="6"/>
      <c r="H199" s="6"/>
      <c r="I199" s="6"/>
      <c r="J199" s="6"/>
      <c r="K199" s="6"/>
    </row>
    <row r="200" ht="15.75" customHeight="1">
      <c r="A200" s="6"/>
      <c r="B200" s="6"/>
      <c r="C200" s="6"/>
      <c r="D200" s="6"/>
      <c r="E200" s="6"/>
      <c r="F200" s="6"/>
      <c r="G200" s="6"/>
      <c r="H200" s="6"/>
      <c r="I200" s="6"/>
      <c r="J200" s="6"/>
      <c r="K200" s="6"/>
    </row>
    <row r="201" ht="15.75" customHeight="1">
      <c r="A201" s="6"/>
      <c r="B201" s="6"/>
      <c r="C201" s="6"/>
      <c r="D201" s="6"/>
      <c r="E201" s="6"/>
      <c r="F201" s="6"/>
      <c r="G201" s="6"/>
      <c r="H201" s="6"/>
      <c r="I201" s="6"/>
      <c r="J201" s="6"/>
      <c r="K201" s="6"/>
    </row>
    <row r="202" ht="15.75" customHeight="1">
      <c r="A202" s="6"/>
      <c r="B202" s="6"/>
      <c r="C202" s="6"/>
      <c r="D202" s="6"/>
      <c r="E202" s="6"/>
      <c r="F202" s="6"/>
      <c r="G202" s="6"/>
      <c r="H202" s="6"/>
      <c r="I202" s="6"/>
      <c r="J202" s="6"/>
      <c r="K202" s="6"/>
    </row>
    <row r="203" ht="15.75" customHeight="1">
      <c r="A203" s="6"/>
      <c r="B203" s="6"/>
      <c r="C203" s="6"/>
      <c r="D203" s="6"/>
      <c r="E203" s="6"/>
      <c r="F203" s="6"/>
      <c r="G203" s="6"/>
      <c r="H203" s="6"/>
      <c r="I203" s="6"/>
      <c r="J203" s="6"/>
      <c r="K203" s="6"/>
    </row>
    <row r="204" ht="15.75" customHeight="1">
      <c r="A204" s="6"/>
      <c r="B204" s="6"/>
      <c r="C204" s="6"/>
      <c r="D204" s="6"/>
      <c r="E204" s="6"/>
      <c r="F204" s="6"/>
      <c r="G204" s="6"/>
      <c r="H204" s="6"/>
      <c r="I204" s="6"/>
      <c r="J204" s="6"/>
      <c r="K204" s="6"/>
    </row>
    <row r="205" ht="15.75" customHeight="1">
      <c r="A205" s="6"/>
      <c r="B205" s="6"/>
      <c r="C205" s="6"/>
      <c r="D205" s="6"/>
      <c r="E205" s="6"/>
      <c r="F205" s="6"/>
      <c r="G205" s="6"/>
      <c r="H205" s="6"/>
      <c r="I205" s="6"/>
      <c r="J205" s="6"/>
      <c r="K205" s="6"/>
    </row>
    <row r="206" ht="15.75" customHeight="1">
      <c r="A206" s="6"/>
      <c r="B206" s="6"/>
      <c r="C206" s="6"/>
      <c r="D206" s="6"/>
      <c r="E206" s="6"/>
      <c r="F206" s="6"/>
      <c r="G206" s="6"/>
      <c r="H206" s="6"/>
      <c r="I206" s="6"/>
      <c r="J206" s="6"/>
      <c r="K206" s="6"/>
    </row>
    <row r="207" ht="15.75" customHeight="1">
      <c r="A207" s="6"/>
      <c r="B207" s="6"/>
      <c r="C207" s="6"/>
      <c r="D207" s="6"/>
      <c r="E207" s="6"/>
      <c r="F207" s="6"/>
      <c r="G207" s="6"/>
      <c r="H207" s="6"/>
      <c r="I207" s="6"/>
      <c r="J207" s="6"/>
      <c r="K207" s="6"/>
    </row>
    <row r="208" ht="15.75" customHeight="1">
      <c r="A208" s="6"/>
      <c r="B208" s="6"/>
      <c r="C208" s="6"/>
      <c r="D208" s="6"/>
      <c r="E208" s="6"/>
      <c r="F208" s="6"/>
      <c r="G208" s="6"/>
      <c r="H208" s="6"/>
      <c r="I208" s="6"/>
      <c r="J208" s="6"/>
      <c r="K208" s="6"/>
    </row>
    <row r="209" ht="15.75" customHeight="1">
      <c r="A209" s="6"/>
      <c r="B209" s="6"/>
      <c r="C209" s="6"/>
      <c r="D209" s="6"/>
      <c r="E209" s="6"/>
      <c r="F209" s="6"/>
      <c r="G209" s="6"/>
      <c r="H209" s="6"/>
      <c r="I209" s="6"/>
      <c r="J209" s="6"/>
      <c r="K209" s="6"/>
    </row>
    <row r="210" ht="15.75" customHeight="1">
      <c r="A210" s="6"/>
      <c r="B210" s="6"/>
      <c r="C210" s="6"/>
      <c r="D210" s="6"/>
      <c r="E210" s="6"/>
      <c r="F210" s="6"/>
      <c r="G210" s="6"/>
      <c r="H210" s="6"/>
      <c r="I210" s="6"/>
      <c r="J210" s="6"/>
      <c r="K210" s="6"/>
    </row>
    <row r="211" ht="15.75" customHeight="1">
      <c r="A211" s="6"/>
      <c r="B211" s="6"/>
      <c r="C211" s="6"/>
      <c r="D211" s="6"/>
      <c r="E211" s="6"/>
      <c r="F211" s="6"/>
      <c r="G211" s="6"/>
      <c r="H211" s="6"/>
      <c r="I211" s="6"/>
      <c r="J211" s="6"/>
      <c r="K211" s="6"/>
    </row>
    <row r="212" ht="15.75" customHeight="1">
      <c r="A212" s="6"/>
      <c r="B212" s="6"/>
      <c r="C212" s="6"/>
      <c r="D212" s="6"/>
      <c r="E212" s="6"/>
      <c r="F212" s="6"/>
      <c r="G212" s="6"/>
      <c r="H212" s="6"/>
      <c r="I212" s="6"/>
      <c r="J212" s="6"/>
      <c r="K212" s="6"/>
    </row>
    <row r="213" ht="15.75" customHeight="1">
      <c r="A213" s="6"/>
      <c r="B213" s="6"/>
      <c r="C213" s="6"/>
      <c r="D213" s="6"/>
      <c r="E213" s="6"/>
      <c r="F213" s="6"/>
      <c r="G213" s="6"/>
      <c r="H213" s="6"/>
      <c r="I213" s="6"/>
      <c r="J213" s="6"/>
      <c r="K213" s="6"/>
    </row>
    <row r="214" ht="15.75" customHeight="1">
      <c r="A214" s="6"/>
      <c r="B214" s="6"/>
      <c r="C214" s="6"/>
      <c r="D214" s="6"/>
      <c r="E214" s="6"/>
      <c r="F214" s="6"/>
      <c r="G214" s="6"/>
      <c r="H214" s="6"/>
      <c r="I214" s="6"/>
      <c r="J214" s="6"/>
      <c r="K214" s="6"/>
    </row>
    <row r="215" ht="15.75" customHeight="1">
      <c r="A215" s="6"/>
      <c r="B215" s="6"/>
      <c r="C215" s="6"/>
      <c r="D215" s="6"/>
      <c r="E215" s="6"/>
      <c r="F215" s="6"/>
      <c r="G215" s="6"/>
      <c r="H215" s="6"/>
      <c r="I215" s="6"/>
      <c r="J215" s="6"/>
      <c r="K215" s="6"/>
    </row>
    <row r="216" ht="15.75" customHeight="1">
      <c r="A216" s="6"/>
      <c r="B216" s="6"/>
      <c r="C216" s="6"/>
      <c r="D216" s="6"/>
      <c r="E216" s="6"/>
      <c r="F216" s="6"/>
      <c r="G216" s="6"/>
      <c r="H216" s="6"/>
      <c r="I216" s="6"/>
      <c r="J216" s="6"/>
      <c r="K216" s="6"/>
    </row>
    <row r="217" ht="15.75" customHeight="1">
      <c r="A217" s="6"/>
      <c r="B217" s="6"/>
      <c r="C217" s="6"/>
      <c r="D217" s="6"/>
      <c r="E217" s="6"/>
      <c r="F217" s="6"/>
      <c r="G217" s="6"/>
      <c r="H217" s="6"/>
      <c r="I217" s="6"/>
      <c r="J217" s="6"/>
      <c r="K217" s="6"/>
    </row>
    <row r="218" ht="15.75" customHeight="1">
      <c r="A218" s="6"/>
      <c r="B218" s="6"/>
      <c r="C218" s="6"/>
      <c r="D218" s="6"/>
      <c r="E218" s="6"/>
      <c r="F218" s="6"/>
      <c r="G218" s="6"/>
      <c r="H218" s="6"/>
      <c r="I218" s="6"/>
      <c r="J218" s="6"/>
      <c r="K218" s="6"/>
    </row>
    <row r="219" ht="15.75" customHeight="1">
      <c r="A219" s="6"/>
      <c r="B219" s="6"/>
      <c r="C219" s="6"/>
      <c r="D219" s="6"/>
      <c r="E219" s="6"/>
      <c r="F219" s="6"/>
      <c r="G219" s="6"/>
      <c r="H219" s="6"/>
      <c r="I219" s="6"/>
      <c r="J219" s="6"/>
      <c r="K219" s="6"/>
    </row>
    <row r="220" ht="15.75" customHeight="1">
      <c r="A220" s="6"/>
      <c r="B220" s="6"/>
      <c r="C220" s="6"/>
      <c r="D220" s="6"/>
      <c r="E220" s="6"/>
      <c r="F220" s="6"/>
      <c r="G220" s="6"/>
      <c r="H220" s="6"/>
      <c r="I220" s="6"/>
      <c r="J220" s="6"/>
      <c r="K220" s="6"/>
    </row>
    <row r="221" ht="15.75" customHeight="1">
      <c r="A221" s="6"/>
      <c r="B221" s="6"/>
      <c r="C221" s="6"/>
      <c r="D221" s="6"/>
      <c r="E221" s="6"/>
      <c r="F221" s="6"/>
      <c r="G221" s="6"/>
      <c r="H221" s="6"/>
      <c r="I221" s="6"/>
      <c r="J221" s="6"/>
      <c r="K221" s="6"/>
    </row>
    <row r="222" ht="15.75" customHeight="1">
      <c r="A222" s="6"/>
      <c r="B222" s="6"/>
      <c r="C222" s="6"/>
      <c r="D222" s="6"/>
      <c r="E222" s="6"/>
      <c r="F222" s="6"/>
      <c r="G222" s="6"/>
      <c r="H222" s="6"/>
      <c r="I222" s="6"/>
      <c r="J222" s="6"/>
      <c r="K222" s="6"/>
    </row>
    <row r="223" ht="15.75" customHeight="1">
      <c r="A223" s="6"/>
      <c r="B223" s="6"/>
      <c r="C223" s="6"/>
      <c r="D223" s="6"/>
      <c r="E223" s="6"/>
      <c r="F223" s="6"/>
      <c r="G223" s="6"/>
      <c r="H223" s="6"/>
      <c r="I223" s="6"/>
      <c r="J223" s="6"/>
      <c r="K223" s="6"/>
    </row>
    <row r="224" ht="15.75" customHeight="1">
      <c r="A224" s="6"/>
      <c r="B224" s="6"/>
      <c r="C224" s="6"/>
      <c r="D224" s="6"/>
      <c r="E224" s="6"/>
      <c r="F224" s="6"/>
      <c r="G224" s="6"/>
      <c r="H224" s="6"/>
      <c r="I224" s="6"/>
      <c r="J224" s="6"/>
      <c r="K224" s="6"/>
    </row>
    <row r="225" ht="15.75" customHeight="1">
      <c r="A225" s="6"/>
      <c r="B225" s="6"/>
      <c r="C225" s="6"/>
      <c r="D225" s="6"/>
      <c r="E225" s="6"/>
      <c r="F225" s="6"/>
      <c r="G225" s="6"/>
      <c r="H225" s="6"/>
      <c r="I225" s="6"/>
      <c r="J225" s="6"/>
      <c r="K225" s="6"/>
    </row>
    <row r="226" ht="15.75" customHeight="1">
      <c r="A226" s="6"/>
      <c r="B226" s="6"/>
      <c r="C226" s="6"/>
      <c r="D226" s="6"/>
      <c r="E226" s="6"/>
      <c r="F226" s="6"/>
      <c r="G226" s="6"/>
      <c r="H226" s="6"/>
      <c r="I226" s="6"/>
      <c r="J226" s="6"/>
      <c r="K226" s="6"/>
    </row>
    <row r="227" ht="15.75" customHeight="1">
      <c r="A227" s="6"/>
      <c r="B227" s="6"/>
      <c r="C227" s="6"/>
      <c r="D227" s="6"/>
      <c r="E227" s="6"/>
      <c r="F227" s="6"/>
      <c r="G227" s="6"/>
      <c r="H227" s="6"/>
      <c r="I227" s="6"/>
      <c r="J227" s="6"/>
      <c r="K227" s="6"/>
    </row>
    <row r="228" ht="15.75" customHeight="1">
      <c r="A228" s="6"/>
      <c r="B228" s="6"/>
      <c r="C228" s="6"/>
      <c r="D228" s="6"/>
      <c r="E228" s="6"/>
      <c r="F228" s="6"/>
      <c r="G228" s="6"/>
      <c r="H228" s="6"/>
      <c r="I228" s="6"/>
      <c r="J228" s="6"/>
      <c r="K228" s="6"/>
    </row>
    <row r="229" ht="15.75" customHeight="1">
      <c r="A229" s="6"/>
      <c r="B229" s="6"/>
      <c r="C229" s="6"/>
      <c r="D229" s="6"/>
      <c r="E229" s="6"/>
      <c r="F229" s="6"/>
      <c r="G229" s="6"/>
      <c r="H229" s="6"/>
      <c r="I229" s="6"/>
      <c r="J229" s="6"/>
      <c r="K229" s="6"/>
    </row>
    <row r="230" ht="15.75" customHeight="1">
      <c r="A230" s="6"/>
      <c r="B230" s="6"/>
      <c r="C230" s="6"/>
      <c r="D230" s="6"/>
      <c r="E230" s="6"/>
      <c r="F230" s="6"/>
      <c r="G230" s="6"/>
      <c r="H230" s="6"/>
      <c r="I230" s="6"/>
      <c r="J230" s="6"/>
      <c r="K230" s="6"/>
    </row>
    <row r="231" ht="15.75" customHeight="1">
      <c r="A231" s="6"/>
      <c r="B231" s="6"/>
      <c r="C231" s="6"/>
      <c r="D231" s="6"/>
      <c r="E231" s="6"/>
      <c r="F231" s="6"/>
      <c r="G231" s="6"/>
      <c r="H231" s="6"/>
      <c r="I231" s="6"/>
      <c r="J231" s="6"/>
      <c r="K231" s="6"/>
    </row>
    <row r="232" ht="15.75" customHeight="1">
      <c r="A232" s="6"/>
      <c r="B232" s="6"/>
      <c r="C232" s="6"/>
      <c r="D232" s="6"/>
      <c r="E232" s="6"/>
      <c r="F232" s="6"/>
      <c r="G232" s="6"/>
      <c r="H232" s="6"/>
      <c r="I232" s="6"/>
      <c r="J232" s="6"/>
      <c r="K232" s="6"/>
    </row>
    <row r="233" ht="15.75" customHeight="1">
      <c r="A233" s="6"/>
      <c r="B233" s="6"/>
      <c r="C233" s="6"/>
      <c r="D233" s="6"/>
      <c r="E233" s="6"/>
      <c r="F233" s="6"/>
      <c r="G233" s="6"/>
      <c r="H233" s="6"/>
      <c r="I233" s="6"/>
      <c r="J233" s="6"/>
      <c r="K233" s="6"/>
    </row>
    <row r="234" ht="15.75" customHeight="1">
      <c r="A234" s="6"/>
      <c r="B234" s="6"/>
      <c r="C234" s="6"/>
      <c r="D234" s="6"/>
      <c r="E234" s="6"/>
      <c r="F234" s="6"/>
      <c r="G234" s="6"/>
      <c r="H234" s="6"/>
      <c r="I234" s="6"/>
      <c r="J234" s="6"/>
      <c r="K234" s="6"/>
    </row>
    <row r="235" ht="15.75" customHeight="1">
      <c r="A235" s="6"/>
      <c r="B235" s="6"/>
      <c r="C235" s="6"/>
      <c r="D235" s="6"/>
      <c r="E235" s="6"/>
      <c r="F235" s="6"/>
      <c r="G235" s="6"/>
      <c r="H235" s="6"/>
      <c r="I235" s="6"/>
      <c r="J235" s="6"/>
      <c r="K235" s="6"/>
    </row>
    <row r="236" ht="15.75" customHeight="1">
      <c r="A236" s="6"/>
      <c r="B236" s="6"/>
      <c r="C236" s="6"/>
      <c r="D236" s="6"/>
      <c r="E236" s="6"/>
      <c r="F236" s="6"/>
      <c r="G236" s="6"/>
      <c r="H236" s="6"/>
      <c r="I236" s="6"/>
      <c r="J236" s="6"/>
      <c r="K236" s="6"/>
    </row>
    <row r="237" ht="15.75" customHeight="1">
      <c r="A237" s="6"/>
      <c r="B237" s="6"/>
      <c r="C237" s="6"/>
      <c r="D237" s="6"/>
      <c r="E237" s="6"/>
      <c r="F237" s="6"/>
      <c r="G237" s="6"/>
      <c r="H237" s="6"/>
      <c r="I237" s="6"/>
      <c r="J237" s="6"/>
      <c r="K237" s="6"/>
    </row>
    <row r="238" ht="15.75" customHeight="1">
      <c r="A238" s="6"/>
      <c r="B238" s="6"/>
      <c r="C238" s="6"/>
      <c r="D238" s="6"/>
      <c r="E238" s="6"/>
      <c r="F238" s="6"/>
      <c r="G238" s="6"/>
      <c r="H238" s="6"/>
      <c r="I238" s="6"/>
      <c r="J238" s="6"/>
      <c r="K238" s="6"/>
    </row>
    <row r="239" ht="15.75" customHeight="1">
      <c r="A239" s="6"/>
      <c r="B239" s="6"/>
      <c r="C239" s="6"/>
      <c r="D239" s="6"/>
      <c r="E239" s="6"/>
      <c r="F239" s="6"/>
      <c r="G239" s="6"/>
      <c r="H239" s="6"/>
      <c r="I239" s="6"/>
      <c r="J239" s="6"/>
      <c r="K239" s="6"/>
    </row>
    <row r="240" ht="15.75" customHeight="1">
      <c r="A240" s="6"/>
      <c r="B240" s="6"/>
      <c r="C240" s="6"/>
      <c r="D240" s="6"/>
      <c r="E240" s="6"/>
      <c r="F240" s="6"/>
      <c r="G240" s="6"/>
      <c r="H240" s="6"/>
      <c r="I240" s="6"/>
      <c r="J240" s="6"/>
      <c r="K240" s="6"/>
    </row>
    <row r="241" ht="15.75" customHeight="1">
      <c r="A241" s="6"/>
      <c r="B241" s="6"/>
      <c r="C241" s="6"/>
      <c r="D241" s="6"/>
      <c r="E241" s="6"/>
      <c r="F241" s="6"/>
      <c r="G241" s="6"/>
      <c r="H241" s="6"/>
      <c r="I241" s="6"/>
      <c r="J241" s="6"/>
      <c r="K241" s="6"/>
    </row>
    <row r="242" ht="15.75" customHeight="1">
      <c r="A242" s="6"/>
      <c r="B242" s="6"/>
      <c r="C242" s="6"/>
      <c r="D242" s="6"/>
      <c r="E242" s="6"/>
      <c r="F242" s="6"/>
      <c r="G242" s="6"/>
      <c r="H242" s="6"/>
      <c r="I242" s="6"/>
      <c r="J242" s="6"/>
      <c r="K242" s="6"/>
    </row>
    <row r="243" ht="15.75" customHeight="1">
      <c r="A243" s="6"/>
      <c r="B243" s="6"/>
      <c r="C243" s="6"/>
      <c r="D243" s="6"/>
      <c r="E243" s="6"/>
      <c r="F243" s="6"/>
      <c r="G243" s="6"/>
      <c r="H243" s="6"/>
      <c r="I243" s="6"/>
      <c r="J243" s="6"/>
      <c r="K243" s="6"/>
    </row>
    <row r="244" ht="15.75" customHeight="1">
      <c r="A244" s="6"/>
      <c r="B244" s="6"/>
      <c r="C244" s="6"/>
      <c r="D244" s="6"/>
      <c r="E244" s="6"/>
      <c r="F244" s="6"/>
      <c r="G244" s="6"/>
      <c r="H244" s="6"/>
      <c r="I244" s="6"/>
      <c r="J244" s="6"/>
      <c r="K244" s="6"/>
    </row>
    <row r="245" ht="15.75" customHeight="1">
      <c r="A245" s="6"/>
      <c r="B245" s="6"/>
      <c r="C245" s="6"/>
      <c r="D245" s="6"/>
      <c r="E245" s="6"/>
      <c r="F245" s="6"/>
      <c r="G245" s="6"/>
      <c r="H245" s="6"/>
      <c r="I245" s="6"/>
      <c r="J245" s="6"/>
      <c r="K245" s="6"/>
    </row>
    <row r="246" ht="15.75" customHeight="1">
      <c r="A246" s="6"/>
      <c r="B246" s="6"/>
      <c r="C246" s="6"/>
      <c r="D246" s="6"/>
      <c r="E246" s="6"/>
      <c r="F246" s="6"/>
      <c r="G246" s="6"/>
      <c r="H246" s="6"/>
      <c r="I246" s="6"/>
      <c r="J246" s="6"/>
      <c r="K246" s="6"/>
    </row>
    <row r="247" ht="15.75" customHeight="1">
      <c r="A247" s="6"/>
      <c r="B247" s="6"/>
      <c r="C247" s="6"/>
      <c r="D247" s="6"/>
      <c r="E247" s="6"/>
      <c r="F247" s="6"/>
      <c r="G247" s="6"/>
      <c r="H247" s="6"/>
      <c r="I247" s="6"/>
      <c r="J247" s="6"/>
      <c r="K247" s="6"/>
    </row>
    <row r="248" ht="15.75" customHeight="1">
      <c r="A248" s="6"/>
      <c r="B248" s="6"/>
      <c r="C248" s="6"/>
      <c r="D248" s="6"/>
      <c r="E248" s="6"/>
      <c r="F248" s="6"/>
      <c r="G248" s="6"/>
      <c r="H248" s="6"/>
      <c r="I248" s="6"/>
      <c r="J248" s="6"/>
      <c r="K248" s="6"/>
    </row>
    <row r="249" ht="15.75" customHeight="1">
      <c r="A249" s="6"/>
      <c r="B249" s="6"/>
      <c r="C249" s="6"/>
      <c r="D249" s="6"/>
      <c r="E249" s="6"/>
      <c r="F249" s="6"/>
      <c r="G249" s="6"/>
      <c r="H249" s="6"/>
      <c r="I249" s="6"/>
      <c r="J249" s="6"/>
      <c r="K249" s="6"/>
    </row>
    <row r="250" ht="15.75" customHeight="1">
      <c r="A250" s="6"/>
      <c r="B250" s="6"/>
      <c r="C250" s="6"/>
      <c r="D250" s="6"/>
      <c r="E250" s="6"/>
      <c r="F250" s="6"/>
      <c r="G250" s="6"/>
      <c r="H250" s="6"/>
      <c r="I250" s="6"/>
      <c r="J250" s="6"/>
      <c r="K250" s="6"/>
    </row>
    <row r="251" ht="15.75" customHeight="1">
      <c r="A251" s="6"/>
      <c r="B251" s="6"/>
      <c r="C251" s="6"/>
      <c r="D251" s="6"/>
      <c r="E251" s="6"/>
      <c r="F251" s="6"/>
      <c r="G251" s="6"/>
      <c r="H251" s="6"/>
      <c r="I251" s="6"/>
      <c r="J251" s="6"/>
      <c r="K251" s="6"/>
    </row>
    <row r="252" ht="15.75" customHeight="1">
      <c r="A252" s="6"/>
      <c r="B252" s="6"/>
      <c r="C252" s="6"/>
      <c r="D252" s="6"/>
      <c r="E252" s="6"/>
      <c r="F252" s="6"/>
      <c r="G252" s="6"/>
      <c r="H252" s="6"/>
      <c r="I252" s="6"/>
      <c r="J252" s="6"/>
      <c r="K252" s="6"/>
    </row>
    <row r="253" ht="15.75" customHeight="1">
      <c r="A253" s="6"/>
      <c r="B253" s="6"/>
      <c r="C253" s="6"/>
      <c r="D253" s="6"/>
      <c r="E253" s="6"/>
      <c r="F253" s="6"/>
      <c r="G253" s="6"/>
      <c r="H253" s="6"/>
      <c r="I253" s="6"/>
      <c r="J253" s="6"/>
      <c r="K253" s="6"/>
    </row>
    <row r="254" ht="15.75" customHeight="1">
      <c r="A254" s="6"/>
      <c r="B254" s="6"/>
      <c r="C254" s="6"/>
      <c r="D254" s="6"/>
      <c r="E254" s="6"/>
      <c r="F254" s="6"/>
      <c r="G254" s="6"/>
      <c r="H254" s="6"/>
      <c r="I254" s="6"/>
      <c r="J254" s="6"/>
      <c r="K254" s="6"/>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K1"/>
    <mergeCell ref="A2:K2"/>
  </mergeCells>
  <printOptions/>
  <pageMargins bottom="0.75" footer="0.0" header="0.0" left="0.7" right="0.7" top="0.75"/>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9" width="8.63"/>
  </cols>
  <sheetData>
    <row r="1" ht="15.0" customHeight="1">
      <c r="A1" s="6" t="s">
        <v>2934</v>
      </c>
      <c r="B1" s="6" t="s">
        <v>352</v>
      </c>
      <c r="C1" s="6" t="s">
        <v>406</v>
      </c>
      <c r="D1" s="6" t="s">
        <v>433</v>
      </c>
      <c r="E1" s="6" t="s">
        <v>470</v>
      </c>
      <c r="F1" s="6" t="s">
        <v>416</v>
      </c>
    </row>
    <row r="2" ht="15.0" customHeight="1">
      <c r="A2" s="6" t="s">
        <v>2935</v>
      </c>
      <c r="B2" s="6" t="s">
        <v>1274</v>
      </c>
      <c r="C2" s="6" t="s">
        <v>1300</v>
      </c>
      <c r="D2" s="6" t="s">
        <v>2936</v>
      </c>
      <c r="E2" s="6" t="s">
        <v>1289</v>
      </c>
      <c r="F2" s="6" t="s">
        <v>2937</v>
      </c>
      <c r="G2" s="6" t="s">
        <v>2938</v>
      </c>
    </row>
    <row r="3" ht="15.0" customHeight="1">
      <c r="A3" s="6" t="s">
        <v>2939</v>
      </c>
      <c r="B3" s="6" t="s">
        <v>2940</v>
      </c>
      <c r="C3" s="6" t="s">
        <v>2941</v>
      </c>
      <c r="D3" s="6" t="s">
        <v>2942</v>
      </c>
    </row>
    <row r="4" ht="15.0" customHeight="1">
      <c r="A4" s="6" t="s">
        <v>2943</v>
      </c>
      <c r="B4" s="6" t="s">
        <v>1277</v>
      </c>
      <c r="C4" s="6" t="s">
        <v>2944</v>
      </c>
      <c r="D4" s="6" t="s">
        <v>1276</v>
      </c>
      <c r="E4" s="6" t="s">
        <v>2945</v>
      </c>
    </row>
    <row r="5" ht="15.0" customHeight="1">
      <c r="A5" s="6" t="s">
        <v>2946</v>
      </c>
      <c r="B5" s="6" t="s">
        <v>1277</v>
      </c>
      <c r="C5" s="6" t="s">
        <v>878</v>
      </c>
      <c r="D5" s="6" t="s">
        <v>2947</v>
      </c>
      <c r="E5" s="6" t="s">
        <v>2948</v>
      </c>
      <c r="F5" s="6" t="s">
        <v>2949</v>
      </c>
    </row>
    <row r="6" ht="15.0" customHeight="1">
      <c r="A6" s="6" t="s">
        <v>2950</v>
      </c>
      <c r="B6" s="6" t="s">
        <v>1278</v>
      </c>
      <c r="C6" s="6" t="s">
        <v>2833</v>
      </c>
      <c r="D6" s="6" t="s">
        <v>2834</v>
      </c>
      <c r="E6" s="6" t="s">
        <v>2835</v>
      </c>
      <c r="F6" s="6" t="s">
        <v>2836</v>
      </c>
      <c r="G6" s="6" t="s">
        <v>2951</v>
      </c>
    </row>
    <row r="7" ht="15.0" customHeight="1">
      <c r="A7" s="6" t="s">
        <v>2952</v>
      </c>
      <c r="B7" s="6" t="s">
        <v>2953</v>
      </c>
      <c r="C7" s="6" t="s">
        <v>2954</v>
      </c>
      <c r="D7" s="6" t="s">
        <v>2955</v>
      </c>
      <c r="E7" s="6" t="s">
        <v>2956</v>
      </c>
      <c r="F7" s="6" t="s">
        <v>2957</v>
      </c>
      <c r="G7" s="6" t="s">
        <v>2958</v>
      </c>
    </row>
    <row r="8" ht="15.0" customHeight="1">
      <c r="A8" s="6" t="s">
        <v>2959</v>
      </c>
      <c r="B8" s="6" t="s">
        <v>2960</v>
      </c>
      <c r="C8" s="6" t="s">
        <v>2813</v>
      </c>
      <c r="D8" s="6" t="s">
        <v>2961</v>
      </c>
      <c r="E8" s="6" t="s">
        <v>2962</v>
      </c>
      <c r="F8" s="6" t="s">
        <v>2963</v>
      </c>
      <c r="G8" s="6" t="s">
        <v>2964</v>
      </c>
      <c r="H8" s="6" t="s">
        <v>2965</v>
      </c>
      <c r="I8" s="6" t="s">
        <v>2966</v>
      </c>
    </row>
    <row r="9" ht="15.0" customHeight="1">
      <c r="A9" s="6" t="s">
        <v>2967</v>
      </c>
      <c r="B9" s="6" t="s">
        <v>858</v>
      </c>
      <c r="C9" s="6" t="s">
        <v>32</v>
      </c>
      <c r="D9" s="6" t="s">
        <v>2968</v>
      </c>
      <c r="E9" s="6" t="s">
        <v>2969</v>
      </c>
      <c r="F9" s="6" t="s">
        <v>2970</v>
      </c>
    </row>
    <row r="10" ht="15.0" customHeight="1">
      <c r="A10" s="6" t="s">
        <v>2971</v>
      </c>
      <c r="B10" s="6" t="s">
        <v>30</v>
      </c>
      <c r="C10" s="6" t="s">
        <v>861</v>
      </c>
    </row>
    <row r="11" ht="15.0" customHeight="1">
      <c r="A11" s="6" t="s">
        <v>2972</v>
      </c>
      <c r="B11" s="6" t="s">
        <v>1531</v>
      </c>
      <c r="C11" s="6" t="s">
        <v>1560</v>
      </c>
      <c r="D11" s="6" t="s">
        <v>1600</v>
      </c>
      <c r="E11" s="6" t="s">
        <v>1576</v>
      </c>
      <c r="F11" s="6" t="s">
        <v>2973</v>
      </c>
      <c r="G11" s="6" t="s">
        <v>1737</v>
      </c>
      <c r="H11" s="6" t="s">
        <v>433</v>
      </c>
      <c r="I11" s="6" t="s">
        <v>2974</v>
      </c>
    </row>
    <row r="12" ht="15.0" customHeight="1">
      <c r="A12" s="6" t="s">
        <v>2975</v>
      </c>
      <c r="B12" s="6" t="s">
        <v>2976</v>
      </c>
      <c r="C12" s="6" t="s">
        <v>2977</v>
      </c>
      <c r="D12" s="6" t="s">
        <v>1552</v>
      </c>
      <c r="E12" s="6" t="s">
        <v>1754</v>
      </c>
      <c r="F12" s="6" t="s">
        <v>1760</v>
      </c>
      <c r="G12" s="6" t="s">
        <v>2978</v>
      </c>
    </row>
    <row r="13" ht="15.0" customHeight="1">
      <c r="A13" s="6" t="s">
        <v>2979</v>
      </c>
      <c r="B13" s="6" t="s">
        <v>1527</v>
      </c>
      <c r="C13" s="6" t="s">
        <v>2980</v>
      </c>
      <c r="D13" s="6" t="s">
        <v>2981</v>
      </c>
      <c r="E13" s="6" t="s">
        <v>2962</v>
      </c>
      <c r="F13" s="6" t="s">
        <v>2982</v>
      </c>
      <c r="G13" s="6" t="s">
        <v>2983</v>
      </c>
      <c r="H13" s="6" t="s">
        <v>2984</v>
      </c>
    </row>
    <row r="15" ht="15.0" customHeight="1">
      <c r="A15" s="117" t="s">
        <v>2985</v>
      </c>
      <c r="B15" s="117" t="s">
        <v>963</v>
      </c>
    </row>
    <row r="16" ht="15.0" customHeight="1">
      <c r="A16" s="118" t="s">
        <v>2986</v>
      </c>
      <c r="B16" s="119">
        <v>30.0</v>
      </c>
    </row>
    <row r="17" ht="15.0" customHeight="1">
      <c r="A17" s="118" t="s">
        <v>2987</v>
      </c>
      <c r="B17" s="119">
        <v>20.0</v>
      </c>
    </row>
    <row r="18" ht="15.0" customHeight="1">
      <c r="A18" s="118" t="s">
        <v>2988</v>
      </c>
      <c r="B18" s="119">
        <v>20.0</v>
      </c>
    </row>
    <row r="19" ht="15.0" customHeight="1">
      <c r="A19" s="118" t="s">
        <v>2989</v>
      </c>
      <c r="B19" s="119">
        <v>15.0</v>
      </c>
    </row>
    <row r="20" ht="15.0" customHeight="1">
      <c r="A20" s="118" t="s">
        <v>2990</v>
      </c>
      <c r="B20" s="119">
        <v>10.0</v>
      </c>
    </row>
    <row r="21" ht="15.0" customHeight="1">
      <c r="A21" s="118" t="s">
        <v>2991</v>
      </c>
      <c r="B21" s="119">
        <v>5.0</v>
      </c>
    </row>
    <row r="22" ht="15.0" customHeight="1">
      <c r="A22" s="118" t="s">
        <v>2992</v>
      </c>
      <c r="B22" s="119">
        <v>85.0</v>
      </c>
    </row>
    <row r="23" ht="15.0" customHeight="1">
      <c r="A23" s="118" t="s">
        <v>2993</v>
      </c>
      <c r="B23" s="119">
        <v>70.0</v>
      </c>
    </row>
    <row r="24" ht="15.75" customHeight="1"/>
    <row r="25" ht="15.0" customHeight="1">
      <c r="A25" s="6" t="s">
        <v>2994</v>
      </c>
      <c r="B25" s="6" t="s">
        <v>2086</v>
      </c>
      <c r="C25" s="6" t="s">
        <v>2099</v>
      </c>
      <c r="D25" s="6" t="s">
        <v>2148</v>
      </c>
      <c r="E25" s="6" t="s">
        <v>2180</v>
      </c>
    </row>
    <row r="26" ht="15.0" customHeight="1">
      <c r="A26" s="6" t="s">
        <v>2995</v>
      </c>
      <c r="B26" s="6" t="s">
        <v>1277</v>
      </c>
      <c r="C26" s="6" t="s">
        <v>2996</v>
      </c>
      <c r="D26" s="6" t="s">
        <v>2997</v>
      </c>
      <c r="E26" s="6" t="s">
        <v>2998</v>
      </c>
      <c r="F26" s="6" t="s">
        <v>2999</v>
      </c>
      <c r="G26" s="6" t="s">
        <v>2957</v>
      </c>
      <c r="H26" s="6" t="s">
        <v>2958</v>
      </c>
    </row>
    <row r="27" ht="15.0" customHeight="1">
      <c r="A27" s="6" t="s">
        <v>3000</v>
      </c>
      <c r="B27" s="6" t="s">
        <v>2615</v>
      </c>
      <c r="C27" s="6" t="s">
        <v>3001</v>
      </c>
      <c r="D27" s="6" t="s">
        <v>2619</v>
      </c>
      <c r="E27" s="6" t="s">
        <v>3002</v>
      </c>
      <c r="F27" s="6" t="s">
        <v>3003</v>
      </c>
    </row>
    <row r="28" ht="15.0" customHeight="1">
      <c r="A28" s="6" t="s">
        <v>3004</v>
      </c>
      <c r="B28" s="6" t="s">
        <v>3005</v>
      </c>
      <c r="C28" s="6" t="s">
        <v>3006</v>
      </c>
      <c r="D28" s="6" t="s">
        <v>3007</v>
      </c>
      <c r="E28" s="6" t="s">
        <v>3008</v>
      </c>
      <c r="F28" s="6" t="s">
        <v>3009</v>
      </c>
    </row>
    <row r="29" ht="15.75" customHeight="1">
      <c r="A29" s="6" t="s">
        <v>3010</v>
      </c>
      <c r="B29" s="6" t="s">
        <v>3011</v>
      </c>
      <c r="C29" s="6" t="s">
        <v>3012</v>
      </c>
      <c r="D29" s="6" t="s">
        <v>3013</v>
      </c>
      <c r="E29" s="6" t="s">
        <v>3014</v>
      </c>
      <c r="F29" s="6" t="s">
        <v>3015</v>
      </c>
      <c r="G29" s="6" t="s">
        <v>3016</v>
      </c>
      <c r="H29" s="6" t="s">
        <v>3017</v>
      </c>
      <c r="I29" s="6" t="s">
        <v>3018</v>
      </c>
    </row>
    <row r="30" ht="15.75" customHeight="1">
      <c r="A30" s="6" t="s">
        <v>3019</v>
      </c>
      <c r="B30" s="6" t="s">
        <v>3020</v>
      </c>
      <c r="C30" s="6" t="s">
        <v>3021</v>
      </c>
      <c r="D30" s="6" t="s">
        <v>3022</v>
      </c>
      <c r="E30" s="6" t="s">
        <v>3023</v>
      </c>
      <c r="F30" s="6" t="s">
        <v>3024</v>
      </c>
      <c r="G30" s="6" t="s">
        <v>3025</v>
      </c>
      <c r="H30" s="6" t="s">
        <v>3026</v>
      </c>
      <c r="I30" s="6" t="s">
        <v>3027</v>
      </c>
    </row>
    <row r="31" ht="15.75" customHeight="1">
      <c r="A31" s="6" t="s">
        <v>3028</v>
      </c>
      <c r="B31" s="6" t="s">
        <v>1243</v>
      </c>
      <c r="C31" s="6" t="s">
        <v>3029</v>
      </c>
      <c r="D31" s="6" t="s">
        <v>3030</v>
      </c>
      <c r="E31" s="6" t="s">
        <v>3031</v>
      </c>
      <c r="F31" s="6" t="s">
        <v>3032</v>
      </c>
      <c r="G31" s="6" t="s">
        <v>3033</v>
      </c>
      <c r="H31" s="6"/>
      <c r="I31" s="6"/>
    </row>
    <row r="32" ht="15.75" customHeight="1">
      <c r="A32" s="6" t="s">
        <v>3034</v>
      </c>
      <c r="B32" s="6" t="s">
        <v>29</v>
      </c>
      <c r="C32" s="6" t="s">
        <v>3035</v>
      </c>
      <c r="D32" s="6" t="s">
        <v>3036</v>
      </c>
      <c r="E32" s="6" t="s">
        <v>3037</v>
      </c>
      <c r="F32" s="6" t="s">
        <v>3038</v>
      </c>
      <c r="G32" s="6" t="s">
        <v>3039</v>
      </c>
      <c r="H32" s="6" t="s">
        <v>3040</v>
      </c>
      <c r="I32" s="6" t="s">
        <v>3041</v>
      </c>
    </row>
    <row r="33" ht="15.75" customHeight="1">
      <c r="A33" s="6" t="s">
        <v>3042</v>
      </c>
      <c r="B33" s="6" t="s">
        <v>3043</v>
      </c>
      <c r="C33" s="6" t="s">
        <v>3044</v>
      </c>
      <c r="D33" s="6" t="s">
        <v>249</v>
      </c>
      <c r="E33" s="6" t="s">
        <v>253</v>
      </c>
      <c r="F33" s="6" t="s">
        <v>3045</v>
      </c>
      <c r="G33" s="6" t="s">
        <v>261</v>
      </c>
      <c r="H33" s="6"/>
      <c r="I33" s="6"/>
    </row>
    <row r="34" ht="15.75" customHeight="1">
      <c r="A34" s="6" t="s">
        <v>3046</v>
      </c>
      <c r="B34" s="6" t="s">
        <v>178</v>
      </c>
      <c r="C34" s="6" t="s">
        <v>3047</v>
      </c>
      <c r="D34" s="6" t="s">
        <v>3048</v>
      </c>
      <c r="E34" s="6" t="s">
        <v>2936</v>
      </c>
      <c r="F34" s="6" t="s">
        <v>3025</v>
      </c>
      <c r="G34" s="6" t="s">
        <v>3049</v>
      </c>
      <c r="H34" s="6" t="s">
        <v>26</v>
      </c>
      <c r="I34" s="6" t="s">
        <v>2984</v>
      </c>
    </row>
    <row r="35" ht="15.75" customHeight="1">
      <c r="A35" s="6" t="s">
        <v>3050</v>
      </c>
      <c r="B35" s="6" t="s">
        <v>3051</v>
      </c>
      <c r="C35" s="6" t="s">
        <v>3052</v>
      </c>
      <c r="D35" s="6" t="s">
        <v>3053</v>
      </c>
      <c r="E35" s="6" t="s">
        <v>3054</v>
      </c>
      <c r="F35" s="6" t="s">
        <v>3055</v>
      </c>
      <c r="G35" s="6" t="s">
        <v>3056</v>
      </c>
      <c r="H35" s="6" t="s">
        <v>3057</v>
      </c>
      <c r="I35" s="6"/>
    </row>
    <row r="36" ht="15.75" customHeight="1">
      <c r="A36" s="6" t="s">
        <v>3058</v>
      </c>
      <c r="B36" s="6">
        <v>1.0</v>
      </c>
      <c r="C36" s="6">
        <v>2.0</v>
      </c>
      <c r="D36" s="6">
        <v>3.0</v>
      </c>
      <c r="E36" s="6">
        <v>4.0</v>
      </c>
      <c r="F36" s="6">
        <v>5.0</v>
      </c>
      <c r="G36" s="6"/>
      <c r="H36" s="6"/>
      <c r="I36" s="6"/>
    </row>
    <row r="37" ht="15.75" customHeight="1">
      <c r="A37" s="6" t="s">
        <v>3059</v>
      </c>
      <c r="B37" s="6" t="s">
        <v>766</v>
      </c>
      <c r="C37" s="6" t="s">
        <v>3060</v>
      </c>
      <c r="D37" s="6" t="s">
        <v>3061</v>
      </c>
      <c r="E37" s="6" t="s">
        <v>3062</v>
      </c>
      <c r="F37" s="6" t="s">
        <v>3063</v>
      </c>
      <c r="G37" s="6"/>
      <c r="H37" s="6"/>
      <c r="I37" s="6"/>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0"/>
    <col customWidth="1" min="2" max="8" width="10.0"/>
    <col customWidth="1" min="9" max="14" width="12.0"/>
  </cols>
  <sheetData>
    <row r="1" ht="30.0" customHeight="1">
      <c r="A1" s="120" t="s">
        <v>3064</v>
      </c>
      <c r="B1" s="24"/>
      <c r="C1" s="24"/>
      <c r="D1" s="24"/>
      <c r="E1" s="24"/>
      <c r="F1" s="24"/>
      <c r="G1" s="24"/>
      <c r="H1" s="24"/>
      <c r="I1" s="24"/>
      <c r="J1" s="24"/>
      <c r="K1" s="24"/>
      <c r="L1" s="24"/>
      <c r="M1" s="24"/>
      <c r="N1" s="25"/>
    </row>
    <row r="2" ht="19.5" customHeight="1">
      <c r="A2" s="121" t="s">
        <v>3065</v>
      </c>
      <c r="B2" s="24"/>
      <c r="C2" s="24"/>
      <c r="D2" s="24"/>
      <c r="E2" s="24"/>
      <c r="F2" s="24"/>
      <c r="G2" s="24"/>
      <c r="H2" s="24"/>
      <c r="I2" s="24"/>
      <c r="J2" s="24"/>
      <c r="K2" s="24"/>
      <c r="L2" s="24"/>
      <c r="M2" s="24"/>
      <c r="N2" s="25"/>
    </row>
    <row r="3" ht="18.0" customHeight="1">
      <c r="A3" s="6"/>
      <c r="B3" s="6"/>
      <c r="C3" s="6"/>
      <c r="D3" s="6"/>
      <c r="E3" s="6"/>
      <c r="F3" s="6"/>
      <c r="G3" s="6"/>
      <c r="H3" s="6"/>
      <c r="I3" s="6"/>
      <c r="J3" s="6"/>
      <c r="K3" s="6"/>
      <c r="L3" s="6"/>
      <c r="M3" s="6"/>
      <c r="N3" s="6"/>
    </row>
    <row r="4" ht="18.0" customHeight="1">
      <c r="A4" s="122"/>
      <c r="B4" s="122"/>
      <c r="C4" s="122"/>
      <c r="D4" s="122"/>
      <c r="E4" s="122"/>
      <c r="F4" s="122"/>
      <c r="G4" s="122"/>
      <c r="H4" s="122"/>
      <c r="I4" s="123" t="s">
        <v>3066</v>
      </c>
      <c r="J4" s="124"/>
      <c r="K4" s="124"/>
      <c r="L4" s="124"/>
      <c r="M4" s="124"/>
      <c r="N4" s="125"/>
    </row>
    <row r="5" ht="18.0" customHeight="1">
      <c r="A5" s="122"/>
      <c r="B5" s="122"/>
      <c r="C5" s="122"/>
      <c r="D5" s="122"/>
      <c r="E5" s="122"/>
      <c r="F5" s="122"/>
      <c r="G5" s="122"/>
      <c r="H5" s="122"/>
      <c r="I5" s="126" t="s">
        <v>3067</v>
      </c>
      <c r="J5" s="127"/>
      <c r="K5" s="127"/>
      <c r="L5" s="127"/>
      <c r="M5" s="127"/>
      <c r="N5" s="128"/>
    </row>
    <row r="6" ht="18.0" customHeight="1">
      <c r="A6" s="122"/>
      <c r="B6" s="122"/>
      <c r="C6" s="122"/>
      <c r="D6" s="122"/>
      <c r="E6" s="122"/>
      <c r="F6" s="122"/>
      <c r="G6" s="122"/>
      <c r="H6" s="122"/>
      <c r="I6" s="129"/>
      <c r="N6" s="130"/>
    </row>
    <row r="7" ht="18.0" customHeight="1">
      <c r="A7" s="122"/>
      <c r="B7" s="122"/>
      <c r="C7" s="122"/>
      <c r="D7" s="122"/>
      <c r="E7" s="122"/>
      <c r="F7" s="122"/>
      <c r="G7" s="122"/>
      <c r="H7" s="122"/>
      <c r="I7" s="131"/>
      <c r="J7" s="132"/>
      <c r="K7" s="132"/>
      <c r="L7" s="132"/>
      <c r="M7" s="132"/>
      <c r="N7" s="133"/>
    </row>
    <row r="8" ht="18.0" customHeight="1">
      <c r="A8" s="122"/>
      <c r="B8" s="122"/>
      <c r="C8" s="122"/>
      <c r="D8" s="122"/>
      <c r="E8" s="122"/>
      <c r="F8" s="122"/>
      <c r="G8" s="122"/>
      <c r="H8" s="122"/>
      <c r="I8" s="134" t="s">
        <v>3068</v>
      </c>
      <c r="J8" s="124"/>
      <c r="K8" s="124"/>
      <c r="L8" s="124"/>
      <c r="M8" s="124"/>
      <c r="N8" s="125"/>
    </row>
    <row r="9" ht="18.0" customHeight="1">
      <c r="A9" s="122"/>
      <c r="B9" s="122"/>
      <c r="C9" s="122"/>
      <c r="D9" s="122"/>
      <c r="E9" s="122"/>
      <c r="F9" s="122"/>
      <c r="G9" s="122"/>
      <c r="H9" s="122"/>
      <c r="I9" s="135" t="s">
        <v>3069</v>
      </c>
      <c r="J9" s="127"/>
      <c r="K9" s="127"/>
      <c r="L9" s="127"/>
      <c r="M9" s="127"/>
      <c r="N9" s="128"/>
    </row>
    <row r="10" ht="18.0" customHeight="1">
      <c r="A10" s="122"/>
      <c r="B10" s="122"/>
      <c r="C10" s="122"/>
      <c r="D10" s="122"/>
      <c r="E10" s="122"/>
      <c r="F10" s="122"/>
      <c r="G10" s="122"/>
      <c r="H10" s="122"/>
      <c r="I10" s="129"/>
      <c r="N10" s="130"/>
    </row>
    <row r="11" ht="18.0" customHeight="1">
      <c r="A11" s="122"/>
      <c r="B11" s="122"/>
      <c r="C11" s="122"/>
      <c r="D11" s="122"/>
      <c r="E11" s="122"/>
      <c r="F11" s="122"/>
      <c r="G11" s="122"/>
      <c r="H11" s="122"/>
      <c r="I11" s="129"/>
      <c r="N11" s="130"/>
    </row>
    <row r="12" ht="18.0" customHeight="1">
      <c r="A12" s="122"/>
      <c r="B12" s="122"/>
      <c r="C12" s="122"/>
      <c r="D12" s="122"/>
      <c r="E12" s="122"/>
      <c r="F12" s="122"/>
      <c r="G12" s="122"/>
      <c r="H12" s="122"/>
      <c r="I12" s="131"/>
      <c r="J12" s="132"/>
      <c r="K12" s="132"/>
      <c r="L12" s="132"/>
      <c r="M12" s="132"/>
      <c r="N12" s="133"/>
    </row>
    <row r="13" ht="18.0" customHeight="1">
      <c r="A13" s="122"/>
      <c r="B13" s="122"/>
      <c r="C13" s="122"/>
      <c r="D13" s="122"/>
      <c r="E13" s="122"/>
      <c r="F13" s="122"/>
      <c r="G13" s="122"/>
      <c r="H13" s="122"/>
      <c r="I13" s="123" t="s">
        <v>3070</v>
      </c>
      <c r="J13" s="124"/>
      <c r="K13" s="124"/>
      <c r="L13" s="124"/>
      <c r="M13" s="124"/>
      <c r="N13" s="125"/>
    </row>
    <row r="14" ht="18.0" customHeight="1">
      <c r="A14" s="122"/>
      <c r="B14" s="122"/>
      <c r="C14" s="122"/>
      <c r="D14" s="122"/>
      <c r="E14" s="122"/>
      <c r="F14" s="122"/>
      <c r="G14" s="122"/>
      <c r="H14" s="122"/>
      <c r="I14" s="126" t="s">
        <v>3071</v>
      </c>
      <c r="J14" s="127"/>
      <c r="K14" s="127"/>
      <c r="L14" s="127"/>
      <c r="M14" s="127"/>
      <c r="N14" s="128"/>
    </row>
    <row r="15" ht="18.0" customHeight="1">
      <c r="A15" s="122"/>
      <c r="B15" s="122"/>
      <c r="C15" s="122"/>
      <c r="D15" s="122"/>
      <c r="E15" s="122"/>
      <c r="F15" s="122"/>
      <c r="G15" s="122"/>
      <c r="H15" s="122"/>
      <c r="I15" s="129"/>
      <c r="N15" s="130"/>
    </row>
    <row r="16" ht="18.0" customHeight="1">
      <c r="A16" s="122"/>
      <c r="B16" s="122"/>
      <c r="C16" s="122"/>
      <c r="D16" s="122"/>
      <c r="E16" s="122"/>
      <c r="F16" s="122"/>
      <c r="G16" s="122"/>
      <c r="H16" s="122"/>
      <c r="I16" s="129"/>
      <c r="N16" s="130"/>
    </row>
    <row r="17" ht="18.0" customHeight="1">
      <c r="A17" s="122"/>
      <c r="B17" s="122"/>
      <c r="C17" s="122"/>
      <c r="D17" s="122"/>
      <c r="E17" s="122"/>
      <c r="F17" s="122"/>
      <c r="G17" s="122"/>
      <c r="H17" s="122"/>
      <c r="I17" s="131"/>
      <c r="J17" s="132"/>
      <c r="K17" s="132"/>
      <c r="L17" s="132"/>
      <c r="M17" s="132"/>
      <c r="N17" s="133"/>
    </row>
    <row r="18" ht="18.0" customHeight="1">
      <c r="A18" s="122"/>
      <c r="B18" s="122"/>
      <c r="C18" s="122"/>
      <c r="D18" s="122"/>
      <c r="E18" s="122"/>
      <c r="F18" s="122"/>
      <c r="G18" s="122"/>
      <c r="H18" s="122"/>
      <c r="I18" s="136" t="s">
        <v>3072</v>
      </c>
      <c r="J18" s="124"/>
      <c r="K18" s="124"/>
      <c r="L18" s="124"/>
      <c r="M18" s="124"/>
      <c r="N18" s="125"/>
    </row>
    <row r="19" ht="18.0" customHeight="1">
      <c r="A19" s="122"/>
      <c r="B19" s="122"/>
      <c r="C19" s="122"/>
      <c r="D19" s="122"/>
      <c r="E19" s="122"/>
      <c r="F19" s="122"/>
      <c r="G19" s="122"/>
      <c r="H19" s="122"/>
      <c r="I19" s="137" t="s">
        <v>3073</v>
      </c>
      <c r="J19" s="127"/>
      <c r="K19" s="127"/>
      <c r="L19" s="127"/>
      <c r="M19" s="127"/>
      <c r="N19" s="128"/>
    </row>
    <row r="20" ht="18.0" customHeight="1">
      <c r="A20" s="122"/>
      <c r="B20" s="122"/>
      <c r="C20" s="122"/>
      <c r="D20" s="122"/>
      <c r="E20" s="122"/>
      <c r="F20" s="122"/>
      <c r="G20" s="122"/>
      <c r="H20" s="122"/>
      <c r="I20" s="129"/>
      <c r="N20" s="130"/>
    </row>
    <row r="21" ht="18.0" customHeight="1">
      <c r="A21" s="122"/>
      <c r="B21" s="122"/>
      <c r="C21" s="122"/>
      <c r="D21" s="122"/>
      <c r="E21" s="122"/>
      <c r="F21" s="122"/>
      <c r="G21" s="122"/>
      <c r="H21" s="122"/>
      <c r="I21" s="129"/>
      <c r="N21" s="130"/>
    </row>
    <row r="22" ht="18.0" customHeight="1">
      <c r="A22" s="122"/>
      <c r="B22" s="122"/>
      <c r="C22" s="122"/>
      <c r="D22" s="122"/>
      <c r="E22" s="122"/>
      <c r="F22" s="122"/>
      <c r="G22" s="122"/>
      <c r="H22" s="122"/>
      <c r="I22" s="131"/>
      <c r="J22" s="132"/>
      <c r="K22" s="132"/>
      <c r="L22" s="132"/>
      <c r="M22" s="132"/>
      <c r="N22" s="133"/>
    </row>
    <row r="23" ht="18.0" customHeight="1">
      <c r="A23" s="122"/>
      <c r="B23" s="122"/>
      <c r="C23" s="122"/>
      <c r="D23" s="122"/>
      <c r="E23" s="122"/>
      <c r="F23" s="122"/>
      <c r="G23" s="122"/>
      <c r="H23" s="122"/>
      <c r="I23" s="138" t="s">
        <v>349</v>
      </c>
      <c r="J23" s="124"/>
      <c r="K23" s="124"/>
      <c r="L23" s="124"/>
      <c r="M23" s="124"/>
      <c r="N23" s="125"/>
    </row>
    <row r="24" ht="18.0" customHeight="1">
      <c r="A24" s="122"/>
      <c r="B24" s="122"/>
      <c r="C24" s="122"/>
      <c r="D24" s="122"/>
      <c r="E24" s="122"/>
      <c r="F24" s="122"/>
      <c r="G24" s="122"/>
      <c r="H24" s="122"/>
      <c r="I24" s="139" t="s">
        <v>3074</v>
      </c>
      <c r="J24" s="127"/>
      <c r="K24" s="127"/>
      <c r="L24" s="127"/>
      <c r="M24" s="127"/>
      <c r="N24" s="128"/>
    </row>
    <row r="25" ht="18.0" customHeight="1">
      <c r="A25" s="122"/>
      <c r="B25" s="122"/>
      <c r="C25" s="122"/>
      <c r="D25" s="122"/>
      <c r="E25" s="122"/>
      <c r="F25" s="122"/>
      <c r="G25" s="122"/>
      <c r="H25" s="122"/>
      <c r="I25" s="129"/>
      <c r="N25" s="130"/>
    </row>
    <row r="26" ht="18.0" customHeight="1">
      <c r="A26" s="140" t="s">
        <v>3075</v>
      </c>
      <c r="B26" s="141"/>
      <c r="C26" s="141"/>
      <c r="D26" s="141"/>
      <c r="E26" s="141"/>
      <c r="F26" s="141"/>
      <c r="G26" s="141"/>
      <c r="H26" s="57"/>
      <c r="I26" s="129"/>
      <c r="N26" s="130"/>
    </row>
    <row r="27" ht="18.0" customHeight="1">
      <c r="A27" s="59"/>
      <c r="B27" s="142"/>
      <c r="C27" s="142"/>
      <c r="D27" s="142"/>
      <c r="E27" s="142"/>
      <c r="F27" s="142"/>
      <c r="G27" s="142"/>
      <c r="H27" s="60"/>
      <c r="I27" s="131"/>
      <c r="J27" s="132"/>
      <c r="K27" s="132"/>
      <c r="L27" s="132"/>
      <c r="M27" s="132"/>
      <c r="N27" s="133"/>
    </row>
    <row r="28" ht="18.0" customHeight="1">
      <c r="A28" s="6"/>
      <c r="B28" s="6"/>
      <c r="C28" s="6"/>
      <c r="D28" s="6"/>
      <c r="E28" s="6"/>
      <c r="F28" s="6"/>
      <c r="G28" s="6"/>
      <c r="H28" s="6"/>
      <c r="I28" s="6"/>
      <c r="J28" s="6"/>
      <c r="K28" s="6"/>
      <c r="L28" s="6"/>
      <c r="M28" s="6"/>
      <c r="N28" s="6"/>
    </row>
    <row r="29" ht="18.0" customHeight="1">
      <c r="A29" s="123" t="s">
        <v>3076</v>
      </c>
      <c r="B29" s="124"/>
      <c r="C29" s="124"/>
      <c r="D29" s="124"/>
      <c r="E29" s="124"/>
      <c r="F29" s="124"/>
      <c r="G29" s="125"/>
      <c r="H29" s="134" t="s">
        <v>3077</v>
      </c>
      <c r="I29" s="124"/>
      <c r="J29" s="124"/>
      <c r="K29" s="124"/>
      <c r="L29" s="124"/>
      <c r="M29" s="124"/>
      <c r="N29" s="125"/>
    </row>
    <row r="30" ht="18.0" customHeight="1">
      <c r="A30" s="126" t="s">
        <v>3078</v>
      </c>
      <c r="B30" s="127"/>
      <c r="C30" s="127"/>
      <c r="D30" s="127"/>
      <c r="E30" s="127"/>
      <c r="F30" s="127"/>
      <c r="G30" s="128"/>
      <c r="H30" s="126" t="s">
        <v>3079</v>
      </c>
      <c r="I30" s="127"/>
      <c r="J30" s="127"/>
      <c r="K30" s="127"/>
      <c r="L30" s="127"/>
      <c r="M30" s="127"/>
      <c r="N30" s="128"/>
    </row>
    <row r="31" ht="18.0" customHeight="1">
      <c r="A31" s="129"/>
      <c r="G31" s="130"/>
      <c r="H31" s="129"/>
      <c r="N31" s="130"/>
    </row>
    <row r="32" ht="18.0" customHeight="1">
      <c r="A32" s="131"/>
      <c r="B32" s="132"/>
      <c r="C32" s="132"/>
      <c r="D32" s="132"/>
      <c r="E32" s="132"/>
      <c r="F32" s="132"/>
      <c r="G32" s="133"/>
      <c r="H32" s="131"/>
      <c r="I32" s="132"/>
      <c r="J32" s="132"/>
      <c r="K32" s="132"/>
      <c r="L32" s="132"/>
      <c r="M32" s="132"/>
      <c r="N32" s="133"/>
    </row>
    <row r="33" ht="18.0" customHeight="1">
      <c r="A33" s="143" t="s">
        <v>872</v>
      </c>
      <c r="B33" s="124"/>
      <c r="C33" s="124"/>
      <c r="D33" s="124"/>
      <c r="E33" s="125"/>
      <c r="F33" s="143" t="s">
        <v>1248</v>
      </c>
      <c r="G33" s="124"/>
      <c r="H33" s="124"/>
      <c r="I33" s="124"/>
      <c r="J33" s="125"/>
      <c r="K33" s="143" t="s">
        <v>3080</v>
      </c>
      <c r="L33" s="124"/>
      <c r="M33" s="124"/>
      <c r="N33" s="125"/>
    </row>
    <row r="34" ht="18.0" customHeight="1">
      <c r="A34" s="135" t="s">
        <v>3081</v>
      </c>
      <c r="B34" s="127"/>
      <c r="C34" s="127"/>
      <c r="D34" s="127"/>
      <c r="E34" s="128"/>
      <c r="F34" s="135" t="s">
        <v>3082</v>
      </c>
      <c r="G34" s="127"/>
      <c r="H34" s="127"/>
      <c r="I34" s="127"/>
      <c r="J34" s="128"/>
      <c r="K34" s="135" t="s">
        <v>3083</v>
      </c>
      <c r="L34" s="127"/>
      <c r="M34" s="127"/>
      <c r="N34" s="128"/>
    </row>
    <row r="35" ht="18.0" customHeight="1">
      <c r="A35" s="129"/>
      <c r="E35" s="130"/>
      <c r="F35" s="129"/>
      <c r="J35" s="130"/>
      <c r="K35" s="129"/>
      <c r="N35" s="130"/>
    </row>
    <row r="36" ht="18.0" customHeight="1">
      <c r="A36" s="131"/>
      <c r="B36" s="132"/>
      <c r="C36" s="132"/>
      <c r="D36" s="132"/>
      <c r="E36" s="133"/>
      <c r="F36" s="131"/>
      <c r="G36" s="132"/>
      <c r="H36" s="132"/>
      <c r="I36" s="132"/>
      <c r="J36" s="133"/>
      <c r="K36" s="131"/>
      <c r="L36" s="132"/>
      <c r="M36" s="132"/>
      <c r="N36" s="133"/>
    </row>
    <row r="37" ht="18.0" customHeight="1">
      <c r="A37" s="6"/>
      <c r="B37" s="6"/>
      <c r="C37" s="6"/>
      <c r="D37" s="6"/>
      <c r="E37" s="6"/>
      <c r="F37" s="6"/>
      <c r="G37" s="6"/>
      <c r="H37" s="6"/>
      <c r="I37" s="6"/>
      <c r="J37" s="6"/>
      <c r="K37" s="6"/>
      <c r="L37" s="6"/>
      <c r="M37" s="6"/>
      <c r="N37" s="6"/>
    </row>
    <row r="38" ht="24.0" customHeight="1">
      <c r="A38" s="144" t="s">
        <v>3084</v>
      </c>
    </row>
    <row r="39" ht="24.0" customHeight="1">
      <c r="A39" s="145" t="s">
        <v>3085</v>
      </c>
    </row>
    <row r="40" ht="15.75" customHeight="1">
      <c r="A40" s="6"/>
      <c r="B40" s="6"/>
      <c r="C40" s="6"/>
      <c r="D40" s="6"/>
      <c r="E40" s="6"/>
      <c r="F40" s="6"/>
      <c r="G40" s="6"/>
      <c r="H40" s="6"/>
      <c r="I40" s="6"/>
      <c r="J40" s="6"/>
      <c r="K40" s="6"/>
      <c r="L40" s="6"/>
      <c r="M40" s="6"/>
      <c r="N40" s="6"/>
    </row>
    <row r="41" ht="15.75" customHeight="1">
      <c r="A41" s="6"/>
      <c r="B41" s="6"/>
      <c r="C41" s="6"/>
      <c r="D41" s="6"/>
      <c r="E41" s="6"/>
      <c r="F41" s="6"/>
      <c r="G41" s="6"/>
      <c r="H41" s="6"/>
      <c r="I41" s="6"/>
      <c r="J41" s="6"/>
      <c r="K41" s="6"/>
      <c r="L41" s="6"/>
      <c r="M41" s="6"/>
      <c r="N41" s="6"/>
    </row>
    <row r="42" ht="15.75" customHeight="1">
      <c r="A42" s="6"/>
      <c r="B42" s="6"/>
      <c r="C42" s="6"/>
      <c r="D42" s="6"/>
      <c r="E42" s="6"/>
      <c r="F42" s="6"/>
      <c r="G42" s="6"/>
      <c r="H42" s="6"/>
      <c r="I42" s="6"/>
      <c r="J42" s="6"/>
      <c r="K42" s="6"/>
      <c r="L42" s="6"/>
      <c r="M42" s="6"/>
      <c r="N42" s="6"/>
    </row>
    <row r="43" ht="15.75" customHeight="1">
      <c r="A43" s="6"/>
      <c r="B43" s="6"/>
      <c r="C43" s="6"/>
      <c r="D43" s="6"/>
      <c r="E43" s="6"/>
      <c r="F43" s="6"/>
      <c r="G43" s="6"/>
      <c r="H43" s="6"/>
      <c r="I43" s="6"/>
      <c r="J43" s="6"/>
      <c r="K43" s="6"/>
      <c r="L43" s="6"/>
      <c r="M43" s="6"/>
      <c r="N43" s="6"/>
    </row>
    <row r="44" ht="15.75" customHeight="1">
      <c r="A44" s="6"/>
      <c r="B44" s="6"/>
      <c r="C44" s="6"/>
      <c r="D44" s="6"/>
      <c r="E44" s="6"/>
      <c r="F44" s="6"/>
      <c r="G44" s="6"/>
      <c r="H44" s="6"/>
      <c r="I44" s="6"/>
      <c r="J44" s="6"/>
      <c r="K44" s="6"/>
      <c r="L44" s="6"/>
      <c r="M44" s="6"/>
      <c r="N44" s="6"/>
    </row>
    <row r="45" ht="15.75" customHeight="1">
      <c r="A45" s="6"/>
      <c r="B45" s="6"/>
      <c r="C45" s="6"/>
      <c r="D45" s="6"/>
      <c r="E45" s="6"/>
      <c r="F45" s="6"/>
      <c r="G45" s="6"/>
      <c r="H45" s="6"/>
      <c r="I45" s="6"/>
      <c r="J45" s="6"/>
      <c r="K45" s="6"/>
      <c r="L45" s="6"/>
      <c r="M45" s="6"/>
      <c r="N45" s="6"/>
    </row>
    <row r="46" ht="15.75" customHeight="1">
      <c r="A46" s="6"/>
      <c r="B46" s="6"/>
      <c r="C46" s="6"/>
      <c r="D46" s="6"/>
      <c r="E46" s="6"/>
      <c r="F46" s="6"/>
      <c r="G46" s="6"/>
      <c r="H46" s="6"/>
      <c r="I46" s="6"/>
      <c r="J46" s="6"/>
      <c r="K46" s="6"/>
      <c r="L46" s="6"/>
      <c r="M46" s="6"/>
      <c r="N46" s="6"/>
    </row>
    <row r="47" ht="15.75" customHeight="1">
      <c r="A47" s="6"/>
      <c r="B47" s="6"/>
      <c r="C47" s="6"/>
      <c r="D47" s="6"/>
      <c r="E47" s="6"/>
      <c r="F47" s="6"/>
      <c r="G47" s="6"/>
      <c r="H47" s="6"/>
      <c r="I47" s="6"/>
      <c r="J47" s="6"/>
      <c r="K47" s="6"/>
      <c r="L47" s="6"/>
      <c r="M47" s="6"/>
      <c r="N47" s="6"/>
    </row>
    <row r="48" ht="15.75" customHeight="1">
      <c r="A48" s="6"/>
      <c r="B48" s="6"/>
      <c r="C48" s="6"/>
      <c r="D48" s="6"/>
      <c r="E48" s="6"/>
      <c r="F48" s="6"/>
      <c r="G48" s="6"/>
      <c r="H48" s="6"/>
      <c r="I48" s="6"/>
      <c r="J48" s="6"/>
      <c r="K48" s="6"/>
      <c r="L48" s="6"/>
      <c r="M48" s="6"/>
      <c r="N48" s="6"/>
    </row>
    <row r="49" ht="15.75" customHeight="1">
      <c r="A49" s="6"/>
      <c r="B49" s="6"/>
      <c r="C49" s="6"/>
      <c r="D49" s="6"/>
      <c r="E49" s="6"/>
      <c r="F49" s="6"/>
      <c r="G49" s="6"/>
      <c r="H49" s="6"/>
      <c r="I49" s="6"/>
      <c r="J49" s="6"/>
      <c r="K49" s="6"/>
      <c r="L49" s="6"/>
      <c r="M49" s="6"/>
      <c r="N49" s="6"/>
    </row>
    <row r="50" ht="15.75" customHeight="1">
      <c r="A50" s="6"/>
      <c r="B50" s="6"/>
      <c r="C50" s="6"/>
      <c r="D50" s="6"/>
      <c r="E50" s="6"/>
      <c r="F50" s="6"/>
      <c r="G50" s="6"/>
      <c r="H50" s="6"/>
      <c r="I50" s="6"/>
      <c r="J50" s="6"/>
      <c r="K50" s="6"/>
      <c r="L50" s="6"/>
      <c r="M50" s="6"/>
      <c r="N50" s="6"/>
    </row>
    <row r="51" ht="15.75" customHeight="1">
      <c r="A51" s="6"/>
      <c r="B51" s="6"/>
      <c r="C51" s="6"/>
      <c r="D51" s="6"/>
      <c r="E51" s="6"/>
      <c r="F51" s="6"/>
      <c r="G51" s="6"/>
      <c r="H51" s="6"/>
      <c r="I51" s="6"/>
      <c r="J51" s="6"/>
      <c r="K51" s="6"/>
      <c r="L51" s="6"/>
      <c r="M51" s="6"/>
      <c r="N51" s="6"/>
    </row>
    <row r="52" ht="15.75" customHeight="1">
      <c r="A52" s="6"/>
      <c r="B52" s="6"/>
      <c r="C52" s="6"/>
      <c r="D52" s="6"/>
      <c r="E52" s="6"/>
      <c r="F52" s="6"/>
      <c r="G52" s="6"/>
      <c r="H52" s="6"/>
      <c r="I52" s="6"/>
      <c r="J52" s="6"/>
      <c r="K52" s="6"/>
      <c r="L52" s="6"/>
      <c r="M52" s="6"/>
      <c r="N52" s="6"/>
    </row>
    <row r="53" ht="15.75" customHeight="1">
      <c r="A53" s="6"/>
      <c r="B53" s="6"/>
      <c r="C53" s="6"/>
      <c r="D53" s="6"/>
      <c r="E53" s="6"/>
      <c r="F53" s="6"/>
      <c r="G53" s="6"/>
      <c r="H53" s="6"/>
      <c r="I53" s="6"/>
      <c r="J53" s="6"/>
      <c r="K53" s="6"/>
      <c r="L53" s="6"/>
      <c r="M53" s="6"/>
      <c r="N53" s="6"/>
    </row>
    <row r="54" ht="15.75" customHeight="1">
      <c r="A54" s="6"/>
      <c r="B54" s="6"/>
      <c r="C54" s="6"/>
      <c r="D54" s="6"/>
      <c r="E54" s="6"/>
      <c r="F54" s="6"/>
      <c r="G54" s="6"/>
      <c r="H54" s="6"/>
      <c r="I54" s="6"/>
      <c r="J54" s="6"/>
      <c r="K54" s="6"/>
      <c r="L54" s="6"/>
      <c r="M54" s="6"/>
      <c r="N54" s="6"/>
    </row>
    <row r="55" ht="15.75" customHeight="1">
      <c r="A55" s="6"/>
      <c r="B55" s="6"/>
      <c r="C55" s="6"/>
      <c r="D55" s="6"/>
      <c r="E55" s="6"/>
      <c r="F55" s="6"/>
      <c r="G55" s="6"/>
      <c r="H55" s="6"/>
      <c r="I55" s="6"/>
      <c r="J55" s="6"/>
      <c r="K55" s="6"/>
      <c r="L55" s="6"/>
      <c r="M55" s="6"/>
      <c r="N55" s="6"/>
    </row>
    <row r="56" ht="15.75" customHeight="1">
      <c r="A56" s="6"/>
      <c r="B56" s="6"/>
      <c r="C56" s="6"/>
      <c r="D56" s="6"/>
      <c r="E56" s="6"/>
      <c r="F56" s="6"/>
      <c r="G56" s="6"/>
      <c r="H56" s="6"/>
      <c r="I56" s="6"/>
      <c r="J56" s="6"/>
      <c r="K56" s="6"/>
      <c r="L56" s="6"/>
      <c r="M56" s="6"/>
      <c r="N56" s="6"/>
    </row>
    <row r="57" ht="15.75" customHeight="1">
      <c r="A57" s="6"/>
      <c r="B57" s="6"/>
      <c r="C57" s="6"/>
      <c r="D57" s="6"/>
      <c r="E57" s="6"/>
      <c r="F57" s="6"/>
      <c r="G57" s="6"/>
      <c r="H57" s="6"/>
      <c r="I57" s="6"/>
      <c r="J57" s="6"/>
      <c r="K57" s="6"/>
      <c r="L57" s="6"/>
      <c r="M57" s="6"/>
      <c r="N57" s="6"/>
    </row>
    <row r="58" ht="15.75" customHeight="1">
      <c r="A58" s="6"/>
      <c r="B58" s="6"/>
      <c r="C58" s="6"/>
      <c r="D58" s="6"/>
      <c r="E58" s="6"/>
      <c r="F58" s="6"/>
      <c r="G58" s="6"/>
      <c r="H58" s="6"/>
      <c r="I58" s="6"/>
      <c r="J58" s="6"/>
      <c r="K58" s="6"/>
      <c r="L58" s="6"/>
      <c r="M58" s="6"/>
      <c r="N58" s="6"/>
    </row>
    <row r="59" ht="15.75" customHeight="1">
      <c r="A59" s="6"/>
      <c r="B59" s="6"/>
      <c r="C59" s="6"/>
      <c r="D59" s="6"/>
      <c r="E59" s="6"/>
      <c r="F59" s="6"/>
      <c r="G59" s="6"/>
      <c r="H59" s="6"/>
      <c r="I59" s="6"/>
      <c r="J59" s="6"/>
      <c r="K59" s="6"/>
      <c r="L59" s="6"/>
      <c r="M59" s="6"/>
      <c r="N59" s="6"/>
    </row>
    <row r="60" ht="15.75" customHeight="1">
      <c r="A60" s="6"/>
      <c r="B60" s="6"/>
      <c r="C60" s="6"/>
      <c r="D60" s="6"/>
      <c r="E60" s="6"/>
      <c r="F60" s="6"/>
      <c r="G60" s="6"/>
      <c r="H60" s="6"/>
      <c r="I60" s="6"/>
      <c r="J60" s="6"/>
      <c r="K60" s="6"/>
      <c r="L60" s="6"/>
      <c r="M60" s="6"/>
      <c r="N60" s="6"/>
    </row>
    <row r="61" ht="15.75" customHeight="1">
      <c r="A61" s="6"/>
      <c r="B61" s="6"/>
      <c r="C61" s="6"/>
      <c r="D61" s="6"/>
      <c r="E61" s="6"/>
      <c r="F61" s="6"/>
      <c r="G61" s="6"/>
      <c r="H61" s="6"/>
      <c r="I61" s="6"/>
      <c r="J61" s="6"/>
      <c r="K61" s="6"/>
      <c r="L61" s="6"/>
      <c r="M61" s="6"/>
      <c r="N61" s="6"/>
    </row>
    <row r="62" ht="15.75" customHeight="1">
      <c r="A62" s="6"/>
      <c r="B62" s="6"/>
      <c r="C62" s="6"/>
      <c r="D62" s="6"/>
      <c r="E62" s="6"/>
      <c r="F62" s="6"/>
      <c r="G62" s="6"/>
      <c r="H62" s="6"/>
      <c r="I62" s="6"/>
      <c r="J62" s="6"/>
      <c r="K62" s="6"/>
      <c r="L62" s="6"/>
      <c r="M62" s="6"/>
      <c r="N62" s="6"/>
    </row>
    <row r="63" ht="15.75" customHeight="1">
      <c r="A63" s="6"/>
      <c r="B63" s="6"/>
      <c r="C63" s="6"/>
      <c r="D63" s="6"/>
      <c r="E63" s="6"/>
      <c r="F63" s="6"/>
      <c r="G63" s="6"/>
      <c r="H63" s="6"/>
      <c r="I63" s="6"/>
      <c r="J63" s="6"/>
      <c r="K63" s="6"/>
      <c r="L63" s="6"/>
      <c r="M63" s="6"/>
      <c r="N63" s="6"/>
    </row>
    <row r="64" ht="15.75" customHeight="1">
      <c r="A64" s="6"/>
      <c r="B64" s="6"/>
      <c r="C64" s="6"/>
      <c r="D64" s="6"/>
      <c r="E64" s="6"/>
      <c r="F64" s="6"/>
      <c r="G64" s="6"/>
      <c r="H64" s="6"/>
      <c r="I64" s="6"/>
      <c r="J64" s="6"/>
      <c r="K64" s="6"/>
      <c r="L64" s="6"/>
      <c r="M64" s="6"/>
      <c r="N64" s="6"/>
    </row>
    <row r="65" ht="15.75" customHeight="1">
      <c r="A65" s="6"/>
      <c r="B65" s="6"/>
      <c r="C65" s="6"/>
      <c r="D65" s="6"/>
      <c r="E65" s="6"/>
      <c r="F65" s="6"/>
      <c r="G65" s="6"/>
      <c r="H65" s="6"/>
      <c r="I65" s="6"/>
      <c r="J65" s="6"/>
      <c r="K65" s="6"/>
      <c r="L65" s="6"/>
      <c r="M65" s="6"/>
      <c r="N65" s="6"/>
    </row>
    <row r="66" ht="15.75" customHeight="1">
      <c r="A66" s="6"/>
      <c r="B66" s="6"/>
      <c r="C66" s="6"/>
      <c r="D66" s="6"/>
      <c r="E66" s="6"/>
      <c r="F66" s="6"/>
      <c r="G66" s="6"/>
      <c r="H66" s="6"/>
      <c r="I66" s="6"/>
      <c r="J66" s="6"/>
      <c r="K66" s="6"/>
      <c r="L66" s="6"/>
      <c r="M66" s="6"/>
      <c r="N66" s="6"/>
    </row>
    <row r="67" ht="15.75" customHeight="1">
      <c r="A67" s="6"/>
      <c r="B67" s="6"/>
      <c r="C67" s="6"/>
      <c r="D67" s="6"/>
      <c r="E67" s="6"/>
      <c r="F67" s="6"/>
      <c r="G67" s="6"/>
      <c r="H67" s="6"/>
      <c r="I67" s="6"/>
      <c r="J67" s="6"/>
      <c r="K67" s="6"/>
      <c r="L67" s="6"/>
      <c r="M67" s="6"/>
      <c r="N67" s="6"/>
    </row>
    <row r="68" ht="15.75" customHeight="1">
      <c r="A68" s="6"/>
      <c r="B68" s="6"/>
      <c r="C68" s="6"/>
      <c r="D68" s="6"/>
      <c r="E68" s="6"/>
      <c r="F68" s="6"/>
      <c r="G68" s="6"/>
      <c r="H68" s="6"/>
      <c r="I68" s="6"/>
      <c r="J68" s="6"/>
      <c r="K68" s="6"/>
      <c r="L68" s="6"/>
      <c r="M68" s="6"/>
      <c r="N68" s="6"/>
    </row>
    <row r="69" ht="15.75" customHeight="1">
      <c r="A69" s="6"/>
      <c r="B69" s="6"/>
      <c r="C69" s="6"/>
      <c r="D69" s="6"/>
      <c r="E69" s="6"/>
      <c r="F69" s="6"/>
      <c r="G69" s="6"/>
      <c r="H69" s="6"/>
      <c r="I69" s="6"/>
      <c r="J69" s="6"/>
      <c r="K69" s="6"/>
      <c r="L69" s="6"/>
      <c r="M69" s="6"/>
      <c r="N69" s="6"/>
    </row>
    <row r="70" ht="15.75" customHeight="1">
      <c r="A70" s="6"/>
      <c r="B70" s="6"/>
      <c r="C70" s="6"/>
      <c r="D70" s="6"/>
      <c r="E70" s="6"/>
      <c r="F70" s="6"/>
      <c r="G70" s="6"/>
      <c r="H70" s="6"/>
      <c r="I70" s="6"/>
      <c r="J70" s="6"/>
      <c r="K70" s="6"/>
      <c r="L70" s="6"/>
      <c r="M70" s="6"/>
      <c r="N70" s="6"/>
    </row>
    <row r="71" ht="15.75" customHeight="1">
      <c r="A71" s="6"/>
      <c r="B71" s="6"/>
      <c r="C71" s="6"/>
      <c r="D71" s="6"/>
      <c r="E71" s="6"/>
      <c r="F71" s="6"/>
      <c r="G71" s="6"/>
      <c r="H71" s="6"/>
      <c r="I71" s="6"/>
      <c r="J71" s="6"/>
      <c r="K71" s="6"/>
      <c r="L71" s="6"/>
      <c r="M71" s="6"/>
      <c r="N71" s="6"/>
    </row>
    <row r="72" ht="15.75" customHeight="1">
      <c r="A72" s="6"/>
      <c r="B72" s="6"/>
      <c r="C72" s="6"/>
      <c r="D72" s="6"/>
      <c r="E72" s="6"/>
      <c r="F72" s="6"/>
      <c r="G72" s="6"/>
      <c r="H72" s="6"/>
      <c r="I72" s="6"/>
      <c r="J72" s="6"/>
      <c r="K72" s="6"/>
      <c r="L72" s="6"/>
      <c r="M72" s="6"/>
      <c r="N72" s="6"/>
    </row>
    <row r="73" ht="15.75" customHeight="1">
      <c r="A73" s="6"/>
      <c r="B73" s="6"/>
      <c r="C73" s="6"/>
      <c r="D73" s="6"/>
      <c r="E73" s="6"/>
      <c r="F73" s="6"/>
      <c r="G73" s="6"/>
      <c r="H73" s="6"/>
      <c r="I73" s="6"/>
      <c r="J73" s="6"/>
      <c r="K73" s="6"/>
      <c r="L73" s="6"/>
      <c r="M73" s="6"/>
      <c r="N73" s="6"/>
    </row>
    <row r="74" ht="15.75" customHeight="1">
      <c r="A74" s="6"/>
      <c r="B74" s="6"/>
      <c r="C74" s="6"/>
      <c r="D74" s="6"/>
      <c r="E74" s="6"/>
      <c r="F74" s="6"/>
      <c r="G74" s="6"/>
      <c r="H74" s="6"/>
      <c r="I74" s="6"/>
      <c r="J74" s="6"/>
      <c r="K74" s="6"/>
      <c r="L74" s="6"/>
      <c r="M74" s="6"/>
      <c r="N74" s="6"/>
    </row>
    <row r="75" ht="15.75" customHeight="1">
      <c r="A75" s="6"/>
      <c r="B75" s="6"/>
      <c r="C75" s="6"/>
      <c r="D75" s="6"/>
      <c r="E75" s="6"/>
      <c r="F75" s="6"/>
      <c r="G75" s="6"/>
      <c r="H75" s="6"/>
      <c r="I75" s="6"/>
      <c r="J75" s="6"/>
      <c r="K75" s="6"/>
      <c r="L75" s="6"/>
      <c r="M75" s="6"/>
      <c r="N75" s="6"/>
    </row>
    <row r="76" ht="15.75" customHeight="1">
      <c r="A76" s="6"/>
      <c r="B76" s="6"/>
      <c r="C76" s="6"/>
      <c r="D76" s="6"/>
      <c r="E76" s="6"/>
      <c r="F76" s="6"/>
      <c r="G76" s="6"/>
      <c r="H76" s="6"/>
      <c r="I76" s="6"/>
      <c r="J76" s="6"/>
      <c r="K76" s="6"/>
      <c r="L76" s="6"/>
      <c r="M76" s="6"/>
      <c r="N76" s="6"/>
    </row>
    <row r="77" ht="15.75" customHeight="1">
      <c r="A77" s="6"/>
      <c r="B77" s="6"/>
      <c r="C77" s="6"/>
      <c r="D77" s="6"/>
      <c r="E77" s="6"/>
      <c r="F77" s="6"/>
      <c r="G77" s="6"/>
      <c r="H77" s="6"/>
      <c r="I77" s="6"/>
      <c r="J77" s="6"/>
      <c r="K77" s="6"/>
      <c r="L77" s="6"/>
      <c r="M77" s="6"/>
      <c r="N77" s="6"/>
    </row>
    <row r="78" ht="15.75" customHeight="1">
      <c r="A78" s="6"/>
      <c r="B78" s="6"/>
      <c r="C78" s="6"/>
      <c r="D78" s="6"/>
      <c r="E78" s="6"/>
      <c r="F78" s="6"/>
      <c r="G78" s="6"/>
      <c r="H78" s="6"/>
      <c r="I78" s="6"/>
      <c r="J78" s="6"/>
      <c r="K78" s="6"/>
      <c r="L78" s="6"/>
      <c r="M78" s="6"/>
      <c r="N78" s="6"/>
    </row>
    <row r="79" ht="15.75" customHeight="1">
      <c r="A79" s="6"/>
      <c r="B79" s="6"/>
      <c r="C79" s="6"/>
      <c r="D79" s="6"/>
      <c r="E79" s="6"/>
      <c r="F79" s="6"/>
      <c r="G79" s="6"/>
      <c r="H79" s="6"/>
      <c r="I79" s="6"/>
      <c r="J79" s="6"/>
      <c r="K79" s="6"/>
      <c r="L79" s="6"/>
      <c r="M79" s="6"/>
      <c r="N79" s="6"/>
    </row>
    <row r="80" ht="15.75" customHeight="1">
      <c r="A80" s="6"/>
      <c r="B80" s="6"/>
      <c r="C80" s="6"/>
      <c r="D80" s="6"/>
      <c r="E80" s="6"/>
      <c r="F80" s="6"/>
      <c r="G80" s="6"/>
      <c r="H80" s="6"/>
      <c r="I80" s="6"/>
      <c r="J80" s="6"/>
      <c r="K80" s="6"/>
      <c r="L80" s="6"/>
      <c r="M80" s="6"/>
      <c r="N80" s="6"/>
    </row>
    <row r="81" ht="15.75" customHeight="1">
      <c r="A81" s="6"/>
      <c r="B81" s="6"/>
      <c r="C81" s="6"/>
      <c r="D81" s="6"/>
      <c r="E81" s="6"/>
      <c r="F81" s="6"/>
      <c r="G81" s="6"/>
      <c r="H81" s="6"/>
      <c r="I81" s="6"/>
      <c r="J81" s="6"/>
      <c r="K81" s="6"/>
      <c r="L81" s="6"/>
      <c r="M81" s="6"/>
      <c r="N81" s="6"/>
    </row>
    <row r="82" ht="15.75" customHeight="1">
      <c r="A82" s="6"/>
      <c r="B82" s="6"/>
      <c r="C82" s="6"/>
      <c r="D82" s="6"/>
      <c r="E82" s="6"/>
      <c r="F82" s="6"/>
      <c r="G82" s="6"/>
      <c r="H82" s="6"/>
      <c r="I82" s="6"/>
      <c r="J82" s="6"/>
      <c r="K82" s="6"/>
      <c r="L82" s="6"/>
      <c r="M82" s="6"/>
      <c r="N82" s="6"/>
    </row>
    <row r="83" ht="15.75" customHeight="1">
      <c r="A83" s="6"/>
      <c r="B83" s="6"/>
      <c r="C83" s="6"/>
      <c r="D83" s="6"/>
      <c r="E83" s="6"/>
      <c r="F83" s="6"/>
      <c r="G83" s="6"/>
      <c r="H83" s="6"/>
      <c r="I83" s="6"/>
      <c r="J83" s="6"/>
      <c r="K83" s="6"/>
      <c r="L83" s="6"/>
      <c r="M83" s="6"/>
      <c r="N83" s="6"/>
    </row>
    <row r="84" ht="15.75" customHeight="1">
      <c r="A84" s="6"/>
      <c r="B84" s="6"/>
      <c r="C84" s="6"/>
      <c r="D84" s="6"/>
      <c r="E84" s="6"/>
      <c r="F84" s="6"/>
      <c r="G84" s="6"/>
      <c r="H84" s="6"/>
      <c r="I84" s="6"/>
      <c r="J84" s="6"/>
      <c r="K84" s="6"/>
      <c r="L84" s="6"/>
      <c r="M84" s="6"/>
      <c r="N84" s="6"/>
    </row>
    <row r="85" ht="15.75" customHeight="1">
      <c r="A85" s="6"/>
      <c r="B85" s="6"/>
      <c r="C85" s="6"/>
      <c r="D85" s="6"/>
      <c r="E85" s="6"/>
      <c r="F85" s="6"/>
      <c r="G85" s="6"/>
      <c r="H85" s="6"/>
      <c r="I85" s="6"/>
      <c r="J85" s="6"/>
      <c r="K85" s="6"/>
      <c r="L85" s="6"/>
      <c r="M85" s="6"/>
      <c r="N85" s="6"/>
    </row>
    <row r="86" ht="15.75" customHeight="1">
      <c r="A86" s="6"/>
      <c r="B86" s="6"/>
      <c r="C86" s="6"/>
      <c r="D86" s="6"/>
      <c r="E86" s="6"/>
      <c r="F86" s="6"/>
      <c r="G86" s="6"/>
      <c r="H86" s="6"/>
      <c r="I86" s="6"/>
      <c r="J86" s="6"/>
      <c r="K86" s="6"/>
      <c r="L86" s="6"/>
      <c r="M86" s="6"/>
      <c r="N86" s="6"/>
    </row>
    <row r="87" ht="15.75" customHeight="1">
      <c r="A87" s="6"/>
      <c r="B87" s="6"/>
      <c r="C87" s="6"/>
      <c r="D87" s="6"/>
      <c r="E87" s="6"/>
      <c r="F87" s="6"/>
      <c r="G87" s="6"/>
      <c r="H87" s="6"/>
      <c r="I87" s="6"/>
      <c r="J87" s="6"/>
      <c r="K87" s="6"/>
      <c r="L87" s="6"/>
      <c r="M87" s="6"/>
      <c r="N87" s="6"/>
    </row>
    <row r="88" ht="15.75" customHeight="1">
      <c r="A88" s="6"/>
      <c r="B88" s="6"/>
      <c r="C88" s="6"/>
      <c r="D88" s="6"/>
      <c r="E88" s="6"/>
      <c r="F88" s="6"/>
      <c r="G88" s="6"/>
      <c r="H88" s="6"/>
      <c r="I88" s="6"/>
      <c r="J88" s="6"/>
      <c r="K88" s="6"/>
      <c r="L88" s="6"/>
      <c r="M88" s="6"/>
      <c r="N88" s="6"/>
    </row>
    <row r="89" ht="15.75" customHeight="1">
      <c r="A89" s="6"/>
      <c r="B89" s="6"/>
      <c r="C89" s="6"/>
      <c r="D89" s="6"/>
      <c r="E89" s="6"/>
      <c r="F89" s="6"/>
      <c r="G89" s="6"/>
      <c r="H89" s="6"/>
      <c r="I89" s="6"/>
      <c r="J89" s="6"/>
      <c r="K89" s="6"/>
      <c r="L89" s="6"/>
      <c r="M89" s="6"/>
      <c r="N89" s="6"/>
    </row>
    <row r="90" ht="15.75" customHeight="1">
      <c r="A90" s="6"/>
      <c r="B90" s="6"/>
      <c r="C90" s="6"/>
      <c r="D90" s="6"/>
      <c r="E90" s="6"/>
      <c r="F90" s="6"/>
      <c r="G90" s="6"/>
      <c r="H90" s="6"/>
      <c r="I90" s="6"/>
      <c r="J90" s="6"/>
      <c r="K90" s="6"/>
      <c r="L90" s="6"/>
      <c r="M90" s="6"/>
      <c r="N90" s="6"/>
    </row>
    <row r="91" ht="15.75" customHeight="1">
      <c r="A91" s="6"/>
      <c r="B91" s="6"/>
      <c r="C91" s="6"/>
      <c r="D91" s="6"/>
      <c r="E91" s="6"/>
      <c r="F91" s="6"/>
      <c r="G91" s="6"/>
      <c r="H91" s="6"/>
      <c r="I91" s="6"/>
      <c r="J91" s="6"/>
      <c r="K91" s="6"/>
      <c r="L91" s="6"/>
      <c r="M91" s="6"/>
      <c r="N91" s="6"/>
    </row>
    <row r="92" ht="15.75" customHeight="1">
      <c r="A92" s="6"/>
      <c r="B92" s="6"/>
      <c r="C92" s="6"/>
      <c r="D92" s="6"/>
      <c r="E92" s="6"/>
      <c r="F92" s="6"/>
      <c r="G92" s="6"/>
      <c r="H92" s="6"/>
      <c r="I92" s="6"/>
      <c r="J92" s="6"/>
      <c r="K92" s="6"/>
      <c r="L92" s="6"/>
      <c r="M92" s="6"/>
      <c r="N92" s="6"/>
    </row>
    <row r="93" ht="15.75" customHeight="1">
      <c r="A93" s="6"/>
      <c r="B93" s="6"/>
      <c r="C93" s="6"/>
      <c r="D93" s="6"/>
      <c r="E93" s="6"/>
      <c r="F93" s="6"/>
      <c r="G93" s="6"/>
      <c r="H93" s="6"/>
      <c r="I93" s="6"/>
      <c r="J93" s="6"/>
      <c r="K93" s="6"/>
      <c r="L93" s="6"/>
      <c r="M93" s="6"/>
      <c r="N93" s="6"/>
    </row>
    <row r="94" ht="15.75" customHeight="1">
      <c r="A94" s="6"/>
      <c r="B94" s="6"/>
      <c r="C94" s="6"/>
      <c r="D94" s="6"/>
      <c r="E94" s="6"/>
      <c r="F94" s="6"/>
      <c r="G94" s="6"/>
      <c r="H94" s="6"/>
      <c r="I94" s="6"/>
      <c r="J94" s="6"/>
      <c r="K94" s="6"/>
      <c r="L94" s="6"/>
      <c r="M94" s="6"/>
      <c r="N94" s="6"/>
    </row>
    <row r="95" ht="15.75" customHeight="1">
      <c r="A95" s="6"/>
      <c r="B95" s="6"/>
      <c r="C95" s="6"/>
      <c r="D95" s="6"/>
      <c r="E95" s="6"/>
      <c r="F95" s="6"/>
      <c r="G95" s="6"/>
      <c r="H95" s="6"/>
      <c r="I95" s="6"/>
      <c r="J95" s="6"/>
      <c r="K95" s="6"/>
      <c r="L95" s="6"/>
      <c r="M95" s="6"/>
      <c r="N95" s="6"/>
    </row>
    <row r="96" ht="15.75" customHeight="1">
      <c r="A96" s="6"/>
      <c r="B96" s="6"/>
      <c r="C96" s="6"/>
      <c r="D96" s="6"/>
      <c r="E96" s="6"/>
      <c r="F96" s="6"/>
      <c r="G96" s="6"/>
      <c r="H96" s="6"/>
      <c r="I96" s="6"/>
      <c r="J96" s="6"/>
      <c r="K96" s="6"/>
      <c r="L96" s="6"/>
      <c r="M96" s="6"/>
      <c r="N96" s="6"/>
    </row>
    <row r="97" ht="15.75" customHeight="1">
      <c r="A97" s="6"/>
      <c r="B97" s="6"/>
      <c r="C97" s="6"/>
      <c r="D97" s="6"/>
      <c r="E97" s="6"/>
      <c r="F97" s="6"/>
      <c r="G97" s="6"/>
      <c r="H97" s="6"/>
      <c r="I97" s="6"/>
      <c r="J97" s="6"/>
      <c r="K97" s="6"/>
      <c r="L97" s="6"/>
      <c r="M97" s="6"/>
      <c r="N97" s="6"/>
    </row>
    <row r="98" ht="15.75" customHeight="1">
      <c r="A98" s="6"/>
      <c r="B98" s="6"/>
      <c r="C98" s="6"/>
      <c r="D98" s="6"/>
      <c r="E98" s="6"/>
      <c r="F98" s="6"/>
      <c r="G98" s="6"/>
      <c r="H98" s="6"/>
      <c r="I98" s="6"/>
      <c r="J98" s="6"/>
      <c r="K98" s="6"/>
      <c r="L98" s="6"/>
      <c r="M98" s="6"/>
      <c r="N98" s="6"/>
    </row>
    <row r="99" ht="15.75" customHeight="1">
      <c r="A99" s="6"/>
      <c r="B99" s="6"/>
      <c r="C99" s="6"/>
      <c r="D99" s="6"/>
      <c r="E99" s="6"/>
      <c r="F99" s="6"/>
      <c r="G99" s="6"/>
      <c r="H99" s="6"/>
      <c r="I99" s="6"/>
      <c r="J99" s="6"/>
      <c r="K99" s="6"/>
      <c r="L99" s="6"/>
      <c r="M99" s="6"/>
      <c r="N99" s="6"/>
    </row>
    <row r="100" ht="15.75" customHeight="1">
      <c r="A100" s="6"/>
      <c r="B100" s="6"/>
      <c r="C100" s="6"/>
      <c r="D100" s="6"/>
      <c r="E100" s="6"/>
      <c r="F100" s="6"/>
      <c r="G100" s="6"/>
      <c r="H100" s="6"/>
      <c r="I100" s="6"/>
      <c r="J100" s="6"/>
      <c r="K100" s="6"/>
      <c r="L100" s="6"/>
      <c r="M100" s="6"/>
      <c r="N100" s="6"/>
    </row>
    <row r="101" ht="15.75" customHeight="1">
      <c r="A101" s="6"/>
      <c r="B101" s="6"/>
      <c r="C101" s="6"/>
      <c r="D101" s="6"/>
      <c r="E101" s="6"/>
      <c r="F101" s="6"/>
      <c r="G101" s="6"/>
      <c r="H101" s="6"/>
      <c r="I101" s="6"/>
      <c r="J101" s="6"/>
      <c r="K101" s="6"/>
      <c r="L101" s="6"/>
      <c r="M101" s="6"/>
      <c r="N101" s="6"/>
    </row>
    <row r="102" ht="15.75" customHeight="1">
      <c r="A102" s="6"/>
      <c r="B102" s="6"/>
      <c r="C102" s="6"/>
      <c r="D102" s="6"/>
      <c r="E102" s="6"/>
      <c r="F102" s="6"/>
      <c r="G102" s="6"/>
      <c r="H102" s="6"/>
      <c r="I102" s="6"/>
      <c r="J102" s="6"/>
      <c r="K102" s="6"/>
      <c r="L102" s="6"/>
      <c r="M102" s="6"/>
      <c r="N102" s="6"/>
    </row>
    <row r="103" ht="15.75" customHeight="1">
      <c r="A103" s="6"/>
      <c r="B103" s="6"/>
      <c r="C103" s="6"/>
      <c r="D103" s="6"/>
      <c r="E103" s="6"/>
      <c r="F103" s="6"/>
      <c r="G103" s="6"/>
      <c r="H103" s="6"/>
      <c r="I103" s="6"/>
      <c r="J103" s="6"/>
      <c r="K103" s="6"/>
      <c r="L103" s="6"/>
      <c r="M103" s="6"/>
      <c r="N103" s="6"/>
    </row>
    <row r="104" ht="15.75" customHeight="1">
      <c r="A104" s="6"/>
      <c r="B104" s="6"/>
      <c r="C104" s="6"/>
      <c r="D104" s="6"/>
      <c r="E104" s="6"/>
      <c r="F104" s="6"/>
      <c r="G104" s="6"/>
      <c r="H104" s="6"/>
      <c r="I104" s="6"/>
      <c r="J104" s="6"/>
      <c r="K104" s="6"/>
      <c r="L104" s="6"/>
      <c r="M104" s="6"/>
      <c r="N104" s="6"/>
    </row>
    <row r="105" ht="15.75" customHeight="1">
      <c r="A105" s="6"/>
      <c r="B105" s="6"/>
      <c r="C105" s="6"/>
      <c r="D105" s="6"/>
      <c r="E105" s="6"/>
      <c r="F105" s="6"/>
      <c r="G105" s="6"/>
      <c r="H105" s="6"/>
      <c r="I105" s="6"/>
      <c r="J105" s="6"/>
      <c r="K105" s="6"/>
      <c r="L105" s="6"/>
      <c r="M105" s="6"/>
      <c r="N105" s="6"/>
    </row>
    <row r="106" ht="15.75" customHeight="1">
      <c r="A106" s="6"/>
      <c r="B106" s="6"/>
      <c r="C106" s="6"/>
      <c r="D106" s="6"/>
      <c r="E106" s="6"/>
      <c r="F106" s="6"/>
      <c r="G106" s="6"/>
      <c r="H106" s="6"/>
      <c r="I106" s="6"/>
      <c r="J106" s="6"/>
      <c r="K106" s="6"/>
      <c r="L106" s="6"/>
      <c r="M106" s="6"/>
      <c r="N106" s="6"/>
    </row>
    <row r="107" ht="15.75" customHeight="1">
      <c r="A107" s="6"/>
      <c r="B107" s="6"/>
      <c r="C107" s="6"/>
      <c r="D107" s="6"/>
      <c r="E107" s="6"/>
      <c r="F107" s="6"/>
      <c r="G107" s="6"/>
      <c r="H107" s="6"/>
      <c r="I107" s="6"/>
      <c r="J107" s="6"/>
      <c r="K107" s="6"/>
      <c r="L107" s="6"/>
      <c r="M107" s="6"/>
      <c r="N107" s="6"/>
    </row>
    <row r="108" ht="15.75" customHeight="1">
      <c r="A108" s="6"/>
      <c r="B108" s="6"/>
      <c r="C108" s="6"/>
      <c r="D108" s="6"/>
      <c r="E108" s="6"/>
      <c r="F108" s="6"/>
      <c r="G108" s="6"/>
      <c r="H108" s="6"/>
      <c r="I108" s="6"/>
      <c r="J108" s="6"/>
      <c r="K108" s="6"/>
      <c r="L108" s="6"/>
      <c r="M108" s="6"/>
      <c r="N108" s="6"/>
    </row>
    <row r="109" ht="15.75" customHeight="1">
      <c r="A109" s="6"/>
      <c r="B109" s="6"/>
      <c r="C109" s="6"/>
      <c r="D109" s="6"/>
      <c r="E109" s="6"/>
      <c r="F109" s="6"/>
      <c r="G109" s="6"/>
      <c r="H109" s="6"/>
      <c r="I109" s="6"/>
      <c r="J109" s="6"/>
      <c r="K109" s="6"/>
      <c r="L109" s="6"/>
      <c r="M109" s="6"/>
      <c r="N109" s="6"/>
    </row>
    <row r="110" ht="15.75" customHeight="1">
      <c r="A110" s="6"/>
      <c r="B110" s="6"/>
      <c r="C110" s="6"/>
      <c r="D110" s="6"/>
      <c r="E110" s="6"/>
      <c r="F110" s="6"/>
      <c r="G110" s="6"/>
      <c r="H110" s="6"/>
      <c r="I110" s="6"/>
      <c r="J110" s="6"/>
      <c r="K110" s="6"/>
      <c r="L110" s="6"/>
      <c r="M110" s="6"/>
      <c r="N110" s="6"/>
    </row>
    <row r="111" ht="15.75" customHeight="1">
      <c r="A111" s="6"/>
      <c r="B111" s="6"/>
      <c r="C111" s="6"/>
      <c r="D111" s="6"/>
      <c r="E111" s="6"/>
      <c r="F111" s="6"/>
      <c r="G111" s="6"/>
      <c r="H111" s="6"/>
      <c r="I111" s="6"/>
      <c r="J111" s="6"/>
      <c r="K111" s="6"/>
      <c r="L111" s="6"/>
      <c r="M111" s="6"/>
      <c r="N111" s="6"/>
    </row>
    <row r="112" ht="15.75" customHeight="1">
      <c r="A112" s="6"/>
      <c r="B112" s="6"/>
      <c r="C112" s="6"/>
      <c r="D112" s="6"/>
      <c r="E112" s="6"/>
      <c r="F112" s="6"/>
      <c r="G112" s="6"/>
      <c r="H112" s="6"/>
      <c r="I112" s="6"/>
      <c r="J112" s="6"/>
      <c r="K112" s="6"/>
      <c r="L112" s="6"/>
      <c r="M112" s="6"/>
      <c r="N112" s="6"/>
    </row>
    <row r="113" ht="15.75" customHeight="1">
      <c r="A113" s="6"/>
      <c r="B113" s="6"/>
      <c r="C113" s="6"/>
      <c r="D113" s="6"/>
      <c r="E113" s="6"/>
      <c r="F113" s="6"/>
      <c r="G113" s="6"/>
      <c r="H113" s="6"/>
      <c r="I113" s="6"/>
      <c r="J113" s="6"/>
      <c r="K113" s="6"/>
      <c r="L113" s="6"/>
      <c r="M113" s="6"/>
      <c r="N113" s="6"/>
    </row>
    <row r="114" ht="15.75" customHeight="1">
      <c r="A114" s="6"/>
      <c r="B114" s="6"/>
      <c r="C114" s="6"/>
      <c r="D114" s="6"/>
      <c r="E114" s="6"/>
      <c r="F114" s="6"/>
      <c r="G114" s="6"/>
      <c r="H114" s="6"/>
      <c r="I114" s="6"/>
      <c r="J114" s="6"/>
      <c r="K114" s="6"/>
      <c r="L114" s="6"/>
      <c r="M114" s="6"/>
      <c r="N114" s="6"/>
    </row>
    <row r="115" ht="15.75" customHeight="1">
      <c r="A115" s="6"/>
      <c r="B115" s="6"/>
      <c r="C115" s="6"/>
      <c r="D115" s="6"/>
      <c r="E115" s="6"/>
      <c r="F115" s="6"/>
      <c r="G115" s="6"/>
      <c r="H115" s="6"/>
      <c r="I115" s="6"/>
      <c r="J115" s="6"/>
      <c r="K115" s="6"/>
      <c r="L115" s="6"/>
      <c r="M115" s="6"/>
      <c r="N115" s="6"/>
    </row>
    <row r="116" ht="15.75" customHeight="1">
      <c r="A116" s="6"/>
      <c r="B116" s="6"/>
      <c r="C116" s="6"/>
      <c r="D116" s="6"/>
      <c r="E116" s="6"/>
      <c r="F116" s="6"/>
      <c r="G116" s="6"/>
      <c r="H116" s="6"/>
      <c r="I116" s="6"/>
      <c r="J116" s="6"/>
      <c r="K116" s="6"/>
      <c r="L116" s="6"/>
      <c r="M116" s="6"/>
      <c r="N116" s="6"/>
    </row>
    <row r="117" ht="15.75" customHeight="1">
      <c r="A117" s="6"/>
      <c r="B117" s="6"/>
      <c r="C117" s="6"/>
      <c r="D117" s="6"/>
      <c r="E117" s="6"/>
      <c r="F117" s="6"/>
      <c r="G117" s="6"/>
      <c r="H117" s="6"/>
      <c r="I117" s="6"/>
      <c r="J117" s="6"/>
      <c r="K117" s="6"/>
      <c r="L117" s="6"/>
      <c r="M117" s="6"/>
      <c r="N117" s="6"/>
    </row>
    <row r="118" ht="15.75" customHeight="1">
      <c r="A118" s="6"/>
      <c r="B118" s="6"/>
      <c r="C118" s="6"/>
      <c r="D118" s="6"/>
      <c r="E118" s="6"/>
      <c r="F118" s="6"/>
      <c r="G118" s="6"/>
      <c r="H118" s="6"/>
      <c r="I118" s="6"/>
      <c r="J118" s="6"/>
      <c r="K118" s="6"/>
      <c r="L118" s="6"/>
      <c r="M118" s="6"/>
      <c r="N118" s="6"/>
    </row>
    <row r="119" ht="15.75" customHeight="1">
      <c r="A119" s="6"/>
      <c r="B119" s="6"/>
      <c r="C119" s="6"/>
      <c r="D119" s="6"/>
      <c r="E119" s="6"/>
      <c r="F119" s="6"/>
      <c r="G119" s="6"/>
      <c r="H119" s="6"/>
      <c r="I119" s="6"/>
      <c r="J119" s="6"/>
      <c r="K119" s="6"/>
      <c r="L119" s="6"/>
      <c r="M119" s="6"/>
      <c r="N119" s="6"/>
    </row>
    <row r="120" ht="15.75" customHeight="1">
      <c r="A120" s="6"/>
      <c r="B120" s="6"/>
      <c r="C120" s="6"/>
      <c r="D120" s="6"/>
      <c r="E120" s="6"/>
      <c r="F120" s="6"/>
      <c r="G120" s="6"/>
      <c r="H120" s="6"/>
      <c r="I120" s="6"/>
      <c r="J120" s="6"/>
      <c r="K120" s="6"/>
      <c r="L120" s="6"/>
      <c r="M120" s="6"/>
      <c r="N120" s="6"/>
    </row>
    <row r="121" ht="15.75" customHeight="1">
      <c r="A121" s="6"/>
      <c r="B121" s="6"/>
      <c r="C121" s="6"/>
      <c r="D121" s="6"/>
      <c r="E121" s="6"/>
      <c r="F121" s="6"/>
      <c r="G121" s="6"/>
      <c r="H121" s="6"/>
      <c r="I121" s="6"/>
      <c r="J121" s="6"/>
      <c r="K121" s="6"/>
      <c r="L121" s="6"/>
      <c r="M121" s="6"/>
      <c r="N121" s="6"/>
    </row>
    <row r="122" ht="15.75" customHeight="1">
      <c r="A122" s="6"/>
      <c r="B122" s="6"/>
      <c r="C122" s="6"/>
      <c r="D122" s="6"/>
      <c r="E122" s="6"/>
      <c r="F122" s="6"/>
      <c r="G122" s="6"/>
      <c r="H122" s="6"/>
      <c r="I122" s="6"/>
      <c r="J122" s="6"/>
      <c r="K122" s="6"/>
      <c r="L122" s="6"/>
      <c r="M122" s="6"/>
      <c r="N122" s="6"/>
    </row>
    <row r="123" ht="15.75" customHeight="1">
      <c r="A123" s="6"/>
      <c r="B123" s="6"/>
      <c r="C123" s="6"/>
      <c r="D123" s="6"/>
      <c r="E123" s="6"/>
      <c r="F123" s="6"/>
      <c r="G123" s="6"/>
      <c r="H123" s="6"/>
      <c r="I123" s="6"/>
      <c r="J123" s="6"/>
      <c r="K123" s="6"/>
      <c r="L123" s="6"/>
      <c r="M123" s="6"/>
      <c r="N123" s="6"/>
    </row>
    <row r="124" ht="15.75" customHeight="1">
      <c r="A124" s="6"/>
      <c r="B124" s="6"/>
      <c r="C124" s="6"/>
      <c r="D124" s="6"/>
      <c r="E124" s="6"/>
      <c r="F124" s="6"/>
      <c r="G124" s="6"/>
      <c r="H124" s="6"/>
      <c r="I124" s="6"/>
      <c r="J124" s="6"/>
      <c r="K124" s="6"/>
      <c r="L124" s="6"/>
      <c r="M124" s="6"/>
      <c r="N124" s="6"/>
    </row>
    <row r="125" ht="15.75" customHeight="1">
      <c r="A125" s="6"/>
      <c r="B125" s="6"/>
      <c r="C125" s="6"/>
      <c r="D125" s="6"/>
      <c r="E125" s="6"/>
      <c r="F125" s="6"/>
      <c r="G125" s="6"/>
      <c r="H125" s="6"/>
      <c r="I125" s="6"/>
      <c r="J125" s="6"/>
      <c r="K125" s="6"/>
      <c r="L125" s="6"/>
      <c r="M125" s="6"/>
      <c r="N125" s="6"/>
    </row>
    <row r="126" ht="15.75" customHeight="1">
      <c r="A126" s="6"/>
      <c r="B126" s="6"/>
      <c r="C126" s="6"/>
      <c r="D126" s="6"/>
      <c r="E126" s="6"/>
      <c r="F126" s="6"/>
      <c r="G126" s="6"/>
      <c r="H126" s="6"/>
      <c r="I126" s="6"/>
      <c r="J126" s="6"/>
      <c r="K126" s="6"/>
      <c r="L126" s="6"/>
      <c r="M126" s="6"/>
      <c r="N126" s="6"/>
    </row>
    <row r="127" ht="15.75" customHeight="1">
      <c r="A127" s="6"/>
      <c r="B127" s="6"/>
      <c r="C127" s="6"/>
      <c r="D127" s="6"/>
      <c r="E127" s="6"/>
      <c r="F127" s="6"/>
      <c r="G127" s="6"/>
      <c r="H127" s="6"/>
      <c r="I127" s="6"/>
      <c r="J127" s="6"/>
      <c r="K127" s="6"/>
      <c r="L127" s="6"/>
      <c r="M127" s="6"/>
      <c r="N127" s="6"/>
    </row>
    <row r="128" ht="15.75" customHeight="1">
      <c r="A128" s="6"/>
      <c r="B128" s="6"/>
      <c r="C128" s="6"/>
      <c r="D128" s="6"/>
      <c r="E128" s="6"/>
      <c r="F128" s="6"/>
      <c r="G128" s="6"/>
      <c r="H128" s="6"/>
      <c r="I128" s="6"/>
      <c r="J128" s="6"/>
      <c r="K128" s="6"/>
      <c r="L128" s="6"/>
      <c r="M128" s="6"/>
      <c r="N128" s="6"/>
    </row>
    <row r="129" ht="15.75" customHeight="1">
      <c r="A129" s="6"/>
      <c r="B129" s="6"/>
      <c r="C129" s="6"/>
      <c r="D129" s="6"/>
      <c r="E129" s="6"/>
      <c r="F129" s="6"/>
      <c r="G129" s="6"/>
      <c r="H129" s="6"/>
      <c r="I129" s="6"/>
      <c r="J129" s="6"/>
      <c r="K129" s="6"/>
      <c r="L129" s="6"/>
      <c r="M129" s="6"/>
      <c r="N129" s="6"/>
    </row>
    <row r="130" ht="15.75" customHeight="1">
      <c r="A130" s="6"/>
      <c r="B130" s="6"/>
      <c r="C130" s="6"/>
      <c r="D130" s="6"/>
      <c r="E130" s="6"/>
      <c r="F130" s="6"/>
      <c r="G130" s="6"/>
      <c r="H130" s="6"/>
      <c r="I130" s="6"/>
      <c r="J130" s="6"/>
      <c r="K130" s="6"/>
      <c r="L130" s="6"/>
      <c r="M130" s="6"/>
      <c r="N130" s="6"/>
    </row>
    <row r="131" ht="15.75" customHeight="1">
      <c r="A131" s="6"/>
      <c r="B131" s="6"/>
      <c r="C131" s="6"/>
      <c r="D131" s="6"/>
      <c r="E131" s="6"/>
      <c r="F131" s="6"/>
      <c r="G131" s="6"/>
      <c r="H131" s="6"/>
      <c r="I131" s="6"/>
      <c r="J131" s="6"/>
      <c r="K131" s="6"/>
      <c r="L131" s="6"/>
      <c r="M131" s="6"/>
      <c r="N131" s="6"/>
    </row>
    <row r="132" ht="15.75" customHeight="1">
      <c r="A132" s="6"/>
      <c r="B132" s="6"/>
      <c r="C132" s="6"/>
      <c r="D132" s="6"/>
      <c r="E132" s="6"/>
      <c r="F132" s="6"/>
      <c r="G132" s="6"/>
      <c r="H132" s="6"/>
      <c r="I132" s="6"/>
      <c r="J132" s="6"/>
      <c r="K132" s="6"/>
      <c r="L132" s="6"/>
      <c r="M132" s="6"/>
      <c r="N132" s="6"/>
    </row>
    <row r="133" ht="15.75" customHeight="1">
      <c r="A133" s="6"/>
      <c r="B133" s="6"/>
      <c r="C133" s="6"/>
      <c r="D133" s="6"/>
      <c r="E133" s="6"/>
      <c r="F133" s="6"/>
      <c r="G133" s="6"/>
      <c r="H133" s="6"/>
      <c r="I133" s="6"/>
      <c r="J133" s="6"/>
      <c r="K133" s="6"/>
      <c r="L133" s="6"/>
      <c r="M133" s="6"/>
      <c r="N133" s="6"/>
    </row>
    <row r="134" ht="15.75" customHeight="1">
      <c r="A134" s="6"/>
      <c r="B134" s="6"/>
      <c r="C134" s="6"/>
      <c r="D134" s="6"/>
      <c r="E134" s="6"/>
      <c r="F134" s="6"/>
      <c r="G134" s="6"/>
      <c r="H134" s="6"/>
      <c r="I134" s="6"/>
      <c r="J134" s="6"/>
      <c r="K134" s="6"/>
      <c r="L134" s="6"/>
      <c r="M134" s="6"/>
      <c r="N134" s="6"/>
    </row>
    <row r="135" ht="15.75" customHeight="1">
      <c r="A135" s="6"/>
      <c r="B135" s="6"/>
      <c r="C135" s="6"/>
      <c r="D135" s="6"/>
      <c r="E135" s="6"/>
      <c r="F135" s="6"/>
      <c r="G135" s="6"/>
      <c r="H135" s="6"/>
      <c r="I135" s="6"/>
      <c r="J135" s="6"/>
      <c r="K135" s="6"/>
      <c r="L135" s="6"/>
      <c r="M135" s="6"/>
      <c r="N135" s="6"/>
    </row>
    <row r="136" ht="15.75" customHeight="1">
      <c r="A136" s="6"/>
      <c r="B136" s="6"/>
      <c r="C136" s="6"/>
      <c r="D136" s="6"/>
      <c r="E136" s="6"/>
      <c r="F136" s="6"/>
      <c r="G136" s="6"/>
      <c r="H136" s="6"/>
      <c r="I136" s="6"/>
      <c r="J136" s="6"/>
      <c r="K136" s="6"/>
      <c r="L136" s="6"/>
      <c r="M136" s="6"/>
      <c r="N136" s="6"/>
    </row>
    <row r="137" ht="15.75" customHeight="1">
      <c r="A137" s="6"/>
      <c r="B137" s="6"/>
      <c r="C137" s="6"/>
      <c r="D137" s="6"/>
      <c r="E137" s="6"/>
      <c r="F137" s="6"/>
      <c r="G137" s="6"/>
      <c r="H137" s="6"/>
      <c r="I137" s="6"/>
      <c r="J137" s="6"/>
      <c r="K137" s="6"/>
      <c r="L137" s="6"/>
      <c r="M137" s="6"/>
      <c r="N137" s="6"/>
    </row>
    <row r="138" ht="15.75" customHeight="1">
      <c r="A138" s="6"/>
      <c r="B138" s="6"/>
      <c r="C138" s="6"/>
      <c r="D138" s="6"/>
      <c r="E138" s="6"/>
      <c r="F138" s="6"/>
      <c r="G138" s="6"/>
      <c r="H138" s="6"/>
      <c r="I138" s="6"/>
      <c r="J138" s="6"/>
      <c r="K138" s="6"/>
      <c r="L138" s="6"/>
      <c r="M138" s="6"/>
      <c r="N138" s="6"/>
    </row>
    <row r="139" ht="15.75" customHeight="1">
      <c r="A139" s="6"/>
      <c r="B139" s="6"/>
      <c r="C139" s="6"/>
      <c r="D139" s="6"/>
      <c r="E139" s="6"/>
      <c r="F139" s="6"/>
      <c r="G139" s="6"/>
      <c r="H139" s="6"/>
      <c r="I139" s="6"/>
      <c r="J139" s="6"/>
      <c r="K139" s="6"/>
      <c r="L139" s="6"/>
      <c r="M139" s="6"/>
      <c r="N139" s="6"/>
    </row>
    <row r="140" ht="15.75" customHeight="1">
      <c r="A140" s="6"/>
      <c r="B140" s="6"/>
      <c r="C140" s="6"/>
      <c r="D140" s="6"/>
      <c r="E140" s="6"/>
      <c r="F140" s="6"/>
      <c r="G140" s="6"/>
      <c r="H140" s="6"/>
      <c r="I140" s="6"/>
      <c r="J140" s="6"/>
      <c r="K140" s="6"/>
      <c r="L140" s="6"/>
      <c r="M140" s="6"/>
      <c r="N140" s="6"/>
    </row>
    <row r="141" ht="15.75" customHeight="1">
      <c r="A141" s="6"/>
      <c r="B141" s="6"/>
      <c r="C141" s="6"/>
      <c r="D141" s="6"/>
      <c r="E141" s="6"/>
      <c r="F141" s="6"/>
      <c r="G141" s="6"/>
      <c r="H141" s="6"/>
      <c r="I141" s="6"/>
      <c r="J141" s="6"/>
      <c r="K141" s="6"/>
      <c r="L141" s="6"/>
      <c r="M141" s="6"/>
      <c r="N141" s="6"/>
    </row>
    <row r="142" ht="15.75" customHeight="1">
      <c r="A142" s="6"/>
      <c r="B142" s="6"/>
      <c r="C142" s="6"/>
      <c r="D142" s="6"/>
      <c r="E142" s="6"/>
      <c r="F142" s="6"/>
      <c r="G142" s="6"/>
      <c r="H142" s="6"/>
      <c r="I142" s="6"/>
      <c r="J142" s="6"/>
      <c r="K142" s="6"/>
      <c r="L142" s="6"/>
      <c r="M142" s="6"/>
      <c r="N142" s="6"/>
    </row>
    <row r="143" ht="15.75" customHeight="1">
      <c r="A143" s="6"/>
      <c r="B143" s="6"/>
      <c r="C143" s="6"/>
      <c r="D143" s="6"/>
      <c r="E143" s="6"/>
      <c r="F143" s="6"/>
      <c r="G143" s="6"/>
      <c r="H143" s="6"/>
      <c r="I143" s="6"/>
      <c r="J143" s="6"/>
      <c r="K143" s="6"/>
      <c r="L143" s="6"/>
      <c r="M143" s="6"/>
      <c r="N143" s="6"/>
    </row>
    <row r="144" ht="15.75" customHeight="1">
      <c r="A144" s="6"/>
      <c r="B144" s="6"/>
      <c r="C144" s="6"/>
      <c r="D144" s="6"/>
      <c r="E144" s="6"/>
      <c r="F144" s="6"/>
      <c r="G144" s="6"/>
      <c r="H144" s="6"/>
      <c r="I144" s="6"/>
      <c r="J144" s="6"/>
      <c r="K144" s="6"/>
      <c r="L144" s="6"/>
      <c r="M144" s="6"/>
      <c r="N144" s="6"/>
    </row>
    <row r="145" ht="15.75" customHeight="1">
      <c r="A145" s="6"/>
      <c r="B145" s="6"/>
      <c r="C145" s="6"/>
      <c r="D145" s="6"/>
      <c r="E145" s="6"/>
      <c r="F145" s="6"/>
      <c r="G145" s="6"/>
      <c r="H145" s="6"/>
      <c r="I145" s="6"/>
      <c r="J145" s="6"/>
      <c r="K145" s="6"/>
      <c r="L145" s="6"/>
      <c r="M145" s="6"/>
      <c r="N145" s="6"/>
    </row>
    <row r="146" ht="15.75" customHeight="1">
      <c r="A146" s="6"/>
      <c r="B146" s="6"/>
      <c r="C146" s="6"/>
      <c r="D146" s="6"/>
      <c r="E146" s="6"/>
      <c r="F146" s="6"/>
      <c r="G146" s="6"/>
      <c r="H146" s="6"/>
      <c r="I146" s="6"/>
      <c r="J146" s="6"/>
      <c r="K146" s="6"/>
      <c r="L146" s="6"/>
      <c r="M146" s="6"/>
      <c r="N146" s="6"/>
    </row>
    <row r="147" ht="15.75" customHeight="1">
      <c r="A147" s="6"/>
      <c r="B147" s="6"/>
      <c r="C147" s="6"/>
      <c r="D147" s="6"/>
      <c r="E147" s="6"/>
      <c r="F147" s="6"/>
      <c r="G147" s="6"/>
      <c r="H147" s="6"/>
      <c r="I147" s="6"/>
      <c r="J147" s="6"/>
      <c r="K147" s="6"/>
      <c r="L147" s="6"/>
      <c r="M147" s="6"/>
      <c r="N147" s="6"/>
    </row>
    <row r="148" ht="15.75" customHeight="1">
      <c r="A148" s="6"/>
      <c r="B148" s="6"/>
      <c r="C148" s="6"/>
      <c r="D148" s="6"/>
      <c r="E148" s="6"/>
      <c r="F148" s="6"/>
      <c r="G148" s="6"/>
      <c r="H148" s="6"/>
      <c r="I148" s="6"/>
      <c r="J148" s="6"/>
      <c r="K148" s="6"/>
      <c r="L148" s="6"/>
      <c r="M148" s="6"/>
      <c r="N148" s="6"/>
    </row>
    <row r="149" ht="15.75" customHeight="1">
      <c r="A149" s="6"/>
      <c r="B149" s="6"/>
      <c r="C149" s="6"/>
      <c r="D149" s="6"/>
      <c r="E149" s="6"/>
      <c r="F149" s="6"/>
      <c r="G149" s="6"/>
      <c r="H149" s="6"/>
      <c r="I149" s="6"/>
      <c r="J149" s="6"/>
      <c r="K149" s="6"/>
      <c r="L149" s="6"/>
      <c r="M149" s="6"/>
      <c r="N149" s="6"/>
    </row>
    <row r="150" ht="15.75" customHeight="1">
      <c r="A150" s="6"/>
      <c r="B150" s="6"/>
      <c r="C150" s="6"/>
      <c r="D150" s="6"/>
      <c r="E150" s="6"/>
      <c r="F150" s="6"/>
      <c r="G150" s="6"/>
      <c r="H150" s="6"/>
      <c r="I150" s="6"/>
      <c r="J150" s="6"/>
      <c r="K150" s="6"/>
      <c r="L150" s="6"/>
      <c r="M150" s="6"/>
      <c r="N150" s="6"/>
    </row>
    <row r="151" ht="15.75" customHeight="1">
      <c r="A151" s="6"/>
      <c r="B151" s="6"/>
      <c r="C151" s="6"/>
      <c r="D151" s="6"/>
      <c r="E151" s="6"/>
      <c r="F151" s="6"/>
      <c r="G151" s="6"/>
      <c r="H151" s="6"/>
      <c r="I151" s="6"/>
      <c r="J151" s="6"/>
      <c r="K151" s="6"/>
      <c r="L151" s="6"/>
      <c r="M151" s="6"/>
      <c r="N151" s="6"/>
    </row>
    <row r="152" ht="15.75" customHeight="1">
      <c r="A152" s="6"/>
      <c r="B152" s="6"/>
      <c r="C152" s="6"/>
      <c r="D152" s="6"/>
      <c r="E152" s="6"/>
      <c r="F152" s="6"/>
      <c r="G152" s="6"/>
      <c r="H152" s="6"/>
      <c r="I152" s="6"/>
      <c r="J152" s="6"/>
      <c r="K152" s="6"/>
      <c r="L152" s="6"/>
      <c r="M152" s="6"/>
      <c r="N152" s="6"/>
    </row>
    <row r="153" ht="15.75" customHeight="1">
      <c r="A153" s="6"/>
      <c r="B153" s="6"/>
      <c r="C153" s="6"/>
      <c r="D153" s="6"/>
      <c r="E153" s="6"/>
      <c r="F153" s="6"/>
      <c r="G153" s="6"/>
      <c r="H153" s="6"/>
      <c r="I153" s="6"/>
      <c r="J153" s="6"/>
      <c r="K153" s="6"/>
      <c r="L153" s="6"/>
      <c r="M153" s="6"/>
      <c r="N153" s="6"/>
    </row>
    <row r="154" ht="15.75" customHeight="1">
      <c r="A154" s="6"/>
      <c r="B154" s="6"/>
      <c r="C154" s="6"/>
      <c r="D154" s="6"/>
      <c r="E154" s="6"/>
      <c r="F154" s="6"/>
      <c r="G154" s="6"/>
      <c r="H154" s="6"/>
      <c r="I154" s="6"/>
      <c r="J154" s="6"/>
      <c r="K154" s="6"/>
      <c r="L154" s="6"/>
      <c r="M154" s="6"/>
      <c r="N154" s="6"/>
    </row>
    <row r="155" ht="15.75" customHeight="1">
      <c r="A155" s="6"/>
      <c r="B155" s="6"/>
      <c r="C155" s="6"/>
      <c r="D155" s="6"/>
      <c r="E155" s="6"/>
      <c r="F155" s="6"/>
      <c r="G155" s="6"/>
      <c r="H155" s="6"/>
      <c r="I155" s="6"/>
      <c r="J155" s="6"/>
      <c r="K155" s="6"/>
      <c r="L155" s="6"/>
      <c r="M155" s="6"/>
      <c r="N155" s="6"/>
    </row>
    <row r="156" ht="15.75" customHeight="1">
      <c r="A156" s="6"/>
      <c r="B156" s="6"/>
      <c r="C156" s="6"/>
      <c r="D156" s="6"/>
      <c r="E156" s="6"/>
      <c r="F156" s="6"/>
      <c r="G156" s="6"/>
      <c r="H156" s="6"/>
      <c r="I156" s="6"/>
      <c r="J156" s="6"/>
      <c r="K156" s="6"/>
      <c r="L156" s="6"/>
      <c r="M156" s="6"/>
      <c r="N156" s="6"/>
    </row>
    <row r="157" ht="15.75" customHeight="1">
      <c r="A157" s="6"/>
      <c r="B157" s="6"/>
      <c r="C157" s="6"/>
      <c r="D157" s="6"/>
      <c r="E157" s="6"/>
      <c r="F157" s="6"/>
      <c r="G157" s="6"/>
      <c r="H157" s="6"/>
      <c r="I157" s="6"/>
      <c r="J157" s="6"/>
      <c r="K157" s="6"/>
      <c r="L157" s="6"/>
      <c r="M157" s="6"/>
      <c r="N157" s="6"/>
    </row>
    <row r="158" ht="15.75" customHeight="1">
      <c r="A158" s="6"/>
      <c r="B158" s="6"/>
      <c r="C158" s="6"/>
      <c r="D158" s="6"/>
      <c r="E158" s="6"/>
      <c r="F158" s="6"/>
      <c r="G158" s="6"/>
      <c r="H158" s="6"/>
      <c r="I158" s="6"/>
      <c r="J158" s="6"/>
      <c r="K158" s="6"/>
      <c r="L158" s="6"/>
      <c r="M158" s="6"/>
      <c r="N158" s="6"/>
    </row>
    <row r="159" ht="15.75" customHeight="1">
      <c r="A159" s="6"/>
      <c r="B159" s="6"/>
      <c r="C159" s="6"/>
      <c r="D159" s="6"/>
      <c r="E159" s="6"/>
      <c r="F159" s="6"/>
      <c r="G159" s="6"/>
      <c r="H159" s="6"/>
      <c r="I159" s="6"/>
      <c r="J159" s="6"/>
      <c r="K159" s="6"/>
      <c r="L159" s="6"/>
      <c r="M159" s="6"/>
      <c r="N159" s="6"/>
    </row>
    <row r="160" ht="15.75" customHeight="1">
      <c r="A160" s="6"/>
      <c r="B160" s="6"/>
      <c r="C160" s="6"/>
      <c r="D160" s="6"/>
      <c r="E160" s="6"/>
      <c r="F160" s="6"/>
      <c r="G160" s="6"/>
      <c r="H160" s="6"/>
      <c r="I160" s="6"/>
      <c r="J160" s="6"/>
      <c r="K160" s="6"/>
      <c r="L160" s="6"/>
      <c r="M160" s="6"/>
      <c r="N160" s="6"/>
    </row>
    <row r="161" ht="15.75" customHeight="1">
      <c r="A161" s="6"/>
      <c r="B161" s="6"/>
      <c r="C161" s="6"/>
      <c r="D161" s="6"/>
      <c r="E161" s="6"/>
      <c r="F161" s="6"/>
      <c r="G161" s="6"/>
      <c r="H161" s="6"/>
      <c r="I161" s="6"/>
      <c r="J161" s="6"/>
      <c r="K161" s="6"/>
      <c r="L161" s="6"/>
      <c r="M161" s="6"/>
      <c r="N161" s="6"/>
    </row>
    <row r="162" ht="15.75" customHeight="1">
      <c r="A162" s="6"/>
      <c r="B162" s="6"/>
      <c r="C162" s="6"/>
      <c r="D162" s="6"/>
      <c r="E162" s="6"/>
      <c r="F162" s="6"/>
      <c r="G162" s="6"/>
      <c r="H162" s="6"/>
      <c r="I162" s="6"/>
      <c r="J162" s="6"/>
      <c r="K162" s="6"/>
      <c r="L162" s="6"/>
      <c r="M162" s="6"/>
      <c r="N162" s="6"/>
    </row>
    <row r="163" ht="15.75" customHeight="1">
      <c r="A163" s="6"/>
      <c r="B163" s="6"/>
      <c r="C163" s="6"/>
      <c r="D163" s="6"/>
      <c r="E163" s="6"/>
      <c r="F163" s="6"/>
      <c r="G163" s="6"/>
      <c r="H163" s="6"/>
      <c r="I163" s="6"/>
      <c r="J163" s="6"/>
      <c r="K163" s="6"/>
      <c r="L163" s="6"/>
      <c r="M163" s="6"/>
      <c r="N163" s="6"/>
    </row>
    <row r="164" ht="15.75" customHeight="1">
      <c r="A164" s="6"/>
      <c r="B164" s="6"/>
      <c r="C164" s="6"/>
      <c r="D164" s="6"/>
      <c r="E164" s="6"/>
      <c r="F164" s="6"/>
      <c r="G164" s="6"/>
      <c r="H164" s="6"/>
      <c r="I164" s="6"/>
      <c r="J164" s="6"/>
      <c r="K164" s="6"/>
      <c r="L164" s="6"/>
      <c r="M164" s="6"/>
      <c r="N164" s="6"/>
    </row>
    <row r="165" ht="15.75" customHeight="1">
      <c r="A165" s="6"/>
      <c r="B165" s="6"/>
      <c r="C165" s="6"/>
      <c r="D165" s="6"/>
      <c r="E165" s="6"/>
      <c r="F165" s="6"/>
      <c r="G165" s="6"/>
      <c r="H165" s="6"/>
      <c r="I165" s="6"/>
      <c r="J165" s="6"/>
      <c r="K165" s="6"/>
      <c r="L165" s="6"/>
      <c r="M165" s="6"/>
      <c r="N165" s="6"/>
    </row>
    <row r="166" ht="15.75" customHeight="1">
      <c r="A166" s="6"/>
      <c r="B166" s="6"/>
      <c r="C166" s="6"/>
      <c r="D166" s="6"/>
      <c r="E166" s="6"/>
      <c r="F166" s="6"/>
      <c r="G166" s="6"/>
      <c r="H166" s="6"/>
      <c r="I166" s="6"/>
      <c r="J166" s="6"/>
      <c r="K166" s="6"/>
      <c r="L166" s="6"/>
      <c r="M166" s="6"/>
      <c r="N166" s="6"/>
    </row>
    <row r="167" ht="15.75" customHeight="1">
      <c r="A167" s="6"/>
      <c r="B167" s="6"/>
      <c r="C167" s="6"/>
      <c r="D167" s="6"/>
      <c r="E167" s="6"/>
      <c r="F167" s="6"/>
      <c r="G167" s="6"/>
      <c r="H167" s="6"/>
      <c r="I167" s="6"/>
      <c r="J167" s="6"/>
      <c r="K167" s="6"/>
      <c r="L167" s="6"/>
      <c r="M167" s="6"/>
      <c r="N167" s="6"/>
    </row>
    <row r="168" ht="15.75" customHeight="1">
      <c r="A168" s="6"/>
      <c r="B168" s="6"/>
      <c r="C168" s="6"/>
      <c r="D168" s="6"/>
      <c r="E168" s="6"/>
      <c r="F168" s="6"/>
      <c r="G168" s="6"/>
      <c r="H168" s="6"/>
      <c r="I168" s="6"/>
      <c r="J168" s="6"/>
      <c r="K168" s="6"/>
      <c r="L168" s="6"/>
      <c r="M168" s="6"/>
      <c r="N168" s="6"/>
    </row>
    <row r="169" ht="15.75" customHeight="1">
      <c r="A169" s="6"/>
      <c r="B169" s="6"/>
      <c r="C169" s="6"/>
      <c r="D169" s="6"/>
      <c r="E169" s="6"/>
      <c r="F169" s="6"/>
      <c r="G169" s="6"/>
      <c r="H169" s="6"/>
      <c r="I169" s="6"/>
      <c r="J169" s="6"/>
      <c r="K169" s="6"/>
      <c r="L169" s="6"/>
      <c r="M169" s="6"/>
      <c r="N169" s="6"/>
    </row>
    <row r="170" ht="15.75" customHeight="1">
      <c r="A170" s="6"/>
      <c r="B170" s="6"/>
      <c r="C170" s="6"/>
      <c r="D170" s="6"/>
      <c r="E170" s="6"/>
      <c r="F170" s="6"/>
      <c r="G170" s="6"/>
      <c r="H170" s="6"/>
      <c r="I170" s="6"/>
      <c r="J170" s="6"/>
      <c r="K170" s="6"/>
      <c r="L170" s="6"/>
      <c r="M170" s="6"/>
      <c r="N170" s="6"/>
    </row>
    <row r="171" ht="15.75" customHeight="1">
      <c r="A171" s="6"/>
      <c r="B171" s="6"/>
      <c r="C171" s="6"/>
      <c r="D171" s="6"/>
      <c r="E171" s="6"/>
      <c r="F171" s="6"/>
      <c r="G171" s="6"/>
      <c r="H171" s="6"/>
      <c r="I171" s="6"/>
      <c r="J171" s="6"/>
      <c r="K171" s="6"/>
      <c r="L171" s="6"/>
      <c r="M171" s="6"/>
      <c r="N171" s="6"/>
    </row>
    <row r="172" ht="15.75" customHeight="1">
      <c r="A172" s="6"/>
      <c r="B172" s="6"/>
      <c r="C172" s="6"/>
      <c r="D172" s="6"/>
      <c r="E172" s="6"/>
      <c r="F172" s="6"/>
      <c r="G172" s="6"/>
      <c r="H172" s="6"/>
      <c r="I172" s="6"/>
      <c r="J172" s="6"/>
      <c r="K172" s="6"/>
      <c r="L172" s="6"/>
      <c r="M172" s="6"/>
      <c r="N172" s="6"/>
    </row>
    <row r="173" ht="15.75" customHeight="1">
      <c r="A173" s="6"/>
      <c r="B173" s="6"/>
      <c r="C173" s="6"/>
      <c r="D173" s="6"/>
      <c r="E173" s="6"/>
      <c r="F173" s="6"/>
      <c r="G173" s="6"/>
      <c r="H173" s="6"/>
      <c r="I173" s="6"/>
      <c r="J173" s="6"/>
      <c r="K173" s="6"/>
      <c r="L173" s="6"/>
      <c r="M173" s="6"/>
      <c r="N173" s="6"/>
    </row>
    <row r="174" ht="15.75" customHeight="1">
      <c r="A174" s="6"/>
      <c r="B174" s="6"/>
      <c r="C174" s="6"/>
      <c r="D174" s="6"/>
      <c r="E174" s="6"/>
      <c r="F174" s="6"/>
      <c r="G174" s="6"/>
      <c r="H174" s="6"/>
      <c r="I174" s="6"/>
      <c r="J174" s="6"/>
      <c r="K174" s="6"/>
      <c r="L174" s="6"/>
      <c r="M174" s="6"/>
      <c r="N174" s="6"/>
    </row>
    <row r="175" ht="15.75" customHeight="1">
      <c r="A175" s="6"/>
      <c r="B175" s="6"/>
      <c r="C175" s="6"/>
      <c r="D175" s="6"/>
      <c r="E175" s="6"/>
      <c r="F175" s="6"/>
      <c r="G175" s="6"/>
      <c r="H175" s="6"/>
      <c r="I175" s="6"/>
      <c r="J175" s="6"/>
      <c r="K175" s="6"/>
      <c r="L175" s="6"/>
      <c r="M175" s="6"/>
      <c r="N175" s="6"/>
    </row>
    <row r="176" ht="15.75" customHeight="1">
      <c r="A176" s="6"/>
      <c r="B176" s="6"/>
      <c r="C176" s="6"/>
      <c r="D176" s="6"/>
      <c r="E176" s="6"/>
      <c r="F176" s="6"/>
      <c r="G176" s="6"/>
      <c r="H176" s="6"/>
      <c r="I176" s="6"/>
      <c r="J176" s="6"/>
      <c r="K176" s="6"/>
      <c r="L176" s="6"/>
      <c r="M176" s="6"/>
      <c r="N176" s="6"/>
    </row>
    <row r="177" ht="15.75" customHeight="1">
      <c r="A177" s="6"/>
      <c r="B177" s="6"/>
      <c r="C177" s="6"/>
      <c r="D177" s="6"/>
      <c r="E177" s="6"/>
      <c r="F177" s="6"/>
      <c r="G177" s="6"/>
      <c r="H177" s="6"/>
      <c r="I177" s="6"/>
      <c r="J177" s="6"/>
      <c r="K177" s="6"/>
      <c r="L177" s="6"/>
      <c r="M177" s="6"/>
      <c r="N177" s="6"/>
    </row>
    <row r="178" ht="15.75" customHeight="1">
      <c r="A178" s="6"/>
      <c r="B178" s="6"/>
      <c r="C178" s="6"/>
      <c r="D178" s="6"/>
      <c r="E178" s="6"/>
      <c r="F178" s="6"/>
      <c r="G178" s="6"/>
      <c r="H178" s="6"/>
      <c r="I178" s="6"/>
      <c r="J178" s="6"/>
      <c r="K178" s="6"/>
      <c r="L178" s="6"/>
      <c r="M178" s="6"/>
      <c r="N178" s="6"/>
    </row>
    <row r="179" ht="15.75" customHeight="1">
      <c r="A179" s="6"/>
      <c r="B179" s="6"/>
      <c r="C179" s="6"/>
      <c r="D179" s="6"/>
      <c r="E179" s="6"/>
      <c r="F179" s="6"/>
      <c r="G179" s="6"/>
      <c r="H179" s="6"/>
      <c r="I179" s="6"/>
      <c r="J179" s="6"/>
      <c r="K179" s="6"/>
      <c r="L179" s="6"/>
      <c r="M179" s="6"/>
      <c r="N179" s="6"/>
    </row>
    <row r="180" ht="15.75" customHeight="1">
      <c r="A180" s="6"/>
      <c r="B180" s="6"/>
      <c r="C180" s="6"/>
      <c r="D180" s="6"/>
      <c r="E180" s="6"/>
      <c r="F180" s="6"/>
      <c r="G180" s="6"/>
      <c r="H180" s="6"/>
      <c r="I180" s="6"/>
      <c r="J180" s="6"/>
      <c r="K180" s="6"/>
      <c r="L180" s="6"/>
      <c r="M180" s="6"/>
      <c r="N180" s="6"/>
    </row>
    <row r="181" ht="15.75" customHeight="1">
      <c r="A181" s="6"/>
      <c r="B181" s="6"/>
      <c r="C181" s="6"/>
      <c r="D181" s="6"/>
      <c r="E181" s="6"/>
      <c r="F181" s="6"/>
      <c r="G181" s="6"/>
      <c r="H181" s="6"/>
      <c r="I181" s="6"/>
      <c r="J181" s="6"/>
      <c r="K181" s="6"/>
      <c r="L181" s="6"/>
      <c r="M181" s="6"/>
      <c r="N181" s="6"/>
    </row>
    <row r="182" ht="15.75" customHeight="1">
      <c r="A182" s="6"/>
      <c r="B182" s="6"/>
      <c r="C182" s="6"/>
      <c r="D182" s="6"/>
      <c r="E182" s="6"/>
      <c r="F182" s="6"/>
      <c r="G182" s="6"/>
      <c r="H182" s="6"/>
      <c r="I182" s="6"/>
      <c r="J182" s="6"/>
      <c r="K182" s="6"/>
      <c r="L182" s="6"/>
      <c r="M182" s="6"/>
      <c r="N182" s="6"/>
    </row>
    <row r="183" ht="15.75" customHeight="1">
      <c r="A183" s="6"/>
      <c r="B183" s="6"/>
      <c r="C183" s="6"/>
      <c r="D183" s="6"/>
      <c r="E183" s="6"/>
      <c r="F183" s="6"/>
      <c r="G183" s="6"/>
      <c r="H183" s="6"/>
      <c r="I183" s="6"/>
      <c r="J183" s="6"/>
      <c r="K183" s="6"/>
      <c r="L183" s="6"/>
      <c r="M183" s="6"/>
      <c r="N183" s="6"/>
    </row>
    <row r="184" ht="15.75" customHeight="1">
      <c r="A184" s="6"/>
      <c r="B184" s="6"/>
      <c r="C184" s="6"/>
      <c r="D184" s="6"/>
      <c r="E184" s="6"/>
      <c r="F184" s="6"/>
      <c r="G184" s="6"/>
      <c r="H184" s="6"/>
      <c r="I184" s="6"/>
      <c r="J184" s="6"/>
      <c r="K184" s="6"/>
      <c r="L184" s="6"/>
      <c r="M184" s="6"/>
      <c r="N184" s="6"/>
    </row>
    <row r="185" ht="15.75" customHeight="1">
      <c r="A185" s="6"/>
      <c r="B185" s="6"/>
      <c r="C185" s="6"/>
      <c r="D185" s="6"/>
      <c r="E185" s="6"/>
      <c r="F185" s="6"/>
      <c r="G185" s="6"/>
      <c r="H185" s="6"/>
      <c r="I185" s="6"/>
      <c r="J185" s="6"/>
      <c r="K185" s="6"/>
      <c r="L185" s="6"/>
      <c r="M185" s="6"/>
      <c r="N185" s="6"/>
    </row>
    <row r="186" ht="15.75" customHeight="1">
      <c r="A186" s="6"/>
      <c r="B186" s="6"/>
      <c r="C186" s="6"/>
      <c r="D186" s="6"/>
      <c r="E186" s="6"/>
      <c r="F186" s="6"/>
      <c r="G186" s="6"/>
      <c r="H186" s="6"/>
      <c r="I186" s="6"/>
      <c r="J186" s="6"/>
      <c r="K186" s="6"/>
      <c r="L186" s="6"/>
      <c r="M186" s="6"/>
      <c r="N186" s="6"/>
    </row>
    <row r="187" ht="15.75" customHeight="1">
      <c r="A187" s="6"/>
      <c r="B187" s="6"/>
      <c r="C187" s="6"/>
      <c r="D187" s="6"/>
      <c r="E187" s="6"/>
      <c r="F187" s="6"/>
      <c r="G187" s="6"/>
      <c r="H187" s="6"/>
      <c r="I187" s="6"/>
      <c r="J187" s="6"/>
      <c r="K187" s="6"/>
      <c r="L187" s="6"/>
      <c r="M187" s="6"/>
      <c r="N187" s="6"/>
    </row>
    <row r="188" ht="15.75" customHeight="1">
      <c r="A188" s="6"/>
      <c r="B188" s="6"/>
      <c r="C188" s="6"/>
      <c r="D188" s="6"/>
      <c r="E188" s="6"/>
      <c r="F188" s="6"/>
      <c r="G188" s="6"/>
      <c r="H188" s="6"/>
      <c r="I188" s="6"/>
      <c r="J188" s="6"/>
      <c r="K188" s="6"/>
      <c r="L188" s="6"/>
      <c r="M188" s="6"/>
      <c r="N188" s="6"/>
    </row>
    <row r="189" ht="15.75" customHeight="1">
      <c r="A189" s="6"/>
      <c r="B189" s="6"/>
      <c r="C189" s="6"/>
      <c r="D189" s="6"/>
      <c r="E189" s="6"/>
      <c r="F189" s="6"/>
      <c r="G189" s="6"/>
      <c r="H189" s="6"/>
      <c r="I189" s="6"/>
      <c r="J189" s="6"/>
      <c r="K189" s="6"/>
      <c r="L189" s="6"/>
      <c r="M189" s="6"/>
      <c r="N189" s="6"/>
    </row>
    <row r="190" ht="15.75" customHeight="1">
      <c r="A190" s="6"/>
      <c r="B190" s="6"/>
      <c r="C190" s="6"/>
      <c r="D190" s="6"/>
      <c r="E190" s="6"/>
      <c r="F190" s="6"/>
      <c r="G190" s="6"/>
      <c r="H190" s="6"/>
      <c r="I190" s="6"/>
      <c r="J190" s="6"/>
      <c r="K190" s="6"/>
      <c r="L190" s="6"/>
      <c r="M190" s="6"/>
      <c r="N190" s="6"/>
    </row>
    <row r="191" ht="15.75" customHeight="1">
      <c r="A191" s="6"/>
      <c r="B191" s="6"/>
      <c r="C191" s="6"/>
      <c r="D191" s="6"/>
      <c r="E191" s="6"/>
      <c r="F191" s="6"/>
      <c r="G191" s="6"/>
      <c r="H191" s="6"/>
      <c r="I191" s="6"/>
      <c r="J191" s="6"/>
      <c r="K191" s="6"/>
      <c r="L191" s="6"/>
      <c r="M191" s="6"/>
      <c r="N191" s="6"/>
    </row>
    <row r="192" ht="15.75" customHeight="1">
      <c r="A192" s="6"/>
      <c r="B192" s="6"/>
      <c r="C192" s="6"/>
      <c r="D192" s="6"/>
      <c r="E192" s="6"/>
      <c r="F192" s="6"/>
      <c r="G192" s="6"/>
      <c r="H192" s="6"/>
      <c r="I192" s="6"/>
      <c r="J192" s="6"/>
      <c r="K192" s="6"/>
      <c r="L192" s="6"/>
      <c r="M192" s="6"/>
      <c r="N192" s="6"/>
    </row>
    <row r="193" ht="15.75" customHeight="1">
      <c r="A193" s="6"/>
      <c r="B193" s="6"/>
      <c r="C193" s="6"/>
      <c r="D193" s="6"/>
      <c r="E193" s="6"/>
      <c r="F193" s="6"/>
      <c r="G193" s="6"/>
      <c r="H193" s="6"/>
      <c r="I193" s="6"/>
      <c r="J193" s="6"/>
      <c r="K193" s="6"/>
      <c r="L193" s="6"/>
      <c r="M193" s="6"/>
      <c r="N193" s="6"/>
    </row>
    <row r="194" ht="15.75" customHeight="1">
      <c r="A194" s="6"/>
      <c r="B194" s="6"/>
      <c r="C194" s="6"/>
      <c r="D194" s="6"/>
      <c r="E194" s="6"/>
      <c r="F194" s="6"/>
      <c r="G194" s="6"/>
      <c r="H194" s="6"/>
      <c r="I194" s="6"/>
      <c r="J194" s="6"/>
      <c r="K194" s="6"/>
      <c r="L194" s="6"/>
      <c r="M194" s="6"/>
      <c r="N194" s="6"/>
    </row>
    <row r="195" ht="15.75" customHeight="1">
      <c r="A195" s="6"/>
      <c r="B195" s="6"/>
      <c r="C195" s="6"/>
      <c r="D195" s="6"/>
      <c r="E195" s="6"/>
      <c r="F195" s="6"/>
      <c r="G195" s="6"/>
      <c r="H195" s="6"/>
      <c r="I195" s="6"/>
      <c r="J195" s="6"/>
      <c r="K195" s="6"/>
      <c r="L195" s="6"/>
      <c r="M195" s="6"/>
      <c r="N195" s="6"/>
    </row>
    <row r="196" ht="15.75" customHeight="1">
      <c r="A196" s="6"/>
      <c r="B196" s="6"/>
      <c r="C196" s="6"/>
      <c r="D196" s="6"/>
      <c r="E196" s="6"/>
      <c r="F196" s="6"/>
      <c r="G196" s="6"/>
      <c r="H196" s="6"/>
      <c r="I196" s="6"/>
      <c r="J196" s="6"/>
      <c r="K196" s="6"/>
      <c r="L196" s="6"/>
      <c r="M196" s="6"/>
      <c r="N196" s="6"/>
    </row>
    <row r="197" ht="15.75" customHeight="1">
      <c r="A197" s="6"/>
      <c r="B197" s="6"/>
      <c r="C197" s="6"/>
      <c r="D197" s="6"/>
      <c r="E197" s="6"/>
      <c r="F197" s="6"/>
      <c r="G197" s="6"/>
      <c r="H197" s="6"/>
      <c r="I197" s="6"/>
      <c r="J197" s="6"/>
      <c r="K197" s="6"/>
      <c r="L197" s="6"/>
      <c r="M197" s="6"/>
      <c r="N197" s="6"/>
    </row>
    <row r="198" ht="15.75" customHeight="1">
      <c r="A198" s="6"/>
      <c r="B198" s="6"/>
      <c r="C198" s="6"/>
      <c r="D198" s="6"/>
      <c r="E198" s="6"/>
      <c r="F198" s="6"/>
      <c r="G198" s="6"/>
      <c r="H198" s="6"/>
      <c r="I198" s="6"/>
      <c r="J198" s="6"/>
      <c r="K198" s="6"/>
      <c r="L198" s="6"/>
      <c r="M198" s="6"/>
      <c r="N198" s="6"/>
    </row>
    <row r="199" ht="15.75" customHeight="1">
      <c r="A199" s="6"/>
      <c r="B199" s="6"/>
      <c r="C199" s="6"/>
      <c r="D199" s="6"/>
      <c r="E199" s="6"/>
      <c r="F199" s="6"/>
      <c r="G199" s="6"/>
      <c r="H199" s="6"/>
      <c r="I199" s="6"/>
      <c r="J199" s="6"/>
      <c r="K199" s="6"/>
      <c r="L199" s="6"/>
      <c r="M199" s="6"/>
      <c r="N199" s="6"/>
    </row>
    <row r="200" ht="15.75" customHeight="1">
      <c r="A200" s="6"/>
      <c r="B200" s="6"/>
      <c r="C200" s="6"/>
      <c r="D200" s="6"/>
      <c r="E200" s="6"/>
      <c r="F200" s="6"/>
      <c r="G200" s="6"/>
      <c r="H200" s="6"/>
      <c r="I200" s="6"/>
      <c r="J200" s="6"/>
      <c r="K200" s="6"/>
      <c r="L200" s="6"/>
      <c r="M200" s="6"/>
      <c r="N200" s="6"/>
    </row>
    <row r="201" ht="15.75" customHeight="1">
      <c r="A201" s="6"/>
      <c r="B201" s="6"/>
      <c r="C201" s="6"/>
      <c r="D201" s="6"/>
      <c r="E201" s="6"/>
      <c r="F201" s="6"/>
      <c r="G201" s="6"/>
      <c r="H201" s="6"/>
      <c r="I201" s="6"/>
      <c r="J201" s="6"/>
      <c r="K201" s="6"/>
      <c r="L201" s="6"/>
      <c r="M201" s="6"/>
      <c r="N201" s="6"/>
    </row>
    <row r="202" ht="15.75" customHeight="1">
      <c r="A202" s="6"/>
      <c r="B202" s="6"/>
      <c r="C202" s="6"/>
      <c r="D202" s="6"/>
      <c r="E202" s="6"/>
      <c r="F202" s="6"/>
      <c r="G202" s="6"/>
      <c r="H202" s="6"/>
      <c r="I202" s="6"/>
      <c r="J202" s="6"/>
      <c r="K202" s="6"/>
      <c r="L202" s="6"/>
      <c r="M202" s="6"/>
      <c r="N202" s="6"/>
    </row>
    <row r="203" ht="15.75" customHeight="1">
      <c r="A203" s="6"/>
      <c r="B203" s="6"/>
      <c r="C203" s="6"/>
      <c r="D203" s="6"/>
      <c r="E203" s="6"/>
      <c r="F203" s="6"/>
      <c r="G203" s="6"/>
      <c r="H203" s="6"/>
      <c r="I203" s="6"/>
      <c r="J203" s="6"/>
      <c r="K203" s="6"/>
      <c r="L203" s="6"/>
      <c r="M203" s="6"/>
      <c r="N203" s="6"/>
    </row>
    <row r="204" ht="15.75" customHeight="1">
      <c r="A204" s="6"/>
      <c r="B204" s="6"/>
      <c r="C204" s="6"/>
      <c r="D204" s="6"/>
      <c r="E204" s="6"/>
      <c r="F204" s="6"/>
      <c r="G204" s="6"/>
      <c r="H204" s="6"/>
      <c r="I204" s="6"/>
      <c r="J204" s="6"/>
      <c r="K204" s="6"/>
      <c r="L204" s="6"/>
      <c r="M204" s="6"/>
      <c r="N204" s="6"/>
    </row>
    <row r="205" ht="15.75" customHeight="1">
      <c r="A205" s="6"/>
      <c r="B205" s="6"/>
      <c r="C205" s="6"/>
      <c r="D205" s="6"/>
      <c r="E205" s="6"/>
      <c r="F205" s="6"/>
      <c r="G205" s="6"/>
      <c r="H205" s="6"/>
      <c r="I205" s="6"/>
      <c r="J205" s="6"/>
      <c r="K205" s="6"/>
      <c r="L205" s="6"/>
      <c r="M205" s="6"/>
      <c r="N205" s="6"/>
    </row>
    <row r="206" ht="15.75" customHeight="1">
      <c r="A206" s="6"/>
      <c r="B206" s="6"/>
      <c r="C206" s="6"/>
      <c r="D206" s="6"/>
      <c r="E206" s="6"/>
      <c r="F206" s="6"/>
      <c r="G206" s="6"/>
      <c r="H206" s="6"/>
      <c r="I206" s="6"/>
      <c r="J206" s="6"/>
      <c r="K206" s="6"/>
      <c r="L206" s="6"/>
      <c r="M206" s="6"/>
      <c r="N206" s="6"/>
    </row>
    <row r="207" ht="15.75" customHeight="1">
      <c r="A207" s="6"/>
      <c r="B207" s="6"/>
      <c r="C207" s="6"/>
      <c r="D207" s="6"/>
      <c r="E207" s="6"/>
      <c r="F207" s="6"/>
      <c r="G207" s="6"/>
      <c r="H207" s="6"/>
      <c r="I207" s="6"/>
      <c r="J207" s="6"/>
      <c r="K207" s="6"/>
      <c r="L207" s="6"/>
      <c r="M207" s="6"/>
      <c r="N207" s="6"/>
    </row>
    <row r="208" ht="15.75" customHeight="1">
      <c r="A208" s="6"/>
      <c r="B208" s="6"/>
      <c r="C208" s="6"/>
      <c r="D208" s="6"/>
      <c r="E208" s="6"/>
      <c r="F208" s="6"/>
      <c r="G208" s="6"/>
      <c r="H208" s="6"/>
      <c r="I208" s="6"/>
      <c r="J208" s="6"/>
      <c r="K208" s="6"/>
      <c r="L208" s="6"/>
      <c r="M208" s="6"/>
      <c r="N208" s="6"/>
    </row>
    <row r="209" ht="15.75" customHeight="1">
      <c r="A209" s="6"/>
      <c r="B209" s="6"/>
      <c r="C209" s="6"/>
      <c r="D209" s="6"/>
      <c r="E209" s="6"/>
      <c r="F209" s="6"/>
      <c r="G209" s="6"/>
      <c r="H209" s="6"/>
      <c r="I209" s="6"/>
      <c r="J209" s="6"/>
      <c r="K209" s="6"/>
      <c r="L209" s="6"/>
      <c r="M209" s="6"/>
      <c r="N209" s="6"/>
    </row>
    <row r="210" ht="15.75" customHeight="1">
      <c r="A210" s="6"/>
      <c r="B210" s="6"/>
      <c r="C210" s="6"/>
      <c r="D210" s="6"/>
      <c r="E210" s="6"/>
      <c r="F210" s="6"/>
      <c r="G210" s="6"/>
      <c r="H210" s="6"/>
      <c r="I210" s="6"/>
      <c r="J210" s="6"/>
      <c r="K210" s="6"/>
      <c r="L210" s="6"/>
      <c r="M210" s="6"/>
      <c r="N210" s="6"/>
    </row>
    <row r="211" ht="15.75" customHeight="1">
      <c r="A211" s="6"/>
      <c r="B211" s="6"/>
      <c r="C211" s="6"/>
      <c r="D211" s="6"/>
      <c r="E211" s="6"/>
      <c r="F211" s="6"/>
      <c r="G211" s="6"/>
      <c r="H211" s="6"/>
      <c r="I211" s="6"/>
      <c r="J211" s="6"/>
      <c r="K211" s="6"/>
      <c r="L211" s="6"/>
      <c r="M211" s="6"/>
      <c r="N211" s="6"/>
    </row>
    <row r="212" ht="15.75" customHeight="1">
      <c r="A212" s="6"/>
      <c r="B212" s="6"/>
      <c r="C212" s="6"/>
      <c r="D212" s="6"/>
      <c r="E212" s="6"/>
      <c r="F212" s="6"/>
      <c r="G212" s="6"/>
      <c r="H212" s="6"/>
      <c r="I212" s="6"/>
      <c r="J212" s="6"/>
      <c r="K212" s="6"/>
      <c r="L212" s="6"/>
      <c r="M212" s="6"/>
      <c r="N212" s="6"/>
    </row>
    <row r="213" ht="15.75" customHeight="1">
      <c r="A213" s="6"/>
      <c r="B213" s="6"/>
      <c r="C213" s="6"/>
      <c r="D213" s="6"/>
      <c r="E213" s="6"/>
      <c r="F213" s="6"/>
      <c r="G213" s="6"/>
      <c r="H213" s="6"/>
      <c r="I213" s="6"/>
      <c r="J213" s="6"/>
      <c r="K213" s="6"/>
      <c r="L213" s="6"/>
      <c r="M213" s="6"/>
      <c r="N213" s="6"/>
    </row>
    <row r="214" ht="15.75" customHeight="1">
      <c r="A214" s="6"/>
      <c r="B214" s="6"/>
      <c r="C214" s="6"/>
      <c r="D214" s="6"/>
      <c r="E214" s="6"/>
      <c r="F214" s="6"/>
      <c r="G214" s="6"/>
      <c r="H214" s="6"/>
      <c r="I214" s="6"/>
      <c r="J214" s="6"/>
      <c r="K214" s="6"/>
      <c r="L214" s="6"/>
      <c r="M214" s="6"/>
      <c r="N214" s="6"/>
    </row>
    <row r="215" ht="15.75" customHeight="1">
      <c r="A215" s="6"/>
      <c r="B215" s="6"/>
      <c r="C215" s="6"/>
      <c r="D215" s="6"/>
      <c r="E215" s="6"/>
      <c r="F215" s="6"/>
      <c r="G215" s="6"/>
      <c r="H215" s="6"/>
      <c r="I215" s="6"/>
      <c r="J215" s="6"/>
      <c r="K215" s="6"/>
      <c r="L215" s="6"/>
      <c r="M215" s="6"/>
      <c r="N215" s="6"/>
    </row>
    <row r="216" ht="15.75" customHeight="1">
      <c r="A216" s="6"/>
      <c r="B216" s="6"/>
      <c r="C216" s="6"/>
      <c r="D216" s="6"/>
      <c r="E216" s="6"/>
      <c r="F216" s="6"/>
      <c r="G216" s="6"/>
      <c r="H216" s="6"/>
      <c r="I216" s="6"/>
      <c r="J216" s="6"/>
      <c r="K216" s="6"/>
      <c r="L216" s="6"/>
      <c r="M216" s="6"/>
      <c r="N216" s="6"/>
    </row>
    <row r="217" ht="15.75" customHeight="1">
      <c r="A217" s="6"/>
      <c r="B217" s="6"/>
      <c r="C217" s="6"/>
      <c r="D217" s="6"/>
      <c r="E217" s="6"/>
      <c r="F217" s="6"/>
      <c r="G217" s="6"/>
      <c r="H217" s="6"/>
      <c r="I217" s="6"/>
      <c r="J217" s="6"/>
      <c r="K217" s="6"/>
      <c r="L217" s="6"/>
      <c r="M217" s="6"/>
      <c r="N217" s="6"/>
    </row>
    <row r="218" ht="15.75" customHeight="1">
      <c r="A218" s="6"/>
      <c r="B218" s="6"/>
      <c r="C218" s="6"/>
      <c r="D218" s="6"/>
      <c r="E218" s="6"/>
      <c r="F218" s="6"/>
      <c r="G218" s="6"/>
      <c r="H218" s="6"/>
      <c r="I218" s="6"/>
      <c r="J218" s="6"/>
      <c r="K218" s="6"/>
      <c r="L218" s="6"/>
      <c r="M218" s="6"/>
      <c r="N218" s="6"/>
    </row>
    <row r="219" ht="15.75" customHeight="1">
      <c r="A219" s="6"/>
      <c r="B219" s="6"/>
      <c r="C219" s="6"/>
      <c r="D219" s="6"/>
      <c r="E219" s="6"/>
      <c r="F219" s="6"/>
      <c r="G219" s="6"/>
      <c r="H219" s="6"/>
      <c r="I219" s="6"/>
      <c r="J219" s="6"/>
      <c r="K219" s="6"/>
      <c r="L219" s="6"/>
      <c r="M219" s="6"/>
      <c r="N219" s="6"/>
    </row>
    <row r="220" ht="15.75" customHeight="1">
      <c r="A220" s="6"/>
      <c r="B220" s="6"/>
      <c r="C220" s="6"/>
      <c r="D220" s="6"/>
      <c r="E220" s="6"/>
      <c r="F220" s="6"/>
      <c r="G220" s="6"/>
      <c r="H220" s="6"/>
      <c r="I220" s="6"/>
      <c r="J220" s="6"/>
      <c r="K220" s="6"/>
      <c r="L220" s="6"/>
      <c r="M220" s="6"/>
      <c r="N220" s="6"/>
    </row>
    <row r="221" ht="15.75" customHeight="1">
      <c r="A221" s="6"/>
      <c r="B221" s="6"/>
      <c r="C221" s="6"/>
      <c r="D221" s="6"/>
      <c r="E221" s="6"/>
      <c r="F221" s="6"/>
      <c r="G221" s="6"/>
      <c r="H221" s="6"/>
      <c r="I221" s="6"/>
      <c r="J221" s="6"/>
      <c r="K221" s="6"/>
      <c r="L221" s="6"/>
      <c r="M221" s="6"/>
      <c r="N221" s="6"/>
    </row>
    <row r="222" ht="15.75" customHeight="1">
      <c r="A222" s="6"/>
      <c r="B222" s="6"/>
      <c r="C222" s="6"/>
      <c r="D222" s="6"/>
      <c r="E222" s="6"/>
      <c r="F222" s="6"/>
      <c r="G222" s="6"/>
      <c r="H222" s="6"/>
      <c r="I222" s="6"/>
      <c r="J222" s="6"/>
      <c r="K222" s="6"/>
      <c r="L222" s="6"/>
      <c r="M222" s="6"/>
      <c r="N222" s="6"/>
    </row>
    <row r="223" ht="15.75" customHeight="1">
      <c r="A223" s="6"/>
      <c r="B223" s="6"/>
      <c r="C223" s="6"/>
      <c r="D223" s="6"/>
      <c r="E223" s="6"/>
      <c r="F223" s="6"/>
      <c r="G223" s="6"/>
      <c r="H223" s="6"/>
      <c r="I223" s="6"/>
      <c r="J223" s="6"/>
      <c r="K223" s="6"/>
      <c r="L223" s="6"/>
      <c r="M223" s="6"/>
      <c r="N223" s="6"/>
    </row>
    <row r="224" ht="15.75" customHeight="1">
      <c r="A224" s="6"/>
      <c r="B224" s="6"/>
      <c r="C224" s="6"/>
      <c r="D224" s="6"/>
      <c r="E224" s="6"/>
      <c r="F224" s="6"/>
      <c r="G224" s="6"/>
      <c r="H224" s="6"/>
      <c r="I224" s="6"/>
      <c r="J224" s="6"/>
      <c r="K224" s="6"/>
      <c r="L224" s="6"/>
      <c r="M224" s="6"/>
      <c r="N224" s="6"/>
    </row>
    <row r="225" ht="15.75" customHeight="1">
      <c r="A225" s="6"/>
      <c r="B225" s="6"/>
      <c r="C225" s="6"/>
      <c r="D225" s="6"/>
      <c r="E225" s="6"/>
      <c r="F225" s="6"/>
      <c r="G225" s="6"/>
      <c r="H225" s="6"/>
      <c r="I225" s="6"/>
      <c r="J225" s="6"/>
      <c r="K225" s="6"/>
      <c r="L225" s="6"/>
      <c r="M225" s="6"/>
      <c r="N225" s="6"/>
    </row>
    <row r="226" ht="15.75" customHeight="1">
      <c r="A226" s="6"/>
      <c r="B226" s="6"/>
      <c r="C226" s="6"/>
      <c r="D226" s="6"/>
      <c r="E226" s="6"/>
      <c r="F226" s="6"/>
      <c r="G226" s="6"/>
      <c r="H226" s="6"/>
      <c r="I226" s="6"/>
      <c r="J226" s="6"/>
      <c r="K226" s="6"/>
      <c r="L226" s="6"/>
      <c r="M226" s="6"/>
      <c r="N226" s="6"/>
    </row>
    <row r="227" ht="15.75" customHeight="1">
      <c r="A227" s="6"/>
      <c r="B227" s="6"/>
      <c r="C227" s="6"/>
      <c r="D227" s="6"/>
      <c r="E227" s="6"/>
      <c r="F227" s="6"/>
      <c r="G227" s="6"/>
      <c r="H227" s="6"/>
      <c r="I227" s="6"/>
      <c r="J227" s="6"/>
      <c r="K227" s="6"/>
      <c r="L227" s="6"/>
      <c r="M227" s="6"/>
      <c r="N227" s="6"/>
    </row>
    <row r="228" ht="15.75" customHeight="1">
      <c r="A228" s="6"/>
      <c r="B228" s="6"/>
      <c r="C228" s="6"/>
      <c r="D228" s="6"/>
      <c r="E228" s="6"/>
      <c r="F228" s="6"/>
      <c r="G228" s="6"/>
      <c r="H228" s="6"/>
      <c r="I228" s="6"/>
      <c r="J228" s="6"/>
      <c r="K228" s="6"/>
      <c r="L228" s="6"/>
      <c r="M228" s="6"/>
      <c r="N228" s="6"/>
    </row>
    <row r="229" ht="15.75" customHeight="1">
      <c r="A229" s="6"/>
      <c r="B229" s="6"/>
      <c r="C229" s="6"/>
      <c r="D229" s="6"/>
      <c r="E229" s="6"/>
      <c r="F229" s="6"/>
      <c r="G229" s="6"/>
      <c r="H229" s="6"/>
      <c r="I229" s="6"/>
      <c r="J229" s="6"/>
      <c r="K229" s="6"/>
      <c r="L229" s="6"/>
      <c r="M229" s="6"/>
      <c r="N229" s="6"/>
    </row>
    <row r="230" ht="15.75" customHeight="1">
      <c r="A230" s="6"/>
      <c r="B230" s="6"/>
      <c r="C230" s="6"/>
      <c r="D230" s="6"/>
      <c r="E230" s="6"/>
      <c r="F230" s="6"/>
      <c r="G230" s="6"/>
      <c r="H230" s="6"/>
      <c r="I230" s="6"/>
      <c r="J230" s="6"/>
      <c r="K230" s="6"/>
      <c r="L230" s="6"/>
      <c r="M230" s="6"/>
      <c r="N230" s="6"/>
    </row>
    <row r="231" ht="15.75" customHeight="1">
      <c r="A231" s="6"/>
      <c r="B231" s="6"/>
      <c r="C231" s="6"/>
      <c r="D231" s="6"/>
      <c r="E231" s="6"/>
      <c r="F231" s="6"/>
      <c r="G231" s="6"/>
      <c r="H231" s="6"/>
      <c r="I231" s="6"/>
      <c r="J231" s="6"/>
      <c r="K231" s="6"/>
      <c r="L231" s="6"/>
      <c r="M231" s="6"/>
      <c r="N231" s="6"/>
    </row>
    <row r="232" ht="15.75" customHeight="1">
      <c r="A232" s="6"/>
      <c r="B232" s="6"/>
      <c r="C232" s="6"/>
      <c r="D232" s="6"/>
      <c r="E232" s="6"/>
      <c r="F232" s="6"/>
      <c r="G232" s="6"/>
      <c r="H232" s="6"/>
      <c r="I232" s="6"/>
      <c r="J232" s="6"/>
      <c r="K232" s="6"/>
      <c r="L232" s="6"/>
      <c r="M232" s="6"/>
      <c r="N232" s="6"/>
    </row>
    <row r="233" ht="15.75" customHeight="1">
      <c r="A233" s="6"/>
      <c r="B233" s="6"/>
      <c r="C233" s="6"/>
      <c r="D233" s="6"/>
      <c r="E233" s="6"/>
      <c r="F233" s="6"/>
      <c r="G233" s="6"/>
      <c r="H233" s="6"/>
      <c r="I233" s="6"/>
      <c r="J233" s="6"/>
      <c r="K233" s="6"/>
      <c r="L233" s="6"/>
      <c r="M233" s="6"/>
      <c r="N233" s="6"/>
    </row>
    <row r="234" ht="15.75" customHeight="1">
      <c r="A234" s="6"/>
      <c r="B234" s="6"/>
      <c r="C234" s="6"/>
      <c r="D234" s="6"/>
      <c r="E234" s="6"/>
      <c r="F234" s="6"/>
      <c r="G234" s="6"/>
      <c r="H234" s="6"/>
      <c r="I234" s="6"/>
      <c r="J234" s="6"/>
      <c r="K234" s="6"/>
      <c r="L234" s="6"/>
      <c r="M234" s="6"/>
      <c r="N234" s="6"/>
    </row>
    <row r="235" ht="15.75" customHeight="1">
      <c r="A235" s="6"/>
      <c r="B235" s="6"/>
      <c r="C235" s="6"/>
      <c r="D235" s="6"/>
      <c r="E235" s="6"/>
      <c r="F235" s="6"/>
      <c r="G235" s="6"/>
      <c r="H235" s="6"/>
      <c r="I235" s="6"/>
      <c r="J235" s="6"/>
      <c r="K235" s="6"/>
      <c r="L235" s="6"/>
      <c r="M235" s="6"/>
      <c r="N235" s="6"/>
    </row>
    <row r="236" ht="15.75" customHeight="1">
      <c r="A236" s="6"/>
      <c r="B236" s="6"/>
      <c r="C236" s="6"/>
      <c r="D236" s="6"/>
      <c r="E236" s="6"/>
      <c r="F236" s="6"/>
      <c r="G236" s="6"/>
      <c r="H236" s="6"/>
      <c r="I236" s="6"/>
      <c r="J236" s="6"/>
      <c r="K236" s="6"/>
      <c r="L236" s="6"/>
      <c r="M236" s="6"/>
      <c r="N236" s="6"/>
    </row>
    <row r="237" ht="15.75" customHeight="1">
      <c r="A237" s="6"/>
      <c r="B237" s="6"/>
      <c r="C237" s="6"/>
      <c r="D237" s="6"/>
      <c r="E237" s="6"/>
      <c r="F237" s="6"/>
      <c r="G237" s="6"/>
      <c r="H237" s="6"/>
      <c r="I237" s="6"/>
      <c r="J237" s="6"/>
      <c r="K237" s="6"/>
      <c r="L237" s="6"/>
      <c r="M237" s="6"/>
      <c r="N237" s="6"/>
    </row>
    <row r="238" ht="15.75" customHeight="1">
      <c r="A238" s="6"/>
      <c r="B238" s="6"/>
      <c r="C238" s="6"/>
      <c r="D238" s="6"/>
      <c r="E238" s="6"/>
      <c r="F238" s="6"/>
      <c r="G238" s="6"/>
      <c r="H238" s="6"/>
      <c r="I238" s="6"/>
      <c r="J238" s="6"/>
      <c r="K238" s="6"/>
      <c r="L238" s="6"/>
      <c r="M238" s="6"/>
      <c r="N238" s="6"/>
    </row>
    <row r="239" ht="15.75" customHeight="1">
      <c r="A239" s="6"/>
      <c r="B239" s="6"/>
      <c r="C239" s="6"/>
      <c r="D239" s="6"/>
      <c r="E239" s="6"/>
      <c r="F239" s="6"/>
      <c r="G239" s="6"/>
      <c r="H239" s="6"/>
      <c r="I239" s="6"/>
      <c r="J239" s="6"/>
      <c r="K239" s="6"/>
      <c r="L239" s="6"/>
      <c r="M239" s="6"/>
      <c r="N239" s="6"/>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1:N1"/>
    <mergeCell ref="A2:N2"/>
    <mergeCell ref="I4:N4"/>
    <mergeCell ref="I5:N7"/>
    <mergeCell ref="I8:N8"/>
    <mergeCell ref="I9:N12"/>
    <mergeCell ref="I13:N13"/>
    <mergeCell ref="I14:N17"/>
    <mergeCell ref="I18:N18"/>
    <mergeCell ref="I19:N22"/>
    <mergeCell ref="I23:N23"/>
    <mergeCell ref="I24:N27"/>
    <mergeCell ref="A26:H27"/>
    <mergeCell ref="H29:N29"/>
    <mergeCell ref="F34:J36"/>
    <mergeCell ref="K34:N36"/>
    <mergeCell ref="A38:N38"/>
    <mergeCell ref="A39:N39"/>
    <mergeCell ref="A29:G29"/>
    <mergeCell ref="A30:G32"/>
    <mergeCell ref="H30:N32"/>
    <mergeCell ref="A33:E33"/>
    <mergeCell ref="F33:J33"/>
    <mergeCell ref="K33:N33"/>
    <mergeCell ref="A34:E36"/>
  </mergeCells>
  <printOptions/>
  <pageMargins bottom="0.75" footer="0.0" header="0.0" left="0.7" right="0.7" top="0.75"/>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0"/>
    <col customWidth="1" min="2" max="8" width="10.0"/>
    <col customWidth="1" min="9" max="14" width="12.0"/>
  </cols>
  <sheetData>
    <row r="1" ht="30.0" customHeight="1">
      <c r="A1" s="120" t="s">
        <v>3086</v>
      </c>
      <c r="B1" s="24"/>
      <c r="C1" s="24"/>
      <c r="D1" s="24"/>
      <c r="E1" s="24"/>
      <c r="F1" s="24"/>
      <c r="G1" s="24"/>
      <c r="H1" s="24"/>
      <c r="I1" s="24"/>
      <c r="J1" s="24"/>
      <c r="K1" s="24"/>
      <c r="L1" s="24"/>
      <c r="M1" s="24"/>
      <c r="N1" s="25"/>
    </row>
    <row r="2" ht="19.5" customHeight="1">
      <c r="A2" s="121" t="s">
        <v>3065</v>
      </c>
      <c r="B2" s="24"/>
      <c r="C2" s="24"/>
      <c r="D2" s="24"/>
      <c r="E2" s="24"/>
      <c r="F2" s="24"/>
      <c r="G2" s="24"/>
      <c r="H2" s="24"/>
      <c r="I2" s="24"/>
      <c r="J2" s="24"/>
      <c r="K2" s="24"/>
      <c r="L2" s="24"/>
      <c r="M2" s="24"/>
      <c r="N2" s="25"/>
    </row>
    <row r="3" ht="18.0" customHeight="1">
      <c r="A3" s="6"/>
      <c r="B3" s="6"/>
      <c r="C3" s="6"/>
      <c r="D3" s="6"/>
      <c r="E3" s="6"/>
      <c r="F3" s="6"/>
      <c r="G3" s="6"/>
      <c r="H3" s="6"/>
      <c r="I3" s="6"/>
      <c r="J3" s="6"/>
      <c r="K3" s="6"/>
      <c r="L3" s="6"/>
      <c r="M3" s="6"/>
      <c r="N3" s="6"/>
    </row>
    <row r="4" ht="18.0" customHeight="1">
      <c r="A4" s="122"/>
      <c r="B4" s="122"/>
      <c r="C4" s="122"/>
      <c r="D4" s="122"/>
      <c r="E4" s="122"/>
      <c r="F4" s="122"/>
      <c r="G4" s="122"/>
      <c r="H4" s="122"/>
      <c r="I4" s="123" t="s">
        <v>3066</v>
      </c>
      <c r="J4" s="124"/>
      <c r="K4" s="124"/>
      <c r="L4" s="124"/>
      <c r="M4" s="124"/>
      <c r="N4" s="125"/>
    </row>
    <row r="5" ht="18.0" customHeight="1">
      <c r="A5" s="122"/>
      <c r="B5" s="122"/>
      <c r="C5" s="122"/>
      <c r="D5" s="122"/>
      <c r="E5" s="122"/>
      <c r="F5" s="122"/>
      <c r="G5" s="122"/>
      <c r="H5" s="122"/>
      <c r="I5" s="126" t="s">
        <v>3087</v>
      </c>
      <c r="J5" s="127"/>
      <c r="K5" s="127"/>
      <c r="L5" s="127"/>
      <c r="M5" s="127"/>
      <c r="N5" s="128"/>
    </row>
    <row r="6" ht="18.0" customHeight="1">
      <c r="A6" s="122"/>
      <c r="B6" s="122"/>
      <c r="C6" s="122"/>
      <c r="D6" s="122"/>
      <c r="E6" s="122"/>
      <c r="F6" s="122"/>
      <c r="G6" s="122"/>
      <c r="H6" s="122"/>
      <c r="I6" s="129"/>
      <c r="N6" s="130"/>
    </row>
    <row r="7" ht="18.0" customHeight="1">
      <c r="A7" s="122"/>
      <c r="B7" s="122"/>
      <c r="C7" s="122"/>
      <c r="D7" s="122"/>
      <c r="E7" s="122"/>
      <c r="F7" s="122"/>
      <c r="G7" s="122"/>
      <c r="H7" s="122"/>
      <c r="I7" s="131"/>
      <c r="J7" s="132"/>
      <c r="K7" s="132"/>
      <c r="L7" s="132"/>
      <c r="M7" s="132"/>
      <c r="N7" s="133"/>
    </row>
    <row r="8" ht="18.0" customHeight="1">
      <c r="A8" s="122"/>
      <c r="B8" s="122"/>
      <c r="C8" s="122"/>
      <c r="D8" s="122"/>
      <c r="E8" s="122"/>
      <c r="F8" s="122"/>
      <c r="G8" s="122"/>
      <c r="H8" s="122"/>
      <c r="I8" s="134" t="s">
        <v>3068</v>
      </c>
      <c r="J8" s="124"/>
      <c r="K8" s="124"/>
      <c r="L8" s="124"/>
      <c r="M8" s="124"/>
      <c r="N8" s="125"/>
    </row>
    <row r="9" ht="18.0" customHeight="1">
      <c r="A9" s="122"/>
      <c r="B9" s="122"/>
      <c r="C9" s="122"/>
      <c r="D9" s="122"/>
      <c r="E9" s="122"/>
      <c r="F9" s="122"/>
      <c r="G9" s="122"/>
      <c r="H9" s="122"/>
      <c r="I9" s="135" t="s">
        <v>3088</v>
      </c>
      <c r="J9" s="127"/>
      <c r="K9" s="127"/>
      <c r="L9" s="127"/>
      <c r="M9" s="127"/>
      <c r="N9" s="128"/>
    </row>
    <row r="10" ht="18.0" customHeight="1">
      <c r="A10" s="122"/>
      <c r="B10" s="122"/>
      <c r="C10" s="122"/>
      <c r="D10" s="122"/>
      <c r="E10" s="122"/>
      <c r="F10" s="122"/>
      <c r="G10" s="122"/>
      <c r="H10" s="122"/>
      <c r="I10" s="129"/>
      <c r="N10" s="130"/>
    </row>
    <row r="11" ht="18.0" customHeight="1">
      <c r="A11" s="122"/>
      <c r="B11" s="122"/>
      <c r="C11" s="122"/>
      <c r="D11" s="122"/>
      <c r="E11" s="122"/>
      <c r="F11" s="122"/>
      <c r="G11" s="122"/>
      <c r="H11" s="122"/>
      <c r="I11" s="129"/>
      <c r="N11" s="130"/>
    </row>
    <row r="12" ht="18.0" customHeight="1">
      <c r="A12" s="122"/>
      <c r="B12" s="122"/>
      <c r="C12" s="122"/>
      <c r="D12" s="122"/>
      <c r="E12" s="122"/>
      <c r="F12" s="122"/>
      <c r="G12" s="122"/>
      <c r="H12" s="122"/>
      <c r="I12" s="131"/>
      <c r="J12" s="132"/>
      <c r="K12" s="132"/>
      <c r="L12" s="132"/>
      <c r="M12" s="132"/>
      <c r="N12" s="133"/>
    </row>
    <row r="13" ht="18.0" customHeight="1">
      <c r="A13" s="122"/>
      <c r="B13" s="122"/>
      <c r="C13" s="122"/>
      <c r="D13" s="122"/>
      <c r="E13" s="122"/>
      <c r="F13" s="122"/>
      <c r="G13" s="122"/>
      <c r="H13" s="122"/>
      <c r="I13" s="123" t="s">
        <v>3070</v>
      </c>
      <c r="J13" s="124"/>
      <c r="K13" s="124"/>
      <c r="L13" s="124"/>
      <c r="M13" s="124"/>
      <c r="N13" s="125"/>
    </row>
    <row r="14" ht="18.0" customHeight="1">
      <c r="A14" s="122"/>
      <c r="B14" s="122"/>
      <c r="C14" s="122"/>
      <c r="D14" s="122"/>
      <c r="E14" s="122"/>
      <c r="F14" s="122"/>
      <c r="G14" s="122"/>
      <c r="H14" s="122"/>
      <c r="I14" s="126" t="s">
        <v>3089</v>
      </c>
      <c r="J14" s="127"/>
      <c r="K14" s="127"/>
      <c r="L14" s="127"/>
      <c r="M14" s="127"/>
      <c r="N14" s="128"/>
    </row>
    <row r="15" ht="18.0" customHeight="1">
      <c r="A15" s="122"/>
      <c r="B15" s="122"/>
      <c r="C15" s="122"/>
      <c r="D15" s="122"/>
      <c r="E15" s="122"/>
      <c r="F15" s="122"/>
      <c r="G15" s="122"/>
      <c r="H15" s="122"/>
      <c r="I15" s="129"/>
      <c r="N15" s="130"/>
    </row>
    <row r="16" ht="18.0" customHeight="1">
      <c r="A16" s="122"/>
      <c r="B16" s="122"/>
      <c r="C16" s="122"/>
      <c r="D16" s="122"/>
      <c r="E16" s="122"/>
      <c r="F16" s="122"/>
      <c r="G16" s="122"/>
      <c r="H16" s="122"/>
      <c r="I16" s="129"/>
      <c r="N16" s="130"/>
    </row>
    <row r="17" ht="18.0" customHeight="1">
      <c r="A17" s="122"/>
      <c r="B17" s="122"/>
      <c r="C17" s="122"/>
      <c r="D17" s="122"/>
      <c r="E17" s="122"/>
      <c r="F17" s="122"/>
      <c r="G17" s="122"/>
      <c r="H17" s="122"/>
      <c r="I17" s="131"/>
      <c r="J17" s="132"/>
      <c r="K17" s="132"/>
      <c r="L17" s="132"/>
      <c r="M17" s="132"/>
      <c r="N17" s="133"/>
    </row>
    <row r="18" ht="18.0" customHeight="1">
      <c r="A18" s="122"/>
      <c r="B18" s="122"/>
      <c r="C18" s="122"/>
      <c r="D18" s="122"/>
      <c r="E18" s="122"/>
      <c r="F18" s="122"/>
      <c r="G18" s="122"/>
      <c r="H18" s="122"/>
      <c r="I18" s="136" t="s">
        <v>3072</v>
      </c>
      <c r="J18" s="124"/>
      <c r="K18" s="124"/>
      <c r="L18" s="124"/>
      <c r="M18" s="124"/>
      <c r="N18" s="125"/>
    </row>
    <row r="19" ht="18.0" customHeight="1">
      <c r="A19" s="122"/>
      <c r="B19" s="122"/>
      <c r="C19" s="122"/>
      <c r="D19" s="122"/>
      <c r="E19" s="122"/>
      <c r="F19" s="122"/>
      <c r="G19" s="122"/>
      <c r="H19" s="122"/>
      <c r="I19" s="137" t="s">
        <v>3090</v>
      </c>
      <c r="J19" s="127"/>
      <c r="K19" s="127"/>
      <c r="L19" s="127"/>
      <c r="M19" s="127"/>
      <c r="N19" s="128"/>
    </row>
    <row r="20" ht="18.0" customHeight="1">
      <c r="A20" s="122"/>
      <c r="B20" s="122"/>
      <c r="C20" s="122"/>
      <c r="D20" s="122"/>
      <c r="E20" s="122"/>
      <c r="F20" s="122"/>
      <c r="G20" s="122"/>
      <c r="H20" s="122"/>
      <c r="I20" s="129"/>
      <c r="N20" s="130"/>
    </row>
    <row r="21" ht="18.0" customHeight="1">
      <c r="A21" s="122"/>
      <c r="B21" s="122"/>
      <c r="C21" s="122"/>
      <c r="D21" s="122"/>
      <c r="E21" s="122"/>
      <c r="F21" s="122"/>
      <c r="G21" s="122"/>
      <c r="H21" s="122"/>
      <c r="I21" s="129"/>
      <c r="N21" s="130"/>
    </row>
    <row r="22" ht="18.0" customHeight="1">
      <c r="A22" s="122"/>
      <c r="B22" s="122"/>
      <c r="C22" s="122"/>
      <c r="D22" s="122"/>
      <c r="E22" s="122"/>
      <c r="F22" s="122"/>
      <c r="G22" s="122"/>
      <c r="H22" s="122"/>
      <c r="I22" s="131"/>
      <c r="J22" s="132"/>
      <c r="K22" s="132"/>
      <c r="L22" s="132"/>
      <c r="M22" s="132"/>
      <c r="N22" s="133"/>
    </row>
    <row r="23" ht="18.0" customHeight="1">
      <c r="A23" s="122"/>
      <c r="B23" s="122"/>
      <c r="C23" s="122"/>
      <c r="D23" s="122"/>
      <c r="E23" s="122"/>
      <c r="F23" s="122"/>
      <c r="G23" s="122"/>
      <c r="H23" s="122"/>
      <c r="I23" s="138" t="s">
        <v>349</v>
      </c>
      <c r="J23" s="124"/>
      <c r="K23" s="124"/>
      <c r="L23" s="124"/>
      <c r="M23" s="124"/>
      <c r="N23" s="125"/>
    </row>
    <row r="24" ht="18.0" customHeight="1">
      <c r="A24" s="122"/>
      <c r="B24" s="122"/>
      <c r="C24" s="122"/>
      <c r="D24" s="122"/>
      <c r="E24" s="122"/>
      <c r="F24" s="122"/>
      <c r="G24" s="122"/>
      <c r="H24" s="122"/>
      <c r="I24" s="139" t="s">
        <v>3091</v>
      </c>
      <c r="J24" s="127"/>
      <c r="K24" s="127"/>
      <c r="L24" s="127"/>
      <c r="M24" s="127"/>
      <c r="N24" s="128"/>
    </row>
    <row r="25" ht="18.0" customHeight="1">
      <c r="A25" s="122"/>
      <c r="B25" s="122"/>
      <c r="C25" s="122"/>
      <c r="D25" s="122"/>
      <c r="E25" s="122"/>
      <c r="F25" s="122"/>
      <c r="G25" s="122"/>
      <c r="H25" s="122"/>
      <c r="I25" s="129"/>
      <c r="N25" s="130"/>
    </row>
    <row r="26" ht="18.0" customHeight="1">
      <c r="A26" s="140" t="s">
        <v>3075</v>
      </c>
      <c r="B26" s="141"/>
      <c r="C26" s="141"/>
      <c r="D26" s="141"/>
      <c r="E26" s="141"/>
      <c r="F26" s="141"/>
      <c r="G26" s="141"/>
      <c r="H26" s="57"/>
      <c r="I26" s="129"/>
      <c r="N26" s="130"/>
    </row>
    <row r="27" ht="18.0" customHeight="1">
      <c r="A27" s="59"/>
      <c r="B27" s="142"/>
      <c r="C27" s="142"/>
      <c r="D27" s="142"/>
      <c r="E27" s="142"/>
      <c r="F27" s="142"/>
      <c r="G27" s="142"/>
      <c r="H27" s="60"/>
      <c r="I27" s="131"/>
      <c r="J27" s="132"/>
      <c r="K27" s="132"/>
      <c r="L27" s="132"/>
      <c r="M27" s="132"/>
      <c r="N27" s="133"/>
    </row>
    <row r="28" ht="18.0" customHeight="1">
      <c r="A28" s="6"/>
      <c r="B28" s="6"/>
      <c r="C28" s="6"/>
      <c r="D28" s="6"/>
      <c r="E28" s="6"/>
      <c r="F28" s="6"/>
      <c r="G28" s="6"/>
      <c r="H28" s="6"/>
      <c r="I28" s="6"/>
      <c r="J28" s="6"/>
      <c r="K28" s="6"/>
      <c r="L28" s="6"/>
      <c r="M28" s="6"/>
      <c r="N28" s="6"/>
    </row>
    <row r="29" ht="18.0" customHeight="1">
      <c r="A29" s="123" t="s">
        <v>3076</v>
      </c>
      <c r="B29" s="124"/>
      <c r="C29" s="124"/>
      <c r="D29" s="124"/>
      <c r="E29" s="124"/>
      <c r="F29" s="124"/>
      <c r="G29" s="125"/>
      <c r="H29" s="134" t="s">
        <v>3077</v>
      </c>
      <c r="I29" s="124"/>
      <c r="J29" s="124"/>
      <c r="K29" s="124"/>
      <c r="L29" s="124"/>
      <c r="M29" s="124"/>
      <c r="N29" s="125"/>
    </row>
    <row r="30" ht="18.0" customHeight="1">
      <c r="A30" s="126" t="s">
        <v>3092</v>
      </c>
      <c r="B30" s="127"/>
      <c r="C30" s="127"/>
      <c r="D30" s="127"/>
      <c r="E30" s="127"/>
      <c r="F30" s="127"/>
      <c r="G30" s="128"/>
      <c r="H30" s="126" t="s">
        <v>3093</v>
      </c>
      <c r="I30" s="127"/>
      <c r="J30" s="127"/>
      <c r="K30" s="127"/>
      <c r="L30" s="127"/>
      <c r="M30" s="127"/>
      <c r="N30" s="128"/>
    </row>
    <row r="31" ht="18.0" customHeight="1">
      <c r="A31" s="129"/>
      <c r="G31" s="130"/>
      <c r="H31" s="129"/>
      <c r="N31" s="130"/>
    </row>
    <row r="32" ht="18.0" customHeight="1">
      <c r="A32" s="131"/>
      <c r="B32" s="132"/>
      <c r="C32" s="132"/>
      <c r="D32" s="132"/>
      <c r="E32" s="132"/>
      <c r="F32" s="132"/>
      <c r="G32" s="133"/>
      <c r="H32" s="131"/>
      <c r="I32" s="132"/>
      <c r="J32" s="132"/>
      <c r="K32" s="132"/>
      <c r="L32" s="132"/>
      <c r="M32" s="132"/>
      <c r="N32" s="133"/>
    </row>
    <row r="33" ht="18.0" customHeight="1">
      <c r="A33" s="143" t="s">
        <v>872</v>
      </c>
      <c r="B33" s="124"/>
      <c r="C33" s="124"/>
      <c r="D33" s="124"/>
      <c r="E33" s="125"/>
      <c r="F33" s="143" t="s">
        <v>1248</v>
      </c>
      <c r="G33" s="124"/>
      <c r="H33" s="124"/>
      <c r="I33" s="124"/>
      <c r="J33" s="125"/>
      <c r="K33" s="143" t="s">
        <v>3080</v>
      </c>
      <c r="L33" s="124"/>
      <c r="M33" s="124"/>
      <c r="N33" s="125"/>
    </row>
    <row r="34" ht="18.0" customHeight="1">
      <c r="A34" s="135" t="s">
        <v>3094</v>
      </c>
      <c r="B34" s="127"/>
      <c r="C34" s="127"/>
      <c r="D34" s="127"/>
      <c r="E34" s="128"/>
      <c r="F34" s="135" t="s">
        <v>3095</v>
      </c>
      <c r="G34" s="127"/>
      <c r="H34" s="127"/>
      <c r="I34" s="127"/>
      <c r="J34" s="128"/>
      <c r="K34" s="135" t="s">
        <v>3096</v>
      </c>
      <c r="L34" s="127"/>
      <c r="M34" s="127"/>
      <c r="N34" s="128"/>
    </row>
    <row r="35" ht="18.0" customHeight="1">
      <c r="A35" s="129"/>
      <c r="E35" s="130"/>
      <c r="F35" s="129"/>
      <c r="J35" s="130"/>
      <c r="K35" s="129"/>
      <c r="N35" s="130"/>
    </row>
    <row r="36" ht="18.0" customHeight="1">
      <c r="A36" s="131"/>
      <c r="B36" s="132"/>
      <c r="C36" s="132"/>
      <c r="D36" s="132"/>
      <c r="E36" s="133"/>
      <c r="F36" s="131"/>
      <c r="G36" s="132"/>
      <c r="H36" s="132"/>
      <c r="I36" s="132"/>
      <c r="J36" s="133"/>
      <c r="K36" s="131"/>
      <c r="L36" s="132"/>
      <c r="M36" s="132"/>
      <c r="N36" s="133"/>
    </row>
    <row r="37" ht="18.0" customHeight="1">
      <c r="A37" s="6"/>
      <c r="B37" s="6"/>
      <c r="C37" s="6"/>
      <c r="D37" s="6"/>
      <c r="E37" s="6"/>
      <c r="F37" s="6"/>
      <c r="G37" s="6"/>
      <c r="H37" s="6"/>
      <c r="I37" s="6"/>
      <c r="J37" s="6"/>
      <c r="K37" s="6"/>
      <c r="L37" s="6"/>
      <c r="M37" s="6"/>
      <c r="N37" s="6"/>
    </row>
    <row r="38" ht="24.0" customHeight="1">
      <c r="A38" s="144" t="s">
        <v>3097</v>
      </c>
    </row>
    <row r="39" ht="24.0" customHeight="1">
      <c r="A39" s="145" t="s">
        <v>3085</v>
      </c>
    </row>
    <row r="40" ht="15.75" customHeight="1">
      <c r="A40" s="6"/>
      <c r="B40" s="6"/>
      <c r="C40" s="6"/>
      <c r="D40" s="6"/>
      <c r="E40" s="6"/>
      <c r="F40" s="6"/>
      <c r="G40" s="6"/>
      <c r="H40" s="6"/>
      <c r="I40" s="6"/>
      <c r="J40" s="6"/>
      <c r="K40" s="6"/>
      <c r="L40" s="6"/>
      <c r="M40" s="6"/>
      <c r="N40" s="6"/>
    </row>
    <row r="41" ht="15.75" customHeight="1">
      <c r="A41" s="6"/>
      <c r="B41" s="6"/>
      <c r="C41" s="6"/>
      <c r="D41" s="6"/>
      <c r="E41" s="6"/>
      <c r="F41" s="6"/>
      <c r="G41" s="6"/>
      <c r="H41" s="6"/>
      <c r="I41" s="6"/>
      <c r="J41" s="6"/>
      <c r="K41" s="6"/>
      <c r="L41" s="6"/>
      <c r="M41" s="6"/>
      <c r="N41" s="6"/>
    </row>
    <row r="42" ht="15.75" customHeight="1">
      <c r="A42" s="6"/>
      <c r="B42" s="6"/>
      <c r="C42" s="6"/>
      <c r="D42" s="6"/>
      <c r="E42" s="6"/>
      <c r="F42" s="6"/>
      <c r="G42" s="6"/>
      <c r="H42" s="6"/>
      <c r="I42" s="6"/>
      <c r="J42" s="6"/>
      <c r="K42" s="6"/>
      <c r="L42" s="6"/>
      <c r="M42" s="6"/>
      <c r="N42" s="6"/>
    </row>
    <row r="43" ht="15.75" customHeight="1">
      <c r="A43" s="6"/>
      <c r="B43" s="6"/>
      <c r="C43" s="6"/>
      <c r="D43" s="6"/>
      <c r="E43" s="6"/>
      <c r="F43" s="6"/>
      <c r="G43" s="6"/>
      <c r="H43" s="6"/>
      <c r="I43" s="6"/>
      <c r="J43" s="6"/>
      <c r="K43" s="6"/>
      <c r="L43" s="6"/>
      <c r="M43" s="6"/>
      <c r="N43" s="6"/>
    </row>
    <row r="44" ht="15.75" customHeight="1">
      <c r="A44" s="6"/>
      <c r="B44" s="6"/>
      <c r="C44" s="6"/>
      <c r="D44" s="6"/>
      <c r="E44" s="6"/>
      <c r="F44" s="6"/>
      <c r="G44" s="6"/>
      <c r="H44" s="6"/>
      <c r="I44" s="6"/>
      <c r="J44" s="6"/>
      <c r="K44" s="6"/>
      <c r="L44" s="6"/>
      <c r="M44" s="6"/>
      <c r="N44" s="6"/>
    </row>
    <row r="45" ht="15.75" customHeight="1">
      <c r="A45" s="6"/>
      <c r="B45" s="6"/>
      <c r="C45" s="6"/>
      <c r="D45" s="6"/>
      <c r="E45" s="6"/>
      <c r="F45" s="6"/>
      <c r="G45" s="6"/>
      <c r="H45" s="6"/>
      <c r="I45" s="6"/>
      <c r="J45" s="6"/>
      <c r="K45" s="6"/>
      <c r="L45" s="6"/>
      <c r="M45" s="6"/>
      <c r="N45" s="6"/>
    </row>
    <row r="46" ht="15.75" customHeight="1">
      <c r="A46" s="6"/>
      <c r="B46" s="6"/>
      <c r="C46" s="6"/>
      <c r="D46" s="6"/>
      <c r="E46" s="6"/>
      <c r="F46" s="6"/>
      <c r="G46" s="6"/>
      <c r="H46" s="6"/>
      <c r="I46" s="6"/>
      <c r="J46" s="6"/>
      <c r="K46" s="6"/>
      <c r="L46" s="6"/>
      <c r="M46" s="6"/>
      <c r="N46" s="6"/>
    </row>
    <row r="47" ht="15.75" customHeight="1">
      <c r="A47" s="6"/>
      <c r="B47" s="6"/>
      <c r="C47" s="6"/>
      <c r="D47" s="6"/>
      <c r="E47" s="6"/>
      <c r="F47" s="6"/>
      <c r="G47" s="6"/>
      <c r="H47" s="6"/>
      <c r="I47" s="6"/>
      <c r="J47" s="6"/>
      <c r="K47" s="6"/>
      <c r="L47" s="6"/>
      <c r="M47" s="6"/>
      <c r="N47" s="6"/>
    </row>
    <row r="48" ht="15.75" customHeight="1">
      <c r="A48" s="6"/>
      <c r="B48" s="6"/>
      <c r="C48" s="6"/>
      <c r="D48" s="6"/>
      <c r="E48" s="6"/>
      <c r="F48" s="6"/>
      <c r="G48" s="6"/>
      <c r="H48" s="6"/>
      <c r="I48" s="6"/>
      <c r="J48" s="6"/>
      <c r="K48" s="6"/>
      <c r="L48" s="6"/>
      <c r="M48" s="6"/>
      <c r="N48" s="6"/>
    </row>
    <row r="49" ht="15.75" customHeight="1">
      <c r="A49" s="6"/>
      <c r="B49" s="6"/>
      <c r="C49" s="6"/>
      <c r="D49" s="6"/>
      <c r="E49" s="6"/>
      <c r="F49" s="6"/>
      <c r="G49" s="6"/>
      <c r="H49" s="6"/>
      <c r="I49" s="6"/>
      <c r="J49" s="6"/>
      <c r="K49" s="6"/>
      <c r="L49" s="6"/>
      <c r="M49" s="6"/>
      <c r="N49" s="6"/>
    </row>
    <row r="50" ht="15.75" customHeight="1">
      <c r="A50" s="6"/>
      <c r="B50" s="6"/>
      <c r="C50" s="6"/>
      <c r="D50" s="6"/>
      <c r="E50" s="6"/>
      <c r="F50" s="6"/>
      <c r="G50" s="6"/>
      <c r="H50" s="6"/>
      <c r="I50" s="6"/>
      <c r="J50" s="6"/>
      <c r="K50" s="6"/>
      <c r="L50" s="6"/>
      <c r="M50" s="6"/>
      <c r="N50" s="6"/>
    </row>
    <row r="51" ht="15.75" customHeight="1">
      <c r="A51" s="6"/>
      <c r="B51" s="6"/>
      <c r="C51" s="6"/>
      <c r="D51" s="6"/>
      <c r="E51" s="6"/>
      <c r="F51" s="6"/>
      <c r="G51" s="6"/>
      <c r="H51" s="6"/>
      <c r="I51" s="6"/>
      <c r="J51" s="6"/>
      <c r="K51" s="6"/>
      <c r="L51" s="6"/>
      <c r="M51" s="6"/>
      <c r="N51" s="6"/>
    </row>
    <row r="52" ht="15.75" customHeight="1">
      <c r="A52" s="6"/>
      <c r="B52" s="6"/>
      <c r="C52" s="6"/>
      <c r="D52" s="6"/>
      <c r="E52" s="6"/>
      <c r="F52" s="6"/>
      <c r="G52" s="6"/>
      <c r="H52" s="6"/>
      <c r="I52" s="6"/>
      <c r="J52" s="6"/>
      <c r="K52" s="6"/>
      <c r="L52" s="6"/>
      <c r="M52" s="6"/>
      <c r="N52" s="6"/>
    </row>
    <row r="53" ht="15.75" customHeight="1">
      <c r="A53" s="6"/>
      <c r="B53" s="6"/>
      <c r="C53" s="6"/>
      <c r="D53" s="6"/>
      <c r="E53" s="6"/>
      <c r="F53" s="6"/>
      <c r="G53" s="6"/>
      <c r="H53" s="6"/>
      <c r="I53" s="6"/>
      <c r="J53" s="6"/>
      <c r="K53" s="6"/>
      <c r="L53" s="6"/>
      <c r="M53" s="6"/>
      <c r="N53" s="6"/>
    </row>
    <row r="54" ht="15.75" customHeight="1">
      <c r="A54" s="6"/>
      <c r="B54" s="6"/>
      <c r="C54" s="6"/>
      <c r="D54" s="6"/>
      <c r="E54" s="6"/>
      <c r="F54" s="6"/>
      <c r="G54" s="6"/>
      <c r="H54" s="6"/>
      <c r="I54" s="6"/>
      <c r="J54" s="6"/>
      <c r="K54" s="6"/>
      <c r="L54" s="6"/>
      <c r="M54" s="6"/>
      <c r="N54" s="6"/>
    </row>
    <row r="55" ht="15.75" customHeight="1">
      <c r="A55" s="6"/>
      <c r="B55" s="6"/>
      <c r="C55" s="6"/>
      <c r="D55" s="6"/>
      <c r="E55" s="6"/>
      <c r="F55" s="6"/>
      <c r="G55" s="6"/>
      <c r="H55" s="6"/>
      <c r="I55" s="6"/>
      <c r="J55" s="6"/>
      <c r="K55" s="6"/>
      <c r="L55" s="6"/>
      <c r="M55" s="6"/>
      <c r="N55" s="6"/>
    </row>
    <row r="56" ht="15.75" customHeight="1">
      <c r="A56" s="6"/>
      <c r="B56" s="6"/>
      <c r="C56" s="6"/>
      <c r="D56" s="6"/>
      <c r="E56" s="6"/>
      <c r="F56" s="6"/>
      <c r="G56" s="6"/>
      <c r="H56" s="6"/>
      <c r="I56" s="6"/>
      <c r="J56" s="6"/>
      <c r="K56" s="6"/>
      <c r="L56" s="6"/>
      <c r="M56" s="6"/>
      <c r="N56" s="6"/>
    </row>
    <row r="57" ht="15.75" customHeight="1">
      <c r="A57" s="6"/>
      <c r="B57" s="6"/>
      <c r="C57" s="6"/>
      <c r="D57" s="6"/>
      <c r="E57" s="6"/>
      <c r="F57" s="6"/>
      <c r="G57" s="6"/>
      <c r="H57" s="6"/>
      <c r="I57" s="6"/>
      <c r="J57" s="6"/>
      <c r="K57" s="6"/>
      <c r="L57" s="6"/>
      <c r="M57" s="6"/>
      <c r="N57" s="6"/>
    </row>
    <row r="58" ht="15.75" customHeight="1">
      <c r="A58" s="6"/>
      <c r="B58" s="6"/>
      <c r="C58" s="6"/>
      <c r="D58" s="6"/>
      <c r="E58" s="6"/>
      <c r="F58" s="6"/>
      <c r="G58" s="6"/>
      <c r="H58" s="6"/>
      <c r="I58" s="6"/>
      <c r="J58" s="6"/>
      <c r="K58" s="6"/>
      <c r="L58" s="6"/>
      <c r="M58" s="6"/>
      <c r="N58" s="6"/>
    </row>
    <row r="59" ht="15.75" customHeight="1">
      <c r="A59" s="6"/>
      <c r="B59" s="6"/>
      <c r="C59" s="6"/>
      <c r="D59" s="6"/>
      <c r="E59" s="6"/>
      <c r="F59" s="6"/>
      <c r="G59" s="6"/>
      <c r="H59" s="6"/>
      <c r="I59" s="6"/>
      <c r="J59" s="6"/>
      <c r="K59" s="6"/>
      <c r="L59" s="6"/>
      <c r="M59" s="6"/>
      <c r="N59" s="6"/>
    </row>
    <row r="60" ht="15.75" customHeight="1">
      <c r="A60" s="6"/>
      <c r="B60" s="6"/>
      <c r="C60" s="6"/>
      <c r="D60" s="6"/>
      <c r="E60" s="6"/>
      <c r="F60" s="6"/>
      <c r="G60" s="6"/>
      <c r="H60" s="6"/>
      <c r="I60" s="6"/>
      <c r="J60" s="6"/>
      <c r="K60" s="6"/>
      <c r="L60" s="6"/>
      <c r="M60" s="6"/>
      <c r="N60" s="6"/>
    </row>
    <row r="61" ht="15.75" customHeight="1">
      <c r="A61" s="6"/>
      <c r="B61" s="6"/>
      <c r="C61" s="6"/>
      <c r="D61" s="6"/>
      <c r="E61" s="6"/>
      <c r="F61" s="6"/>
      <c r="G61" s="6"/>
      <c r="H61" s="6"/>
      <c r="I61" s="6"/>
      <c r="J61" s="6"/>
      <c r="K61" s="6"/>
      <c r="L61" s="6"/>
      <c r="M61" s="6"/>
      <c r="N61" s="6"/>
    </row>
    <row r="62" ht="15.75" customHeight="1">
      <c r="A62" s="6"/>
      <c r="B62" s="6"/>
      <c r="C62" s="6"/>
      <c r="D62" s="6"/>
      <c r="E62" s="6"/>
      <c r="F62" s="6"/>
      <c r="G62" s="6"/>
      <c r="H62" s="6"/>
      <c r="I62" s="6"/>
      <c r="J62" s="6"/>
      <c r="K62" s="6"/>
      <c r="L62" s="6"/>
      <c r="M62" s="6"/>
      <c r="N62" s="6"/>
    </row>
    <row r="63" ht="15.75" customHeight="1">
      <c r="A63" s="6"/>
      <c r="B63" s="6"/>
      <c r="C63" s="6"/>
      <c r="D63" s="6"/>
      <c r="E63" s="6"/>
      <c r="F63" s="6"/>
      <c r="G63" s="6"/>
      <c r="H63" s="6"/>
      <c r="I63" s="6"/>
      <c r="J63" s="6"/>
      <c r="K63" s="6"/>
      <c r="L63" s="6"/>
      <c r="M63" s="6"/>
      <c r="N63" s="6"/>
    </row>
    <row r="64" ht="15.75" customHeight="1">
      <c r="A64" s="6"/>
      <c r="B64" s="6"/>
      <c r="C64" s="6"/>
      <c r="D64" s="6"/>
      <c r="E64" s="6"/>
      <c r="F64" s="6"/>
      <c r="G64" s="6"/>
      <c r="H64" s="6"/>
      <c r="I64" s="6"/>
      <c r="J64" s="6"/>
      <c r="K64" s="6"/>
      <c r="L64" s="6"/>
      <c r="M64" s="6"/>
      <c r="N64" s="6"/>
    </row>
    <row r="65" ht="15.75" customHeight="1">
      <c r="A65" s="6"/>
      <c r="B65" s="6"/>
      <c r="C65" s="6"/>
      <c r="D65" s="6"/>
      <c r="E65" s="6"/>
      <c r="F65" s="6"/>
      <c r="G65" s="6"/>
      <c r="H65" s="6"/>
      <c r="I65" s="6"/>
      <c r="J65" s="6"/>
      <c r="K65" s="6"/>
      <c r="L65" s="6"/>
      <c r="M65" s="6"/>
      <c r="N65" s="6"/>
    </row>
    <row r="66" ht="15.75" customHeight="1">
      <c r="A66" s="6"/>
      <c r="B66" s="6"/>
      <c r="C66" s="6"/>
      <c r="D66" s="6"/>
      <c r="E66" s="6"/>
      <c r="F66" s="6"/>
      <c r="G66" s="6"/>
      <c r="H66" s="6"/>
      <c r="I66" s="6"/>
      <c r="J66" s="6"/>
      <c r="K66" s="6"/>
      <c r="L66" s="6"/>
      <c r="M66" s="6"/>
      <c r="N66" s="6"/>
    </row>
    <row r="67" ht="15.75" customHeight="1">
      <c r="A67" s="6"/>
      <c r="B67" s="6"/>
      <c r="C67" s="6"/>
      <c r="D67" s="6"/>
      <c r="E67" s="6"/>
      <c r="F67" s="6"/>
      <c r="G67" s="6"/>
      <c r="H67" s="6"/>
      <c r="I67" s="6"/>
      <c r="J67" s="6"/>
      <c r="K67" s="6"/>
      <c r="L67" s="6"/>
      <c r="M67" s="6"/>
      <c r="N67" s="6"/>
    </row>
    <row r="68" ht="15.75" customHeight="1">
      <c r="A68" s="6"/>
      <c r="B68" s="6"/>
      <c r="C68" s="6"/>
      <c r="D68" s="6"/>
      <c r="E68" s="6"/>
      <c r="F68" s="6"/>
      <c r="G68" s="6"/>
      <c r="H68" s="6"/>
      <c r="I68" s="6"/>
      <c r="J68" s="6"/>
      <c r="K68" s="6"/>
      <c r="L68" s="6"/>
      <c r="M68" s="6"/>
      <c r="N68" s="6"/>
    </row>
    <row r="69" ht="15.75" customHeight="1">
      <c r="A69" s="6"/>
      <c r="B69" s="6"/>
      <c r="C69" s="6"/>
      <c r="D69" s="6"/>
      <c r="E69" s="6"/>
      <c r="F69" s="6"/>
      <c r="G69" s="6"/>
      <c r="H69" s="6"/>
      <c r="I69" s="6"/>
      <c r="J69" s="6"/>
      <c r="K69" s="6"/>
      <c r="L69" s="6"/>
      <c r="M69" s="6"/>
      <c r="N69" s="6"/>
    </row>
    <row r="70" ht="15.75" customHeight="1">
      <c r="A70" s="6"/>
      <c r="B70" s="6"/>
      <c r="C70" s="6"/>
      <c r="D70" s="6"/>
      <c r="E70" s="6"/>
      <c r="F70" s="6"/>
      <c r="G70" s="6"/>
      <c r="H70" s="6"/>
      <c r="I70" s="6"/>
      <c r="J70" s="6"/>
      <c r="K70" s="6"/>
      <c r="L70" s="6"/>
      <c r="M70" s="6"/>
      <c r="N70" s="6"/>
    </row>
    <row r="71" ht="15.75" customHeight="1">
      <c r="A71" s="6"/>
      <c r="B71" s="6"/>
      <c r="C71" s="6"/>
      <c r="D71" s="6"/>
      <c r="E71" s="6"/>
      <c r="F71" s="6"/>
      <c r="G71" s="6"/>
      <c r="H71" s="6"/>
      <c r="I71" s="6"/>
      <c r="J71" s="6"/>
      <c r="K71" s="6"/>
      <c r="L71" s="6"/>
      <c r="M71" s="6"/>
      <c r="N71" s="6"/>
    </row>
    <row r="72" ht="15.75" customHeight="1">
      <c r="A72" s="6"/>
      <c r="B72" s="6"/>
      <c r="C72" s="6"/>
      <c r="D72" s="6"/>
      <c r="E72" s="6"/>
      <c r="F72" s="6"/>
      <c r="G72" s="6"/>
      <c r="H72" s="6"/>
      <c r="I72" s="6"/>
      <c r="J72" s="6"/>
      <c r="K72" s="6"/>
      <c r="L72" s="6"/>
      <c r="M72" s="6"/>
      <c r="N72" s="6"/>
    </row>
    <row r="73" ht="15.75" customHeight="1">
      <c r="A73" s="6"/>
      <c r="B73" s="6"/>
      <c r="C73" s="6"/>
      <c r="D73" s="6"/>
      <c r="E73" s="6"/>
      <c r="F73" s="6"/>
      <c r="G73" s="6"/>
      <c r="H73" s="6"/>
      <c r="I73" s="6"/>
      <c r="J73" s="6"/>
      <c r="K73" s="6"/>
      <c r="L73" s="6"/>
      <c r="M73" s="6"/>
      <c r="N73" s="6"/>
    </row>
    <row r="74" ht="15.75" customHeight="1">
      <c r="A74" s="6"/>
      <c r="B74" s="6"/>
      <c r="C74" s="6"/>
      <c r="D74" s="6"/>
      <c r="E74" s="6"/>
      <c r="F74" s="6"/>
      <c r="G74" s="6"/>
      <c r="H74" s="6"/>
      <c r="I74" s="6"/>
      <c r="J74" s="6"/>
      <c r="K74" s="6"/>
      <c r="L74" s="6"/>
      <c r="M74" s="6"/>
      <c r="N74" s="6"/>
    </row>
    <row r="75" ht="15.75" customHeight="1">
      <c r="A75" s="6"/>
      <c r="B75" s="6"/>
      <c r="C75" s="6"/>
      <c r="D75" s="6"/>
      <c r="E75" s="6"/>
      <c r="F75" s="6"/>
      <c r="G75" s="6"/>
      <c r="H75" s="6"/>
      <c r="I75" s="6"/>
      <c r="J75" s="6"/>
      <c r="K75" s="6"/>
      <c r="L75" s="6"/>
      <c r="M75" s="6"/>
      <c r="N75" s="6"/>
    </row>
    <row r="76" ht="15.75" customHeight="1">
      <c r="A76" s="6"/>
      <c r="B76" s="6"/>
      <c r="C76" s="6"/>
      <c r="D76" s="6"/>
      <c r="E76" s="6"/>
      <c r="F76" s="6"/>
      <c r="G76" s="6"/>
      <c r="H76" s="6"/>
      <c r="I76" s="6"/>
      <c r="J76" s="6"/>
      <c r="K76" s="6"/>
      <c r="L76" s="6"/>
      <c r="M76" s="6"/>
      <c r="N76" s="6"/>
    </row>
    <row r="77" ht="15.75" customHeight="1">
      <c r="A77" s="6"/>
      <c r="B77" s="6"/>
      <c r="C77" s="6"/>
      <c r="D77" s="6"/>
      <c r="E77" s="6"/>
      <c r="F77" s="6"/>
      <c r="G77" s="6"/>
      <c r="H77" s="6"/>
      <c r="I77" s="6"/>
      <c r="J77" s="6"/>
      <c r="K77" s="6"/>
      <c r="L77" s="6"/>
      <c r="M77" s="6"/>
      <c r="N77" s="6"/>
    </row>
    <row r="78" ht="15.75" customHeight="1">
      <c r="A78" s="6"/>
      <c r="B78" s="6"/>
      <c r="C78" s="6"/>
      <c r="D78" s="6"/>
      <c r="E78" s="6"/>
      <c r="F78" s="6"/>
      <c r="G78" s="6"/>
      <c r="H78" s="6"/>
      <c r="I78" s="6"/>
      <c r="J78" s="6"/>
      <c r="K78" s="6"/>
      <c r="L78" s="6"/>
      <c r="M78" s="6"/>
      <c r="N78" s="6"/>
    </row>
    <row r="79" ht="15.75" customHeight="1">
      <c r="A79" s="6"/>
      <c r="B79" s="6"/>
      <c r="C79" s="6"/>
      <c r="D79" s="6"/>
      <c r="E79" s="6"/>
      <c r="F79" s="6"/>
      <c r="G79" s="6"/>
      <c r="H79" s="6"/>
      <c r="I79" s="6"/>
      <c r="J79" s="6"/>
      <c r="K79" s="6"/>
      <c r="L79" s="6"/>
      <c r="M79" s="6"/>
      <c r="N79" s="6"/>
    </row>
    <row r="80" ht="15.75" customHeight="1">
      <c r="A80" s="6"/>
      <c r="B80" s="6"/>
      <c r="C80" s="6"/>
      <c r="D80" s="6"/>
      <c r="E80" s="6"/>
      <c r="F80" s="6"/>
      <c r="G80" s="6"/>
      <c r="H80" s="6"/>
      <c r="I80" s="6"/>
      <c r="J80" s="6"/>
      <c r="K80" s="6"/>
      <c r="L80" s="6"/>
      <c r="M80" s="6"/>
      <c r="N80" s="6"/>
    </row>
    <row r="81" ht="15.75" customHeight="1">
      <c r="A81" s="6"/>
      <c r="B81" s="6"/>
      <c r="C81" s="6"/>
      <c r="D81" s="6"/>
      <c r="E81" s="6"/>
      <c r="F81" s="6"/>
      <c r="G81" s="6"/>
      <c r="H81" s="6"/>
      <c r="I81" s="6"/>
      <c r="J81" s="6"/>
      <c r="K81" s="6"/>
      <c r="L81" s="6"/>
      <c r="M81" s="6"/>
      <c r="N81" s="6"/>
    </row>
    <row r="82" ht="15.75" customHeight="1">
      <c r="A82" s="6"/>
      <c r="B82" s="6"/>
      <c r="C82" s="6"/>
      <c r="D82" s="6"/>
      <c r="E82" s="6"/>
      <c r="F82" s="6"/>
      <c r="G82" s="6"/>
      <c r="H82" s="6"/>
      <c r="I82" s="6"/>
      <c r="J82" s="6"/>
      <c r="K82" s="6"/>
      <c r="L82" s="6"/>
      <c r="M82" s="6"/>
      <c r="N82" s="6"/>
    </row>
    <row r="83" ht="15.75" customHeight="1">
      <c r="A83" s="6"/>
      <c r="B83" s="6"/>
      <c r="C83" s="6"/>
      <c r="D83" s="6"/>
      <c r="E83" s="6"/>
      <c r="F83" s="6"/>
      <c r="G83" s="6"/>
      <c r="H83" s="6"/>
      <c r="I83" s="6"/>
      <c r="J83" s="6"/>
      <c r="K83" s="6"/>
      <c r="L83" s="6"/>
      <c r="M83" s="6"/>
      <c r="N83" s="6"/>
    </row>
    <row r="84" ht="15.75" customHeight="1">
      <c r="A84" s="6"/>
      <c r="B84" s="6"/>
      <c r="C84" s="6"/>
      <c r="D84" s="6"/>
      <c r="E84" s="6"/>
      <c r="F84" s="6"/>
      <c r="G84" s="6"/>
      <c r="H84" s="6"/>
      <c r="I84" s="6"/>
      <c r="J84" s="6"/>
      <c r="K84" s="6"/>
      <c r="L84" s="6"/>
      <c r="M84" s="6"/>
      <c r="N84" s="6"/>
    </row>
    <row r="85" ht="15.75" customHeight="1">
      <c r="A85" s="6"/>
      <c r="B85" s="6"/>
      <c r="C85" s="6"/>
      <c r="D85" s="6"/>
      <c r="E85" s="6"/>
      <c r="F85" s="6"/>
      <c r="G85" s="6"/>
      <c r="H85" s="6"/>
      <c r="I85" s="6"/>
      <c r="J85" s="6"/>
      <c r="K85" s="6"/>
      <c r="L85" s="6"/>
      <c r="M85" s="6"/>
      <c r="N85" s="6"/>
    </row>
    <row r="86" ht="15.75" customHeight="1">
      <c r="A86" s="6"/>
      <c r="B86" s="6"/>
      <c r="C86" s="6"/>
      <c r="D86" s="6"/>
      <c r="E86" s="6"/>
      <c r="F86" s="6"/>
      <c r="G86" s="6"/>
      <c r="H86" s="6"/>
      <c r="I86" s="6"/>
      <c r="J86" s="6"/>
      <c r="K86" s="6"/>
      <c r="L86" s="6"/>
      <c r="M86" s="6"/>
      <c r="N86" s="6"/>
    </row>
    <row r="87" ht="15.75" customHeight="1">
      <c r="A87" s="6"/>
      <c r="B87" s="6"/>
      <c r="C87" s="6"/>
      <c r="D87" s="6"/>
      <c r="E87" s="6"/>
      <c r="F87" s="6"/>
      <c r="G87" s="6"/>
      <c r="H87" s="6"/>
      <c r="I87" s="6"/>
      <c r="J87" s="6"/>
      <c r="K87" s="6"/>
      <c r="L87" s="6"/>
      <c r="M87" s="6"/>
      <c r="N87" s="6"/>
    </row>
    <row r="88" ht="15.75" customHeight="1">
      <c r="A88" s="6"/>
      <c r="B88" s="6"/>
      <c r="C88" s="6"/>
      <c r="D88" s="6"/>
      <c r="E88" s="6"/>
      <c r="F88" s="6"/>
      <c r="G88" s="6"/>
      <c r="H88" s="6"/>
      <c r="I88" s="6"/>
      <c r="J88" s="6"/>
      <c r="K88" s="6"/>
      <c r="L88" s="6"/>
      <c r="M88" s="6"/>
      <c r="N88" s="6"/>
    </row>
    <row r="89" ht="15.75" customHeight="1">
      <c r="A89" s="6"/>
      <c r="B89" s="6"/>
      <c r="C89" s="6"/>
      <c r="D89" s="6"/>
      <c r="E89" s="6"/>
      <c r="F89" s="6"/>
      <c r="G89" s="6"/>
      <c r="H89" s="6"/>
      <c r="I89" s="6"/>
      <c r="J89" s="6"/>
      <c r="K89" s="6"/>
      <c r="L89" s="6"/>
      <c r="M89" s="6"/>
      <c r="N89" s="6"/>
    </row>
    <row r="90" ht="15.75" customHeight="1">
      <c r="A90" s="6"/>
      <c r="B90" s="6"/>
      <c r="C90" s="6"/>
      <c r="D90" s="6"/>
      <c r="E90" s="6"/>
      <c r="F90" s="6"/>
      <c r="G90" s="6"/>
      <c r="H90" s="6"/>
      <c r="I90" s="6"/>
      <c r="J90" s="6"/>
      <c r="K90" s="6"/>
      <c r="L90" s="6"/>
      <c r="M90" s="6"/>
      <c r="N90" s="6"/>
    </row>
    <row r="91" ht="15.75" customHeight="1">
      <c r="A91" s="6"/>
      <c r="B91" s="6"/>
      <c r="C91" s="6"/>
      <c r="D91" s="6"/>
      <c r="E91" s="6"/>
      <c r="F91" s="6"/>
      <c r="G91" s="6"/>
      <c r="H91" s="6"/>
      <c r="I91" s="6"/>
      <c r="J91" s="6"/>
      <c r="K91" s="6"/>
      <c r="L91" s="6"/>
      <c r="M91" s="6"/>
      <c r="N91" s="6"/>
    </row>
    <row r="92" ht="15.75" customHeight="1">
      <c r="A92" s="6"/>
      <c r="B92" s="6"/>
      <c r="C92" s="6"/>
      <c r="D92" s="6"/>
      <c r="E92" s="6"/>
      <c r="F92" s="6"/>
      <c r="G92" s="6"/>
      <c r="H92" s="6"/>
      <c r="I92" s="6"/>
      <c r="J92" s="6"/>
      <c r="K92" s="6"/>
      <c r="L92" s="6"/>
      <c r="M92" s="6"/>
      <c r="N92" s="6"/>
    </row>
    <row r="93" ht="15.75" customHeight="1">
      <c r="A93" s="6"/>
      <c r="B93" s="6"/>
      <c r="C93" s="6"/>
      <c r="D93" s="6"/>
      <c r="E93" s="6"/>
      <c r="F93" s="6"/>
      <c r="G93" s="6"/>
      <c r="H93" s="6"/>
      <c r="I93" s="6"/>
      <c r="J93" s="6"/>
      <c r="K93" s="6"/>
      <c r="L93" s="6"/>
      <c r="M93" s="6"/>
      <c r="N93" s="6"/>
    </row>
    <row r="94" ht="15.75" customHeight="1">
      <c r="A94" s="6"/>
      <c r="B94" s="6"/>
      <c r="C94" s="6"/>
      <c r="D94" s="6"/>
      <c r="E94" s="6"/>
      <c r="F94" s="6"/>
      <c r="G94" s="6"/>
      <c r="H94" s="6"/>
      <c r="I94" s="6"/>
      <c r="J94" s="6"/>
      <c r="K94" s="6"/>
      <c r="L94" s="6"/>
      <c r="M94" s="6"/>
      <c r="N94" s="6"/>
    </row>
    <row r="95" ht="15.75" customHeight="1">
      <c r="A95" s="6"/>
      <c r="B95" s="6"/>
      <c r="C95" s="6"/>
      <c r="D95" s="6"/>
      <c r="E95" s="6"/>
      <c r="F95" s="6"/>
      <c r="G95" s="6"/>
      <c r="H95" s="6"/>
      <c r="I95" s="6"/>
      <c r="J95" s="6"/>
      <c r="K95" s="6"/>
      <c r="L95" s="6"/>
      <c r="M95" s="6"/>
      <c r="N95" s="6"/>
    </row>
    <row r="96" ht="15.75" customHeight="1">
      <c r="A96" s="6"/>
      <c r="B96" s="6"/>
      <c r="C96" s="6"/>
      <c r="D96" s="6"/>
      <c r="E96" s="6"/>
      <c r="F96" s="6"/>
      <c r="G96" s="6"/>
      <c r="H96" s="6"/>
      <c r="I96" s="6"/>
      <c r="J96" s="6"/>
      <c r="K96" s="6"/>
      <c r="L96" s="6"/>
      <c r="M96" s="6"/>
      <c r="N96" s="6"/>
    </row>
    <row r="97" ht="15.75" customHeight="1">
      <c r="A97" s="6"/>
      <c r="B97" s="6"/>
      <c r="C97" s="6"/>
      <c r="D97" s="6"/>
      <c r="E97" s="6"/>
      <c r="F97" s="6"/>
      <c r="G97" s="6"/>
      <c r="H97" s="6"/>
      <c r="I97" s="6"/>
      <c r="J97" s="6"/>
      <c r="K97" s="6"/>
      <c r="L97" s="6"/>
      <c r="M97" s="6"/>
      <c r="N97" s="6"/>
    </row>
    <row r="98" ht="15.75" customHeight="1">
      <c r="A98" s="6"/>
      <c r="B98" s="6"/>
      <c r="C98" s="6"/>
      <c r="D98" s="6"/>
      <c r="E98" s="6"/>
      <c r="F98" s="6"/>
      <c r="G98" s="6"/>
      <c r="H98" s="6"/>
      <c r="I98" s="6"/>
      <c r="J98" s="6"/>
      <c r="K98" s="6"/>
      <c r="L98" s="6"/>
      <c r="M98" s="6"/>
      <c r="N98" s="6"/>
    </row>
    <row r="99" ht="15.75" customHeight="1">
      <c r="A99" s="6"/>
      <c r="B99" s="6"/>
      <c r="C99" s="6"/>
      <c r="D99" s="6"/>
      <c r="E99" s="6"/>
      <c r="F99" s="6"/>
      <c r="G99" s="6"/>
      <c r="H99" s="6"/>
      <c r="I99" s="6"/>
      <c r="J99" s="6"/>
      <c r="K99" s="6"/>
      <c r="L99" s="6"/>
      <c r="M99" s="6"/>
      <c r="N99" s="6"/>
    </row>
    <row r="100" ht="15.75" customHeight="1">
      <c r="A100" s="6"/>
      <c r="B100" s="6"/>
      <c r="C100" s="6"/>
      <c r="D100" s="6"/>
      <c r="E100" s="6"/>
      <c r="F100" s="6"/>
      <c r="G100" s="6"/>
      <c r="H100" s="6"/>
      <c r="I100" s="6"/>
      <c r="J100" s="6"/>
      <c r="K100" s="6"/>
      <c r="L100" s="6"/>
      <c r="M100" s="6"/>
      <c r="N100" s="6"/>
    </row>
    <row r="101" ht="15.75" customHeight="1">
      <c r="A101" s="6"/>
      <c r="B101" s="6"/>
      <c r="C101" s="6"/>
      <c r="D101" s="6"/>
      <c r="E101" s="6"/>
      <c r="F101" s="6"/>
      <c r="G101" s="6"/>
      <c r="H101" s="6"/>
      <c r="I101" s="6"/>
      <c r="J101" s="6"/>
      <c r="K101" s="6"/>
      <c r="L101" s="6"/>
      <c r="M101" s="6"/>
      <c r="N101" s="6"/>
    </row>
    <row r="102" ht="15.75" customHeight="1">
      <c r="A102" s="6"/>
      <c r="B102" s="6"/>
      <c r="C102" s="6"/>
      <c r="D102" s="6"/>
      <c r="E102" s="6"/>
      <c r="F102" s="6"/>
      <c r="G102" s="6"/>
      <c r="H102" s="6"/>
      <c r="I102" s="6"/>
      <c r="J102" s="6"/>
      <c r="K102" s="6"/>
      <c r="L102" s="6"/>
      <c r="M102" s="6"/>
      <c r="N102" s="6"/>
    </row>
    <row r="103" ht="15.75" customHeight="1">
      <c r="A103" s="6"/>
      <c r="B103" s="6"/>
      <c r="C103" s="6"/>
      <c r="D103" s="6"/>
      <c r="E103" s="6"/>
      <c r="F103" s="6"/>
      <c r="G103" s="6"/>
      <c r="H103" s="6"/>
      <c r="I103" s="6"/>
      <c r="J103" s="6"/>
      <c r="K103" s="6"/>
      <c r="L103" s="6"/>
      <c r="M103" s="6"/>
      <c r="N103" s="6"/>
    </row>
    <row r="104" ht="15.75" customHeight="1">
      <c r="A104" s="6"/>
      <c r="B104" s="6"/>
      <c r="C104" s="6"/>
      <c r="D104" s="6"/>
      <c r="E104" s="6"/>
      <c r="F104" s="6"/>
      <c r="G104" s="6"/>
      <c r="H104" s="6"/>
      <c r="I104" s="6"/>
      <c r="J104" s="6"/>
      <c r="K104" s="6"/>
      <c r="L104" s="6"/>
      <c r="M104" s="6"/>
      <c r="N104" s="6"/>
    </row>
    <row r="105" ht="15.75" customHeight="1">
      <c r="A105" s="6"/>
      <c r="B105" s="6"/>
      <c r="C105" s="6"/>
      <c r="D105" s="6"/>
      <c r="E105" s="6"/>
      <c r="F105" s="6"/>
      <c r="G105" s="6"/>
      <c r="H105" s="6"/>
      <c r="I105" s="6"/>
      <c r="J105" s="6"/>
      <c r="K105" s="6"/>
      <c r="L105" s="6"/>
      <c r="M105" s="6"/>
      <c r="N105" s="6"/>
    </row>
    <row r="106" ht="15.75" customHeight="1">
      <c r="A106" s="6"/>
      <c r="B106" s="6"/>
      <c r="C106" s="6"/>
      <c r="D106" s="6"/>
      <c r="E106" s="6"/>
      <c r="F106" s="6"/>
      <c r="G106" s="6"/>
      <c r="H106" s="6"/>
      <c r="I106" s="6"/>
      <c r="J106" s="6"/>
      <c r="K106" s="6"/>
      <c r="L106" s="6"/>
      <c r="M106" s="6"/>
      <c r="N106" s="6"/>
    </row>
    <row r="107" ht="15.75" customHeight="1">
      <c r="A107" s="6"/>
      <c r="B107" s="6"/>
      <c r="C107" s="6"/>
      <c r="D107" s="6"/>
      <c r="E107" s="6"/>
      <c r="F107" s="6"/>
      <c r="G107" s="6"/>
      <c r="H107" s="6"/>
      <c r="I107" s="6"/>
      <c r="J107" s="6"/>
      <c r="K107" s="6"/>
      <c r="L107" s="6"/>
      <c r="M107" s="6"/>
      <c r="N107" s="6"/>
    </row>
    <row r="108" ht="15.75" customHeight="1">
      <c r="A108" s="6"/>
      <c r="B108" s="6"/>
      <c r="C108" s="6"/>
      <c r="D108" s="6"/>
      <c r="E108" s="6"/>
      <c r="F108" s="6"/>
      <c r="G108" s="6"/>
      <c r="H108" s="6"/>
      <c r="I108" s="6"/>
      <c r="J108" s="6"/>
      <c r="K108" s="6"/>
      <c r="L108" s="6"/>
      <c r="M108" s="6"/>
      <c r="N108" s="6"/>
    </row>
    <row r="109" ht="15.75" customHeight="1">
      <c r="A109" s="6"/>
      <c r="B109" s="6"/>
      <c r="C109" s="6"/>
      <c r="D109" s="6"/>
      <c r="E109" s="6"/>
      <c r="F109" s="6"/>
      <c r="G109" s="6"/>
      <c r="H109" s="6"/>
      <c r="I109" s="6"/>
      <c r="J109" s="6"/>
      <c r="K109" s="6"/>
      <c r="L109" s="6"/>
      <c r="M109" s="6"/>
      <c r="N109" s="6"/>
    </row>
    <row r="110" ht="15.75" customHeight="1">
      <c r="A110" s="6"/>
      <c r="B110" s="6"/>
      <c r="C110" s="6"/>
      <c r="D110" s="6"/>
      <c r="E110" s="6"/>
      <c r="F110" s="6"/>
      <c r="G110" s="6"/>
      <c r="H110" s="6"/>
      <c r="I110" s="6"/>
      <c r="J110" s="6"/>
      <c r="K110" s="6"/>
      <c r="L110" s="6"/>
      <c r="M110" s="6"/>
      <c r="N110" s="6"/>
    </row>
    <row r="111" ht="15.75" customHeight="1">
      <c r="A111" s="6"/>
      <c r="B111" s="6"/>
      <c r="C111" s="6"/>
      <c r="D111" s="6"/>
      <c r="E111" s="6"/>
      <c r="F111" s="6"/>
      <c r="G111" s="6"/>
      <c r="H111" s="6"/>
      <c r="I111" s="6"/>
      <c r="J111" s="6"/>
      <c r="K111" s="6"/>
      <c r="L111" s="6"/>
      <c r="M111" s="6"/>
      <c r="N111" s="6"/>
    </row>
    <row r="112" ht="15.75" customHeight="1">
      <c r="A112" s="6"/>
      <c r="B112" s="6"/>
      <c r="C112" s="6"/>
      <c r="D112" s="6"/>
      <c r="E112" s="6"/>
      <c r="F112" s="6"/>
      <c r="G112" s="6"/>
      <c r="H112" s="6"/>
      <c r="I112" s="6"/>
      <c r="J112" s="6"/>
      <c r="K112" s="6"/>
      <c r="L112" s="6"/>
      <c r="M112" s="6"/>
      <c r="N112" s="6"/>
    </row>
    <row r="113" ht="15.75" customHeight="1">
      <c r="A113" s="6"/>
      <c r="B113" s="6"/>
      <c r="C113" s="6"/>
      <c r="D113" s="6"/>
      <c r="E113" s="6"/>
      <c r="F113" s="6"/>
      <c r="G113" s="6"/>
      <c r="H113" s="6"/>
      <c r="I113" s="6"/>
      <c r="J113" s="6"/>
      <c r="K113" s="6"/>
      <c r="L113" s="6"/>
      <c r="M113" s="6"/>
      <c r="N113" s="6"/>
    </row>
    <row r="114" ht="15.75" customHeight="1">
      <c r="A114" s="6"/>
      <c r="B114" s="6"/>
      <c r="C114" s="6"/>
      <c r="D114" s="6"/>
      <c r="E114" s="6"/>
      <c r="F114" s="6"/>
      <c r="G114" s="6"/>
      <c r="H114" s="6"/>
      <c r="I114" s="6"/>
      <c r="J114" s="6"/>
      <c r="K114" s="6"/>
      <c r="L114" s="6"/>
      <c r="M114" s="6"/>
      <c r="N114" s="6"/>
    </row>
    <row r="115" ht="15.75" customHeight="1">
      <c r="A115" s="6"/>
      <c r="B115" s="6"/>
      <c r="C115" s="6"/>
      <c r="D115" s="6"/>
      <c r="E115" s="6"/>
      <c r="F115" s="6"/>
      <c r="G115" s="6"/>
      <c r="H115" s="6"/>
      <c r="I115" s="6"/>
      <c r="J115" s="6"/>
      <c r="K115" s="6"/>
      <c r="L115" s="6"/>
      <c r="M115" s="6"/>
      <c r="N115" s="6"/>
    </row>
    <row r="116" ht="15.75" customHeight="1">
      <c r="A116" s="6"/>
      <c r="B116" s="6"/>
      <c r="C116" s="6"/>
      <c r="D116" s="6"/>
      <c r="E116" s="6"/>
      <c r="F116" s="6"/>
      <c r="G116" s="6"/>
      <c r="H116" s="6"/>
      <c r="I116" s="6"/>
      <c r="J116" s="6"/>
      <c r="K116" s="6"/>
      <c r="L116" s="6"/>
      <c r="M116" s="6"/>
      <c r="N116" s="6"/>
    </row>
    <row r="117" ht="15.75" customHeight="1">
      <c r="A117" s="6"/>
      <c r="B117" s="6"/>
      <c r="C117" s="6"/>
      <c r="D117" s="6"/>
      <c r="E117" s="6"/>
      <c r="F117" s="6"/>
      <c r="G117" s="6"/>
      <c r="H117" s="6"/>
      <c r="I117" s="6"/>
      <c r="J117" s="6"/>
      <c r="K117" s="6"/>
      <c r="L117" s="6"/>
      <c r="M117" s="6"/>
      <c r="N117" s="6"/>
    </row>
    <row r="118" ht="15.75" customHeight="1">
      <c r="A118" s="6"/>
      <c r="B118" s="6"/>
      <c r="C118" s="6"/>
      <c r="D118" s="6"/>
      <c r="E118" s="6"/>
      <c r="F118" s="6"/>
      <c r="G118" s="6"/>
      <c r="H118" s="6"/>
      <c r="I118" s="6"/>
      <c r="J118" s="6"/>
      <c r="K118" s="6"/>
      <c r="L118" s="6"/>
      <c r="M118" s="6"/>
      <c r="N118" s="6"/>
    </row>
    <row r="119" ht="15.75" customHeight="1">
      <c r="A119" s="6"/>
      <c r="B119" s="6"/>
      <c r="C119" s="6"/>
      <c r="D119" s="6"/>
      <c r="E119" s="6"/>
      <c r="F119" s="6"/>
      <c r="G119" s="6"/>
      <c r="H119" s="6"/>
      <c r="I119" s="6"/>
      <c r="J119" s="6"/>
      <c r="K119" s="6"/>
      <c r="L119" s="6"/>
      <c r="M119" s="6"/>
      <c r="N119" s="6"/>
    </row>
    <row r="120" ht="15.75" customHeight="1">
      <c r="A120" s="6"/>
      <c r="B120" s="6"/>
      <c r="C120" s="6"/>
      <c r="D120" s="6"/>
      <c r="E120" s="6"/>
      <c r="F120" s="6"/>
      <c r="G120" s="6"/>
      <c r="H120" s="6"/>
      <c r="I120" s="6"/>
      <c r="J120" s="6"/>
      <c r="K120" s="6"/>
      <c r="L120" s="6"/>
      <c r="M120" s="6"/>
      <c r="N120" s="6"/>
    </row>
    <row r="121" ht="15.75" customHeight="1">
      <c r="A121" s="6"/>
      <c r="B121" s="6"/>
      <c r="C121" s="6"/>
      <c r="D121" s="6"/>
      <c r="E121" s="6"/>
      <c r="F121" s="6"/>
      <c r="G121" s="6"/>
      <c r="H121" s="6"/>
      <c r="I121" s="6"/>
      <c r="J121" s="6"/>
      <c r="K121" s="6"/>
      <c r="L121" s="6"/>
      <c r="M121" s="6"/>
      <c r="N121" s="6"/>
    </row>
    <row r="122" ht="15.75" customHeight="1">
      <c r="A122" s="6"/>
      <c r="B122" s="6"/>
      <c r="C122" s="6"/>
      <c r="D122" s="6"/>
      <c r="E122" s="6"/>
      <c r="F122" s="6"/>
      <c r="G122" s="6"/>
      <c r="H122" s="6"/>
      <c r="I122" s="6"/>
      <c r="J122" s="6"/>
      <c r="K122" s="6"/>
      <c r="L122" s="6"/>
      <c r="M122" s="6"/>
      <c r="N122" s="6"/>
    </row>
    <row r="123" ht="15.75" customHeight="1">
      <c r="A123" s="6"/>
      <c r="B123" s="6"/>
      <c r="C123" s="6"/>
      <c r="D123" s="6"/>
      <c r="E123" s="6"/>
      <c r="F123" s="6"/>
      <c r="G123" s="6"/>
      <c r="H123" s="6"/>
      <c r="I123" s="6"/>
      <c r="J123" s="6"/>
      <c r="K123" s="6"/>
      <c r="L123" s="6"/>
      <c r="M123" s="6"/>
      <c r="N123" s="6"/>
    </row>
    <row r="124" ht="15.75" customHeight="1">
      <c r="A124" s="6"/>
      <c r="B124" s="6"/>
      <c r="C124" s="6"/>
      <c r="D124" s="6"/>
      <c r="E124" s="6"/>
      <c r="F124" s="6"/>
      <c r="G124" s="6"/>
      <c r="H124" s="6"/>
      <c r="I124" s="6"/>
      <c r="J124" s="6"/>
      <c r="K124" s="6"/>
      <c r="L124" s="6"/>
      <c r="M124" s="6"/>
      <c r="N124" s="6"/>
    </row>
    <row r="125" ht="15.75" customHeight="1">
      <c r="A125" s="6"/>
      <c r="B125" s="6"/>
      <c r="C125" s="6"/>
      <c r="D125" s="6"/>
      <c r="E125" s="6"/>
      <c r="F125" s="6"/>
      <c r="G125" s="6"/>
      <c r="H125" s="6"/>
      <c r="I125" s="6"/>
      <c r="J125" s="6"/>
      <c r="K125" s="6"/>
      <c r="L125" s="6"/>
      <c r="M125" s="6"/>
      <c r="N125" s="6"/>
    </row>
    <row r="126" ht="15.75" customHeight="1">
      <c r="A126" s="6"/>
      <c r="B126" s="6"/>
      <c r="C126" s="6"/>
      <c r="D126" s="6"/>
      <c r="E126" s="6"/>
      <c r="F126" s="6"/>
      <c r="G126" s="6"/>
      <c r="H126" s="6"/>
      <c r="I126" s="6"/>
      <c r="J126" s="6"/>
      <c r="K126" s="6"/>
      <c r="L126" s="6"/>
      <c r="M126" s="6"/>
      <c r="N126" s="6"/>
    </row>
    <row r="127" ht="15.75" customHeight="1">
      <c r="A127" s="6"/>
      <c r="B127" s="6"/>
      <c r="C127" s="6"/>
      <c r="D127" s="6"/>
      <c r="E127" s="6"/>
      <c r="F127" s="6"/>
      <c r="G127" s="6"/>
      <c r="H127" s="6"/>
      <c r="I127" s="6"/>
      <c r="J127" s="6"/>
      <c r="K127" s="6"/>
      <c r="L127" s="6"/>
      <c r="M127" s="6"/>
      <c r="N127" s="6"/>
    </row>
    <row r="128" ht="15.75" customHeight="1">
      <c r="A128" s="6"/>
      <c r="B128" s="6"/>
      <c r="C128" s="6"/>
      <c r="D128" s="6"/>
      <c r="E128" s="6"/>
      <c r="F128" s="6"/>
      <c r="G128" s="6"/>
      <c r="H128" s="6"/>
      <c r="I128" s="6"/>
      <c r="J128" s="6"/>
      <c r="K128" s="6"/>
      <c r="L128" s="6"/>
      <c r="M128" s="6"/>
      <c r="N128" s="6"/>
    </row>
    <row r="129" ht="15.75" customHeight="1">
      <c r="A129" s="6"/>
      <c r="B129" s="6"/>
      <c r="C129" s="6"/>
      <c r="D129" s="6"/>
      <c r="E129" s="6"/>
      <c r="F129" s="6"/>
      <c r="G129" s="6"/>
      <c r="H129" s="6"/>
      <c r="I129" s="6"/>
      <c r="J129" s="6"/>
      <c r="K129" s="6"/>
      <c r="L129" s="6"/>
      <c r="M129" s="6"/>
      <c r="N129" s="6"/>
    </row>
    <row r="130" ht="15.75" customHeight="1">
      <c r="A130" s="6"/>
      <c r="B130" s="6"/>
      <c r="C130" s="6"/>
      <c r="D130" s="6"/>
      <c r="E130" s="6"/>
      <c r="F130" s="6"/>
      <c r="G130" s="6"/>
      <c r="H130" s="6"/>
      <c r="I130" s="6"/>
      <c r="J130" s="6"/>
      <c r="K130" s="6"/>
      <c r="L130" s="6"/>
      <c r="M130" s="6"/>
      <c r="N130" s="6"/>
    </row>
    <row r="131" ht="15.75" customHeight="1">
      <c r="A131" s="6"/>
      <c r="B131" s="6"/>
      <c r="C131" s="6"/>
      <c r="D131" s="6"/>
      <c r="E131" s="6"/>
      <c r="F131" s="6"/>
      <c r="G131" s="6"/>
      <c r="H131" s="6"/>
      <c r="I131" s="6"/>
      <c r="J131" s="6"/>
      <c r="K131" s="6"/>
      <c r="L131" s="6"/>
      <c r="M131" s="6"/>
      <c r="N131" s="6"/>
    </row>
    <row r="132" ht="15.75" customHeight="1">
      <c r="A132" s="6"/>
      <c r="B132" s="6"/>
      <c r="C132" s="6"/>
      <c r="D132" s="6"/>
      <c r="E132" s="6"/>
      <c r="F132" s="6"/>
      <c r="G132" s="6"/>
      <c r="H132" s="6"/>
      <c r="I132" s="6"/>
      <c r="J132" s="6"/>
      <c r="K132" s="6"/>
      <c r="L132" s="6"/>
      <c r="M132" s="6"/>
      <c r="N132" s="6"/>
    </row>
    <row r="133" ht="15.75" customHeight="1">
      <c r="A133" s="6"/>
      <c r="B133" s="6"/>
      <c r="C133" s="6"/>
      <c r="D133" s="6"/>
      <c r="E133" s="6"/>
      <c r="F133" s="6"/>
      <c r="G133" s="6"/>
      <c r="H133" s="6"/>
      <c r="I133" s="6"/>
      <c r="J133" s="6"/>
      <c r="K133" s="6"/>
      <c r="L133" s="6"/>
      <c r="M133" s="6"/>
      <c r="N133" s="6"/>
    </row>
    <row r="134" ht="15.75" customHeight="1">
      <c r="A134" s="6"/>
      <c r="B134" s="6"/>
      <c r="C134" s="6"/>
      <c r="D134" s="6"/>
      <c r="E134" s="6"/>
      <c r="F134" s="6"/>
      <c r="G134" s="6"/>
      <c r="H134" s="6"/>
      <c r="I134" s="6"/>
      <c r="J134" s="6"/>
      <c r="K134" s="6"/>
      <c r="L134" s="6"/>
      <c r="M134" s="6"/>
      <c r="N134" s="6"/>
    </row>
    <row r="135" ht="15.75" customHeight="1">
      <c r="A135" s="6"/>
      <c r="B135" s="6"/>
      <c r="C135" s="6"/>
      <c r="D135" s="6"/>
      <c r="E135" s="6"/>
      <c r="F135" s="6"/>
      <c r="G135" s="6"/>
      <c r="H135" s="6"/>
      <c r="I135" s="6"/>
      <c r="J135" s="6"/>
      <c r="K135" s="6"/>
      <c r="L135" s="6"/>
      <c r="M135" s="6"/>
      <c r="N135" s="6"/>
    </row>
    <row r="136" ht="15.75" customHeight="1">
      <c r="A136" s="6"/>
      <c r="B136" s="6"/>
      <c r="C136" s="6"/>
      <c r="D136" s="6"/>
      <c r="E136" s="6"/>
      <c r="F136" s="6"/>
      <c r="G136" s="6"/>
      <c r="H136" s="6"/>
      <c r="I136" s="6"/>
      <c r="J136" s="6"/>
      <c r="K136" s="6"/>
      <c r="L136" s="6"/>
      <c r="M136" s="6"/>
      <c r="N136" s="6"/>
    </row>
    <row r="137" ht="15.75" customHeight="1">
      <c r="A137" s="6"/>
      <c r="B137" s="6"/>
      <c r="C137" s="6"/>
      <c r="D137" s="6"/>
      <c r="E137" s="6"/>
      <c r="F137" s="6"/>
      <c r="G137" s="6"/>
      <c r="H137" s="6"/>
      <c r="I137" s="6"/>
      <c r="J137" s="6"/>
      <c r="K137" s="6"/>
      <c r="L137" s="6"/>
      <c r="M137" s="6"/>
      <c r="N137" s="6"/>
    </row>
    <row r="138" ht="15.75" customHeight="1">
      <c r="A138" s="6"/>
      <c r="B138" s="6"/>
      <c r="C138" s="6"/>
      <c r="D138" s="6"/>
      <c r="E138" s="6"/>
      <c r="F138" s="6"/>
      <c r="G138" s="6"/>
      <c r="H138" s="6"/>
      <c r="I138" s="6"/>
      <c r="J138" s="6"/>
      <c r="K138" s="6"/>
      <c r="L138" s="6"/>
      <c r="M138" s="6"/>
      <c r="N138" s="6"/>
    </row>
    <row r="139" ht="15.75" customHeight="1">
      <c r="A139" s="6"/>
      <c r="B139" s="6"/>
      <c r="C139" s="6"/>
      <c r="D139" s="6"/>
      <c r="E139" s="6"/>
      <c r="F139" s="6"/>
      <c r="G139" s="6"/>
      <c r="H139" s="6"/>
      <c r="I139" s="6"/>
      <c r="J139" s="6"/>
      <c r="K139" s="6"/>
      <c r="L139" s="6"/>
      <c r="M139" s="6"/>
      <c r="N139" s="6"/>
    </row>
    <row r="140" ht="15.75" customHeight="1">
      <c r="A140" s="6"/>
      <c r="B140" s="6"/>
      <c r="C140" s="6"/>
      <c r="D140" s="6"/>
      <c r="E140" s="6"/>
      <c r="F140" s="6"/>
      <c r="G140" s="6"/>
      <c r="H140" s="6"/>
      <c r="I140" s="6"/>
      <c r="J140" s="6"/>
      <c r="K140" s="6"/>
      <c r="L140" s="6"/>
      <c r="M140" s="6"/>
      <c r="N140" s="6"/>
    </row>
    <row r="141" ht="15.75" customHeight="1">
      <c r="A141" s="6"/>
      <c r="B141" s="6"/>
      <c r="C141" s="6"/>
      <c r="D141" s="6"/>
      <c r="E141" s="6"/>
      <c r="F141" s="6"/>
      <c r="G141" s="6"/>
      <c r="H141" s="6"/>
      <c r="I141" s="6"/>
      <c r="J141" s="6"/>
      <c r="K141" s="6"/>
      <c r="L141" s="6"/>
      <c r="M141" s="6"/>
      <c r="N141" s="6"/>
    </row>
    <row r="142" ht="15.75" customHeight="1">
      <c r="A142" s="6"/>
      <c r="B142" s="6"/>
      <c r="C142" s="6"/>
      <c r="D142" s="6"/>
      <c r="E142" s="6"/>
      <c r="F142" s="6"/>
      <c r="G142" s="6"/>
      <c r="H142" s="6"/>
      <c r="I142" s="6"/>
      <c r="J142" s="6"/>
      <c r="K142" s="6"/>
      <c r="L142" s="6"/>
      <c r="M142" s="6"/>
      <c r="N142" s="6"/>
    </row>
    <row r="143" ht="15.75" customHeight="1">
      <c r="A143" s="6"/>
      <c r="B143" s="6"/>
      <c r="C143" s="6"/>
      <c r="D143" s="6"/>
      <c r="E143" s="6"/>
      <c r="F143" s="6"/>
      <c r="G143" s="6"/>
      <c r="H143" s="6"/>
      <c r="I143" s="6"/>
      <c r="J143" s="6"/>
      <c r="K143" s="6"/>
      <c r="L143" s="6"/>
      <c r="M143" s="6"/>
      <c r="N143" s="6"/>
    </row>
    <row r="144" ht="15.75" customHeight="1">
      <c r="A144" s="6"/>
      <c r="B144" s="6"/>
      <c r="C144" s="6"/>
      <c r="D144" s="6"/>
      <c r="E144" s="6"/>
      <c r="F144" s="6"/>
      <c r="G144" s="6"/>
      <c r="H144" s="6"/>
      <c r="I144" s="6"/>
      <c r="J144" s="6"/>
      <c r="K144" s="6"/>
      <c r="L144" s="6"/>
      <c r="M144" s="6"/>
      <c r="N144" s="6"/>
    </row>
    <row r="145" ht="15.75" customHeight="1">
      <c r="A145" s="6"/>
      <c r="B145" s="6"/>
      <c r="C145" s="6"/>
      <c r="D145" s="6"/>
      <c r="E145" s="6"/>
      <c r="F145" s="6"/>
      <c r="G145" s="6"/>
      <c r="H145" s="6"/>
      <c r="I145" s="6"/>
      <c r="J145" s="6"/>
      <c r="K145" s="6"/>
      <c r="L145" s="6"/>
      <c r="M145" s="6"/>
      <c r="N145" s="6"/>
    </row>
    <row r="146" ht="15.75" customHeight="1">
      <c r="A146" s="6"/>
      <c r="B146" s="6"/>
      <c r="C146" s="6"/>
      <c r="D146" s="6"/>
      <c r="E146" s="6"/>
      <c r="F146" s="6"/>
      <c r="G146" s="6"/>
      <c r="H146" s="6"/>
      <c r="I146" s="6"/>
      <c r="J146" s="6"/>
      <c r="K146" s="6"/>
      <c r="L146" s="6"/>
      <c r="M146" s="6"/>
      <c r="N146" s="6"/>
    </row>
    <row r="147" ht="15.75" customHeight="1">
      <c r="A147" s="6"/>
      <c r="B147" s="6"/>
      <c r="C147" s="6"/>
      <c r="D147" s="6"/>
      <c r="E147" s="6"/>
      <c r="F147" s="6"/>
      <c r="G147" s="6"/>
      <c r="H147" s="6"/>
      <c r="I147" s="6"/>
      <c r="J147" s="6"/>
      <c r="K147" s="6"/>
      <c r="L147" s="6"/>
      <c r="M147" s="6"/>
      <c r="N147" s="6"/>
    </row>
    <row r="148" ht="15.75" customHeight="1">
      <c r="A148" s="6"/>
      <c r="B148" s="6"/>
      <c r="C148" s="6"/>
      <c r="D148" s="6"/>
      <c r="E148" s="6"/>
      <c r="F148" s="6"/>
      <c r="G148" s="6"/>
      <c r="H148" s="6"/>
      <c r="I148" s="6"/>
      <c r="J148" s="6"/>
      <c r="K148" s="6"/>
      <c r="L148" s="6"/>
      <c r="M148" s="6"/>
      <c r="N148" s="6"/>
    </row>
    <row r="149" ht="15.75" customHeight="1">
      <c r="A149" s="6"/>
      <c r="B149" s="6"/>
      <c r="C149" s="6"/>
      <c r="D149" s="6"/>
      <c r="E149" s="6"/>
      <c r="F149" s="6"/>
      <c r="G149" s="6"/>
      <c r="H149" s="6"/>
      <c r="I149" s="6"/>
      <c r="J149" s="6"/>
      <c r="K149" s="6"/>
      <c r="L149" s="6"/>
      <c r="M149" s="6"/>
      <c r="N149" s="6"/>
    </row>
    <row r="150" ht="15.75" customHeight="1">
      <c r="A150" s="6"/>
      <c r="B150" s="6"/>
      <c r="C150" s="6"/>
      <c r="D150" s="6"/>
      <c r="E150" s="6"/>
      <c r="F150" s="6"/>
      <c r="G150" s="6"/>
      <c r="H150" s="6"/>
      <c r="I150" s="6"/>
      <c r="J150" s="6"/>
      <c r="K150" s="6"/>
      <c r="L150" s="6"/>
      <c r="M150" s="6"/>
      <c r="N150" s="6"/>
    </row>
    <row r="151" ht="15.75" customHeight="1">
      <c r="A151" s="6"/>
      <c r="B151" s="6"/>
      <c r="C151" s="6"/>
      <c r="D151" s="6"/>
      <c r="E151" s="6"/>
      <c r="F151" s="6"/>
      <c r="G151" s="6"/>
      <c r="H151" s="6"/>
      <c r="I151" s="6"/>
      <c r="J151" s="6"/>
      <c r="K151" s="6"/>
      <c r="L151" s="6"/>
      <c r="M151" s="6"/>
      <c r="N151" s="6"/>
    </row>
    <row r="152" ht="15.75" customHeight="1">
      <c r="A152" s="6"/>
      <c r="B152" s="6"/>
      <c r="C152" s="6"/>
      <c r="D152" s="6"/>
      <c r="E152" s="6"/>
      <c r="F152" s="6"/>
      <c r="G152" s="6"/>
      <c r="H152" s="6"/>
      <c r="I152" s="6"/>
      <c r="J152" s="6"/>
      <c r="K152" s="6"/>
      <c r="L152" s="6"/>
      <c r="M152" s="6"/>
      <c r="N152" s="6"/>
    </row>
    <row r="153" ht="15.75" customHeight="1">
      <c r="A153" s="6"/>
      <c r="B153" s="6"/>
      <c r="C153" s="6"/>
      <c r="D153" s="6"/>
      <c r="E153" s="6"/>
      <c r="F153" s="6"/>
      <c r="G153" s="6"/>
      <c r="H153" s="6"/>
      <c r="I153" s="6"/>
      <c r="J153" s="6"/>
      <c r="K153" s="6"/>
      <c r="L153" s="6"/>
      <c r="M153" s="6"/>
      <c r="N153" s="6"/>
    </row>
    <row r="154" ht="15.75" customHeight="1">
      <c r="A154" s="6"/>
      <c r="B154" s="6"/>
      <c r="C154" s="6"/>
      <c r="D154" s="6"/>
      <c r="E154" s="6"/>
      <c r="F154" s="6"/>
      <c r="G154" s="6"/>
      <c r="H154" s="6"/>
      <c r="I154" s="6"/>
      <c r="J154" s="6"/>
      <c r="K154" s="6"/>
      <c r="L154" s="6"/>
      <c r="M154" s="6"/>
      <c r="N154" s="6"/>
    </row>
    <row r="155" ht="15.75" customHeight="1">
      <c r="A155" s="6"/>
      <c r="B155" s="6"/>
      <c r="C155" s="6"/>
      <c r="D155" s="6"/>
      <c r="E155" s="6"/>
      <c r="F155" s="6"/>
      <c r="G155" s="6"/>
      <c r="H155" s="6"/>
      <c r="I155" s="6"/>
      <c r="J155" s="6"/>
      <c r="K155" s="6"/>
      <c r="L155" s="6"/>
      <c r="M155" s="6"/>
      <c r="N155" s="6"/>
    </row>
    <row r="156" ht="15.75" customHeight="1">
      <c r="A156" s="6"/>
      <c r="B156" s="6"/>
      <c r="C156" s="6"/>
      <c r="D156" s="6"/>
      <c r="E156" s="6"/>
      <c r="F156" s="6"/>
      <c r="G156" s="6"/>
      <c r="H156" s="6"/>
      <c r="I156" s="6"/>
      <c r="J156" s="6"/>
      <c r="K156" s="6"/>
      <c r="L156" s="6"/>
      <c r="M156" s="6"/>
      <c r="N156" s="6"/>
    </row>
    <row r="157" ht="15.75" customHeight="1">
      <c r="A157" s="6"/>
      <c r="B157" s="6"/>
      <c r="C157" s="6"/>
      <c r="D157" s="6"/>
      <c r="E157" s="6"/>
      <c r="F157" s="6"/>
      <c r="G157" s="6"/>
      <c r="H157" s="6"/>
      <c r="I157" s="6"/>
      <c r="J157" s="6"/>
      <c r="K157" s="6"/>
      <c r="L157" s="6"/>
      <c r="M157" s="6"/>
      <c r="N157" s="6"/>
    </row>
    <row r="158" ht="15.75" customHeight="1">
      <c r="A158" s="6"/>
      <c r="B158" s="6"/>
      <c r="C158" s="6"/>
      <c r="D158" s="6"/>
      <c r="E158" s="6"/>
      <c r="F158" s="6"/>
      <c r="G158" s="6"/>
      <c r="H158" s="6"/>
      <c r="I158" s="6"/>
      <c r="J158" s="6"/>
      <c r="K158" s="6"/>
      <c r="L158" s="6"/>
      <c r="M158" s="6"/>
      <c r="N158" s="6"/>
    </row>
    <row r="159" ht="15.75" customHeight="1">
      <c r="A159" s="6"/>
      <c r="B159" s="6"/>
      <c r="C159" s="6"/>
      <c r="D159" s="6"/>
      <c r="E159" s="6"/>
      <c r="F159" s="6"/>
      <c r="G159" s="6"/>
      <c r="H159" s="6"/>
      <c r="I159" s="6"/>
      <c r="J159" s="6"/>
      <c r="K159" s="6"/>
      <c r="L159" s="6"/>
      <c r="M159" s="6"/>
      <c r="N159" s="6"/>
    </row>
    <row r="160" ht="15.75" customHeight="1">
      <c r="A160" s="6"/>
      <c r="B160" s="6"/>
      <c r="C160" s="6"/>
      <c r="D160" s="6"/>
      <c r="E160" s="6"/>
      <c r="F160" s="6"/>
      <c r="G160" s="6"/>
      <c r="H160" s="6"/>
      <c r="I160" s="6"/>
      <c r="J160" s="6"/>
      <c r="K160" s="6"/>
      <c r="L160" s="6"/>
      <c r="M160" s="6"/>
      <c r="N160" s="6"/>
    </row>
    <row r="161" ht="15.75" customHeight="1">
      <c r="A161" s="6"/>
      <c r="B161" s="6"/>
      <c r="C161" s="6"/>
      <c r="D161" s="6"/>
      <c r="E161" s="6"/>
      <c r="F161" s="6"/>
      <c r="G161" s="6"/>
      <c r="H161" s="6"/>
      <c r="I161" s="6"/>
      <c r="J161" s="6"/>
      <c r="K161" s="6"/>
      <c r="L161" s="6"/>
      <c r="M161" s="6"/>
      <c r="N161" s="6"/>
    </row>
    <row r="162" ht="15.75" customHeight="1">
      <c r="A162" s="6"/>
      <c r="B162" s="6"/>
      <c r="C162" s="6"/>
      <c r="D162" s="6"/>
      <c r="E162" s="6"/>
      <c r="F162" s="6"/>
      <c r="G162" s="6"/>
      <c r="H162" s="6"/>
      <c r="I162" s="6"/>
      <c r="J162" s="6"/>
      <c r="K162" s="6"/>
      <c r="L162" s="6"/>
      <c r="M162" s="6"/>
      <c r="N162" s="6"/>
    </row>
    <row r="163" ht="15.75" customHeight="1">
      <c r="A163" s="6"/>
      <c r="B163" s="6"/>
      <c r="C163" s="6"/>
      <c r="D163" s="6"/>
      <c r="E163" s="6"/>
      <c r="F163" s="6"/>
      <c r="G163" s="6"/>
      <c r="H163" s="6"/>
      <c r="I163" s="6"/>
      <c r="J163" s="6"/>
      <c r="K163" s="6"/>
      <c r="L163" s="6"/>
      <c r="M163" s="6"/>
      <c r="N163" s="6"/>
    </row>
    <row r="164" ht="15.75" customHeight="1">
      <c r="A164" s="6"/>
      <c r="B164" s="6"/>
      <c r="C164" s="6"/>
      <c r="D164" s="6"/>
      <c r="E164" s="6"/>
      <c r="F164" s="6"/>
      <c r="G164" s="6"/>
      <c r="H164" s="6"/>
      <c r="I164" s="6"/>
      <c r="J164" s="6"/>
      <c r="K164" s="6"/>
      <c r="L164" s="6"/>
      <c r="M164" s="6"/>
      <c r="N164" s="6"/>
    </row>
    <row r="165" ht="15.75" customHeight="1">
      <c r="A165" s="6"/>
      <c r="B165" s="6"/>
      <c r="C165" s="6"/>
      <c r="D165" s="6"/>
      <c r="E165" s="6"/>
      <c r="F165" s="6"/>
      <c r="G165" s="6"/>
      <c r="H165" s="6"/>
      <c r="I165" s="6"/>
      <c r="J165" s="6"/>
      <c r="K165" s="6"/>
      <c r="L165" s="6"/>
      <c r="M165" s="6"/>
      <c r="N165" s="6"/>
    </row>
    <row r="166" ht="15.75" customHeight="1">
      <c r="A166" s="6"/>
      <c r="B166" s="6"/>
      <c r="C166" s="6"/>
      <c r="D166" s="6"/>
      <c r="E166" s="6"/>
      <c r="F166" s="6"/>
      <c r="G166" s="6"/>
      <c r="H166" s="6"/>
      <c r="I166" s="6"/>
      <c r="J166" s="6"/>
      <c r="K166" s="6"/>
      <c r="L166" s="6"/>
      <c r="M166" s="6"/>
      <c r="N166" s="6"/>
    </row>
    <row r="167" ht="15.75" customHeight="1">
      <c r="A167" s="6"/>
      <c r="B167" s="6"/>
      <c r="C167" s="6"/>
      <c r="D167" s="6"/>
      <c r="E167" s="6"/>
      <c r="F167" s="6"/>
      <c r="G167" s="6"/>
      <c r="H167" s="6"/>
      <c r="I167" s="6"/>
      <c r="J167" s="6"/>
      <c r="K167" s="6"/>
      <c r="L167" s="6"/>
      <c r="M167" s="6"/>
      <c r="N167" s="6"/>
    </row>
    <row r="168" ht="15.75" customHeight="1">
      <c r="A168" s="6"/>
      <c r="B168" s="6"/>
      <c r="C168" s="6"/>
      <c r="D168" s="6"/>
      <c r="E168" s="6"/>
      <c r="F168" s="6"/>
      <c r="G168" s="6"/>
      <c r="H168" s="6"/>
      <c r="I168" s="6"/>
      <c r="J168" s="6"/>
      <c r="K168" s="6"/>
      <c r="L168" s="6"/>
      <c r="M168" s="6"/>
      <c r="N168" s="6"/>
    </row>
    <row r="169" ht="15.75" customHeight="1">
      <c r="A169" s="6"/>
      <c r="B169" s="6"/>
      <c r="C169" s="6"/>
      <c r="D169" s="6"/>
      <c r="E169" s="6"/>
      <c r="F169" s="6"/>
      <c r="G169" s="6"/>
      <c r="H169" s="6"/>
      <c r="I169" s="6"/>
      <c r="J169" s="6"/>
      <c r="K169" s="6"/>
      <c r="L169" s="6"/>
      <c r="M169" s="6"/>
      <c r="N169" s="6"/>
    </row>
    <row r="170" ht="15.75" customHeight="1">
      <c r="A170" s="6"/>
      <c r="B170" s="6"/>
      <c r="C170" s="6"/>
      <c r="D170" s="6"/>
      <c r="E170" s="6"/>
      <c r="F170" s="6"/>
      <c r="G170" s="6"/>
      <c r="H170" s="6"/>
      <c r="I170" s="6"/>
      <c r="J170" s="6"/>
      <c r="K170" s="6"/>
      <c r="L170" s="6"/>
      <c r="M170" s="6"/>
      <c r="N170" s="6"/>
    </row>
    <row r="171" ht="15.75" customHeight="1">
      <c r="A171" s="6"/>
      <c r="B171" s="6"/>
      <c r="C171" s="6"/>
      <c r="D171" s="6"/>
      <c r="E171" s="6"/>
      <c r="F171" s="6"/>
      <c r="G171" s="6"/>
      <c r="H171" s="6"/>
      <c r="I171" s="6"/>
      <c r="J171" s="6"/>
      <c r="K171" s="6"/>
      <c r="L171" s="6"/>
      <c r="M171" s="6"/>
      <c r="N171" s="6"/>
    </row>
    <row r="172" ht="15.75" customHeight="1">
      <c r="A172" s="6"/>
      <c r="B172" s="6"/>
      <c r="C172" s="6"/>
      <c r="D172" s="6"/>
      <c r="E172" s="6"/>
      <c r="F172" s="6"/>
      <c r="G172" s="6"/>
      <c r="H172" s="6"/>
      <c r="I172" s="6"/>
      <c r="J172" s="6"/>
      <c r="K172" s="6"/>
      <c r="L172" s="6"/>
      <c r="M172" s="6"/>
      <c r="N172" s="6"/>
    </row>
    <row r="173" ht="15.75" customHeight="1">
      <c r="A173" s="6"/>
      <c r="B173" s="6"/>
      <c r="C173" s="6"/>
      <c r="D173" s="6"/>
      <c r="E173" s="6"/>
      <c r="F173" s="6"/>
      <c r="G173" s="6"/>
      <c r="H173" s="6"/>
      <c r="I173" s="6"/>
      <c r="J173" s="6"/>
      <c r="K173" s="6"/>
      <c r="L173" s="6"/>
      <c r="M173" s="6"/>
      <c r="N173" s="6"/>
    </row>
    <row r="174" ht="15.75" customHeight="1">
      <c r="A174" s="6"/>
      <c r="B174" s="6"/>
      <c r="C174" s="6"/>
      <c r="D174" s="6"/>
      <c r="E174" s="6"/>
      <c r="F174" s="6"/>
      <c r="G174" s="6"/>
      <c r="H174" s="6"/>
      <c r="I174" s="6"/>
      <c r="J174" s="6"/>
      <c r="K174" s="6"/>
      <c r="L174" s="6"/>
      <c r="M174" s="6"/>
      <c r="N174" s="6"/>
    </row>
    <row r="175" ht="15.75" customHeight="1">
      <c r="A175" s="6"/>
      <c r="B175" s="6"/>
      <c r="C175" s="6"/>
      <c r="D175" s="6"/>
      <c r="E175" s="6"/>
      <c r="F175" s="6"/>
      <c r="G175" s="6"/>
      <c r="H175" s="6"/>
      <c r="I175" s="6"/>
      <c r="J175" s="6"/>
      <c r="K175" s="6"/>
      <c r="L175" s="6"/>
      <c r="M175" s="6"/>
      <c r="N175" s="6"/>
    </row>
    <row r="176" ht="15.75" customHeight="1">
      <c r="A176" s="6"/>
      <c r="B176" s="6"/>
      <c r="C176" s="6"/>
      <c r="D176" s="6"/>
      <c r="E176" s="6"/>
      <c r="F176" s="6"/>
      <c r="G176" s="6"/>
      <c r="H176" s="6"/>
      <c r="I176" s="6"/>
      <c r="J176" s="6"/>
      <c r="K176" s="6"/>
      <c r="L176" s="6"/>
      <c r="M176" s="6"/>
      <c r="N176" s="6"/>
    </row>
    <row r="177" ht="15.75" customHeight="1">
      <c r="A177" s="6"/>
      <c r="B177" s="6"/>
      <c r="C177" s="6"/>
      <c r="D177" s="6"/>
      <c r="E177" s="6"/>
      <c r="F177" s="6"/>
      <c r="G177" s="6"/>
      <c r="H177" s="6"/>
      <c r="I177" s="6"/>
      <c r="J177" s="6"/>
      <c r="K177" s="6"/>
      <c r="L177" s="6"/>
      <c r="M177" s="6"/>
      <c r="N177" s="6"/>
    </row>
    <row r="178" ht="15.75" customHeight="1">
      <c r="A178" s="6"/>
      <c r="B178" s="6"/>
      <c r="C178" s="6"/>
      <c r="D178" s="6"/>
      <c r="E178" s="6"/>
      <c r="F178" s="6"/>
      <c r="G178" s="6"/>
      <c r="H178" s="6"/>
      <c r="I178" s="6"/>
      <c r="J178" s="6"/>
      <c r="K178" s="6"/>
      <c r="L178" s="6"/>
      <c r="M178" s="6"/>
      <c r="N178" s="6"/>
    </row>
    <row r="179" ht="15.75" customHeight="1">
      <c r="A179" s="6"/>
      <c r="B179" s="6"/>
      <c r="C179" s="6"/>
      <c r="D179" s="6"/>
      <c r="E179" s="6"/>
      <c r="F179" s="6"/>
      <c r="G179" s="6"/>
      <c r="H179" s="6"/>
      <c r="I179" s="6"/>
      <c r="J179" s="6"/>
      <c r="K179" s="6"/>
      <c r="L179" s="6"/>
      <c r="M179" s="6"/>
      <c r="N179" s="6"/>
    </row>
    <row r="180" ht="15.75" customHeight="1">
      <c r="A180" s="6"/>
      <c r="B180" s="6"/>
      <c r="C180" s="6"/>
      <c r="D180" s="6"/>
      <c r="E180" s="6"/>
      <c r="F180" s="6"/>
      <c r="G180" s="6"/>
      <c r="H180" s="6"/>
      <c r="I180" s="6"/>
      <c r="J180" s="6"/>
      <c r="K180" s="6"/>
      <c r="L180" s="6"/>
      <c r="M180" s="6"/>
      <c r="N180" s="6"/>
    </row>
    <row r="181" ht="15.75" customHeight="1">
      <c r="A181" s="6"/>
      <c r="B181" s="6"/>
      <c r="C181" s="6"/>
      <c r="D181" s="6"/>
      <c r="E181" s="6"/>
      <c r="F181" s="6"/>
      <c r="G181" s="6"/>
      <c r="H181" s="6"/>
      <c r="I181" s="6"/>
      <c r="J181" s="6"/>
      <c r="K181" s="6"/>
      <c r="L181" s="6"/>
      <c r="M181" s="6"/>
      <c r="N181" s="6"/>
    </row>
    <row r="182" ht="15.75" customHeight="1">
      <c r="A182" s="6"/>
      <c r="B182" s="6"/>
      <c r="C182" s="6"/>
      <c r="D182" s="6"/>
      <c r="E182" s="6"/>
      <c r="F182" s="6"/>
      <c r="G182" s="6"/>
      <c r="H182" s="6"/>
      <c r="I182" s="6"/>
      <c r="J182" s="6"/>
      <c r="K182" s="6"/>
      <c r="L182" s="6"/>
      <c r="M182" s="6"/>
      <c r="N182" s="6"/>
    </row>
    <row r="183" ht="15.75" customHeight="1">
      <c r="A183" s="6"/>
      <c r="B183" s="6"/>
      <c r="C183" s="6"/>
      <c r="D183" s="6"/>
      <c r="E183" s="6"/>
      <c r="F183" s="6"/>
      <c r="G183" s="6"/>
      <c r="H183" s="6"/>
      <c r="I183" s="6"/>
      <c r="J183" s="6"/>
      <c r="K183" s="6"/>
      <c r="L183" s="6"/>
      <c r="M183" s="6"/>
      <c r="N183" s="6"/>
    </row>
    <row r="184" ht="15.75" customHeight="1">
      <c r="A184" s="6"/>
      <c r="B184" s="6"/>
      <c r="C184" s="6"/>
      <c r="D184" s="6"/>
      <c r="E184" s="6"/>
      <c r="F184" s="6"/>
      <c r="G184" s="6"/>
      <c r="H184" s="6"/>
      <c r="I184" s="6"/>
      <c r="J184" s="6"/>
      <c r="K184" s="6"/>
      <c r="L184" s="6"/>
      <c r="M184" s="6"/>
      <c r="N184" s="6"/>
    </row>
    <row r="185" ht="15.75" customHeight="1">
      <c r="A185" s="6"/>
      <c r="B185" s="6"/>
      <c r="C185" s="6"/>
      <c r="D185" s="6"/>
      <c r="E185" s="6"/>
      <c r="F185" s="6"/>
      <c r="G185" s="6"/>
      <c r="H185" s="6"/>
      <c r="I185" s="6"/>
      <c r="J185" s="6"/>
      <c r="K185" s="6"/>
      <c r="L185" s="6"/>
      <c r="M185" s="6"/>
      <c r="N185" s="6"/>
    </row>
    <row r="186" ht="15.75" customHeight="1">
      <c r="A186" s="6"/>
      <c r="B186" s="6"/>
      <c r="C186" s="6"/>
      <c r="D186" s="6"/>
      <c r="E186" s="6"/>
      <c r="F186" s="6"/>
      <c r="G186" s="6"/>
      <c r="H186" s="6"/>
      <c r="I186" s="6"/>
      <c r="J186" s="6"/>
      <c r="K186" s="6"/>
      <c r="L186" s="6"/>
      <c r="M186" s="6"/>
      <c r="N186" s="6"/>
    </row>
    <row r="187" ht="15.75" customHeight="1">
      <c r="A187" s="6"/>
      <c r="B187" s="6"/>
      <c r="C187" s="6"/>
      <c r="D187" s="6"/>
      <c r="E187" s="6"/>
      <c r="F187" s="6"/>
      <c r="G187" s="6"/>
      <c r="H187" s="6"/>
      <c r="I187" s="6"/>
      <c r="J187" s="6"/>
      <c r="K187" s="6"/>
      <c r="L187" s="6"/>
      <c r="M187" s="6"/>
      <c r="N187" s="6"/>
    </row>
    <row r="188" ht="15.75" customHeight="1">
      <c r="A188" s="6"/>
      <c r="B188" s="6"/>
      <c r="C188" s="6"/>
      <c r="D188" s="6"/>
      <c r="E188" s="6"/>
      <c r="F188" s="6"/>
      <c r="G188" s="6"/>
      <c r="H188" s="6"/>
      <c r="I188" s="6"/>
      <c r="J188" s="6"/>
      <c r="K188" s="6"/>
      <c r="L188" s="6"/>
      <c r="M188" s="6"/>
      <c r="N188" s="6"/>
    </row>
    <row r="189" ht="15.75" customHeight="1">
      <c r="A189" s="6"/>
      <c r="B189" s="6"/>
      <c r="C189" s="6"/>
      <c r="D189" s="6"/>
      <c r="E189" s="6"/>
      <c r="F189" s="6"/>
      <c r="G189" s="6"/>
      <c r="H189" s="6"/>
      <c r="I189" s="6"/>
      <c r="J189" s="6"/>
      <c r="K189" s="6"/>
      <c r="L189" s="6"/>
      <c r="M189" s="6"/>
      <c r="N189" s="6"/>
    </row>
    <row r="190" ht="15.75" customHeight="1">
      <c r="A190" s="6"/>
      <c r="B190" s="6"/>
      <c r="C190" s="6"/>
      <c r="D190" s="6"/>
      <c r="E190" s="6"/>
      <c r="F190" s="6"/>
      <c r="G190" s="6"/>
      <c r="H190" s="6"/>
      <c r="I190" s="6"/>
      <c r="J190" s="6"/>
      <c r="K190" s="6"/>
      <c r="L190" s="6"/>
      <c r="M190" s="6"/>
      <c r="N190" s="6"/>
    </row>
    <row r="191" ht="15.75" customHeight="1">
      <c r="A191" s="6"/>
      <c r="B191" s="6"/>
      <c r="C191" s="6"/>
      <c r="D191" s="6"/>
      <c r="E191" s="6"/>
      <c r="F191" s="6"/>
      <c r="G191" s="6"/>
      <c r="H191" s="6"/>
      <c r="I191" s="6"/>
      <c r="J191" s="6"/>
      <c r="K191" s="6"/>
      <c r="L191" s="6"/>
      <c r="M191" s="6"/>
      <c r="N191" s="6"/>
    </row>
    <row r="192" ht="15.75" customHeight="1">
      <c r="A192" s="6"/>
      <c r="B192" s="6"/>
      <c r="C192" s="6"/>
      <c r="D192" s="6"/>
      <c r="E192" s="6"/>
      <c r="F192" s="6"/>
      <c r="G192" s="6"/>
      <c r="H192" s="6"/>
      <c r="I192" s="6"/>
      <c r="J192" s="6"/>
      <c r="K192" s="6"/>
      <c r="L192" s="6"/>
      <c r="M192" s="6"/>
      <c r="N192" s="6"/>
    </row>
    <row r="193" ht="15.75" customHeight="1">
      <c r="A193" s="6"/>
      <c r="B193" s="6"/>
      <c r="C193" s="6"/>
      <c r="D193" s="6"/>
      <c r="E193" s="6"/>
      <c r="F193" s="6"/>
      <c r="G193" s="6"/>
      <c r="H193" s="6"/>
      <c r="I193" s="6"/>
      <c r="J193" s="6"/>
      <c r="K193" s="6"/>
      <c r="L193" s="6"/>
      <c r="M193" s="6"/>
      <c r="N193" s="6"/>
    </row>
    <row r="194" ht="15.75" customHeight="1">
      <c r="A194" s="6"/>
      <c r="B194" s="6"/>
      <c r="C194" s="6"/>
      <c r="D194" s="6"/>
      <c r="E194" s="6"/>
      <c r="F194" s="6"/>
      <c r="G194" s="6"/>
      <c r="H194" s="6"/>
      <c r="I194" s="6"/>
      <c r="J194" s="6"/>
      <c r="K194" s="6"/>
      <c r="L194" s="6"/>
      <c r="M194" s="6"/>
      <c r="N194" s="6"/>
    </row>
    <row r="195" ht="15.75" customHeight="1">
      <c r="A195" s="6"/>
      <c r="B195" s="6"/>
      <c r="C195" s="6"/>
      <c r="D195" s="6"/>
      <c r="E195" s="6"/>
      <c r="F195" s="6"/>
      <c r="G195" s="6"/>
      <c r="H195" s="6"/>
      <c r="I195" s="6"/>
      <c r="J195" s="6"/>
      <c r="K195" s="6"/>
      <c r="L195" s="6"/>
      <c r="M195" s="6"/>
      <c r="N195" s="6"/>
    </row>
    <row r="196" ht="15.75" customHeight="1">
      <c r="A196" s="6"/>
      <c r="B196" s="6"/>
      <c r="C196" s="6"/>
      <c r="D196" s="6"/>
      <c r="E196" s="6"/>
      <c r="F196" s="6"/>
      <c r="G196" s="6"/>
      <c r="H196" s="6"/>
      <c r="I196" s="6"/>
      <c r="J196" s="6"/>
      <c r="K196" s="6"/>
      <c r="L196" s="6"/>
      <c r="M196" s="6"/>
      <c r="N196" s="6"/>
    </row>
    <row r="197" ht="15.75" customHeight="1">
      <c r="A197" s="6"/>
      <c r="B197" s="6"/>
      <c r="C197" s="6"/>
      <c r="D197" s="6"/>
      <c r="E197" s="6"/>
      <c r="F197" s="6"/>
      <c r="G197" s="6"/>
      <c r="H197" s="6"/>
      <c r="I197" s="6"/>
      <c r="J197" s="6"/>
      <c r="K197" s="6"/>
      <c r="L197" s="6"/>
      <c r="M197" s="6"/>
      <c r="N197" s="6"/>
    </row>
    <row r="198" ht="15.75" customHeight="1">
      <c r="A198" s="6"/>
      <c r="B198" s="6"/>
      <c r="C198" s="6"/>
      <c r="D198" s="6"/>
      <c r="E198" s="6"/>
      <c r="F198" s="6"/>
      <c r="G198" s="6"/>
      <c r="H198" s="6"/>
      <c r="I198" s="6"/>
      <c r="J198" s="6"/>
      <c r="K198" s="6"/>
      <c r="L198" s="6"/>
      <c r="M198" s="6"/>
      <c r="N198" s="6"/>
    </row>
    <row r="199" ht="15.75" customHeight="1">
      <c r="A199" s="6"/>
      <c r="B199" s="6"/>
      <c r="C199" s="6"/>
      <c r="D199" s="6"/>
      <c r="E199" s="6"/>
      <c r="F199" s="6"/>
      <c r="G199" s="6"/>
      <c r="H199" s="6"/>
      <c r="I199" s="6"/>
      <c r="J199" s="6"/>
      <c r="K199" s="6"/>
      <c r="L199" s="6"/>
      <c r="M199" s="6"/>
      <c r="N199" s="6"/>
    </row>
    <row r="200" ht="15.75" customHeight="1">
      <c r="A200" s="6"/>
      <c r="B200" s="6"/>
      <c r="C200" s="6"/>
      <c r="D200" s="6"/>
      <c r="E200" s="6"/>
      <c r="F200" s="6"/>
      <c r="G200" s="6"/>
      <c r="H200" s="6"/>
      <c r="I200" s="6"/>
      <c r="J200" s="6"/>
      <c r="K200" s="6"/>
      <c r="L200" s="6"/>
      <c r="M200" s="6"/>
      <c r="N200" s="6"/>
    </row>
    <row r="201" ht="15.75" customHeight="1">
      <c r="A201" s="6"/>
      <c r="B201" s="6"/>
      <c r="C201" s="6"/>
      <c r="D201" s="6"/>
      <c r="E201" s="6"/>
      <c r="F201" s="6"/>
      <c r="G201" s="6"/>
      <c r="H201" s="6"/>
      <c r="I201" s="6"/>
      <c r="J201" s="6"/>
      <c r="K201" s="6"/>
      <c r="L201" s="6"/>
      <c r="M201" s="6"/>
      <c r="N201" s="6"/>
    </row>
    <row r="202" ht="15.75" customHeight="1">
      <c r="A202" s="6"/>
      <c r="B202" s="6"/>
      <c r="C202" s="6"/>
      <c r="D202" s="6"/>
      <c r="E202" s="6"/>
      <c r="F202" s="6"/>
      <c r="G202" s="6"/>
      <c r="H202" s="6"/>
      <c r="I202" s="6"/>
      <c r="J202" s="6"/>
      <c r="K202" s="6"/>
      <c r="L202" s="6"/>
      <c r="M202" s="6"/>
      <c r="N202" s="6"/>
    </row>
    <row r="203" ht="15.75" customHeight="1">
      <c r="A203" s="6"/>
      <c r="B203" s="6"/>
      <c r="C203" s="6"/>
      <c r="D203" s="6"/>
      <c r="E203" s="6"/>
      <c r="F203" s="6"/>
      <c r="G203" s="6"/>
      <c r="H203" s="6"/>
      <c r="I203" s="6"/>
      <c r="J203" s="6"/>
      <c r="K203" s="6"/>
      <c r="L203" s="6"/>
      <c r="M203" s="6"/>
      <c r="N203" s="6"/>
    </row>
    <row r="204" ht="15.75" customHeight="1">
      <c r="A204" s="6"/>
      <c r="B204" s="6"/>
      <c r="C204" s="6"/>
      <c r="D204" s="6"/>
      <c r="E204" s="6"/>
      <c r="F204" s="6"/>
      <c r="G204" s="6"/>
      <c r="H204" s="6"/>
      <c r="I204" s="6"/>
      <c r="J204" s="6"/>
      <c r="K204" s="6"/>
      <c r="L204" s="6"/>
      <c r="M204" s="6"/>
      <c r="N204" s="6"/>
    </row>
    <row r="205" ht="15.75" customHeight="1">
      <c r="A205" s="6"/>
      <c r="B205" s="6"/>
      <c r="C205" s="6"/>
      <c r="D205" s="6"/>
      <c r="E205" s="6"/>
      <c r="F205" s="6"/>
      <c r="G205" s="6"/>
      <c r="H205" s="6"/>
      <c r="I205" s="6"/>
      <c r="J205" s="6"/>
      <c r="K205" s="6"/>
      <c r="L205" s="6"/>
      <c r="M205" s="6"/>
      <c r="N205" s="6"/>
    </row>
    <row r="206" ht="15.75" customHeight="1">
      <c r="A206" s="6"/>
      <c r="B206" s="6"/>
      <c r="C206" s="6"/>
      <c r="D206" s="6"/>
      <c r="E206" s="6"/>
      <c r="F206" s="6"/>
      <c r="G206" s="6"/>
      <c r="H206" s="6"/>
      <c r="I206" s="6"/>
      <c r="J206" s="6"/>
      <c r="K206" s="6"/>
      <c r="L206" s="6"/>
      <c r="M206" s="6"/>
      <c r="N206" s="6"/>
    </row>
    <row r="207" ht="15.75" customHeight="1">
      <c r="A207" s="6"/>
      <c r="B207" s="6"/>
      <c r="C207" s="6"/>
      <c r="D207" s="6"/>
      <c r="E207" s="6"/>
      <c r="F207" s="6"/>
      <c r="G207" s="6"/>
      <c r="H207" s="6"/>
      <c r="I207" s="6"/>
      <c r="J207" s="6"/>
      <c r="K207" s="6"/>
      <c r="L207" s="6"/>
      <c r="M207" s="6"/>
      <c r="N207" s="6"/>
    </row>
    <row r="208" ht="15.75" customHeight="1">
      <c r="A208" s="6"/>
      <c r="B208" s="6"/>
      <c r="C208" s="6"/>
      <c r="D208" s="6"/>
      <c r="E208" s="6"/>
      <c r="F208" s="6"/>
      <c r="G208" s="6"/>
      <c r="H208" s="6"/>
      <c r="I208" s="6"/>
      <c r="J208" s="6"/>
      <c r="K208" s="6"/>
      <c r="L208" s="6"/>
      <c r="M208" s="6"/>
      <c r="N208" s="6"/>
    </row>
    <row r="209" ht="15.75" customHeight="1">
      <c r="A209" s="6"/>
      <c r="B209" s="6"/>
      <c r="C209" s="6"/>
      <c r="D209" s="6"/>
      <c r="E209" s="6"/>
      <c r="F209" s="6"/>
      <c r="G209" s="6"/>
      <c r="H209" s="6"/>
      <c r="I209" s="6"/>
      <c r="J209" s="6"/>
      <c r="K209" s="6"/>
      <c r="L209" s="6"/>
      <c r="M209" s="6"/>
      <c r="N209" s="6"/>
    </row>
    <row r="210" ht="15.75" customHeight="1">
      <c r="A210" s="6"/>
      <c r="B210" s="6"/>
      <c r="C210" s="6"/>
      <c r="D210" s="6"/>
      <c r="E210" s="6"/>
      <c r="F210" s="6"/>
      <c r="G210" s="6"/>
      <c r="H210" s="6"/>
      <c r="I210" s="6"/>
      <c r="J210" s="6"/>
      <c r="K210" s="6"/>
      <c r="L210" s="6"/>
      <c r="M210" s="6"/>
      <c r="N210" s="6"/>
    </row>
    <row r="211" ht="15.75" customHeight="1">
      <c r="A211" s="6"/>
      <c r="B211" s="6"/>
      <c r="C211" s="6"/>
      <c r="D211" s="6"/>
      <c r="E211" s="6"/>
      <c r="F211" s="6"/>
      <c r="G211" s="6"/>
      <c r="H211" s="6"/>
      <c r="I211" s="6"/>
      <c r="J211" s="6"/>
      <c r="K211" s="6"/>
      <c r="L211" s="6"/>
      <c r="M211" s="6"/>
      <c r="N211" s="6"/>
    </row>
    <row r="212" ht="15.75" customHeight="1">
      <c r="A212" s="6"/>
      <c r="B212" s="6"/>
      <c r="C212" s="6"/>
      <c r="D212" s="6"/>
      <c r="E212" s="6"/>
      <c r="F212" s="6"/>
      <c r="G212" s="6"/>
      <c r="H212" s="6"/>
      <c r="I212" s="6"/>
      <c r="J212" s="6"/>
      <c r="K212" s="6"/>
      <c r="L212" s="6"/>
      <c r="M212" s="6"/>
      <c r="N212" s="6"/>
    </row>
    <row r="213" ht="15.75" customHeight="1">
      <c r="A213" s="6"/>
      <c r="B213" s="6"/>
      <c r="C213" s="6"/>
      <c r="D213" s="6"/>
      <c r="E213" s="6"/>
      <c r="F213" s="6"/>
      <c r="G213" s="6"/>
      <c r="H213" s="6"/>
      <c r="I213" s="6"/>
      <c r="J213" s="6"/>
      <c r="K213" s="6"/>
      <c r="L213" s="6"/>
      <c r="M213" s="6"/>
      <c r="N213" s="6"/>
    </row>
    <row r="214" ht="15.75" customHeight="1">
      <c r="A214" s="6"/>
      <c r="B214" s="6"/>
      <c r="C214" s="6"/>
      <c r="D214" s="6"/>
      <c r="E214" s="6"/>
      <c r="F214" s="6"/>
      <c r="G214" s="6"/>
      <c r="H214" s="6"/>
      <c r="I214" s="6"/>
      <c r="J214" s="6"/>
      <c r="K214" s="6"/>
      <c r="L214" s="6"/>
      <c r="M214" s="6"/>
      <c r="N214" s="6"/>
    </row>
    <row r="215" ht="15.75" customHeight="1">
      <c r="A215" s="6"/>
      <c r="B215" s="6"/>
      <c r="C215" s="6"/>
      <c r="D215" s="6"/>
      <c r="E215" s="6"/>
      <c r="F215" s="6"/>
      <c r="G215" s="6"/>
      <c r="H215" s="6"/>
      <c r="I215" s="6"/>
      <c r="J215" s="6"/>
      <c r="K215" s="6"/>
      <c r="L215" s="6"/>
      <c r="M215" s="6"/>
      <c r="N215" s="6"/>
    </row>
    <row r="216" ht="15.75" customHeight="1">
      <c r="A216" s="6"/>
      <c r="B216" s="6"/>
      <c r="C216" s="6"/>
      <c r="D216" s="6"/>
      <c r="E216" s="6"/>
      <c r="F216" s="6"/>
      <c r="G216" s="6"/>
      <c r="H216" s="6"/>
      <c r="I216" s="6"/>
      <c r="J216" s="6"/>
      <c r="K216" s="6"/>
      <c r="L216" s="6"/>
      <c r="M216" s="6"/>
      <c r="N216" s="6"/>
    </row>
    <row r="217" ht="15.75" customHeight="1">
      <c r="A217" s="6"/>
      <c r="B217" s="6"/>
      <c r="C217" s="6"/>
      <c r="D217" s="6"/>
      <c r="E217" s="6"/>
      <c r="F217" s="6"/>
      <c r="G217" s="6"/>
      <c r="H217" s="6"/>
      <c r="I217" s="6"/>
      <c r="J217" s="6"/>
      <c r="K217" s="6"/>
      <c r="L217" s="6"/>
      <c r="M217" s="6"/>
      <c r="N217" s="6"/>
    </row>
    <row r="218" ht="15.75" customHeight="1">
      <c r="A218" s="6"/>
      <c r="B218" s="6"/>
      <c r="C218" s="6"/>
      <c r="D218" s="6"/>
      <c r="E218" s="6"/>
      <c r="F218" s="6"/>
      <c r="G218" s="6"/>
      <c r="H218" s="6"/>
      <c r="I218" s="6"/>
      <c r="J218" s="6"/>
      <c r="K218" s="6"/>
      <c r="L218" s="6"/>
      <c r="M218" s="6"/>
      <c r="N218" s="6"/>
    </row>
    <row r="219" ht="15.75" customHeight="1">
      <c r="A219" s="6"/>
      <c r="B219" s="6"/>
      <c r="C219" s="6"/>
      <c r="D219" s="6"/>
      <c r="E219" s="6"/>
      <c r="F219" s="6"/>
      <c r="G219" s="6"/>
      <c r="H219" s="6"/>
      <c r="I219" s="6"/>
      <c r="J219" s="6"/>
      <c r="K219" s="6"/>
      <c r="L219" s="6"/>
      <c r="M219" s="6"/>
      <c r="N219" s="6"/>
    </row>
    <row r="220" ht="15.75" customHeight="1">
      <c r="A220" s="6"/>
      <c r="B220" s="6"/>
      <c r="C220" s="6"/>
      <c r="D220" s="6"/>
      <c r="E220" s="6"/>
      <c r="F220" s="6"/>
      <c r="G220" s="6"/>
      <c r="H220" s="6"/>
      <c r="I220" s="6"/>
      <c r="J220" s="6"/>
      <c r="K220" s="6"/>
      <c r="L220" s="6"/>
      <c r="M220" s="6"/>
      <c r="N220" s="6"/>
    </row>
    <row r="221" ht="15.75" customHeight="1">
      <c r="A221" s="6"/>
      <c r="B221" s="6"/>
      <c r="C221" s="6"/>
      <c r="D221" s="6"/>
      <c r="E221" s="6"/>
      <c r="F221" s="6"/>
      <c r="G221" s="6"/>
      <c r="H221" s="6"/>
      <c r="I221" s="6"/>
      <c r="J221" s="6"/>
      <c r="K221" s="6"/>
      <c r="L221" s="6"/>
      <c r="M221" s="6"/>
      <c r="N221" s="6"/>
    </row>
    <row r="222" ht="15.75" customHeight="1">
      <c r="A222" s="6"/>
      <c r="B222" s="6"/>
      <c r="C222" s="6"/>
      <c r="D222" s="6"/>
      <c r="E222" s="6"/>
      <c r="F222" s="6"/>
      <c r="G222" s="6"/>
      <c r="H222" s="6"/>
      <c r="I222" s="6"/>
      <c r="J222" s="6"/>
      <c r="K222" s="6"/>
      <c r="L222" s="6"/>
      <c r="M222" s="6"/>
      <c r="N222" s="6"/>
    </row>
    <row r="223" ht="15.75" customHeight="1">
      <c r="A223" s="6"/>
      <c r="B223" s="6"/>
      <c r="C223" s="6"/>
      <c r="D223" s="6"/>
      <c r="E223" s="6"/>
      <c r="F223" s="6"/>
      <c r="G223" s="6"/>
      <c r="H223" s="6"/>
      <c r="I223" s="6"/>
      <c r="J223" s="6"/>
      <c r="K223" s="6"/>
      <c r="L223" s="6"/>
      <c r="M223" s="6"/>
      <c r="N223" s="6"/>
    </row>
    <row r="224" ht="15.75" customHeight="1">
      <c r="A224" s="6"/>
      <c r="B224" s="6"/>
      <c r="C224" s="6"/>
      <c r="D224" s="6"/>
      <c r="E224" s="6"/>
      <c r="F224" s="6"/>
      <c r="G224" s="6"/>
      <c r="H224" s="6"/>
      <c r="I224" s="6"/>
      <c r="J224" s="6"/>
      <c r="K224" s="6"/>
      <c r="L224" s="6"/>
      <c r="M224" s="6"/>
      <c r="N224" s="6"/>
    </row>
    <row r="225" ht="15.75" customHeight="1">
      <c r="A225" s="6"/>
      <c r="B225" s="6"/>
      <c r="C225" s="6"/>
      <c r="D225" s="6"/>
      <c r="E225" s="6"/>
      <c r="F225" s="6"/>
      <c r="G225" s="6"/>
      <c r="H225" s="6"/>
      <c r="I225" s="6"/>
      <c r="J225" s="6"/>
      <c r="K225" s="6"/>
      <c r="L225" s="6"/>
      <c r="M225" s="6"/>
      <c r="N225" s="6"/>
    </row>
    <row r="226" ht="15.75" customHeight="1">
      <c r="A226" s="6"/>
      <c r="B226" s="6"/>
      <c r="C226" s="6"/>
      <c r="D226" s="6"/>
      <c r="E226" s="6"/>
      <c r="F226" s="6"/>
      <c r="G226" s="6"/>
      <c r="H226" s="6"/>
      <c r="I226" s="6"/>
      <c r="J226" s="6"/>
      <c r="K226" s="6"/>
      <c r="L226" s="6"/>
      <c r="M226" s="6"/>
      <c r="N226" s="6"/>
    </row>
    <row r="227" ht="15.75" customHeight="1">
      <c r="A227" s="6"/>
      <c r="B227" s="6"/>
      <c r="C227" s="6"/>
      <c r="D227" s="6"/>
      <c r="E227" s="6"/>
      <c r="F227" s="6"/>
      <c r="G227" s="6"/>
      <c r="H227" s="6"/>
      <c r="I227" s="6"/>
      <c r="J227" s="6"/>
      <c r="K227" s="6"/>
      <c r="L227" s="6"/>
      <c r="M227" s="6"/>
      <c r="N227" s="6"/>
    </row>
    <row r="228" ht="15.75" customHeight="1">
      <c r="A228" s="6"/>
      <c r="B228" s="6"/>
      <c r="C228" s="6"/>
      <c r="D228" s="6"/>
      <c r="E228" s="6"/>
      <c r="F228" s="6"/>
      <c r="G228" s="6"/>
      <c r="H228" s="6"/>
      <c r="I228" s="6"/>
      <c r="J228" s="6"/>
      <c r="K228" s="6"/>
      <c r="L228" s="6"/>
      <c r="M228" s="6"/>
      <c r="N228" s="6"/>
    </row>
    <row r="229" ht="15.75" customHeight="1">
      <c r="A229" s="6"/>
      <c r="B229" s="6"/>
      <c r="C229" s="6"/>
      <c r="D229" s="6"/>
      <c r="E229" s="6"/>
      <c r="F229" s="6"/>
      <c r="G229" s="6"/>
      <c r="H229" s="6"/>
      <c r="I229" s="6"/>
      <c r="J229" s="6"/>
      <c r="K229" s="6"/>
      <c r="L229" s="6"/>
      <c r="M229" s="6"/>
      <c r="N229" s="6"/>
    </row>
    <row r="230" ht="15.75" customHeight="1">
      <c r="A230" s="6"/>
      <c r="B230" s="6"/>
      <c r="C230" s="6"/>
      <c r="D230" s="6"/>
      <c r="E230" s="6"/>
      <c r="F230" s="6"/>
      <c r="G230" s="6"/>
      <c r="H230" s="6"/>
      <c r="I230" s="6"/>
      <c r="J230" s="6"/>
      <c r="K230" s="6"/>
      <c r="L230" s="6"/>
      <c r="M230" s="6"/>
      <c r="N230" s="6"/>
    </row>
    <row r="231" ht="15.75" customHeight="1">
      <c r="A231" s="6"/>
      <c r="B231" s="6"/>
      <c r="C231" s="6"/>
      <c r="D231" s="6"/>
      <c r="E231" s="6"/>
      <c r="F231" s="6"/>
      <c r="G231" s="6"/>
      <c r="H231" s="6"/>
      <c r="I231" s="6"/>
      <c r="J231" s="6"/>
      <c r="K231" s="6"/>
      <c r="L231" s="6"/>
      <c r="M231" s="6"/>
      <c r="N231" s="6"/>
    </row>
    <row r="232" ht="15.75" customHeight="1">
      <c r="A232" s="6"/>
      <c r="B232" s="6"/>
      <c r="C232" s="6"/>
      <c r="D232" s="6"/>
      <c r="E232" s="6"/>
      <c r="F232" s="6"/>
      <c r="G232" s="6"/>
      <c r="H232" s="6"/>
      <c r="I232" s="6"/>
      <c r="J232" s="6"/>
      <c r="K232" s="6"/>
      <c r="L232" s="6"/>
      <c r="M232" s="6"/>
      <c r="N232" s="6"/>
    </row>
    <row r="233" ht="15.75" customHeight="1">
      <c r="A233" s="6"/>
      <c r="B233" s="6"/>
      <c r="C233" s="6"/>
      <c r="D233" s="6"/>
      <c r="E233" s="6"/>
      <c r="F233" s="6"/>
      <c r="G233" s="6"/>
      <c r="H233" s="6"/>
      <c r="I233" s="6"/>
      <c r="J233" s="6"/>
      <c r="K233" s="6"/>
      <c r="L233" s="6"/>
      <c r="M233" s="6"/>
      <c r="N233" s="6"/>
    </row>
    <row r="234" ht="15.75" customHeight="1">
      <c r="A234" s="6"/>
      <c r="B234" s="6"/>
      <c r="C234" s="6"/>
      <c r="D234" s="6"/>
      <c r="E234" s="6"/>
      <c r="F234" s="6"/>
      <c r="G234" s="6"/>
      <c r="H234" s="6"/>
      <c r="I234" s="6"/>
      <c r="J234" s="6"/>
      <c r="K234" s="6"/>
      <c r="L234" s="6"/>
      <c r="M234" s="6"/>
      <c r="N234" s="6"/>
    </row>
    <row r="235" ht="15.75" customHeight="1">
      <c r="A235" s="6"/>
      <c r="B235" s="6"/>
      <c r="C235" s="6"/>
      <c r="D235" s="6"/>
      <c r="E235" s="6"/>
      <c r="F235" s="6"/>
      <c r="G235" s="6"/>
      <c r="H235" s="6"/>
      <c r="I235" s="6"/>
      <c r="J235" s="6"/>
      <c r="K235" s="6"/>
      <c r="L235" s="6"/>
      <c r="M235" s="6"/>
      <c r="N235" s="6"/>
    </row>
    <row r="236" ht="15.75" customHeight="1">
      <c r="A236" s="6"/>
      <c r="B236" s="6"/>
      <c r="C236" s="6"/>
      <c r="D236" s="6"/>
      <c r="E236" s="6"/>
      <c r="F236" s="6"/>
      <c r="G236" s="6"/>
      <c r="H236" s="6"/>
      <c r="I236" s="6"/>
      <c r="J236" s="6"/>
      <c r="K236" s="6"/>
      <c r="L236" s="6"/>
      <c r="M236" s="6"/>
      <c r="N236" s="6"/>
    </row>
    <row r="237" ht="15.75" customHeight="1">
      <c r="A237" s="6"/>
      <c r="B237" s="6"/>
      <c r="C237" s="6"/>
      <c r="D237" s="6"/>
      <c r="E237" s="6"/>
      <c r="F237" s="6"/>
      <c r="G237" s="6"/>
      <c r="H237" s="6"/>
      <c r="I237" s="6"/>
      <c r="J237" s="6"/>
      <c r="K237" s="6"/>
      <c r="L237" s="6"/>
      <c r="M237" s="6"/>
      <c r="N237" s="6"/>
    </row>
    <row r="238" ht="15.75" customHeight="1">
      <c r="A238" s="6"/>
      <c r="B238" s="6"/>
      <c r="C238" s="6"/>
      <c r="D238" s="6"/>
      <c r="E238" s="6"/>
      <c r="F238" s="6"/>
      <c r="G238" s="6"/>
      <c r="H238" s="6"/>
      <c r="I238" s="6"/>
      <c r="J238" s="6"/>
      <c r="K238" s="6"/>
      <c r="L238" s="6"/>
      <c r="M238" s="6"/>
      <c r="N238" s="6"/>
    </row>
    <row r="239" ht="15.75" customHeight="1">
      <c r="A239" s="6"/>
      <c r="B239" s="6"/>
      <c r="C239" s="6"/>
      <c r="D239" s="6"/>
      <c r="E239" s="6"/>
      <c r="F239" s="6"/>
      <c r="G239" s="6"/>
      <c r="H239" s="6"/>
      <c r="I239" s="6"/>
      <c r="J239" s="6"/>
      <c r="K239" s="6"/>
      <c r="L239" s="6"/>
      <c r="M239" s="6"/>
      <c r="N239" s="6"/>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1:N1"/>
    <mergeCell ref="A2:N2"/>
    <mergeCell ref="I4:N4"/>
    <mergeCell ref="I5:N7"/>
    <mergeCell ref="I8:N8"/>
    <mergeCell ref="I9:N12"/>
    <mergeCell ref="I13:N13"/>
    <mergeCell ref="I14:N17"/>
    <mergeCell ref="I18:N18"/>
    <mergeCell ref="I19:N22"/>
    <mergeCell ref="I23:N23"/>
    <mergeCell ref="I24:N27"/>
    <mergeCell ref="A26:H27"/>
    <mergeCell ref="H29:N29"/>
    <mergeCell ref="F34:J36"/>
    <mergeCell ref="K34:N36"/>
    <mergeCell ref="A38:N38"/>
    <mergeCell ref="A39:N39"/>
    <mergeCell ref="A29:G29"/>
    <mergeCell ref="A30:G32"/>
    <mergeCell ref="H30:N32"/>
    <mergeCell ref="A33:E33"/>
    <mergeCell ref="F33:J33"/>
    <mergeCell ref="K33:N33"/>
    <mergeCell ref="A34:E36"/>
  </mergeCells>
  <printOptions/>
  <pageMargins bottom="0.75" footer="0.0" header="0.0" left="0.7" right="0.7" top="0.75"/>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0"/>
    <col customWidth="1" min="2" max="8" width="10.0"/>
    <col customWidth="1" min="9" max="14" width="12.0"/>
  </cols>
  <sheetData>
    <row r="1" ht="30.0" customHeight="1">
      <c r="A1" s="120" t="s">
        <v>3098</v>
      </c>
      <c r="B1" s="24"/>
      <c r="C1" s="24"/>
      <c r="D1" s="24"/>
      <c r="E1" s="24"/>
      <c r="F1" s="24"/>
      <c r="G1" s="24"/>
      <c r="H1" s="24"/>
      <c r="I1" s="24"/>
      <c r="J1" s="24"/>
      <c r="K1" s="24"/>
      <c r="L1" s="24"/>
      <c r="M1" s="24"/>
      <c r="N1" s="25"/>
    </row>
    <row r="2" ht="19.5" customHeight="1">
      <c r="A2" s="121" t="s">
        <v>3065</v>
      </c>
      <c r="B2" s="24"/>
      <c r="C2" s="24"/>
      <c r="D2" s="24"/>
      <c r="E2" s="24"/>
      <c r="F2" s="24"/>
      <c r="G2" s="24"/>
      <c r="H2" s="24"/>
      <c r="I2" s="24"/>
      <c r="J2" s="24"/>
      <c r="K2" s="24"/>
      <c r="L2" s="24"/>
      <c r="M2" s="24"/>
      <c r="N2" s="25"/>
    </row>
    <row r="3" ht="18.0" customHeight="1">
      <c r="A3" s="6"/>
      <c r="B3" s="6"/>
      <c r="C3" s="6"/>
      <c r="D3" s="6"/>
      <c r="E3" s="6"/>
      <c r="F3" s="6"/>
      <c r="G3" s="6"/>
      <c r="H3" s="6"/>
      <c r="I3" s="6"/>
      <c r="J3" s="6"/>
      <c r="K3" s="6"/>
      <c r="L3" s="6"/>
      <c r="M3" s="6"/>
      <c r="N3" s="6"/>
    </row>
    <row r="4" ht="18.0" customHeight="1">
      <c r="A4" s="122"/>
      <c r="B4" s="122"/>
      <c r="C4" s="122"/>
      <c r="D4" s="122"/>
      <c r="E4" s="122"/>
      <c r="F4" s="122"/>
      <c r="G4" s="122"/>
      <c r="H4" s="122"/>
      <c r="I4" s="123" t="s">
        <v>3066</v>
      </c>
      <c r="J4" s="124"/>
      <c r="K4" s="124"/>
      <c r="L4" s="124"/>
      <c r="M4" s="124"/>
      <c r="N4" s="125"/>
    </row>
    <row r="5" ht="18.0" customHeight="1">
      <c r="A5" s="122"/>
      <c r="B5" s="122"/>
      <c r="C5" s="122"/>
      <c r="D5" s="122"/>
      <c r="E5" s="122"/>
      <c r="F5" s="122"/>
      <c r="G5" s="122"/>
      <c r="H5" s="122"/>
      <c r="I5" s="126" t="s">
        <v>3099</v>
      </c>
      <c r="J5" s="127"/>
      <c r="K5" s="127"/>
      <c r="L5" s="127"/>
      <c r="M5" s="127"/>
      <c r="N5" s="128"/>
    </row>
    <row r="6" ht="18.0" customHeight="1">
      <c r="A6" s="122"/>
      <c r="B6" s="122"/>
      <c r="C6" s="122"/>
      <c r="D6" s="122"/>
      <c r="E6" s="122"/>
      <c r="F6" s="122"/>
      <c r="G6" s="122"/>
      <c r="H6" s="122"/>
      <c r="I6" s="129"/>
      <c r="N6" s="130"/>
    </row>
    <row r="7" ht="18.0" customHeight="1">
      <c r="A7" s="122"/>
      <c r="B7" s="122"/>
      <c r="C7" s="122"/>
      <c r="D7" s="122"/>
      <c r="E7" s="122"/>
      <c r="F7" s="122"/>
      <c r="G7" s="122"/>
      <c r="H7" s="122"/>
      <c r="I7" s="131"/>
      <c r="J7" s="132"/>
      <c r="K7" s="132"/>
      <c r="L7" s="132"/>
      <c r="M7" s="132"/>
      <c r="N7" s="133"/>
    </row>
    <row r="8" ht="18.0" customHeight="1">
      <c r="A8" s="122"/>
      <c r="B8" s="122"/>
      <c r="C8" s="122"/>
      <c r="D8" s="122"/>
      <c r="E8" s="122"/>
      <c r="F8" s="122"/>
      <c r="G8" s="122"/>
      <c r="H8" s="122"/>
      <c r="I8" s="134" t="s">
        <v>3068</v>
      </c>
      <c r="J8" s="124"/>
      <c r="K8" s="124"/>
      <c r="L8" s="124"/>
      <c r="M8" s="124"/>
      <c r="N8" s="125"/>
    </row>
    <row r="9" ht="18.0" customHeight="1">
      <c r="A9" s="122"/>
      <c r="B9" s="122"/>
      <c r="C9" s="122"/>
      <c r="D9" s="122"/>
      <c r="E9" s="122"/>
      <c r="F9" s="122"/>
      <c r="G9" s="122"/>
      <c r="H9" s="122"/>
      <c r="I9" s="135" t="s">
        <v>3100</v>
      </c>
      <c r="J9" s="127"/>
      <c r="K9" s="127"/>
      <c r="L9" s="127"/>
      <c r="M9" s="127"/>
      <c r="N9" s="128"/>
    </row>
    <row r="10" ht="18.0" customHeight="1">
      <c r="A10" s="122"/>
      <c r="B10" s="122"/>
      <c r="C10" s="122"/>
      <c r="D10" s="122"/>
      <c r="E10" s="122"/>
      <c r="F10" s="122"/>
      <c r="G10" s="122"/>
      <c r="H10" s="122"/>
      <c r="I10" s="129"/>
      <c r="N10" s="130"/>
    </row>
    <row r="11" ht="18.0" customHeight="1">
      <c r="A11" s="122"/>
      <c r="B11" s="122"/>
      <c r="C11" s="122"/>
      <c r="D11" s="122"/>
      <c r="E11" s="122"/>
      <c r="F11" s="122"/>
      <c r="G11" s="122"/>
      <c r="H11" s="122"/>
      <c r="I11" s="129"/>
      <c r="N11" s="130"/>
    </row>
    <row r="12" ht="18.0" customHeight="1">
      <c r="A12" s="122"/>
      <c r="B12" s="122"/>
      <c r="C12" s="122"/>
      <c r="D12" s="122"/>
      <c r="E12" s="122"/>
      <c r="F12" s="122"/>
      <c r="G12" s="122"/>
      <c r="H12" s="122"/>
      <c r="I12" s="131"/>
      <c r="J12" s="132"/>
      <c r="K12" s="132"/>
      <c r="L12" s="132"/>
      <c r="M12" s="132"/>
      <c r="N12" s="133"/>
    </row>
    <row r="13" ht="18.0" customHeight="1">
      <c r="A13" s="122"/>
      <c r="B13" s="122"/>
      <c r="C13" s="122"/>
      <c r="D13" s="122"/>
      <c r="E13" s="122"/>
      <c r="F13" s="122"/>
      <c r="G13" s="122"/>
      <c r="H13" s="122"/>
      <c r="I13" s="123" t="s">
        <v>3070</v>
      </c>
      <c r="J13" s="124"/>
      <c r="K13" s="124"/>
      <c r="L13" s="124"/>
      <c r="M13" s="124"/>
      <c r="N13" s="125"/>
    </row>
    <row r="14" ht="18.0" customHeight="1">
      <c r="A14" s="122"/>
      <c r="B14" s="122"/>
      <c r="C14" s="122"/>
      <c r="D14" s="122"/>
      <c r="E14" s="122"/>
      <c r="F14" s="122"/>
      <c r="G14" s="122"/>
      <c r="H14" s="122"/>
      <c r="I14" s="126" t="s">
        <v>3101</v>
      </c>
      <c r="J14" s="127"/>
      <c r="K14" s="127"/>
      <c r="L14" s="127"/>
      <c r="M14" s="127"/>
      <c r="N14" s="128"/>
    </row>
    <row r="15" ht="18.0" customHeight="1">
      <c r="A15" s="122"/>
      <c r="B15" s="122"/>
      <c r="C15" s="122"/>
      <c r="D15" s="122"/>
      <c r="E15" s="122"/>
      <c r="F15" s="122"/>
      <c r="G15" s="122"/>
      <c r="H15" s="122"/>
      <c r="I15" s="129"/>
      <c r="N15" s="130"/>
    </row>
    <row r="16" ht="18.0" customHeight="1">
      <c r="A16" s="122"/>
      <c r="B16" s="122"/>
      <c r="C16" s="122"/>
      <c r="D16" s="122"/>
      <c r="E16" s="122"/>
      <c r="F16" s="122"/>
      <c r="G16" s="122"/>
      <c r="H16" s="122"/>
      <c r="I16" s="129"/>
      <c r="N16" s="130"/>
    </row>
    <row r="17" ht="18.0" customHeight="1">
      <c r="A17" s="122"/>
      <c r="B17" s="122"/>
      <c r="C17" s="122"/>
      <c r="D17" s="122"/>
      <c r="E17" s="122"/>
      <c r="F17" s="122"/>
      <c r="G17" s="122"/>
      <c r="H17" s="122"/>
      <c r="I17" s="131"/>
      <c r="J17" s="132"/>
      <c r="K17" s="132"/>
      <c r="L17" s="132"/>
      <c r="M17" s="132"/>
      <c r="N17" s="133"/>
    </row>
    <row r="18" ht="18.0" customHeight="1">
      <c r="A18" s="122"/>
      <c r="B18" s="122"/>
      <c r="C18" s="122"/>
      <c r="D18" s="122"/>
      <c r="E18" s="122"/>
      <c r="F18" s="122"/>
      <c r="G18" s="122"/>
      <c r="H18" s="122"/>
      <c r="I18" s="136" t="s">
        <v>3072</v>
      </c>
      <c r="J18" s="124"/>
      <c r="K18" s="124"/>
      <c r="L18" s="124"/>
      <c r="M18" s="124"/>
      <c r="N18" s="125"/>
    </row>
    <row r="19" ht="18.0" customHeight="1">
      <c r="A19" s="122"/>
      <c r="B19" s="122"/>
      <c r="C19" s="122"/>
      <c r="D19" s="122"/>
      <c r="E19" s="122"/>
      <c r="F19" s="122"/>
      <c r="G19" s="122"/>
      <c r="H19" s="122"/>
      <c r="I19" s="137" t="s">
        <v>3090</v>
      </c>
      <c r="J19" s="127"/>
      <c r="K19" s="127"/>
      <c r="L19" s="127"/>
      <c r="M19" s="127"/>
      <c r="N19" s="128"/>
    </row>
    <row r="20" ht="18.0" customHeight="1">
      <c r="A20" s="122"/>
      <c r="B20" s="122"/>
      <c r="C20" s="122"/>
      <c r="D20" s="122"/>
      <c r="E20" s="122"/>
      <c r="F20" s="122"/>
      <c r="G20" s="122"/>
      <c r="H20" s="122"/>
      <c r="I20" s="129"/>
      <c r="N20" s="130"/>
    </row>
    <row r="21" ht="18.0" customHeight="1">
      <c r="A21" s="122"/>
      <c r="B21" s="122"/>
      <c r="C21" s="122"/>
      <c r="D21" s="122"/>
      <c r="E21" s="122"/>
      <c r="F21" s="122"/>
      <c r="G21" s="122"/>
      <c r="H21" s="122"/>
      <c r="I21" s="129"/>
      <c r="N21" s="130"/>
    </row>
    <row r="22" ht="18.0" customHeight="1">
      <c r="A22" s="122"/>
      <c r="B22" s="122"/>
      <c r="C22" s="122"/>
      <c r="D22" s="122"/>
      <c r="E22" s="122"/>
      <c r="F22" s="122"/>
      <c r="G22" s="122"/>
      <c r="H22" s="122"/>
      <c r="I22" s="131"/>
      <c r="J22" s="132"/>
      <c r="K22" s="132"/>
      <c r="L22" s="132"/>
      <c r="M22" s="132"/>
      <c r="N22" s="133"/>
    </row>
    <row r="23" ht="18.0" customHeight="1">
      <c r="A23" s="122"/>
      <c r="B23" s="122"/>
      <c r="C23" s="122"/>
      <c r="D23" s="122"/>
      <c r="E23" s="122"/>
      <c r="F23" s="122"/>
      <c r="G23" s="122"/>
      <c r="H23" s="122"/>
      <c r="I23" s="138" t="s">
        <v>349</v>
      </c>
      <c r="J23" s="124"/>
      <c r="K23" s="124"/>
      <c r="L23" s="124"/>
      <c r="M23" s="124"/>
      <c r="N23" s="125"/>
    </row>
    <row r="24" ht="18.0" customHeight="1">
      <c r="A24" s="122"/>
      <c r="B24" s="122"/>
      <c r="C24" s="122"/>
      <c r="D24" s="122"/>
      <c r="E24" s="122"/>
      <c r="F24" s="122"/>
      <c r="G24" s="122"/>
      <c r="H24" s="122"/>
      <c r="I24" s="139" t="s">
        <v>3102</v>
      </c>
      <c r="J24" s="127"/>
      <c r="K24" s="127"/>
      <c r="L24" s="127"/>
      <c r="M24" s="127"/>
      <c r="N24" s="128"/>
    </row>
    <row r="25" ht="18.0" customHeight="1">
      <c r="A25" s="122"/>
      <c r="B25" s="122"/>
      <c r="C25" s="122"/>
      <c r="D25" s="122"/>
      <c r="E25" s="122"/>
      <c r="F25" s="122"/>
      <c r="G25" s="122"/>
      <c r="H25" s="122"/>
      <c r="I25" s="129"/>
      <c r="N25" s="130"/>
    </row>
    <row r="26" ht="18.0" customHeight="1">
      <c r="A26" s="140" t="s">
        <v>3075</v>
      </c>
      <c r="B26" s="141"/>
      <c r="C26" s="141"/>
      <c r="D26" s="141"/>
      <c r="E26" s="141"/>
      <c r="F26" s="141"/>
      <c r="G26" s="141"/>
      <c r="H26" s="57"/>
      <c r="I26" s="129"/>
      <c r="N26" s="130"/>
    </row>
    <row r="27" ht="18.0" customHeight="1">
      <c r="A27" s="59"/>
      <c r="B27" s="142"/>
      <c r="C27" s="142"/>
      <c r="D27" s="142"/>
      <c r="E27" s="142"/>
      <c r="F27" s="142"/>
      <c r="G27" s="142"/>
      <c r="H27" s="60"/>
      <c r="I27" s="131"/>
      <c r="J27" s="132"/>
      <c r="K27" s="132"/>
      <c r="L27" s="132"/>
      <c r="M27" s="132"/>
      <c r="N27" s="133"/>
    </row>
    <row r="28" ht="18.0" customHeight="1">
      <c r="A28" s="6"/>
      <c r="B28" s="6"/>
      <c r="C28" s="6"/>
      <c r="D28" s="6"/>
      <c r="E28" s="6"/>
      <c r="F28" s="6"/>
      <c r="G28" s="6"/>
      <c r="H28" s="6"/>
      <c r="I28" s="6"/>
      <c r="J28" s="6"/>
      <c r="K28" s="6"/>
      <c r="L28" s="6"/>
      <c r="M28" s="6"/>
      <c r="N28" s="6"/>
    </row>
    <row r="29" ht="18.0" customHeight="1">
      <c r="A29" s="123" t="s">
        <v>3076</v>
      </c>
      <c r="B29" s="124"/>
      <c r="C29" s="124"/>
      <c r="D29" s="124"/>
      <c r="E29" s="124"/>
      <c r="F29" s="124"/>
      <c r="G29" s="125"/>
      <c r="H29" s="134" t="s">
        <v>3077</v>
      </c>
      <c r="I29" s="124"/>
      <c r="J29" s="124"/>
      <c r="K29" s="124"/>
      <c r="L29" s="124"/>
      <c r="M29" s="124"/>
      <c r="N29" s="125"/>
    </row>
    <row r="30" ht="18.0" customHeight="1">
      <c r="A30" s="126" t="s">
        <v>3103</v>
      </c>
      <c r="B30" s="127"/>
      <c r="C30" s="127"/>
      <c r="D30" s="127"/>
      <c r="E30" s="127"/>
      <c r="F30" s="127"/>
      <c r="G30" s="128"/>
      <c r="H30" s="126" t="s">
        <v>3104</v>
      </c>
      <c r="I30" s="127"/>
      <c r="J30" s="127"/>
      <c r="K30" s="127"/>
      <c r="L30" s="127"/>
      <c r="M30" s="127"/>
      <c r="N30" s="128"/>
    </row>
    <row r="31" ht="18.0" customHeight="1">
      <c r="A31" s="129"/>
      <c r="G31" s="130"/>
      <c r="H31" s="129"/>
      <c r="N31" s="130"/>
    </row>
    <row r="32" ht="18.0" customHeight="1">
      <c r="A32" s="131"/>
      <c r="B32" s="132"/>
      <c r="C32" s="132"/>
      <c r="D32" s="132"/>
      <c r="E32" s="132"/>
      <c r="F32" s="132"/>
      <c r="G32" s="133"/>
      <c r="H32" s="131"/>
      <c r="I32" s="132"/>
      <c r="J32" s="132"/>
      <c r="K32" s="132"/>
      <c r="L32" s="132"/>
      <c r="M32" s="132"/>
      <c r="N32" s="133"/>
    </row>
    <row r="33" ht="18.0" customHeight="1">
      <c r="A33" s="143" t="s">
        <v>872</v>
      </c>
      <c r="B33" s="124"/>
      <c r="C33" s="124"/>
      <c r="D33" s="124"/>
      <c r="E33" s="125"/>
      <c r="F33" s="143" t="s">
        <v>1248</v>
      </c>
      <c r="G33" s="124"/>
      <c r="H33" s="124"/>
      <c r="I33" s="124"/>
      <c r="J33" s="125"/>
      <c r="K33" s="143" t="s">
        <v>3080</v>
      </c>
      <c r="L33" s="124"/>
      <c r="M33" s="124"/>
      <c r="N33" s="125"/>
    </row>
    <row r="34" ht="18.0" customHeight="1">
      <c r="A34" s="135" t="s">
        <v>3105</v>
      </c>
      <c r="B34" s="127"/>
      <c r="C34" s="127"/>
      <c r="D34" s="127"/>
      <c r="E34" s="128"/>
      <c r="F34" s="135" t="s">
        <v>3106</v>
      </c>
      <c r="G34" s="127"/>
      <c r="H34" s="127"/>
      <c r="I34" s="127"/>
      <c r="J34" s="128"/>
      <c r="K34" s="135" t="s">
        <v>3107</v>
      </c>
      <c r="L34" s="127"/>
      <c r="M34" s="127"/>
      <c r="N34" s="128"/>
    </row>
    <row r="35" ht="18.0" customHeight="1">
      <c r="A35" s="129"/>
      <c r="E35" s="130"/>
      <c r="F35" s="129"/>
      <c r="J35" s="130"/>
      <c r="K35" s="129"/>
      <c r="N35" s="130"/>
    </row>
    <row r="36" ht="18.0" customHeight="1">
      <c r="A36" s="131"/>
      <c r="B36" s="132"/>
      <c r="C36" s="132"/>
      <c r="D36" s="132"/>
      <c r="E36" s="133"/>
      <c r="F36" s="131"/>
      <c r="G36" s="132"/>
      <c r="H36" s="132"/>
      <c r="I36" s="132"/>
      <c r="J36" s="133"/>
      <c r="K36" s="131"/>
      <c r="L36" s="132"/>
      <c r="M36" s="132"/>
      <c r="N36" s="133"/>
    </row>
    <row r="37" ht="18.0" customHeight="1">
      <c r="A37" s="6"/>
      <c r="B37" s="6"/>
      <c r="C37" s="6"/>
      <c r="D37" s="6"/>
      <c r="E37" s="6"/>
      <c r="F37" s="6"/>
      <c r="G37" s="6"/>
      <c r="H37" s="6"/>
      <c r="I37" s="6"/>
      <c r="J37" s="6"/>
      <c r="K37" s="6"/>
      <c r="L37" s="6"/>
      <c r="M37" s="6"/>
      <c r="N37" s="6"/>
    </row>
    <row r="38" ht="24.0" customHeight="1">
      <c r="A38" s="144" t="s">
        <v>3108</v>
      </c>
    </row>
    <row r="39" ht="24.0" customHeight="1">
      <c r="A39" s="145" t="s">
        <v>3085</v>
      </c>
    </row>
    <row r="40" ht="15.75" customHeight="1">
      <c r="A40" s="6"/>
      <c r="B40" s="6"/>
      <c r="C40" s="6"/>
      <c r="D40" s="6"/>
      <c r="E40" s="6"/>
      <c r="F40" s="6"/>
      <c r="G40" s="6"/>
      <c r="H40" s="6"/>
      <c r="I40" s="6"/>
      <c r="J40" s="6"/>
      <c r="K40" s="6"/>
      <c r="L40" s="6"/>
      <c r="M40" s="6"/>
      <c r="N40" s="6"/>
    </row>
    <row r="41" ht="15.75" customHeight="1">
      <c r="A41" s="6"/>
      <c r="B41" s="6"/>
      <c r="C41" s="6"/>
      <c r="D41" s="6"/>
      <c r="E41" s="6"/>
      <c r="F41" s="6"/>
      <c r="G41" s="6"/>
      <c r="H41" s="6"/>
      <c r="I41" s="6"/>
      <c r="J41" s="6"/>
      <c r="K41" s="6"/>
      <c r="L41" s="6"/>
      <c r="M41" s="6"/>
      <c r="N41" s="6"/>
    </row>
    <row r="42" ht="15.75" customHeight="1">
      <c r="A42" s="6"/>
      <c r="B42" s="6"/>
      <c r="C42" s="6"/>
      <c r="D42" s="6"/>
      <c r="E42" s="6"/>
      <c r="F42" s="6"/>
      <c r="G42" s="6"/>
      <c r="H42" s="6"/>
      <c r="I42" s="6"/>
      <c r="J42" s="6"/>
      <c r="K42" s="6"/>
      <c r="L42" s="6"/>
      <c r="M42" s="6"/>
      <c r="N42" s="6"/>
    </row>
    <row r="43" ht="15.75" customHeight="1">
      <c r="A43" s="6"/>
      <c r="B43" s="6"/>
      <c r="C43" s="6"/>
      <c r="D43" s="6"/>
      <c r="E43" s="6"/>
      <c r="F43" s="6"/>
      <c r="G43" s="6"/>
      <c r="H43" s="6"/>
      <c r="I43" s="6"/>
      <c r="J43" s="6"/>
      <c r="K43" s="6"/>
      <c r="L43" s="6"/>
      <c r="M43" s="6"/>
      <c r="N43" s="6"/>
    </row>
    <row r="44" ht="15.75" customHeight="1">
      <c r="A44" s="6"/>
      <c r="B44" s="6"/>
      <c r="C44" s="6"/>
      <c r="D44" s="6"/>
      <c r="E44" s="6"/>
      <c r="F44" s="6"/>
      <c r="G44" s="6"/>
      <c r="H44" s="6"/>
      <c r="I44" s="6"/>
      <c r="J44" s="6"/>
      <c r="K44" s="6"/>
      <c r="L44" s="6"/>
      <c r="M44" s="6"/>
      <c r="N44" s="6"/>
    </row>
    <row r="45" ht="15.75" customHeight="1">
      <c r="A45" s="6"/>
      <c r="B45" s="6"/>
      <c r="C45" s="6"/>
      <c r="D45" s="6"/>
      <c r="E45" s="6"/>
      <c r="F45" s="6"/>
      <c r="G45" s="6"/>
      <c r="H45" s="6"/>
      <c r="I45" s="6"/>
      <c r="J45" s="6"/>
      <c r="K45" s="6"/>
      <c r="L45" s="6"/>
      <c r="M45" s="6"/>
      <c r="N45" s="6"/>
    </row>
    <row r="46" ht="15.75" customHeight="1">
      <c r="A46" s="6"/>
      <c r="B46" s="6"/>
      <c r="C46" s="6"/>
      <c r="D46" s="6"/>
      <c r="E46" s="6"/>
      <c r="F46" s="6"/>
      <c r="G46" s="6"/>
      <c r="H46" s="6"/>
      <c r="I46" s="6"/>
      <c r="J46" s="6"/>
      <c r="K46" s="6"/>
      <c r="L46" s="6"/>
      <c r="M46" s="6"/>
      <c r="N46" s="6"/>
    </row>
    <row r="47" ht="15.75" customHeight="1">
      <c r="A47" s="6"/>
      <c r="B47" s="6"/>
      <c r="C47" s="6"/>
      <c r="D47" s="6"/>
      <c r="E47" s="6"/>
      <c r="F47" s="6"/>
      <c r="G47" s="6"/>
      <c r="H47" s="6"/>
      <c r="I47" s="6"/>
      <c r="J47" s="6"/>
      <c r="K47" s="6"/>
      <c r="L47" s="6"/>
      <c r="M47" s="6"/>
      <c r="N47" s="6"/>
    </row>
    <row r="48" ht="15.75" customHeight="1">
      <c r="A48" s="6"/>
      <c r="B48" s="6"/>
      <c r="C48" s="6"/>
      <c r="D48" s="6"/>
      <c r="E48" s="6"/>
      <c r="F48" s="6"/>
      <c r="G48" s="6"/>
      <c r="H48" s="6"/>
      <c r="I48" s="6"/>
      <c r="J48" s="6"/>
      <c r="K48" s="6"/>
      <c r="L48" s="6"/>
      <c r="M48" s="6"/>
      <c r="N48" s="6"/>
    </row>
    <row r="49" ht="15.75" customHeight="1">
      <c r="A49" s="6"/>
      <c r="B49" s="6"/>
      <c r="C49" s="6"/>
      <c r="D49" s="6"/>
      <c r="E49" s="6"/>
      <c r="F49" s="6"/>
      <c r="G49" s="6"/>
      <c r="H49" s="6"/>
      <c r="I49" s="6"/>
      <c r="J49" s="6"/>
      <c r="K49" s="6"/>
      <c r="L49" s="6"/>
      <c r="M49" s="6"/>
      <c r="N49" s="6"/>
    </row>
    <row r="50" ht="15.75" customHeight="1">
      <c r="A50" s="6"/>
      <c r="B50" s="6"/>
      <c r="C50" s="6"/>
      <c r="D50" s="6"/>
      <c r="E50" s="6"/>
      <c r="F50" s="6"/>
      <c r="G50" s="6"/>
      <c r="H50" s="6"/>
      <c r="I50" s="6"/>
      <c r="J50" s="6"/>
      <c r="K50" s="6"/>
      <c r="L50" s="6"/>
      <c r="M50" s="6"/>
      <c r="N50" s="6"/>
    </row>
    <row r="51" ht="15.75" customHeight="1">
      <c r="A51" s="6"/>
      <c r="B51" s="6"/>
      <c r="C51" s="6"/>
      <c r="D51" s="6"/>
      <c r="E51" s="6"/>
      <c r="F51" s="6"/>
      <c r="G51" s="6"/>
      <c r="H51" s="6"/>
      <c r="I51" s="6"/>
      <c r="J51" s="6"/>
      <c r="K51" s="6"/>
      <c r="L51" s="6"/>
      <c r="M51" s="6"/>
      <c r="N51" s="6"/>
    </row>
    <row r="52" ht="15.75" customHeight="1">
      <c r="A52" s="6"/>
      <c r="B52" s="6"/>
      <c r="C52" s="6"/>
      <c r="D52" s="6"/>
      <c r="E52" s="6"/>
      <c r="F52" s="6"/>
      <c r="G52" s="6"/>
      <c r="H52" s="6"/>
      <c r="I52" s="6"/>
      <c r="J52" s="6"/>
      <c r="K52" s="6"/>
      <c r="L52" s="6"/>
      <c r="M52" s="6"/>
      <c r="N52" s="6"/>
    </row>
    <row r="53" ht="15.75" customHeight="1">
      <c r="A53" s="6"/>
      <c r="B53" s="6"/>
      <c r="C53" s="6"/>
      <c r="D53" s="6"/>
      <c r="E53" s="6"/>
      <c r="F53" s="6"/>
      <c r="G53" s="6"/>
      <c r="H53" s="6"/>
      <c r="I53" s="6"/>
      <c r="J53" s="6"/>
      <c r="K53" s="6"/>
      <c r="L53" s="6"/>
      <c r="M53" s="6"/>
      <c r="N53" s="6"/>
    </row>
    <row r="54" ht="15.75" customHeight="1">
      <c r="A54" s="6"/>
      <c r="B54" s="6"/>
      <c r="C54" s="6"/>
      <c r="D54" s="6"/>
      <c r="E54" s="6"/>
      <c r="F54" s="6"/>
      <c r="G54" s="6"/>
      <c r="H54" s="6"/>
      <c r="I54" s="6"/>
      <c r="J54" s="6"/>
      <c r="K54" s="6"/>
      <c r="L54" s="6"/>
      <c r="M54" s="6"/>
      <c r="N54" s="6"/>
    </row>
    <row r="55" ht="15.75" customHeight="1">
      <c r="A55" s="6"/>
      <c r="B55" s="6"/>
      <c r="C55" s="6"/>
      <c r="D55" s="6"/>
      <c r="E55" s="6"/>
      <c r="F55" s="6"/>
      <c r="G55" s="6"/>
      <c r="H55" s="6"/>
      <c r="I55" s="6"/>
      <c r="J55" s="6"/>
      <c r="K55" s="6"/>
      <c r="L55" s="6"/>
      <c r="M55" s="6"/>
      <c r="N55" s="6"/>
    </row>
    <row r="56" ht="15.75" customHeight="1">
      <c r="A56" s="6"/>
      <c r="B56" s="6"/>
      <c r="C56" s="6"/>
      <c r="D56" s="6"/>
      <c r="E56" s="6"/>
      <c r="F56" s="6"/>
      <c r="G56" s="6"/>
      <c r="H56" s="6"/>
      <c r="I56" s="6"/>
      <c r="J56" s="6"/>
      <c r="K56" s="6"/>
      <c r="L56" s="6"/>
      <c r="M56" s="6"/>
      <c r="N56" s="6"/>
    </row>
    <row r="57" ht="15.75" customHeight="1">
      <c r="A57" s="6"/>
      <c r="B57" s="6"/>
      <c r="C57" s="6"/>
      <c r="D57" s="6"/>
      <c r="E57" s="6"/>
      <c r="F57" s="6"/>
      <c r="G57" s="6"/>
      <c r="H57" s="6"/>
      <c r="I57" s="6"/>
      <c r="J57" s="6"/>
      <c r="K57" s="6"/>
      <c r="L57" s="6"/>
      <c r="M57" s="6"/>
      <c r="N57" s="6"/>
    </row>
    <row r="58" ht="15.75" customHeight="1">
      <c r="A58" s="6"/>
      <c r="B58" s="6"/>
      <c r="C58" s="6"/>
      <c r="D58" s="6"/>
      <c r="E58" s="6"/>
      <c r="F58" s="6"/>
      <c r="G58" s="6"/>
      <c r="H58" s="6"/>
      <c r="I58" s="6"/>
      <c r="J58" s="6"/>
      <c r="K58" s="6"/>
      <c r="L58" s="6"/>
      <c r="M58" s="6"/>
      <c r="N58" s="6"/>
    </row>
    <row r="59" ht="15.75" customHeight="1">
      <c r="A59" s="6"/>
      <c r="B59" s="6"/>
      <c r="C59" s="6"/>
      <c r="D59" s="6"/>
      <c r="E59" s="6"/>
      <c r="F59" s="6"/>
      <c r="G59" s="6"/>
      <c r="H59" s="6"/>
      <c r="I59" s="6"/>
      <c r="J59" s="6"/>
      <c r="K59" s="6"/>
      <c r="L59" s="6"/>
      <c r="M59" s="6"/>
      <c r="N59" s="6"/>
    </row>
    <row r="60" ht="15.75" customHeight="1">
      <c r="A60" s="6"/>
      <c r="B60" s="6"/>
      <c r="C60" s="6"/>
      <c r="D60" s="6"/>
      <c r="E60" s="6"/>
      <c r="F60" s="6"/>
      <c r="G60" s="6"/>
      <c r="H60" s="6"/>
      <c r="I60" s="6"/>
      <c r="J60" s="6"/>
      <c r="K60" s="6"/>
      <c r="L60" s="6"/>
      <c r="M60" s="6"/>
      <c r="N60" s="6"/>
    </row>
    <row r="61" ht="15.75" customHeight="1">
      <c r="A61" s="6"/>
      <c r="B61" s="6"/>
      <c r="C61" s="6"/>
      <c r="D61" s="6"/>
      <c r="E61" s="6"/>
      <c r="F61" s="6"/>
      <c r="G61" s="6"/>
      <c r="H61" s="6"/>
      <c r="I61" s="6"/>
      <c r="J61" s="6"/>
      <c r="K61" s="6"/>
      <c r="L61" s="6"/>
      <c r="M61" s="6"/>
      <c r="N61" s="6"/>
    </row>
    <row r="62" ht="15.75" customHeight="1">
      <c r="A62" s="6"/>
      <c r="B62" s="6"/>
      <c r="C62" s="6"/>
      <c r="D62" s="6"/>
      <c r="E62" s="6"/>
      <c r="F62" s="6"/>
      <c r="G62" s="6"/>
      <c r="H62" s="6"/>
      <c r="I62" s="6"/>
      <c r="J62" s="6"/>
      <c r="K62" s="6"/>
      <c r="L62" s="6"/>
      <c r="M62" s="6"/>
      <c r="N62" s="6"/>
    </row>
    <row r="63" ht="15.75" customHeight="1">
      <c r="A63" s="6"/>
      <c r="B63" s="6"/>
      <c r="C63" s="6"/>
      <c r="D63" s="6"/>
      <c r="E63" s="6"/>
      <c r="F63" s="6"/>
      <c r="G63" s="6"/>
      <c r="H63" s="6"/>
      <c r="I63" s="6"/>
      <c r="J63" s="6"/>
      <c r="K63" s="6"/>
      <c r="L63" s="6"/>
      <c r="M63" s="6"/>
      <c r="N63" s="6"/>
    </row>
    <row r="64" ht="15.75" customHeight="1">
      <c r="A64" s="6"/>
      <c r="B64" s="6"/>
      <c r="C64" s="6"/>
      <c r="D64" s="6"/>
      <c r="E64" s="6"/>
      <c r="F64" s="6"/>
      <c r="G64" s="6"/>
      <c r="H64" s="6"/>
      <c r="I64" s="6"/>
      <c r="J64" s="6"/>
      <c r="K64" s="6"/>
      <c r="L64" s="6"/>
      <c r="M64" s="6"/>
      <c r="N64" s="6"/>
    </row>
    <row r="65" ht="15.75" customHeight="1">
      <c r="A65" s="6"/>
      <c r="B65" s="6"/>
      <c r="C65" s="6"/>
      <c r="D65" s="6"/>
      <c r="E65" s="6"/>
      <c r="F65" s="6"/>
      <c r="G65" s="6"/>
      <c r="H65" s="6"/>
      <c r="I65" s="6"/>
      <c r="J65" s="6"/>
      <c r="K65" s="6"/>
      <c r="L65" s="6"/>
      <c r="M65" s="6"/>
      <c r="N65" s="6"/>
    </row>
    <row r="66" ht="15.75" customHeight="1">
      <c r="A66" s="6"/>
      <c r="B66" s="6"/>
      <c r="C66" s="6"/>
      <c r="D66" s="6"/>
      <c r="E66" s="6"/>
      <c r="F66" s="6"/>
      <c r="G66" s="6"/>
      <c r="H66" s="6"/>
      <c r="I66" s="6"/>
      <c r="J66" s="6"/>
      <c r="K66" s="6"/>
      <c r="L66" s="6"/>
      <c r="M66" s="6"/>
      <c r="N66" s="6"/>
    </row>
    <row r="67" ht="15.75" customHeight="1">
      <c r="A67" s="6"/>
      <c r="B67" s="6"/>
      <c r="C67" s="6"/>
      <c r="D67" s="6"/>
      <c r="E67" s="6"/>
      <c r="F67" s="6"/>
      <c r="G67" s="6"/>
      <c r="H67" s="6"/>
      <c r="I67" s="6"/>
      <c r="J67" s="6"/>
      <c r="K67" s="6"/>
      <c r="L67" s="6"/>
      <c r="M67" s="6"/>
      <c r="N67" s="6"/>
    </row>
    <row r="68" ht="15.75" customHeight="1">
      <c r="A68" s="6"/>
      <c r="B68" s="6"/>
      <c r="C68" s="6"/>
      <c r="D68" s="6"/>
      <c r="E68" s="6"/>
      <c r="F68" s="6"/>
      <c r="G68" s="6"/>
      <c r="H68" s="6"/>
      <c r="I68" s="6"/>
      <c r="J68" s="6"/>
      <c r="K68" s="6"/>
      <c r="L68" s="6"/>
      <c r="M68" s="6"/>
      <c r="N68" s="6"/>
    </row>
    <row r="69" ht="15.75" customHeight="1">
      <c r="A69" s="6"/>
      <c r="B69" s="6"/>
      <c r="C69" s="6"/>
      <c r="D69" s="6"/>
      <c r="E69" s="6"/>
      <c r="F69" s="6"/>
      <c r="G69" s="6"/>
      <c r="H69" s="6"/>
      <c r="I69" s="6"/>
      <c r="J69" s="6"/>
      <c r="K69" s="6"/>
      <c r="L69" s="6"/>
      <c r="M69" s="6"/>
      <c r="N69" s="6"/>
    </row>
    <row r="70" ht="15.75" customHeight="1">
      <c r="A70" s="6"/>
      <c r="B70" s="6"/>
      <c r="C70" s="6"/>
      <c r="D70" s="6"/>
      <c r="E70" s="6"/>
      <c r="F70" s="6"/>
      <c r="G70" s="6"/>
      <c r="H70" s="6"/>
      <c r="I70" s="6"/>
      <c r="J70" s="6"/>
      <c r="K70" s="6"/>
      <c r="L70" s="6"/>
      <c r="M70" s="6"/>
      <c r="N70" s="6"/>
    </row>
    <row r="71" ht="15.75" customHeight="1">
      <c r="A71" s="6"/>
      <c r="B71" s="6"/>
      <c r="C71" s="6"/>
      <c r="D71" s="6"/>
      <c r="E71" s="6"/>
      <c r="F71" s="6"/>
      <c r="G71" s="6"/>
      <c r="H71" s="6"/>
      <c r="I71" s="6"/>
      <c r="J71" s="6"/>
      <c r="K71" s="6"/>
      <c r="L71" s="6"/>
      <c r="M71" s="6"/>
      <c r="N71" s="6"/>
    </row>
    <row r="72" ht="15.75" customHeight="1">
      <c r="A72" s="6"/>
      <c r="B72" s="6"/>
      <c r="C72" s="6"/>
      <c r="D72" s="6"/>
      <c r="E72" s="6"/>
      <c r="F72" s="6"/>
      <c r="G72" s="6"/>
      <c r="H72" s="6"/>
      <c r="I72" s="6"/>
      <c r="J72" s="6"/>
      <c r="K72" s="6"/>
      <c r="L72" s="6"/>
      <c r="M72" s="6"/>
      <c r="N72" s="6"/>
    </row>
    <row r="73" ht="15.75" customHeight="1">
      <c r="A73" s="6"/>
      <c r="B73" s="6"/>
      <c r="C73" s="6"/>
      <c r="D73" s="6"/>
      <c r="E73" s="6"/>
      <c r="F73" s="6"/>
      <c r="G73" s="6"/>
      <c r="H73" s="6"/>
      <c r="I73" s="6"/>
      <c r="J73" s="6"/>
      <c r="K73" s="6"/>
      <c r="L73" s="6"/>
      <c r="M73" s="6"/>
      <c r="N73" s="6"/>
    </row>
    <row r="74" ht="15.75" customHeight="1">
      <c r="A74" s="6"/>
      <c r="B74" s="6"/>
      <c r="C74" s="6"/>
      <c r="D74" s="6"/>
      <c r="E74" s="6"/>
      <c r="F74" s="6"/>
      <c r="G74" s="6"/>
      <c r="H74" s="6"/>
      <c r="I74" s="6"/>
      <c r="J74" s="6"/>
      <c r="K74" s="6"/>
      <c r="L74" s="6"/>
      <c r="M74" s="6"/>
      <c r="N74" s="6"/>
    </row>
    <row r="75" ht="15.75" customHeight="1">
      <c r="A75" s="6"/>
      <c r="B75" s="6"/>
      <c r="C75" s="6"/>
      <c r="D75" s="6"/>
      <c r="E75" s="6"/>
      <c r="F75" s="6"/>
      <c r="G75" s="6"/>
      <c r="H75" s="6"/>
      <c r="I75" s="6"/>
      <c r="J75" s="6"/>
      <c r="K75" s="6"/>
      <c r="L75" s="6"/>
      <c r="M75" s="6"/>
      <c r="N75" s="6"/>
    </row>
    <row r="76" ht="15.75" customHeight="1">
      <c r="A76" s="6"/>
      <c r="B76" s="6"/>
      <c r="C76" s="6"/>
      <c r="D76" s="6"/>
      <c r="E76" s="6"/>
      <c r="F76" s="6"/>
      <c r="G76" s="6"/>
      <c r="H76" s="6"/>
      <c r="I76" s="6"/>
      <c r="J76" s="6"/>
      <c r="K76" s="6"/>
      <c r="L76" s="6"/>
      <c r="M76" s="6"/>
      <c r="N76" s="6"/>
    </row>
    <row r="77" ht="15.75" customHeight="1">
      <c r="A77" s="6"/>
      <c r="B77" s="6"/>
      <c r="C77" s="6"/>
      <c r="D77" s="6"/>
      <c r="E77" s="6"/>
      <c r="F77" s="6"/>
      <c r="G77" s="6"/>
      <c r="H77" s="6"/>
      <c r="I77" s="6"/>
      <c r="J77" s="6"/>
      <c r="K77" s="6"/>
      <c r="L77" s="6"/>
      <c r="M77" s="6"/>
      <c r="N77" s="6"/>
    </row>
    <row r="78" ht="15.75" customHeight="1">
      <c r="A78" s="6"/>
      <c r="B78" s="6"/>
      <c r="C78" s="6"/>
      <c r="D78" s="6"/>
      <c r="E78" s="6"/>
      <c r="F78" s="6"/>
      <c r="G78" s="6"/>
      <c r="H78" s="6"/>
      <c r="I78" s="6"/>
      <c r="J78" s="6"/>
      <c r="K78" s="6"/>
      <c r="L78" s="6"/>
      <c r="M78" s="6"/>
      <c r="N78" s="6"/>
    </row>
    <row r="79" ht="15.75" customHeight="1">
      <c r="A79" s="6"/>
      <c r="B79" s="6"/>
      <c r="C79" s="6"/>
      <c r="D79" s="6"/>
      <c r="E79" s="6"/>
      <c r="F79" s="6"/>
      <c r="G79" s="6"/>
      <c r="H79" s="6"/>
      <c r="I79" s="6"/>
      <c r="J79" s="6"/>
      <c r="K79" s="6"/>
      <c r="L79" s="6"/>
      <c r="M79" s="6"/>
      <c r="N79" s="6"/>
    </row>
    <row r="80" ht="15.75" customHeight="1">
      <c r="A80" s="6"/>
      <c r="B80" s="6"/>
      <c r="C80" s="6"/>
      <c r="D80" s="6"/>
      <c r="E80" s="6"/>
      <c r="F80" s="6"/>
      <c r="G80" s="6"/>
      <c r="H80" s="6"/>
      <c r="I80" s="6"/>
      <c r="J80" s="6"/>
      <c r="K80" s="6"/>
      <c r="L80" s="6"/>
      <c r="M80" s="6"/>
      <c r="N80" s="6"/>
    </row>
    <row r="81" ht="15.75" customHeight="1">
      <c r="A81" s="6"/>
      <c r="B81" s="6"/>
      <c r="C81" s="6"/>
      <c r="D81" s="6"/>
      <c r="E81" s="6"/>
      <c r="F81" s="6"/>
      <c r="G81" s="6"/>
      <c r="H81" s="6"/>
      <c r="I81" s="6"/>
      <c r="J81" s="6"/>
      <c r="K81" s="6"/>
      <c r="L81" s="6"/>
      <c r="M81" s="6"/>
      <c r="N81" s="6"/>
    </row>
    <row r="82" ht="15.75" customHeight="1">
      <c r="A82" s="6"/>
      <c r="B82" s="6"/>
      <c r="C82" s="6"/>
      <c r="D82" s="6"/>
      <c r="E82" s="6"/>
      <c r="F82" s="6"/>
      <c r="G82" s="6"/>
      <c r="H82" s="6"/>
      <c r="I82" s="6"/>
      <c r="J82" s="6"/>
      <c r="K82" s="6"/>
      <c r="L82" s="6"/>
      <c r="M82" s="6"/>
      <c r="N82" s="6"/>
    </row>
    <row r="83" ht="15.75" customHeight="1">
      <c r="A83" s="6"/>
      <c r="B83" s="6"/>
      <c r="C83" s="6"/>
      <c r="D83" s="6"/>
      <c r="E83" s="6"/>
      <c r="F83" s="6"/>
      <c r="G83" s="6"/>
      <c r="H83" s="6"/>
      <c r="I83" s="6"/>
      <c r="J83" s="6"/>
      <c r="K83" s="6"/>
      <c r="L83" s="6"/>
      <c r="M83" s="6"/>
      <c r="N83" s="6"/>
    </row>
    <row r="84" ht="15.75" customHeight="1">
      <c r="A84" s="6"/>
      <c r="B84" s="6"/>
      <c r="C84" s="6"/>
      <c r="D84" s="6"/>
      <c r="E84" s="6"/>
      <c r="F84" s="6"/>
      <c r="G84" s="6"/>
      <c r="H84" s="6"/>
      <c r="I84" s="6"/>
      <c r="J84" s="6"/>
      <c r="K84" s="6"/>
      <c r="L84" s="6"/>
      <c r="M84" s="6"/>
      <c r="N84" s="6"/>
    </row>
    <row r="85" ht="15.75" customHeight="1">
      <c r="A85" s="6"/>
      <c r="B85" s="6"/>
      <c r="C85" s="6"/>
      <c r="D85" s="6"/>
      <c r="E85" s="6"/>
      <c r="F85" s="6"/>
      <c r="G85" s="6"/>
      <c r="H85" s="6"/>
      <c r="I85" s="6"/>
      <c r="J85" s="6"/>
      <c r="K85" s="6"/>
      <c r="L85" s="6"/>
      <c r="M85" s="6"/>
      <c r="N85" s="6"/>
    </row>
    <row r="86" ht="15.75" customHeight="1">
      <c r="A86" s="6"/>
      <c r="B86" s="6"/>
      <c r="C86" s="6"/>
      <c r="D86" s="6"/>
      <c r="E86" s="6"/>
      <c r="F86" s="6"/>
      <c r="G86" s="6"/>
      <c r="H86" s="6"/>
      <c r="I86" s="6"/>
      <c r="J86" s="6"/>
      <c r="K86" s="6"/>
      <c r="L86" s="6"/>
      <c r="M86" s="6"/>
      <c r="N86" s="6"/>
    </row>
    <row r="87" ht="15.75" customHeight="1">
      <c r="A87" s="6"/>
      <c r="B87" s="6"/>
      <c r="C87" s="6"/>
      <c r="D87" s="6"/>
      <c r="E87" s="6"/>
      <c r="F87" s="6"/>
      <c r="G87" s="6"/>
      <c r="H87" s="6"/>
      <c r="I87" s="6"/>
      <c r="J87" s="6"/>
      <c r="K87" s="6"/>
      <c r="L87" s="6"/>
      <c r="M87" s="6"/>
      <c r="N87" s="6"/>
    </row>
    <row r="88" ht="15.75" customHeight="1">
      <c r="A88" s="6"/>
      <c r="B88" s="6"/>
      <c r="C88" s="6"/>
      <c r="D88" s="6"/>
      <c r="E88" s="6"/>
      <c r="F88" s="6"/>
      <c r="G88" s="6"/>
      <c r="H88" s="6"/>
      <c r="I88" s="6"/>
      <c r="J88" s="6"/>
      <c r="K88" s="6"/>
      <c r="L88" s="6"/>
      <c r="M88" s="6"/>
      <c r="N88" s="6"/>
    </row>
    <row r="89" ht="15.75" customHeight="1">
      <c r="A89" s="6"/>
      <c r="B89" s="6"/>
      <c r="C89" s="6"/>
      <c r="D89" s="6"/>
      <c r="E89" s="6"/>
      <c r="F89" s="6"/>
      <c r="G89" s="6"/>
      <c r="H89" s="6"/>
      <c r="I89" s="6"/>
      <c r="J89" s="6"/>
      <c r="K89" s="6"/>
      <c r="L89" s="6"/>
      <c r="M89" s="6"/>
      <c r="N89" s="6"/>
    </row>
    <row r="90" ht="15.75" customHeight="1">
      <c r="A90" s="6"/>
      <c r="B90" s="6"/>
      <c r="C90" s="6"/>
      <c r="D90" s="6"/>
      <c r="E90" s="6"/>
      <c r="F90" s="6"/>
      <c r="G90" s="6"/>
      <c r="H90" s="6"/>
      <c r="I90" s="6"/>
      <c r="J90" s="6"/>
      <c r="K90" s="6"/>
      <c r="L90" s="6"/>
      <c r="M90" s="6"/>
      <c r="N90" s="6"/>
    </row>
    <row r="91" ht="15.75" customHeight="1">
      <c r="A91" s="6"/>
      <c r="B91" s="6"/>
      <c r="C91" s="6"/>
      <c r="D91" s="6"/>
      <c r="E91" s="6"/>
      <c r="F91" s="6"/>
      <c r="G91" s="6"/>
      <c r="H91" s="6"/>
      <c r="I91" s="6"/>
      <c r="J91" s="6"/>
      <c r="K91" s="6"/>
      <c r="L91" s="6"/>
      <c r="M91" s="6"/>
      <c r="N91" s="6"/>
    </row>
    <row r="92" ht="15.75" customHeight="1">
      <c r="A92" s="6"/>
      <c r="B92" s="6"/>
      <c r="C92" s="6"/>
      <c r="D92" s="6"/>
      <c r="E92" s="6"/>
      <c r="F92" s="6"/>
      <c r="G92" s="6"/>
      <c r="H92" s="6"/>
      <c r="I92" s="6"/>
      <c r="J92" s="6"/>
      <c r="K92" s="6"/>
      <c r="L92" s="6"/>
      <c r="M92" s="6"/>
      <c r="N92" s="6"/>
    </row>
    <row r="93" ht="15.75" customHeight="1">
      <c r="A93" s="6"/>
      <c r="B93" s="6"/>
      <c r="C93" s="6"/>
      <c r="D93" s="6"/>
      <c r="E93" s="6"/>
      <c r="F93" s="6"/>
      <c r="G93" s="6"/>
      <c r="H93" s="6"/>
      <c r="I93" s="6"/>
      <c r="J93" s="6"/>
      <c r="K93" s="6"/>
      <c r="L93" s="6"/>
      <c r="M93" s="6"/>
      <c r="N93" s="6"/>
    </row>
    <row r="94" ht="15.75" customHeight="1">
      <c r="A94" s="6"/>
      <c r="B94" s="6"/>
      <c r="C94" s="6"/>
      <c r="D94" s="6"/>
      <c r="E94" s="6"/>
      <c r="F94" s="6"/>
      <c r="G94" s="6"/>
      <c r="H94" s="6"/>
      <c r="I94" s="6"/>
      <c r="J94" s="6"/>
      <c r="K94" s="6"/>
      <c r="L94" s="6"/>
      <c r="M94" s="6"/>
      <c r="N94" s="6"/>
    </row>
    <row r="95" ht="15.75" customHeight="1">
      <c r="A95" s="6"/>
      <c r="B95" s="6"/>
      <c r="C95" s="6"/>
      <c r="D95" s="6"/>
      <c r="E95" s="6"/>
      <c r="F95" s="6"/>
      <c r="G95" s="6"/>
      <c r="H95" s="6"/>
      <c r="I95" s="6"/>
      <c r="J95" s="6"/>
      <c r="K95" s="6"/>
      <c r="L95" s="6"/>
      <c r="M95" s="6"/>
      <c r="N95" s="6"/>
    </row>
    <row r="96" ht="15.75" customHeight="1">
      <c r="A96" s="6"/>
      <c r="B96" s="6"/>
      <c r="C96" s="6"/>
      <c r="D96" s="6"/>
      <c r="E96" s="6"/>
      <c r="F96" s="6"/>
      <c r="G96" s="6"/>
      <c r="H96" s="6"/>
      <c r="I96" s="6"/>
      <c r="J96" s="6"/>
      <c r="K96" s="6"/>
      <c r="L96" s="6"/>
      <c r="M96" s="6"/>
      <c r="N96" s="6"/>
    </row>
    <row r="97" ht="15.75" customHeight="1">
      <c r="A97" s="6"/>
      <c r="B97" s="6"/>
      <c r="C97" s="6"/>
      <c r="D97" s="6"/>
      <c r="E97" s="6"/>
      <c r="F97" s="6"/>
      <c r="G97" s="6"/>
      <c r="H97" s="6"/>
      <c r="I97" s="6"/>
      <c r="J97" s="6"/>
      <c r="K97" s="6"/>
      <c r="L97" s="6"/>
      <c r="M97" s="6"/>
      <c r="N97" s="6"/>
    </row>
    <row r="98" ht="15.75" customHeight="1">
      <c r="A98" s="6"/>
      <c r="B98" s="6"/>
      <c r="C98" s="6"/>
      <c r="D98" s="6"/>
      <c r="E98" s="6"/>
      <c r="F98" s="6"/>
      <c r="G98" s="6"/>
      <c r="H98" s="6"/>
      <c r="I98" s="6"/>
      <c r="J98" s="6"/>
      <c r="K98" s="6"/>
      <c r="L98" s="6"/>
      <c r="M98" s="6"/>
      <c r="N98" s="6"/>
    </row>
    <row r="99" ht="15.75" customHeight="1">
      <c r="A99" s="6"/>
      <c r="B99" s="6"/>
      <c r="C99" s="6"/>
      <c r="D99" s="6"/>
      <c r="E99" s="6"/>
      <c r="F99" s="6"/>
      <c r="G99" s="6"/>
      <c r="H99" s="6"/>
      <c r="I99" s="6"/>
      <c r="J99" s="6"/>
      <c r="K99" s="6"/>
      <c r="L99" s="6"/>
      <c r="M99" s="6"/>
      <c r="N99" s="6"/>
    </row>
    <row r="100" ht="15.75" customHeight="1">
      <c r="A100" s="6"/>
      <c r="B100" s="6"/>
      <c r="C100" s="6"/>
      <c r="D100" s="6"/>
      <c r="E100" s="6"/>
      <c r="F100" s="6"/>
      <c r="G100" s="6"/>
      <c r="H100" s="6"/>
      <c r="I100" s="6"/>
      <c r="J100" s="6"/>
      <c r="K100" s="6"/>
      <c r="L100" s="6"/>
      <c r="M100" s="6"/>
      <c r="N100" s="6"/>
    </row>
    <row r="101" ht="15.75" customHeight="1">
      <c r="A101" s="6"/>
      <c r="B101" s="6"/>
      <c r="C101" s="6"/>
      <c r="D101" s="6"/>
      <c r="E101" s="6"/>
      <c r="F101" s="6"/>
      <c r="G101" s="6"/>
      <c r="H101" s="6"/>
      <c r="I101" s="6"/>
      <c r="J101" s="6"/>
      <c r="K101" s="6"/>
      <c r="L101" s="6"/>
      <c r="M101" s="6"/>
      <c r="N101" s="6"/>
    </row>
    <row r="102" ht="15.75" customHeight="1">
      <c r="A102" s="6"/>
      <c r="B102" s="6"/>
      <c r="C102" s="6"/>
      <c r="D102" s="6"/>
      <c r="E102" s="6"/>
      <c r="F102" s="6"/>
      <c r="G102" s="6"/>
      <c r="H102" s="6"/>
      <c r="I102" s="6"/>
      <c r="J102" s="6"/>
      <c r="K102" s="6"/>
      <c r="L102" s="6"/>
      <c r="M102" s="6"/>
      <c r="N102" s="6"/>
    </row>
    <row r="103" ht="15.75" customHeight="1">
      <c r="A103" s="6"/>
      <c r="B103" s="6"/>
      <c r="C103" s="6"/>
      <c r="D103" s="6"/>
      <c r="E103" s="6"/>
      <c r="F103" s="6"/>
      <c r="G103" s="6"/>
      <c r="H103" s="6"/>
      <c r="I103" s="6"/>
      <c r="J103" s="6"/>
      <c r="K103" s="6"/>
      <c r="L103" s="6"/>
      <c r="M103" s="6"/>
      <c r="N103" s="6"/>
    </row>
    <row r="104" ht="15.75" customHeight="1">
      <c r="A104" s="6"/>
      <c r="B104" s="6"/>
      <c r="C104" s="6"/>
      <c r="D104" s="6"/>
      <c r="E104" s="6"/>
      <c r="F104" s="6"/>
      <c r="G104" s="6"/>
      <c r="H104" s="6"/>
      <c r="I104" s="6"/>
      <c r="J104" s="6"/>
      <c r="K104" s="6"/>
      <c r="L104" s="6"/>
      <c r="M104" s="6"/>
      <c r="N104" s="6"/>
    </row>
    <row r="105" ht="15.75" customHeight="1">
      <c r="A105" s="6"/>
      <c r="B105" s="6"/>
      <c r="C105" s="6"/>
      <c r="D105" s="6"/>
      <c r="E105" s="6"/>
      <c r="F105" s="6"/>
      <c r="G105" s="6"/>
      <c r="H105" s="6"/>
      <c r="I105" s="6"/>
      <c r="J105" s="6"/>
      <c r="K105" s="6"/>
      <c r="L105" s="6"/>
      <c r="M105" s="6"/>
      <c r="N105" s="6"/>
    </row>
    <row r="106" ht="15.75" customHeight="1">
      <c r="A106" s="6"/>
      <c r="B106" s="6"/>
      <c r="C106" s="6"/>
      <c r="D106" s="6"/>
      <c r="E106" s="6"/>
      <c r="F106" s="6"/>
      <c r="G106" s="6"/>
      <c r="H106" s="6"/>
      <c r="I106" s="6"/>
      <c r="J106" s="6"/>
      <c r="K106" s="6"/>
      <c r="L106" s="6"/>
      <c r="M106" s="6"/>
      <c r="N106" s="6"/>
    </row>
    <row r="107" ht="15.75" customHeight="1">
      <c r="A107" s="6"/>
      <c r="B107" s="6"/>
      <c r="C107" s="6"/>
      <c r="D107" s="6"/>
      <c r="E107" s="6"/>
      <c r="F107" s="6"/>
      <c r="G107" s="6"/>
      <c r="H107" s="6"/>
      <c r="I107" s="6"/>
      <c r="J107" s="6"/>
      <c r="K107" s="6"/>
      <c r="L107" s="6"/>
      <c r="M107" s="6"/>
      <c r="N107" s="6"/>
    </row>
    <row r="108" ht="15.75" customHeight="1">
      <c r="A108" s="6"/>
      <c r="B108" s="6"/>
      <c r="C108" s="6"/>
      <c r="D108" s="6"/>
      <c r="E108" s="6"/>
      <c r="F108" s="6"/>
      <c r="G108" s="6"/>
      <c r="H108" s="6"/>
      <c r="I108" s="6"/>
      <c r="J108" s="6"/>
      <c r="K108" s="6"/>
      <c r="L108" s="6"/>
      <c r="M108" s="6"/>
      <c r="N108" s="6"/>
    </row>
    <row r="109" ht="15.75" customHeight="1">
      <c r="A109" s="6"/>
      <c r="B109" s="6"/>
      <c r="C109" s="6"/>
      <c r="D109" s="6"/>
      <c r="E109" s="6"/>
      <c r="F109" s="6"/>
      <c r="G109" s="6"/>
      <c r="H109" s="6"/>
      <c r="I109" s="6"/>
      <c r="J109" s="6"/>
      <c r="K109" s="6"/>
      <c r="L109" s="6"/>
      <c r="M109" s="6"/>
      <c r="N109" s="6"/>
    </row>
    <row r="110" ht="15.75" customHeight="1">
      <c r="A110" s="6"/>
      <c r="B110" s="6"/>
      <c r="C110" s="6"/>
      <c r="D110" s="6"/>
      <c r="E110" s="6"/>
      <c r="F110" s="6"/>
      <c r="G110" s="6"/>
      <c r="H110" s="6"/>
      <c r="I110" s="6"/>
      <c r="J110" s="6"/>
      <c r="K110" s="6"/>
      <c r="L110" s="6"/>
      <c r="M110" s="6"/>
      <c r="N110" s="6"/>
    </row>
    <row r="111" ht="15.75" customHeight="1">
      <c r="A111" s="6"/>
      <c r="B111" s="6"/>
      <c r="C111" s="6"/>
      <c r="D111" s="6"/>
      <c r="E111" s="6"/>
      <c r="F111" s="6"/>
      <c r="G111" s="6"/>
      <c r="H111" s="6"/>
      <c r="I111" s="6"/>
      <c r="J111" s="6"/>
      <c r="K111" s="6"/>
      <c r="L111" s="6"/>
      <c r="M111" s="6"/>
      <c r="N111" s="6"/>
    </row>
    <row r="112" ht="15.75" customHeight="1">
      <c r="A112" s="6"/>
      <c r="B112" s="6"/>
      <c r="C112" s="6"/>
      <c r="D112" s="6"/>
      <c r="E112" s="6"/>
      <c r="F112" s="6"/>
      <c r="G112" s="6"/>
      <c r="H112" s="6"/>
      <c r="I112" s="6"/>
      <c r="J112" s="6"/>
      <c r="K112" s="6"/>
      <c r="L112" s="6"/>
      <c r="M112" s="6"/>
      <c r="N112" s="6"/>
    </row>
    <row r="113" ht="15.75" customHeight="1">
      <c r="A113" s="6"/>
      <c r="B113" s="6"/>
      <c r="C113" s="6"/>
      <c r="D113" s="6"/>
      <c r="E113" s="6"/>
      <c r="F113" s="6"/>
      <c r="G113" s="6"/>
      <c r="H113" s="6"/>
      <c r="I113" s="6"/>
      <c r="J113" s="6"/>
      <c r="K113" s="6"/>
      <c r="L113" s="6"/>
      <c r="M113" s="6"/>
      <c r="N113" s="6"/>
    </row>
    <row r="114" ht="15.75" customHeight="1">
      <c r="A114" s="6"/>
      <c r="B114" s="6"/>
      <c r="C114" s="6"/>
      <c r="D114" s="6"/>
      <c r="E114" s="6"/>
      <c r="F114" s="6"/>
      <c r="G114" s="6"/>
      <c r="H114" s="6"/>
      <c r="I114" s="6"/>
      <c r="J114" s="6"/>
      <c r="K114" s="6"/>
      <c r="L114" s="6"/>
      <c r="M114" s="6"/>
      <c r="N114" s="6"/>
    </row>
    <row r="115" ht="15.75" customHeight="1">
      <c r="A115" s="6"/>
      <c r="B115" s="6"/>
      <c r="C115" s="6"/>
      <c r="D115" s="6"/>
      <c r="E115" s="6"/>
      <c r="F115" s="6"/>
      <c r="G115" s="6"/>
      <c r="H115" s="6"/>
      <c r="I115" s="6"/>
      <c r="J115" s="6"/>
      <c r="K115" s="6"/>
      <c r="L115" s="6"/>
      <c r="M115" s="6"/>
      <c r="N115" s="6"/>
    </row>
    <row r="116" ht="15.75" customHeight="1">
      <c r="A116" s="6"/>
      <c r="B116" s="6"/>
      <c r="C116" s="6"/>
      <c r="D116" s="6"/>
      <c r="E116" s="6"/>
      <c r="F116" s="6"/>
      <c r="G116" s="6"/>
      <c r="H116" s="6"/>
      <c r="I116" s="6"/>
      <c r="J116" s="6"/>
      <c r="K116" s="6"/>
      <c r="L116" s="6"/>
      <c r="M116" s="6"/>
      <c r="N116" s="6"/>
    </row>
    <row r="117" ht="15.75" customHeight="1">
      <c r="A117" s="6"/>
      <c r="B117" s="6"/>
      <c r="C117" s="6"/>
      <c r="D117" s="6"/>
      <c r="E117" s="6"/>
      <c r="F117" s="6"/>
      <c r="G117" s="6"/>
      <c r="H117" s="6"/>
      <c r="I117" s="6"/>
      <c r="J117" s="6"/>
      <c r="K117" s="6"/>
      <c r="L117" s="6"/>
      <c r="M117" s="6"/>
      <c r="N117" s="6"/>
    </row>
    <row r="118" ht="15.75" customHeight="1">
      <c r="A118" s="6"/>
      <c r="B118" s="6"/>
      <c r="C118" s="6"/>
      <c r="D118" s="6"/>
      <c r="E118" s="6"/>
      <c r="F118" s="6"/>
      <c r="G118" s="6"/>
      <c r="H118" s="6"/>
      <c r="I118" s="6"/>
      <c r="J118" s="6"/>
      <c r="K118" s="6"/>
      <c r="L118" s="6"/>
      <c r="M118" s="6"/>
      <c r="N118" s="6"/>
    </row>
    <row r="119" ht="15.75" customHeight="1">
      <c r="A119" s="6"/>
      <c r="B119" s="6"/>
      <c r="C119" s="6"/>
      <c r="D119" s="6"/>
      <c r="E119" s="6"/>
      <c r="F119" s="6"/>
      <c r="G119" s="6"/>
      <c r="H119" s="6"/>
      <c r="I119" s="6"/>
      <c r="J119" s="6"/>
      <c r="K119" s="6"/>
      <c r="L119" s="6"/>
      <c r="M119" s="6"/>
      <c r="N119" s="6"/>
    </row>
    <row r="120" ht="15.75" customHeight="1">
      <c r="A120" s="6"/>
      <c r="B120" s="6"/>
      <c r="C120" s="6"/>
      <c r="D120" s="6"/>
      <c r="E120" s="6"/>
      <c r="F120" s="6"/>
      <c r="G120" s="6"/>
      <c r="H120" s="6"/>
      <c r="I120" s="6"/>
      <c r="J120" s="6"/>
      <c r="K120" s="6"/>
      <c r="L120" s="6"/>
      <c r="M120" s="6"/>
      <c r="N120" s="6"/>
    </row>
    <row r="121" ht="15.75" customHeight="1">
      <c r="A121" s="6"/>
      <c r="B121" s="6"/>
      <c r="C121" s="6"/>
      <c r="D121" s="6"/>
      <c r="E121" s="6"/>
      <c r="F121" s="6"/>
      <c r="G121" s="6"/>
      <c r="H121" s="6"/>
      <c r="I121" s="6"/>
      <c r="J121" s="6"/>
      <c r="K121" s="6"/>
      <c r="L121" s="6"/>
      <c r="M121" s="6"/>
      <c r="N121" s="6"/>
    </row>
    <row r="122" ht="15.75" customHeight="1">
      <c r="A122" s="6"/>
      <c r="B122" s="6"/>
      <c r="C122" s="6"/>
      <c r="D122" s="6"/>
      <c r="E122" s="6"/>
      <c r="F122" s="6"/>
      <c r="G122" s="6"/>
      <c r="H122" s="6"/>
      <c r="I122" s="6"/>
      <c r="J122" s="6"/>
      <c r="K122" s="6"/>
      <c r="L122" s="6"/>
      <c r="M122" s="6"/>
      <c r="N122" s="6"/>
    </row>
    <row r="123" ht="15.75" customHeight="1">
      <c r="A123" s="6"/>
      <c r="B123" s="6"/>
      <c r="C123" s="6"/>
      <c r="D123" s="6"/>
      <c r="E123" s="6"/>
      <c r="F123" s="6"/>
      <c r="G123" s="6"/>
      <c r="H123" s="6"/>
      <c r="I123" s="6"/>
      <c r="J123" s="6"/>
      <c r="K123" s="6"/>
      <c r="L123" s="6"/>
      <c r="M123" s="6"/>
      <c r="N123" s="6"/>
    </row>
    <row r="124" ht="15.75" customHeight="1">
      <c r="A124" s="6"/>
      <c r="B124" s="6"/>
      <c r="C124" s="6"/>
      <c r="D124" s="6"/>
      <c r="E124" s="6"/>
      <c r="F124" s="6"/>
      <c r="G124" s="6"/>
      <c r="H124" s="6"/>
      <c r="I124" s="6"/>
      <c r="J124" s="6"/>
      <c r="K124" s="6"/>
      <c r="L124" s="6"/>
      <c r="M124" s="6"/>
      <c r="N124" s="6"/>
    </row>
    <row r="125" ht="15.75" customHeight="1">
      <c r="A125" s="6"/>
      <c r="B125" s="6"/>
      <c r="C125" s="6"/>
      <c r="D125" s="6"/>
      <c r="E125" s="6"/>
      <c r="F125" s="6"/>
      <c r="G125" s="6"/>
      <c r="H125" s="6"/>
      <c r="I125" s="6"/>
      <c r="J125" s="6"/>
      <c r="K125" s="6"/>
      <c r="L125" s="6"/>
      <c r="M125" s="6"/>
      <c r="N125" s="6"/>
    </row>
    <row r="126" ht="15.75" customHeight="1">
      <c r="A126" s="6"/>
      <c r="B126" s="6"/>
      <c r="C126" s="6"/>
      <c r="D126" s="6"/>
      <c r="E126" s="6"/>
      <c r="F126" s="6"/>
      <c r="G126" s="6"/>
      <c r="H126" s="6"/>
      <c r="I126" s="6"/>
      <c r="J126" s="6"/>
      <c r="K126" s="6"/>
      <c r="L126" s="6"/>
      <c r="M126" s="6"/>
      <c r="N126" s="6"/>
    </row>
    <row r="127" ht="15.75" customHeight="1">
      <c r="A127" s="6"/>
      <c r="B127" s="6"/>
      <c r="C127" s="6"/>
      <c r="D127" s="6"/>
      <c r="E127" s="6"/>
      <c r="F127" s="6"/>
      <c r="G127" s="6"/>
      <c r="H127" s="6"/>
      <c r="I127" s="6"/>
      <c r="J127" s="6"/>
      <c r="K127" s="6"/>
      <c r="L127" s="6"/>
      <c r="M127" s="6"/>
      <c r="N127" s="6"/>
    </row>
    <row r="128" ht="15.75" customHeight="1">
      <c r="A128" s="6"/>
      <c r="B128" s="6"/>
      <c r="C128" s="6"/>
      <c r="D128" s="6"/>
      <c r="E128" s="6"/>
      <c r="F128" s="6"/>
      <c r="G128" s="6"/>
      <c r="H128" s="6"/>
      <c r="I128" s="6"/>
      <c r="J128" s="6"/>
      <c r="K128" s="6"/>
      <c r="L128" s="6"/>
      <c r="M128" s="6"/>
      <c r="N128" s="6"/>
    </row>
    <row r="129" ht="15.75" customHeight="1">
      <c r="A129" s="6"/>
      <c r="B129" s="6"/>
      <c r="C129" s="6"/>
      <c r="D129" s="6"/>
      <c r="E129" s="6"/>
      <c r="F129" s="6"/>
      <c r="G129" s="6"/>
      <c r="H129" s="6"/>
      <c r="I129" s="6"/>
      <c r="J129" s="6"/>
      <c r="K129" s="6"/>
      <c r="L129" s="6"/>
      <c r="M129" s="6"/>
      <c r="N129" s="6"/>
    </row>
    <row r="130" ht="15.75" customHeight="1">
      <c r="A130" s="6"/>
      <c r="B130" s="6"/>
      <c r="C130" s="6"/>
      <c r="D130" s="6"/>
      <c r="E130" s="6"/>
      <c r="F130" s="6"/>
      <c r="G130" s="6"/>
      <c r="H130" s="6"/>
      <c r="I130" s="6"/>
      <c r="J130" s="6"/>
      <c r="K130" s="6"/>
      <c r="L130" s="6"/>
      <c r="M130" s="6"/>
      <c r="N130" s="6"/>
    </row>
    <row r="131" ht="15.75" customHeight="1">
      <c r="A131" s="6"/>
      <c r="B131" s="6"/>
      <c r="C131" s="6"/>
      <c r="D131" s="6"/>
      <c r="E131" s="6"/>
      <c r="F131" s="6"/>
      <c r="G131" s="6"/>
      <c r="H131" s="6"/>
      <c r="I131" s="6"/>
      <c r="J131" s="6"/>
      <c r="K131" s="6"/>
      <c r="L131" s="6"/>
      <c r="M131" s="6"/>
      <c r="N131" s="6"/>
    </row>
    <row r="132" ht="15.75" customHeight="1">
      <c r="A132" s="6"/>
      <c r="B132" s="6"/>
      <c r="C132" s="6"/>
      <c r="D132" s="6"/>
      <c r="E132" s="6"/>
      <c r="F132" s="6"/>
      <c r="G132" s="6"/>
      <c r="H132" s="6"/>
      <c r="I132" s="6"/>
      <c r="J132" s="6"/>
      <c r="K132" s="6"/>
      <c r="L132" s="6"/>
      <c r="M132" s="6"/>
      <c r="N132" s="6"/>
    </row>
    <row r="133" ht="15.75" customHeight="1">
      <c r="A133" s="6"/>
      <c r="B133" s="6"/>
      <c r="C133" s="6"/>
      <c r="D133" s="6"/>
      <c r="E133" s="6"/>
      <c r="F133" s="6"/>
      <c r="G133" s="6"/>
      <c r="H133" s="6"/>
      <c r="I133" s="6"/>
      <c r="J133" s="6"/>
      <c r="K133" s="6"/>
      <c r="L133" s="6"/>
      <c r="M133" s="6"/>
      <c r="N133" s="6"/>
    </row>
    <row r="134" ht="15.75" customHeight="1">
      <c r="A134" s="6"/>
      <c r="B134" s="6"/>
      <c r="C134" s="6"/>
      <c r="D134" s="6"/>
      <c r="E134" s="6"/>
      <c r="F134" s="6"/>
      <c r="G134" s="6"/>
      <c r="H134" s="6"/>
      <c r="I134" s="6"/>
      <c r="J134" s="6"/>
      <c r="K134" s="6"/>
      <c r="L134" s="6"/>
      <c r="M134" s="6"/>
      <c r="N134" s="6"/>
    </row>
    <row r="135" ht="15.75" customHeight="1">
      <c r="A135" s="6"/>
      <c r="B135" s="6"/>
      <c r="C135" s="6"/>
      <c r="D135" s="6"/>
      <c r="E135" s="6"/>
      <c r="F135" s="6"/>
      <c r="G135" s="6"/>
      <c r="H135" s="6"/>
      <c r="I135" s="6"/>
      <c r="J135" s="6"/>
      <c r="K135" s="6"/>
      <c r="L135" s="6"/>
      <c r="M135" s="6"/>
      <c r="N135" s="6"/>
    </row>
    <row r="136" ht="15.75" customHeight="1">
      <c r="A136" s="6"/>
      <c r="B136" s="6"/>
      <c r="C136" s="6"/>
      <c r="D136" s="6"/>
      <c r="E136" s="6"/>
      <c r="F136" s="6"/>
      <c r="G136" s="6"/>
      <c r="H136" s="6"/>
      <c r="I136" s="6"/>
      <c r="J136" s="6"/>
      <c r="K136" s="6"/>
      <c r="L136" s="6"/>
      <c r="M136" s="6"/>
      <c r="N136" s="6"/>
    </row>
    <row r="137" ht="15.75" customHeight="1">
      <c r="A137" s="6"/>
      <c r="B137" s="6"/>
      <c r="C137" s="6"/>
      <c r="D137" s="6"/>
      <c r="E137" s="6"/>
      <c r="F137" s="6"/>
      <c r="G137" s="6"/>
      <c r="H137" s="6"/>
      <c r="I137" s="6"/>
      <c r="J137" s="6"/>
      <c r="K137" s="6"/>
      <c r="L137" s="6"/>
      <c r="M137" s="6"/>
      <c r="N137" s="6"/>
    </row>
    <row r="138" ht="15.75" customHeight="1">
      <c r="A138" s="6"/>
      <c r="B138" s="6"/>
      <c r="C138" s="6"/>
      <c r="D138" s="6"/>
      <c r="E138" s="6"/>
      <c r="F138" s="6"/>
      <c r="G138" s="6"/>
      <c r="H138" s="6"/>
      <c r="I138" s="6"/>
      <c r="J138" s="6"/>
      <c r="K138" s="6"/>
      <c r="L138" s="6"/>
      <c r="M138" s="6"/>
      <c r="N138" s="6"/>
    </row>
    <row r="139" ht="15.75" customHeight="1">
      <c r="A139" s="6"/>
      <c r="B139" s="6"/>
      <c r="C139" s="6"/>
      <c r="D139" s="6"/>
      <c r="E139" s="6"/>
      <c r="F139" s="6"/>
      <c r="G139" s="6"/>
      <c r="H139" s="6"/>
      <c r="I139" s="6"/>
      <c r="J139" s="6"/>
      <c r="K139" s="6"/>
      <c r="L139" s="6"/>
      <c r="M139" s="6"/>
      <c r="N139" s="6"/>
    </row>
    <row r="140" ht="15.75" customHeight="1">
      <c r="A140" s="6"/>
      <c r="B140" s="6"/>
      <c r="C140" s="6"/>
      <c r="D140" s="6"/>
      <c r="E140" s="6"/>
      <c r="F140" s="6"/>
      <c r="G140" s="6"/>
      <c r="H140" s="6"/>
      <c r="I140" s="6"/>
      <c r="J140" s="6"/>
      <c r="K140" s="6"/>
      <c r="L140" s="6"/>
      <c r="M140" s="6"/>
      <c r="N140" s="6"/>
    </row>
    <row r="141" ht="15.75" customHeight="1">
      <c r="A141" s="6"/>
      <c r="B141" s="6"/>
      <c r="C141" s="6"/>
      <c r="D141" s="6"/>
      <c r="E141" s="6"/>
      <c r="F141" s="6"/>
      <c r="G141" s="6"/>
      <c r="H141" s="6"/>
      <c r="I141" s="6"/>
      <c r="J141" s="6"/>
      <c r="K141" s="6"/>
      <c r="L141" s="6"/>
      <c r="M141" s="6"/>
      <c r="N141" s="6"/>
    </row>
    <row r="142" ht="15.75" customHeight="1">
      <c r="A142" s="6"/>
      <c r="B142" s="6"/>
      <c r="C142" s="6"/>
      <c r="D142" s="6"/>
      <c r="E142" s="6"/>
      <c r="F142" s="6"/>
      <c r="G142" s="6"/>
      <c r="H142" s="6"/>
      <c r="I142" s="6"/>
      <c r="J142" s="6"/>
      <c r="K142" s="6"/>
      <c r="L142" s="6"/>
      <c r="M142" s="6"/>
      <c r="N142" s="6"/>
    </row>
    <row r="143" ht="15.75" customHeight="1">
      <c r="A143" s="6"/>
      <c r="B143" s="6"/>
      <c r="C143" s="6"/>
      <c r="D143" s="6"/>
      <c r="E143" s="6"/>
      <c r="F143" s="6"/>
      <c r="G143" s="6"/>
      <c r="H143" s="6"/>
      <c r="I143" s="6"/>
      <c r="J143" s="6"/>
      <c r="K143" s="6"/>
      <c r="L143" s="6"/>
      <c r="M143" s="6"/>
      <c r="N143" s="6"/>
    </row>
    <row r="144" ht="15.75" customHeight="1">
      <c r="A144" s="6"/>
      <c r="B144" s="6"/>
      <c r="C144" s="6"/>
      <c r="D144" s="6"/>
      <c r="E144" s="6"/>
      <c r="F144" s="6"/>
      <c r="G144" s="6"/>
      <c r="H144" s="6"/>
      <c r="I144" s="6"/>
      <c r="J144" s="6"/>
      <c r="K144" s="6"/>
      <c r="L144" s="6"/>
      <c r="M144" s="6"/>
      <c r="N144" s="6"/>
    </row>
    <row r="145" ht="15.75" customHeight="1">
      <c r="A145" s="6"/>
      <c r="B145" s="6"/>
      <c r="C145" s="6"/>
      <c r="D145" s="6"/>
      <c r="E145" s="6"/>
      <c r="F145" s="6"/>
      <c r="G145" s="6"/>
      <c r="H145" s="6"/>
      <c r="I145" s="6"/>
      <c r="J145" s="6"/>
      <c r="K145" s="6"/>
      <c r="L145" s="6"/>
      <c r="M145" s="6"/>
      <c r="N145" s="6"/>
    </row>
    <row r="146" ht="15.75" customHeight="1">
      <c r="A146" s="6"/>
      <c r="B146" s="6"/>
      <c r="C146" s="6"/>
      <c r="D146" s="6"/>
      <c r="E146" s="6"/>
      <c r="F146" s="6"/>
      <c r="G146" s="6"/>
      <c r="H146" s="6"/>
      <c r="I146" s="6"/>
      <c r="J146" s="6"/>
      <c r="K146" s="6"/>
      <c r="L146" s="6"/>
      <c r="M146" s="6"/>
      <c r="N146" s="6"/>
    </row>
    <row r="147" ht="15.75" customHeight="1">
      <c r="A147" s="6"/>
      <c r="B147" s="6"/>
      <c r="C147" s="6"/>
      <c r="D147" s="6"/>
      <c r="E147" s="6"/>
      <c r="F147" s="6"/>
      <c r="G147" s="6"/>
      <c r="H147" s="6"/>
      <c r="I147" s="6"/>
      <c r="J147" s="6"/>
      <c r="K147" s="6"/>
      <c r="L147" s="6"/>
      <c r="M147" s="6"/>
      <c r="N147" s="6"/>
    </row>
    <row r="148" ht="15.75" customHeight="1">
      <c r="A148" s="6"/>
      <c r="B148" s="6"/>
      <c r="C148" s="6"/>
      <c r="D148" s="6"/>
      <c r="E148" s="6"/>
      <c r="F148" s="6"/>
      <c r="G148" s="6"/>
      <c r="H148" s="6"/>
      <c r="I148" s="6"/>
      <c r="J148" s="6"/>
      <c r="K148" s="6"/>
      <c r="L148" s="6"/>
      <c r="M148" s="6"/>
      <c r="N148" s="6"/>
    </row>
    <row r="149" ht="15.75" customHeight="1">
      <c r="A149" s="6"/>
      <c r="B149" s="6"/>
      <c r="C149" s="6"/>
      <c r="D149" s="6"/>
      <c r="E149" s="6"/>
      <c r="F149" s="6"/>
      <c r="G149" s="6"/>
      <c r="H149" s="6"/>
      <c r="I149" s="6"/>
      <c r="J149" s="6"/>
      <c r="K149" s="6"/>
      <c r="L149" s="6"/>
      <c r="M149" s="6"/>
      <c r="N149" s="6"/>
    </row>
    <row r="150" ht="15.75" customHeight="1">
      <c r="A150" s="6"/>
      <c r="B150" s="6"/>
      <c r="C150" s="6"/>
      <c r="D150" s="6"/>
      <c r="E150" s="6"/>
      <c r="F150" s="6"/>
      <c r="G150" s="6"/>
      <c r="H150" s="6"/>
      <c r="I150" s="6"/>
      <c r="J150" s="6"/>
      <c r="K150" s="6"/>
      <c r="L150" s="6"/>
      <c r="M150" s="6"/>
      <c r="N150" s="6"/>
    </row>
    <row r="151" ht="15.75" customHeight="1">
      <c r="A151" s="6"/>
      <c r="B151" s="6"/>
      <c r="C151" s="6"/>
      <c r="D151" s="6"/>
      <c r="E151" s="6"/>
      <c r="F151" s="6"/>
      <c r="G151" s="6"/>
      <c r="H151" s="6"/>
      <c r="I151" s="6"/>
      <c r="J151" s="6"/>
      <c r="K151" s="6"/>
      <c r="L151" s="6"/>
      <c r="M151" s="6"/>
      <c r="N151" s="6"/>
    </row>
    <row r="152" ht="15.75" customHeight="1">
      <c r="A152" s="6"/>
      <c r="B152" s="6"/>
      <c r="C152" s="6"/>
      <c r="D152" s="6"/>
      <c r="E152" s="6"/>
      <c r="F152" s="6"/>
      <c r="G152" s="6"/>
      <c r="H152" s="6"/>
      <c r="I152" s="6"/>
      <c r="J152" s="6"/>
      <c r="K152" s="6"/>
      <c r="L152" s="6"/>
      <c r="M152" s="6"/>
      <c r="N152" s="6"/>
    </row>
    <row r="153" ht="15.75" customHeight="1">
      <c r="A153" s="6"/>
      <c r="B153" s="6"/>
      <c r="C153" s="6"/>
      <c r="D153" s="6"/>
      <c r="E153" s="6"/>
      <c r="F153" s="6"/>
      <c r="G153" s="6"/>
      <c r="H153" s="6"/>
      <c r="I153" s="6"/>
      <c r="J153" s="6"/>
      <c r="K153" s="6"/>
      <c r="L153" s="6"/>
      <c r="M153" s="6"/>
      <c r="N153" s="6"/>
    </row>
    <row r="154" ht="15.75" customHeight="1">
      <c r="A154" s="6"/>
      <c r="B154" s="6"/>
      <c r="C154" s="6"/>
      <c r="D154" s="6"/>
      <c r="E154" s="6"/>
      <c r="F154" s="6"/>
      <c r="G154" s="6"/>
      <c r="H154" s="6"/>
      <c r="I154" s="6"/>
      <c r="J154" s="6"/>
      <c r="K154" s="6"/>
      <c r="L154" s="6"/>
      <c r="M154" s="6"/>
      <c r="N154" s="6"/>
    </row>
    <row r="155" ht="15.75" customHeight="1">
      <c r="A155" s="6"/>
      <c r="B155" s="6"/>
      <c r="C155" s="6"/>
      <c r="D155" s="6"/>
      <c r="E155" s="6"/>
      <c r="F155" s="6"/>
      <c r="G155" s="6"/>
      <c r="H155" s="6"/>
      <c r="I155" s="6"/>
      <c r="J155" s="6"/>
      <c r="K155" s="6"/>
      <c r="L155" s="6"/>
      <c r="M155" s="6"/>
      <c r="N155" s="6"/>
    </row>
    <row r="156" ht="15.75" customHeight="1">
      <c r="A156" s="6"/>
      <c r="B156" s="6"/>
      <c r="C156" s="6"/>
      <c r="D156" s="6"/>
      <c r="E156" s="6"/>
      <c r="F156" s="6"/>
      <c r="G156" s="6"/>
      <c r="H156" s="6"/>
      <c r="I156" s="6"/>
      <c r="J156" s="6"/>
      <c r="K156" s="6"/>
      <c r="L156" s="6"/>
      <c r="M156" s="6"/>
      <c r="N156" s="6"/>
    </row>
    <row r="157" ht="15.75" customHeight="1">
      <c r="A157" s="6"/>
      <c r="B157" s="6"/>
      <c r="C157" s="6"/>
      <c r="D157" s="6"/>
      <c r="E157" s="6"/>
      <c r="F157" s="6"/>
      <c r="G157" s="6"/>
      <c r="H157" s="6"/>
      <c r="I157" s="6"/>
      <c r="J157" s="6"/>
      <c r="K157" s="6"/>
      <c r="L157" s="6"/>
      <c r="M157" s="6"/>
      <c r="N157" s="6"/>
    </row>
    <row r="158" ht="15.75" customHeight="1">
      <c r="A158" s="6"/>
      <c r="B158" s="6"/>
      <c r="C158" s="6"/>
      <c r="D158" s="6"/>
      <c r="E158" s="6"/>
      <c r="F158" s="6"/>
      <c r="G158" s="6"/>
      <c r="H158" s="6"/>
      <c r="I158" s="6"/>
      <c r="J158" s="6"/>
      <c r="K158" s="6"/>
      <c r="L158" s="6"/>
      <c r="M158" s="6"/>
      <c r="N158" s="6"/>
    </row>
    <row r="159" ht="15.75" customHeight="1">
      <c r="A159" s="6"/>
      <c r="B159" s="6"/>
      <c r="C159" s="6"/>
      <c r="D159" s="6"/>
      <c r="E159" s="6"/>
      <c r="F159" s="6"/>
      <c r="G159" s="6"/>
      <c r="H159" s="6"/>
      <c r="I159" s="6"/>
      <c r="J159" s="6"/>
      <c r="K159" s="6"/>
      <c r="L159" s="6"/>
      <c r="M159" s="6"/>
      <c r="N159" s="6"/>
    </row>
    <row r="160" ht="15.75" customHeight="1">
      <c r="A160" s="6"/>
      <c r="B160" s="6"/>
      <c r="C160" s="6"/>
      <c r="D160" s="6"/>
      <c r="E160" s="6"/>
      <c r="F160" s="6"/>
      <c r="G160" s="6"/>
      <c r="H160" s="6"/>
      <c r="I160" s="6"/>
      <c r="J160" s="6"/>
      <c r="K160" s="6"/>
      <c r="L160" s="6"/>
      <c r="M160" s="6"/>
      <c r="N160" s="6"/>
    </row>
    <row r="161" ht="15.75" customHeight="1">
      <c r="A161" s="6"/>
      <c r="B161" s="6"/>
      <c r="C161" s="6"/>
      <c r="D161" s="6"/>
      <c r="E161" s="6"/>
      <c r="F161" s="6"/>
      <c r="G161" s="6"/>
      <c r="H161" s="6"/>
      <c r="I161" s="6"/>
      <c r="J161" s="6"/>
      <c r="K161" s="6"/>
      <c r="L161" s="6"/>
      <c r="M161" s="6"/>
      <c r="N161" s="6"/>
    </row>
    <row r="162" ht="15.75" customHeight="1">
      <c r="A162" s="6"/>
      <c r="B162" s="6"/>
      <c r="C162" s="6"/>
      <c r="D162" s="6"/>
      <c r="E162" s="6"/>
      <c r="F162" s="6"/>
      <c r="G162" s="6"/>
      <c r="H162" s="6"/>
      <c r="I162" s="6"/>
      <c r="J162" s="6"/>
      <c r="K162" s="6"/>
      <c r="L162" s="6"/>
      <c r="M162" s="6"/>
      <c r="N162" s="6"/>
    </row>
    <row r="163" ht="15.75" customHeight="1">
      <c r="A163" s="6"/>
      <c r="B163" s="6"/>
      <c r="C163" s="6"/>
      <c r="D163" s="6"/>
      <c r="E163" s="6"/>
      <c r="F163" s="6"/>
      <c r="G163" s="6"/>
      <c r="H163" s="6"/>
      <c r="I163" s="6"/>
      <c r="J163" s="6"/>
      <c r="K163" s="6"/>
      <c r="L163" s="6"/>
      <c r="M163" s="6"/>
      <c r="N163" s="6"/>
    </row>
    <row r="164" ht="15.75" customHeight="1">
      <c r="A164" s="6"/>
      <c r="B164" s="6"/>
      <c r="C164" s="6"/>
      <c r="D164" s="6"/>
      <c r="E164" s="6"/>
      <c r="F164" s="6"/>
      <c r="G164" s="6"/>
      <c r="H164" s="6"/>
      <c r="I164" s="6"/>
      <c r="J164" s="6"/>
      <c r="K164" s="6"/>
      <c r="L164" s="6"/>
      <c r="M164" s="6"/>
      <c r="N164" s="6"/>
    </row>
    <row r="165" ht="15.75" customHeight="1">
      <c r="A165" s="6"/>
      <c r="B165" s="6"/>
      <c r="C165" s="6"/>
      <c r="D165" s="6"/>
      <c r="E165" s="6"/>
      <c r="F165" s="6"/>
      <c r="G165" s="6"/>
      <c r="H165" s="6"/>
      <c r="I165" s="6"/>
      <c r="J165" s="6"/>
      <c r="K165" s="6"/>
      <c r="L165" s="6"/>
      <c r="M165" s="6"/>
      <c r="N165" s="6"/>
    </row>
    <row r="166" ht="15.75" customHeight="1">
      <c r="A166" s="6"/>
      <c r="B166" s="6"/>
      <c r="C166" s="6"/>
      <c r="D166" s="6"/>
      <c r="E166" s="6"/>
      <c r="F166" s="6"/>
      <c r="G166" s="6"/>
      <c r="H166" s="6"/>
      <c r="I166" s="6"/>
      <c r="J166" s="6"/>
      <c r="K166" s="6"/>
      <c r="L166" s="6"/>
      <c r="M166" s="6"/>
      <c r="N166" s="6"/>
    </row>
    <row r="167" ht="15.75" customHeight="1">
      <c r="A167" s="6"/>
      <c r="B167" s="6"/>
      <c r="C167" s="6"/>
      <c r="D167" s="6"/>
      <c r="E167" s="6"/>
      <c r="F167" s="6"/>
      <c r="G167" s="6"/>
      <c r="H167" s="6"/>
      <c r="I167" s="6"/>
      <c r="J167" s="6"/>
      <c r="K167" s="6"/>
      <c r="L167" s="6"/>
      <c r="M167" s="6"/>
      <c r="N167" s="6"/>
    </row>
    <row r="168" ht="15.75" customHeight="1">
      <c r="A168" s="6"/>
      <c r="B168" s="6"/>
      <c r="C168" s="6"/>
      <c r="D168" s="6"/>
      <c r="E168" s="6"/>
      <c r="F168" s="6"/>
      <c r="G168" s="6"/>
      <c r="H168" s="6"/>
      <c r="I168" s="6"/>
      <c r="J168" s="6"/>
      <c r="K168" s="6"/>
      <c r="L168" s="6"/>
      <c r="M168" s="6"/>
      <c r="N168" s="6"/>
    </row>
    <row r="169" ht="15.75" customHeight="1">
      <c r="A169" s="6"/>
      <c r="B169" s="6"/>
      <c r="C169" s="6"/>
      <c r="D169" s="6"/>
      <c r="E169" s="6"/>
      <c r="F169" s="6"/>
      <c r="G169" s="6"/>
      <c r="H169" s="6"/>
      <c r="I169" s="6"/>
      <c r="J169" s="6"/>
      <c r="K169" s="6"/>
      <c r="L169" s="6"/>
      <c r="M169" s="6"/>
      <c r="N169" s="6"/>
    </row>
    <row r="170" ht="15.75" customHeight="1">
      <c r="A170" s="6"/>
      <c r="B170" s="6"/>
      <c r="C170" s="6"/>
      <c r="D170" s="6"/>
      <c r="E170" s="6"/>
      <c r="F170" s="6"/>
      <c r="G170" s="6"/>
      <c r="H170" s="6"/>
      <c r="I170" s="6"/>
      <c r="J170" s="6"/>
      <c r="K170" s="6"/>
      <c r="L170" s="6"/>
      <c r="M170" s="6"/>
      <c r="N170" s="6"/>
    </row>
    <row r="171" ht="15.75" customHeight="1">
      <c r="A171" s="6"/>
      <c r="B171" s="6"/>
      <c r="C171" s="6"/>
      <c r="D171" s="6"/>
      <c r="E171" s="6"/>
      <c r="F171" s="6"/>
      <c r="G171" s="6"/>
      <c r="H171" s="6"/>
      <c r="I171" s="6"/>
      <c r="J171" s="6"/>
      <c r="K171" s="6"/>
      <c r="L171" s="6"/>
      <c r="M171" s="6"/>
      <c r="N171" s="6"/>
    </row>
    <row r="172" ht="15.75" customHeight="1">
      <c r="A172" s="6"/>
      <c r="B172" s="6"/>
      <c r="C172" s="6"/>
      <c r="D172" s="6"/>
      <c r="E172" s="6"/>
      <c r="F172" s="6"/>
      <c r="G172" s="6"/>
      <c r="H172" s="6"/>
      <c r="I172" s="6"/>
      <c r="J172" s="6"/>
      <c r="K172" s="6"/>
      <c r="L172" s="6"/>
      <c r="M172" s="6"/>
      <c r="N172" s="6"/>
    </row>
    <row r="173" ht="15.75" customHeight="1">
      <c r="A173" s="6"/>
      <c r="B173" s="6"/>
      <c r="C173" s="6"/>
      <c r="D173" s="6"/>
      <c r="E173" s="6"/>
      <c r="F173" s="6"/>
      <c r="G173" s="6"/>
      <c r="H173" s="6"/>
      <c r="I173" s="6"/>
      <c r="J173" s="6"/>
      <c r="K173" s="6"/>
      <c r="L173" s="6"/>
      <c r="M173" s="6"/>
      <c r="N173" s="6"/>
    </row>
    <row r="174" ht="15.75" customHeight="1">
      <c r="A174" s="6"/>
      <c r="B174" s="6"/>
      <c r="C174" s="6"/>
      <c r="D174" s="6"/>
      <c r="E174" s="6"/>
      <c r="F174" s="6"/>
      <c r="G174" s="6"/>
      <c r="H174" s="6"/>
      <c r="I174" s="6"/>
      <c r="J174" s="6"/>
      <c r="K174" s="6"/>
      <c r="L174" s="6"/>
      <c r="M174" s="6"/>
      <c r="N174" s="6"/>
    </row>
    <row r="175" ht="15.75" customHeight="1">
      <c r="A175" s="6"/>
      <c r="B175" s="6"/>
      <c r="C175" s="6"/>
      <c r="D175" s="6"/>
      <c r="E175" s="6"/>
      <c r="F175" s="6"/>
      <c r="G175" s="6"/>
      <c r="H175" s="6"/>
      <c r="I175" s="6"/>
      <c r="J175" s="6"/>
      <c r="K175" s="6"/>
      <c r="L175" s="6"/>
      <c r="M175" s="6"/>
      <c r="N175" s="6"/>
    </row>
    <row r="176" ht="15.75" customHeight="1">
      <c r="A176" s="6"/>
      <c r="B176" s="6"/>
      <c r="C176" s="6"/>
      <c r="D176" s="6"/>
      <c r="E176" s="6"/>
      <c r="F176" s="6"/>
      <c r="G176" s="6"/>
      <c r="H176" s="6"/>
      <c r="I176" s="6"/>
      <c r="J176" s="6"/>
      <c r="K176" s="6"/>
      <c r="L176" s="6"/>
      <c r="M176" s="6"/>
      <c r="N176" s="6"/>
    </row>
    <row r="177" ht="15.75" customHeight="1">
      <c r="A177" s="6"/>
      <c r="B177" s="6"/>
      <c r="C177" s="6"/>
      <c r="D177" s="6"/>
      <c r="E177" s="6"/>
      <c r="F177" s="6"/>
      <c r="G177" s="6"/>
      <c r="H177" s="6"/>
      <c r="I177" s="6"/>
      <c r="J177" s="6"/>
      <c r="K177" s="6"/>
      <c r="L177" s="6"/>
      <c r="M177" s="6"/>
      <c r="N177" s="6"/>
    </row>
    <row r="178" ht="15.75" customHeight="1">
      <c r="A178" s="6"/>
      <c r="B178" s="6"/>
      <c r="C178" s="6"/>
      <c r="D178" s="6"/>
      <c r="E178" s="6"/>
      <c r="F178" s="6"/>
      <c r="G178" s="6"/>
      <c r="H178" s="6"/>
      <c r="I178" s="6"/>
      <c r="J178" s="6"/>
      <c r="K178" s="6"/>
      <c r="L178" s="6"/>
      <c r="M178" s="6"/>
      <c r="N178" s="6"/>
    </row>
    <row r="179" ht="15.75" customHeight="1">
      <c r="A179" s="6"/>
      <c r="B179" s="6"/>
      <c r="C179" s="6"/>
      <c r="D179" s="6"/>
      <c r="E179" s="6"/>
      <c r="F179" s="6"/>
      <c r="G179" s="6"/>
      <c r="H179" s="6"/>
      <c r="I179" s="6"/>
      <c r="J179" s="6"/>
      <c r="K179" s="6"/>
      <c r="L179" s="6"/>
      <c r="M179" s="6"/>
      <c r="N179" s="6"/>
    </row>
    <row r="180" ht="15.75" customHeight="1">
      <c r="A180" s="6"/>
      <c r="B180" s="6"/>
      <c r="C180" s="6"/>
      <c r="D180" s="6"/>
      <c r="E180" s="6"/>
      <c r="F180" s="6"/>
      <c r="G180" s="6"/>
      <c r="H180" s="6"/>
      <c r="I180" s="6"/>
      <c r="J180" s="6"/>
      <c r="K180" s="6"/>
      <c r="L180" s="6"/>
      <c r="M180" s="6"/>
      <c r="N180" s="6"/>
    </row>
    <row r="181" ht="15.75" customHeight="1">
      <c r="A181" s="6"/>
      <c r="B181" s="6"/>
      <c r="C181" s="6"/>
      <c r="D181" s="6"/>
      <c r="E181" s="6"/>
      <c r="F181" s="6"/>
      <c r="G181" s="6"/>
      <c r="H181" s="6"/>
      <c r="I181" s="6"/>
      <c r="J181" s="6"/>
      <c r="K181" s="6"/>
      <c r="L181" s="6"/>
      <c r="M181" s="6"/>
      <c r="N181" s="6"/>
    </row>
    <row r="182" ht="15.75" customHeight="1">
      <c r="A182" s="6"/>
      <c r="B182" s="6"/>
      <c r="C182" s="6"/>
      <c r="D182" s="6"/>
      <c r="E182" s="6"/>
      <c r="F182" s="6"/>
      <c r="G182" s="6"/>
      <c r="H182" s="6"/>
      <c r="I182" s="6"/>
      <c r="J182" s="6"/>
      <c r="K182" s="6"/>
      <c r="L182" s="6"/>
      <c r="M182" s="6"/>
      <c r="N182" s="6"/>
    </row>
    <row r="183" ht="15.75" customHeight="1">
      <c r="A183" s="6"/>
      <c r="B183" s="6"/>
      <c r="C183" s="6"/>
      <c r="D183" s="6"/>
      <c r="E183" s="6"/>
      <c r="F183" s="6"/>
      <c r="G183" s="6"/>
      <c r="H183" s="6"/>
      <c r="I183" s="6"/>
      <c r="J183" s="6"/>
      <c r="K183" s="6"/>
      <c r="L183" s="6"/>
      <c r="M183" s="6"/>
      <c r="N183" s="6"/>
    </row>
    <row r="184" ht="15.75" customHeight="1">
      <c r="A184" s="6"/>
      <c r="B184" s="6"/>
      <c r="C184" s="6"/>
      <c r="D184" s="6"/>
      <c r="E184" s="6"/>
      <c r="F184" s="6"/>
      <c r="G184" s="6"/>
      <c r="H184" s="6"/>
      <c r="I184" s="6"/>
      <c r="J184" s="6"/>
      <c r="K184" s="6"/>
      <c r="L184" s="6"/>
      <c r="M184" s="6"/>
      <c r="N184" s="6"/>
    </row>
    <row r="185" ht="15.75" customHeight="1">
      <c r="A185" s="6"/>
      <c r="B185" s="6"/>
      <c r="C185" s="6"/>
      <c r="D185" s="6"/>
      <c r="E185" s="6"/>
      <c r="F185" s="6"/>
      <c r="G185" s="6"/>
      <c r="H185" s="6"/>
      <c r="I185" s="6"/>
      <c r="J185" s="6"/>
      <c r="K185" s="6"/>
      <c r="L185" s="6"/>
      <c r="M185" s="6"/>
      <c r="N185" s="6"/>
    </row>
    <row r="186" ht="15.75" customHeight="1">
      <c r="A186" s="6"/>
      <c r="B186" s="6"/>
      <c r="C186" s="6"/>
      <c r="D186" s="6"/>
      <c r="E186" s="6"/>
      <c r="F186" s="6"/>
      <c r="G186" s="6"/>
      <c r="H186" s="6"/>
      <c r="I186" s="6"/>
      <c r="J186" s="6"/>
      <c r="K186" s="6"/>
      <c r="L186" s="6"/>
      <c r="M186" s="6"/>
      <c r="N186" s="6"/>
    </row>
    <row r="187" ht="15.75" customHeight="1">
      <c r="A187" s="6"/>
      <c r="B187" s="6"/>
      <c r="C187" s="6"/>
      <c r="D187" s="6"/>
      <c r="E187" s="6"/>
      <c r="F187" s="6"/>
      <c r="G187" s="6"/>
      <c r="H187" s="6"/>
      <c r="I187" s="6"/>
      <c r="J187" s="6"/>
      <c r="K187" s="6"/>
      <c r="L187" s="6"/>
      <c r="M187" s="6"/>
      <c r="N187" s="6"/>
    </row>
    <row r="188" ht="15.75" customHeight="1">
      <c r="A188" s="6"/>
      <c r="B188" s="6"/>
      <c r="C188" s="6"/>
      <c r="D188" s="6"/>
      <c r="E188" s="6"/>
      <c r="F188" s="6"/>
      <c r="G188" s="6"/>
      <c r="H188" s="6"/>
      <c r="I188" s="6"/>
      <c r="J188" s="6"/>
      <c r="K188" s="6"/>
      <c r="L188" s="6"/>
      <c r="M188" s="6"/>
      <c r="N188" s="6"/>
    </row>
    <row r="189" ht="15.75" customHeight="1">
      <c r="A189" s="6"/>
      <c r="B189" s="6"/>
      <c r="C189" s="6"/>
      <c r="D189" s="6"/>
      <c r="E189" s="6"/>
      <c r="F189" s="6"/>
      <c r="G189" s="6"/>
      <c r="H189" s="6"/>
      <c r="I189" s="6"/>
      <c r="J189" s="6"/>
      <c r="K189" s="6"/>
      <c r="L189" s="6"/>
      <c r="M189" s="6"/>
      <c r="N189" s="6"/>
    </row>
    <row r="190" ht="15.75" customHeight="1">
      <c r="A190" s="6"/>
      <c r="B190" s="6"/>
      <c r="C190" s="6"/>
      <c r="D190" s="6"/>
      <c r="E190" s="6"/>
      <c r="F190" s="6"/>
      <c r="G190" s="6"/>
      <c r="H190" s="6"/>
      <c r="I190" s="6"/>
      <c r="J190" s="6"/>
      <c r="K190" s="6"/>
      <c r="L190" s="6"/>
      <c r="M190" s="6"/>
      <c r="N190" s="6"/>
    </row>
    <row r="191" ht="15.75" customHeight="1">
      <c r="A191" s="6"/>
      <c r="B191" s="6"/>
      <c r="C191" s="6"/>
      <c r="D191" s="6"/>
      <c r="E191" s="6"/>
      <c r="F191" s="6"/>
      <c r="G191" s="6"/>
      <c r="H191" s="6"/>
      <c r="I191" s="6"/>
      <c r="J191" s="6"/>
      <c r="K191" s="6"/>
      <c r="L191" s="6"/>
      <c r="M191" s="6"/>
      <c r="N191" s="6"/>
    </row>
    <row r="192" ht="15.75" customHeight="1">
      <c r="A192" s="6"/>
      <c r="B192" s="6"/>
      <c r="C192" s="6"/>
      <c r="D192" s="6"/>
      <c r="E192" s="6"/>
      <c r="F192" s="6"/>
      <c r="G192" s="6"/>
      <c r="H192" s="6"/>
      <c r="I192" s="6"/>
      <c r="J192" s="6"/>
      <c r="K192" s="6"/>
      <c r="L192" s="6"/>
      <c r="M192" s="6"/>
      <c r="N192" s="6"/>
    </row>
    <row r="193" ht="15.75" customHeight="1">
      <c r="A193" s="6"/>
      <c r="B193" s="6"/>
      <c r="C193" s="6"/>
      <c r="D193" s="6"/>
      <c r="E193" s="6"/>
      <c r="F193" s="6"/>
      <c r="G193" s="6"/>
      <c r="H193" s="6"/>
      <c r="I193" s="6"/>
      <c r="J193" s="6"/>
      <c r="K193" s="6"/>
      <c r="L193" s="6"/>
      <c r="M193" s="6"/>
      <c r="N193" s="6"/>
    </row>
    <row r="194" ht="15.75" customHeight="1">
      <c r="A194" s="6"/>
      <c r="B194" s="6"/>
      <c r="C194" s="6"/>
      <c r="D194" s="6"/>
      <c r="E194" s="6"/>
      <c r="F194" s="6"/>
      <c r="G194" s="6"/>
      <c r="H194" s="6"/>
      <c r="I194" s="6"/>
      <c r="J194" s="6"/>
      <c r="K194" s="6"/>
      <c r="L194" s="6"/>
      <c r="M194" s="6"/>
      <c r="N194" s="6"/>
    </row>
    <row r="195" ht="15.75" customHeight="1">
      <c r="A195" s="6"/>
      <c r="B195" s="6"/>
      <c r="C195" s="6"/>
      <c r="D195" s="6"/>
      <c r="E195" s="6"/>
      <c r="F195" s="6"/>
      <c r="G195" s="6"/>
      <c r="H195" s="6"/>
      <c r="I195" s="6"/>
      <c r="J195" s="6"/>
      <c r="K195" s="6"/>
      <c r="L195" s="6"/>
      <c r="M195" s="6"/>
      <c r="N195" s="6"/>
    </row>
    <row r="196" ht="15.75" customHeight="1">
      <c r="A196" s="6"/>
      <c r="B196" s="6"/>
      <c r="C196" s="6"/>
      <c r="D196" s="6"/>
      <c r="E196" s="6"/>
      <c r="F196" s="6"/>
      <c r="G196" s="6"/>
      <c r="H196" s="6"/>
      <c r="I196" s="6"/>
      <c r="J196" s="6"/>
      <c r="K196" s="6"/>
      <c r="L196" s="6"/>
      <c r="M196" s="6"/>
      <c r="N196" s="6"/>
    </row>
    <row r="197" ht="15.75" customHeight="1">
      <c r="A197" s="6"/>
      <c r="B197" s="6"/>
      <c r="C197" s="6"/>
      <c r="D197" s="6"/>
      <c r="E197" s="6"/>
      <c r="F197" s="6"/>
      <c r="G197" s="6"/>
      <c r="H197" s="6"/>
      <c r="I197" s="6"/>
      <c r="J197" s="6"/>
      <c r="K197" s="6"/>
      <c r="L197" s="6"/>
      <c r="M197" s="6"/>
      <c r="N197" s="6"/>
    </row>
    <row r="198" ht="15.75" customHeight="1">
      <c r="A198" s="6"/>
      <c r="B198" s="6"/>
      <c r="C198" s="6"/>
      <c r="D198" s="6"/>
      <c r="E198" s="6"/>
      <c r="F198" s="6"/>
      <c r="G198" s="6"/>
      <c r="H198" s="6"/>
      <c r="I198" s="6"/>
      <c r="J198" s="6"/>
      <c r="K198" s="6"/>
      <c r="L198" s="6"/>
      <c r="M198" s="6"/>
      <c r="N198" s="6"/>
    </row>
    <row r="199" ht="15.75" customHeight="1">
      <c r="A199" s="6"/>
      <c r="B199" s="6"/>
      <c r="C199" s="6"/>
      <c r="D199" s="6"/>
      <c r="E199" s="6"/>
      <c r="F199" s="6"/>
      <c r="G199" s="6"/>
      <c r="H199" s="6"/>
      <c r="I199" s="6"/>
      <c r="J199" s="6"/>
      <c r="K199" s="6"/>
      <c r="L199" s="6"/>
      <c r="M199" s="6"/>
      <c r="N199" s="6"/>
    </row>
    <row r="200" ht="15.75" customHeight="1">
      <c r="A200" s="6"/>
      <c r="B200" s="6"/>
      <c r="C200" s="6"/>
      <c r="D200" s="6"/>
      <c r="E200" s="6"/>
      <c r="F200" s="6"/>
      <c r="G200" s="6"/>
      <c r="H200" s="6"/>
      <c r="I200" s="6"/>
      <c r="J200" s="6"/>
      <c r="K200" s="6"/>
      <c r="L200" s="6"/>
      <c r="M200" s="6"/>
      <c r="N200" s="6"/>
    </row>
    <row r="201" ht="15.75" customHeight="1">
      <c r="A201" s="6"/>
      <c r="B201" s="6"/>
      <c r="C201" s="6"/>
      <c r="D201" s="6"/>
      <c r="E201" s="6"/>
      <c r="F201" s="6"/>
      <c r="G201" s="6"/>
      <c r="H201" s="6"/>
      <c r="I201" s="6"/>
      <c r="J201" s="6"/>
      <c r="K201" s="6"/>
      <c r="L201" s="6"/>
      <c r="M201" s="6"/>
      <c r="N201" s="6"/>
    </row>
    <row r="202" ht="15.75" customHeight="1">
      <c r="A202" s="6"/>
      <c r="B202" s="6"/>
      <c r="C202" s="6"/>
      <c r="D202" s="6"/>
      <c r="E202" s="6"/>
      <c r="F202" s="6"/>
      <c r="G202" s="6"/>
      <c r="H202" s="6"/>
      <c r="I202" s="6"/>
      <c r="J202" s="6"/>
      <c r="K202" s="6"/>
      <c r="L202" s="6"/>
      <c r="M202" s="6"/>
      <c r="N202" s="6"/>
    </row>
    <row r="203" ht="15.75" customHeight="1">
      <c r="A203" s="6"/>
      <c r="B203" s="6"/>
      <c r="C203" s="6"/>
      <c r="D203" s="6"/>
      <c r="E203" s="6"/>
      <c r="F203" s="6"/>
      <c r="G203" s="6"/>
      <c r="H203" s="6"/>
      <c r="I203" s="6"/>
      <c r="J203" s="6"/>
      <c r="K203" s="6"/>
      <c r="L203" s="6"/>
      <c r="M203" s="6"/>
      <c r="N203" s="6"/>
    </row>
    <row r="204" ht="15.75" customHeight="1">
      <c r="A204" s="6"/>
      <c r="B204" s="6"/>
      <c r="C204" s="6"/>
      <c r="D204" s="6"/>
      <c r="E204" s="6"/>
      <c r="F204" s="6"/>
      <c r="G204" s="6"/>
      <c r="H204" s="6"/>
      <c r="I204" s="6"/>
      <c r="J204" s="6"/>
      <c r="K204" s="6"/>
      <c r="L204" s="6"/>
      <c r="M204" s="6"/>
      <c r="N204" s="6"/>
    </row>
    <row r="205" ht="15.75" customHeight="1">
      <c r="A205" s="6"/>
      <c r="B205" s="6"/>
      <c r="C205" s="6"/>
      <c r="D205" s="6"/>
      <c r="E205" s="6"/>
      <c r="F205" s="6"/>
      <c r="G205" s="6"/>
      <c r="H205" s="6"/>
      <c r="I205" s="6"/>
      <c r="J205" s="6"/>
      <c r="K205" s="6"/>
      <c r="L205" s="6"/>
      <c r="M205" s="6"/>
      <c r="N205" s="6"/>
    </row>
    <row r="206" ht="15.75" customHeight="1">
      <c r="A206" s="6"/>
      <c r="B206" s="6"/>
      <c r="C206" s="6"/>
      <c r="D206" s="6"/>
      <c r="E206" s="6"/>
      <c r="F206" s="6"/>
      <c r="G206" s="6"/>
      <c r="H206" s="6"/>
      <c r="I206" s="6"/>
      <c r="J206" s="6"/>
      <c r="K206" s="6"/>
      <c r="L206" s="6"/>
      <c r="M206" s="6"/>
      <c r="N206" s="6"/>
    </row>
    <row r="207" ht="15.75" customHeight="1">
      <c r="A207" s="6"/>
      <c r="B207" s="6"/>
      <c r="C207" s="6"/>
      <c r="D207" s="6"/>
      <c r="E207" s="6"/>
      <c r="F207" s="6"/>
      <c r="G207" s="6"/>
      <c r="H207" s="6"/>
      <c r="I207" s="6"/>
      <c r="J207" s="6"/>
      <c r="K207" s="6"/>
      <c r="L207" s="6"/>
      <c r="M207" s="6"/>
      <c r="N207" s="6"/>
    </row>
    <row r="208" ht="15.75" customHeight="1">
      <c r="A208" s="6"/>
      <c r="B208" s="6"/>
      <c r="C208" s="6"/>
      <c r="D208" s="6"/>
      <c r="E208" s="6"/>
      <c r="F208" s="6"/>
      <c r="G208" s="6"/>
      <c r="H208" s="6"/>
      <c r="I208" s="6"/>
      <c r="J208" s="6"/>
      <c r="K208" s="6"/>
      <c r="L208" s="6"/>
      <c r="M208" s="6"/>
      <c r="N208" s="6"/>
    </row>
    <row r="209" ht="15.75" customHeight="1">
      <c r="A209" s="6"/>
      <c r="B209" s="6"/>
      <c r="C209" s="6"/>
      <c r="D209" s="6"/>
      <c r="E209" s="6"/>
      <c r="F209" s="6"/>
      <c r="G209" s="6"/>
      <c r="H209" s="6"/>
      <c r="I209" s="6"/>
      <c r="J209" s="6"/>
      <c r="K209" s="6"/>
      <c r="L209" s="6"/>
      <c r="M209" s="6"/>
      <c r="N209" s="6"/>
    </row>
    <row r="210" ht="15.75" customHeight="1">
      <c r="A210" s="6"/>
      <c r="B210" s="6"/>
      <c r="C210" s="6"/>
      <c r="D210" s="6"/>
      <c r="E210" s="6"/>
      <c r="F210" s="6"/>
      <c r="G210" s="6"/>
      <c r="H210" s="6"/>
      <c r="I210" s="6"/>
      <c r="J210" s="6"/>
      <c r="K210" s="6"/>
      <c r="L210" s="6"/>
      <c r="M210" s="6"/>
      <c r="N210" s="6"/>
    </row>
    <row r="211" ht="15.75" customHeight="1">
      <c r="A211" s="6"/>
      <c r="B211" s="6"/>
      <c r="C211" s="6"/>
      <c r="D211" s="6"/>
      <c r="E211" s="6"/>
      <c r="F211" s="6"/>
      <c r="G211" s="6"/>
      <c r="H211" s="6"/>
      <c r="I211" s="6"/>
      <c r="J211" s="6"/>
      <c r="K211" s="6"/>
      <c r="L211" s="6"/>
      <c r="M211" s="6"/>
      <c r="N211" s="6"/>
    </row>
    <row r="212" ht="15.75" customHeight="1">
      <c r="A212" s="6"/>
      <c r="B212" s="6"/>
      <c r="C212" s="6"/>
      <c r="D212" s="6"/>
      <c r="E212" s="6"/>
      <c r="F212" s="6"/>
      <c r="G212" s="6"/>
      <c r="H212" s="6"/>
      <c r="I212" s="6"/>
      <c r="J212" s="6"/>
      <c r="K212" s="6"/>
      <c r="L212" s="6"/>
      <c r="M212" s="6"/>
      <c r="N212" s="6"/>
    </row>
    <row r="213" ht="15.75" customHeight="1">
      <c r="A213" s="6"/>
      <c r="B213" s="6"/>
      <c r="C213" s="6"/>
      <c r="D213" s="6"/>
      <c r="E213" s="6"/>
      <c r="F213" s="6"/>
      <c r="G213" s="6"/>
      <c r="H213" s="6"/>
      <c r="I213" s="6"/>
      <c r="J213" s="6"/>
      <c r="K213" s="6"/>
      <c r="L213" s="6"/>
      <c r="M213" s="6"/>
      <c r="N213" s="6"/>
    </row>
    <row r="214" ht="15.75" customHeight="1">
      <c r="A214" s="6"/>
      <c r="B214" s="6"/>
      <c r="C214" s="6"/>
      <c r="D214" s="6"/>
      <c r="E214" s="6"/>
      <c r="F214" s="6"/>
      <c r="G214" s="6"/>
      <c r="H214" s="6"/>
      <c r="I214" s="6"/>
      <c r="J214" s="6"/>
      <c r="K214" s="6"/>
      <c r="L214" s="6"/>
      <c r="M214" s="6"/>
      <c r="N214" s="6"/>
    </row>
    <row r="215" ht="15.75" customHeight="1">
      <c r="A215" s="6"/>
      <c r="B215" s="6"/>
      <c r="C215" s="6"/>
      <c r="D215" s="6"/>
      <c r="E215" s="6"/>
      <c r="F215" s="6"/>
      <c r="G215" s="6"/>
      <c r="H215" s="6"/>
      <c r="I215" s="6"/>
      <c r="J215" s="6"/>
      <c r="K215" s="6"/>
      <c r="L215" s="6"/>
      <c r="M215" s="6"/>
      <c r="N215" s="6"/>
    </row>
    <row r="216" ht="15.75" customHeight="1">
      <c r="A216" s="6"/>
      <c r="B216" s="6"/>
      <c r="C216" s="6"/>
      <c r="D216" s="6"/>
      <c r="E216" s="6"/>
      <c r="F216" s="6"/>
      <c r="G216" s="6"/>
      <c r="H216" s="6"/>
      <c r="I216" s="6"/>
      <c r="J216" s="6"/>
      <c r="K216" s="6"/>
      <c r="L216" s="6"/>
      <c r="M216" s="6"/>
      <c r="N216" s="6"/>
    </row>
    <row r="217" ht="15.75" customHeight="1">
      <c r="A217" s="6"/>
      <c r="B217" s="6"/>
      <c r="C217" s="6"/>
      <c r="D217" s="6"/>
      <c r="E217" s="6"/>
      <c r="F217" s="6"/>
      <c r="G217" s="6"/>
      <c r="H217" s="6"/>
      <c r="I217" s="6"/>
      <c r="J217" s="6"/>
      <c r="K217" s="6"/>
      <c r="L217" s="6"/>
      <c r="M217" s="6"/>
      <c r="N217" s="6"/>
    </row>
    <row r="218" ht="15.75" customHeight="1">
      <c r="A218" s="6"/>
      <c r="B218" s="6"/>
      <c r="C218" s="6"/>
      <c r="D218" s="6"/>
      <c r="E218" s="6"/>
      <c r="F218" s="6"/>
      <c r="G218" s="6"/>
      <c r="H218" s="6"/>
      <c r="I218" s="6"/>
      <c r="J218" s="6"/>
      <c r="K218" s="6"/>
      <c r="L218" s="6"/>
      <c r="M218" s="6"/>
      <c r="N218" s="6"/>
    </row>
    <row r="219" ht="15.75" customHeight="1">
      <c r="A219" s="6"/>
      <c r="B219" s="6"/>
      <c r="C219" s="6"/>
      <c r="D219" s="6"/>
      <c r="E219" s="6"/>
      <c r="F219" s="6"/>
      <c r="G219" s="6"/>
      <c r="H219" s="6"/>
      <c r="I219" s="6"/>
      <c r="J219" s="6"/>
      <c r="K219" s="6"/>
      <c r="L219" s="6"/>
      <c r="M219" s="6"/>
      <c r="N219" s="6"/>
    </row>
    <row r="220" ht="15.75" customHeight="1">
      <c r="A220" s="6"/>
      <c r="B220" s="6"/>
      <c r="C220" s="6"/>
      <c r="D220" s="6"/>
      <c r="E220" s="6"/>
      <c r="F220" s="6"/>
      <c r="G220" s="6"/>
      <c r="H220" s="6"/>
      <c r="I220" s="6"/>
      <c r="J220" s="6"/>
      <c r="K220" s="6"/>
      <c r="L220" s="6"/>
      <c r="M220" s="6"/>
      <c r="N220" s="6"/>
    </row>
    <row r="221" ht="15.75" customHeight="1">
      <c r="A221" s="6"/>
      <c r="B221" s="6"/>
      <c r="C221" s="6"/>
      <c r="D221" s="6"/>
      <c r="E221" s="6"/>
      <c r="F221" s="6"/>
      <c r="G221" s="6"/>
      <c r="H221" s="6"/>
      <c r="I221" s="6"/>
      <c r="J221" s="6"/>
      <c r="K221" s="6"/>
      <c r="L221" s="6"/>
      <c r="M221" s="6"/>
      <c r="N221" s="6"/>
    </row>
    <row r="222" ht="15.75" customHeight="1">
      <c r="A222" s="6"/>
      <c r="B222" s="6"/>
      <c r="C222" s="6"/>
      <c r="D222" s="6"/>
      <c r="E222" s="6"/>
      <c r="F222" s="6"/>
      <c r="G222" s="6"/>
      <c r="H222" s="6"/>
      <c r="I222" s="6"/>
      <c r="J222" s="6"/>
      <c r="K222" s="6"/>
      <c r="L222" s="6"/>
      <c r="M222" s="6"/>
      <c r="N222" s="6"/>
    </row>
    <row r="223" ht="15.75" customHeight="1">
      <c r="A223" s="6"/>
      <c r="B223" s="6"/>
      <c r="C223" s="6"/>
      <c r="D223" s="6"/>
      <c r="E223" s="6"/>
      <c r="F223" s="6"/>
      <c r="G223" s="6"/>
      <c r="H223" s="6"/>
      <c r="I223" s="6"/>
      <c r="J223" s="6"/>
      <c r="K223" s="6"/>
      <c r="L223" s="6"/>
      <c r="M223" s="6"/>
      <c r="N223" s="6"/>
    </row>
    <row r="224" ht="15.75" customHeight="1">
      <c r="A224" s="6"/>
      <c r="B224" s="6"/>
      <c r="C224" s="6"/>
      <c r="D224" s="6"/>
      <c r="E224" s="6"/>
      <c r="F224" s="6"/>
      <c r="G224" s="6"/>
      <c r="H224" s="6"/>
      <c r="I224" s="6"/>
      <c r="J224" s="6"/>
      <c r="K224" s="6"/>
      <c r="L224" s="6"/>
      <c r="M224" s="6"/>
      <c r="N224" s="6"/>
    </row>
    <row r="225" ht="15.75" customHeight="1">
      <c r="A225" s="6"/>
      <c r="B225" s="6"/>
      <c r="C225" s="6"/>
      <c r="D225" s="6"/>
      <c r="E225" s="6"/>
      <c r="F225" s="6"/>
      <c r="G225" s="6"/>
      <c r="H225" s="6"/>
      <c r="I225" s="6"/>
      <c r="J225" s="6"/>
      <c r="K225" s="6"/>
      <c r="L225" s="6"/>
      <c r="M225" s="6"/>
      <c r="N225" s="6"/>
    </row>
    <row r="226" ht="15.75" customHeight="1">
      <c r="A226" s="6"/>
      <c r="B226" s="6"/>
      <c r="C226" s="6"/>
      <c r="D226" s="6"/>
      <c r="E226" s="6"/>
      <c r="F226" s="6"/>
      <c r="G226" s="6"/>
      <c r="H226" s="6"/>
      <c r="I226" s="6"/>
      <c r="J226" s="6"/>
      <c r="K226" s="6"/>
      <c r="L226" s="6"/>
      <c r="M226" s="6"/>
      <c r="N226" s="6"/>
    </row>
    <row r="227" ht="15.75" customHeight="1">
      <c r="A227" s="6"/>
      <c r="B227" s="6"/>
      <c r="C227" s="6"/>
      <c r="D227" s="6"/>
      <c r="E227" s="6"/>
      <c r="F227" s="6"/>
      <c r="G227" s="6"/>
      <c r="H227" s="6"/>
      <c r="I227" s="6"/>
      <c r="J227" s="6"/>
      <c r="K227" s="6"/>
      <c r="L227" s="6"/>
      <c r="M227" s="6"/>
      <c r="N227" s="6"/>
    </row>
    <row r="228" ht="15.75" customHeight="1">
      <c r="A228" s="6"/>
      <c r="B228" s="6"/>
      <c r="C228" s="6"/>
      <c r="D228" s="6"/>
      <c r="E228" s="6"/>
      <c r="F228" s="6"/>
      <c r="G228" s="6"/>
      <c r="H228" s="6"/>
      <c r="I228" s="6"/>
      <c r="J228" s="6"/>
      <c r="K228" s="6"/>
      <c r="L228" s="6"/>
      <c r="M228" s="6"/>
      <c r="N228" s="6"/>
    </row>
    <row r="229" ht="15.75" customHeight="1">
      <c r="A229" s="6"/>
      <c r="B229" s="6"/>
      <c r="C229" s="6"/>
      <c r="D229" s="6"/>
      <c r="E229" s="6"/>
      <c r="F229" s="6"/>
      <c r="G229" s="6"/>
      <c r="H229" s="6"/>
      <c r="I229" s="6"/>
      <c r="J229" s="6"/>
      <c r="K229" s="6"/>
      <c r="L229" s="6"/>
      <c r="M229" s="6"/>
      <c r="N229" s="6"/>
    </row>
    <row r="230" ht="15.75" customHeight="1">
      <c r="A230" s="6"/>
      <c r="B230" s="6"/>
      <c r="C230" s="6"/>
      <c r="D230" s="6"/>
      <c r="E230" s="6"/>
      <c r="F230" s="6"/>
      <c r="G230" s="6"/>
      <c r="H230" s="6"/>
      <c r="I230" s="6"/>
      <c r="J230" s="6"/>
      <c r="K230" s="6"/>
      <c r="L230" s="6"/>
      <c r="M230" s="6"/>
      <c r="N230" s="6"/>
    </row>
    <row r="231" ht="15.75" customHeight="1">
      <c r="A231" s="6"/>
      <c r="B231" s="6"/>
      <c r="C231" s="6"/>
      <c r="D231" s="6"/>
      <c r="E231" s="6"/>
      <c r="F231" s="6"/>
      <c r="G231" s="6"/>
      <c r="H231" s="6"/>
      <c r="I231" s="6"/>
      <c r="J231" s="6"/>
      <c r="K231" s="6"/>
      <c r="L231" s="6"/>
      <c r="M231" s="6"/>
      <c r="N231" s="6"/>
    </row>
    <row r="232" ht="15.75" customHeight="1">
      <c r="A232" s="6"/>
      <c r="B232" s="6"/>
      <c r="C232" s="6"/>
      <c r="D232" s="6"/>
      <c r="E232" s="6"/>
      <c r="F232" s="6"/>
      <c r="G232" s="6"/>
      <c r="H232" s="6"/>
      <c r="I232" s="6"/>
      <c r="J232" s="6"/>
      <c r="K232" s="6"/>
      <c r="L232" s="6"/>
      <c r="M232" s="6"/>
      <c r="N232" s="6"/>
    </row>
    <row r="233" ht="15.75" customHeight="1">
      <c r="A233" s="6"/>
      <c r="B233" s="6"/>
      <c r="C233" s="6"/>
      <c r="D233" s="6"/>
      <c r="E233" s="6"/>
      <c r="F233" s="6"/>
      <c r="G233" s="6"/>
      <c r="H233" s="6"/>
      <c r="I233" s="6"/>
      <c r="J233" s="6"/>
      <c r="K233" s="6"/>
      <c r="L233" s="6"/>
      <c r="M233" s="6"/>
      <c r="N233" s="6"/>
    </row>
    <row r="234" ht="15.75" customHeight="1">
      <c r="A234" s="6"/>
      <c r="B234" s="6"/>
      <c r="C234" s="6"/>
      <c r="D234" s="6"/>
      <c r="E234" s="6"/>
      <c r="F234" s="6"/>
      <c r="G234" s="6"/>
      <c r="H234" s="6"/>
      <c r="I234" s="6"/>
      <c r="J234" s="6"/>
      <c r="K234" s="6"/>
      <c r="L234" s="6"/>
      <c r="M234" s="6"/>
      <c r="N234" s="6"/>
    </row>
    <row r="235" ht="15.75" customHeight="1">
      <c r="A235" s="6"/>
      <c r="B235" s="6"/>
      <c r="C235" s="6"/>
      <c r="D235" s="6"/>
      <c r="E235" s="6"/>
      <c r="F235" s="6"/>
      <c r="G235" s="6"/>
      <c r="H235" s="6"/>
      <c r="I235" s="6"/>
      <c r="J235" s="6"/>
      <c r="K235" s="6"/>
      <c r="L235" s="6"/>
      <c r="M235" s="6"/>
      <c r="N235" s="6"/>
    </row>
    <row r="236" ht="15.75" customHeight="1">
      <c r="A236" s="6"/>
      <c r="B236" s="6"/>
      <c r="C236" s="6"/>
      <c r="D236" s="6"/>
      <c r="E236" s="6"/>
      <c r="F236" s="6"/>
      <c r="G236" s="6"/>
      <c r="H236" s="6"/>
      <c r="I236" s="6"/>
      <c r="J236" s="6"/>
      <c r="K236" s="6"/>
      <c r="L236" s="6"/>
      <c r="M236" s="6"/>
      <c r="N236" s="6"/>
    </row>
    <row r="237" ht="15.75" customHeight="1">
      <c r="A237" s="6"/>
      <c r="B237" s="6"/>
      <c r="C237" s="6"/>
      <c r="D237" s="6"/>
      <c r="E237" s="6"/>
      <c r="F237" s="6"/>
      <c r="G237" s="6"/>
      <c r="H237" s="6"/>
      <c r="I237" s="6"/>
      <c r="J237" s="6"/>
      <c r="K237" s="6"/>
      <c r="L237" s="6"/>
      <c r="M237" s="6"/>
      <c r="N237" s="6"/>
    </row>
    <row r="238" ht="15.75" customHeight="1">
      <c r="A238" s="6"/>
      <c r="B238" s="6"/>
      <c r="C238" s="6"/>
      <c r="D238" s="6"/>
      <c r="E238" s="6"/>
      <c r="F238" s="6"/>
      <c r="G238" s="6"/>
      <c r="H238" s="6"/>
      <c r="I238" s="6"/>
      <c r="J238" s="6"/>
      <c r="K238" s="6"/>
      <c r="L238" s="6"/>
      <c r="M238" s="6"/>
      <c r="N238" s="6"/>
    </row>
    <row r="239" ht="15.75" customHeight="1">
      <c r="A239" s="6"/>
      <c r="B239" s="6"/>
      <c r="C239" s="6"/>
      <c r="D239" s="6"/>
      <c r="E239" s="6"/>
      <c r="F239" s="6"/>
      <c r="G239" s="6"/>
      <c r="H239" s="6"/>
      <c r="I239" s="6"/>
      <c r="J239" s="6"/>
      <c r="K239" s="6"/>
      <c r="L239" s="6"/>
      <c r="M239" s="6"/>
      <c r="N239" s="6"/>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1:N1"/>
    <mergeCell ref="A2:N2"/>
    <mergeCell ref="I4:N4"/>
    <mergeCell ref="I5:N7"/>
    <mergeCell ref="I8:N8"/>
    <mergeCell ref="I9:N12"/>
    <mergeCell ref="I13:N13"/>
    <mergeCell ref="I14:N17"/>
    <mergeCell ref="I18:N18"/>
    <mergeCell ref="I19:N22"/>
    <mergeCell ref="I23:N23"/>
    <mergeCell ref="I24:N27"/>
    <mergeCell ref="A26:H27"/>
    <mergeCell ref="H29:N29"/>
    <mergeCell ref="F34:J36"/>
    <mergeCell ref="K34:N36"/>
    <mergeCell ref="A38:N38"/>
    <mergeCell ref="A39:N39"/>
    <mergeCell ref="A29:G29"/>
    <mergeCell ref="A30:G32"/>
    <mergeCell ref="H30:N32"/>
    <mergeCell ref="A33:E33"/>
    <mergeCell ref="F33:J33"/>
    <mergeCell ref="K33:N33"/>
    <mergeCell ref="A34:E36"/>
  </mergeCells>
  <printOptions/>
  <pageMargins bottom="0.75" footer="0.0" header="0.0" left="0.7" right="0.7" top="0.75"/>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0"/>
    <col customWidth="1" min="2" max="8" width="10.0"/>
    <col customWidth="1" min="9" max="14" width="12.0"/>
  </cols>
  <sheetData>
    <row r="1" ht="30.0" customHeight="1">
      <c r="A1" s="120" t="s">
        <v>3109</v>
      </c>
      <c r="B1" s="24"/>
      <c r="C1" s="24"/>
      <c r="D1" s="24"/>
      <c r="E1" s="24"/>
      <c r="F1" s="24"/>
      <c r="G1" s="24"/>
      <c r="H1" s="24"/>
      <c r="I1" s="24"/>
      <c r="J1" s="24"/>
      <c r="K1" s="24"/>
      <c r="L1" s="24"/>
      <c r="M1" s="24"/>
      <c r="N1" s="25"/>
    </row>
    <row r="2" ht="19.5" customHeight="1">
      <c r="A2" s="121" t="s">
        <v>3065</v>
      </c>
      <c r="B2" s="24"/>
      <c r="C2" s="24"/>
      <c r="D2" s="24"/>
      <c r="E2" s="24"/>
      <c r="F2" s="24"/>
      <c r="G2" s="24"/>
      <c r="H2" s="24"/>
      <c r="I2" s="24"/>
      <c r="J2" s="24"/>
      <c r="K2" s="24"/>
      <c r="L2" s="24"/>
      <c r="M2" s="24"/>
      <c r="N2" s="25"/>
    </row>
    <row r="3" ht="18.0" customHeight="1">
      <c r="A3" s="6"/>
      <c r="B3" s="6"/>
      <c r="C3" s="6"/>
      <c r="D3" s="6"/>
      <c r="E3" s="6"/>
      <c r="F3" s="6"/>
      <c r="G3" s="6"/>
      <c r="H3" s="6"/>
      <c r="I3" s="6"/>
      <c r="J3" s="6"/>
      <c r="K3" s="6"/>
      <c r="L3" s="6"/>
      <c r="M3" s="6"/>
      <c r="N3" s="6"/>
    </row>
    <row r="4" ht="18.0" customHeight="1">
      <c r="A4" s="122"/>
      <c r="B4" s="122"/>
      <c r="C4" s="122"/>
      <c r="D4" s="122"/>
      <c r="E4" s="122"/>
      <c r="F4" s="122"/>
      <c r="G4" s="122"/>
      <c r="H4" s="122"/>
      <c r="I4" s="123" t="s">
        <v>3066</v>
      </c>
      <c r="J4" s="124"/>
      <c r="K4" s="124"/>
      <c r="L4" s="124"/>
      <c r="M4" s="124"/>
      <c r="N4" s="125"/>
    </row>
    <row r="5" ht="18.0" customHeight="1">
      <c r="A5" s="122"/>
      <c r="B5" s="122"/>
      <c r="C5" s="122"/>
      <c r="D5" s="122"/>
      <c r="E5" s="122"/>
      <c r="F5" s="122"/>
      <c r="G5" s="122"/>
      <c r="H5" s="122"/>
      <c r="I5" s="126" t="s">
        <v>3099</v>
      </c>
      <c r="J5" s="127"/>
      <c r="K5" s="127"/>
      <c r="L5" s="127"/>
      <c r="M5" s="127"/>
      <c r="N5" s="128"/>
    </row>
    <row r="6" ht="18.0" customHeight="1">
      <c r="A6" s="122"/>
      <c r="B6" s="122"/>
      <c r="C6" s="122"/>
      <c r="D6" s="122"/>
      <c r="E6" s="122"/>
      <c r="F6" s="122"/>
      <c r="G6" s="122"/>
      <c r="H6" s="122"/>
      <c r="I6" s="129"/>
      <c r="N6" s="130"/>
    </row>
    <row r="7" ht="18.0" customHeight="1">
      <c r="A7" s="122"/>
      <c r="B7" s="122"/>
      <c r="C7" s="122"/>
      <c r="D7" s="122"/>
      <c r="E7" s="122"/>
      <c r="F7" s="122"/>
      <c r="G7" s="122"/>
      <c r="H7" s="122"/>
      <c r="I7" s="131"/>
      <c r="J7" s="132"/>
      <c r="K7" s="132"/>
      <c r="L7" s="132"/>
      <c r="M7" s="132"/>
      <c r="N7" s="133"/>
    </row>
    <row r="8" ht="18.0" customHeight="1">
      <c r="A8" s="122"/>
      <c r="B8" s="122"/>
      <c r="C8" s="122"/>
      <c r="D8" s="122"/>
      <c r="E8" s="122"/>
      <c r="F8" s="122"/>
      <c r="G8" s="122"/>
      <c r="H8" s="122"/>
      <c r="I8" s="134" t="s">
        <v>3068</v>
      </c>
      <c r="J8" s="124"/>
      <c r="K8" s="124"/>
      <c r="L8" s="124"/>
      <c r="M8" s="124"/>
      <c r="N8" s="125"/>
    </row>
    <row r="9" ht="18.0" customHeight="1">
      <c r="A9" s="122"/>
      <c r="B9" s="122"/>
      <c r="C9" s="122"/>
      <c r="D9" s="122"/>
      <c r="E9" s="122"/>
      <c r="F9" s="122"/>
      <c r="G9" s="122"/>
      <c r="H9" s="122"/>
      <c r="I9" s="135" t="s">
        <v>3110</v>
      </c>
      <c r="J9" s="127"/>
      <c r="K9" s="127"/>
      <c r="L9" s="127"/>
      <c r="M9" s="127"/>
      <c r="N9" s="128"/>
    </row>
    <row r="10" ht="18.0" customHeight="1">
      <c r="A10" s="122"/>
      <c r="B10" s="122"/>
      <c r="C10" s="122"/>
      <c r="D10" s="122"/>
      <c r="E10" s="122"/>
      <c r="F10" s="122"/>
      <c r="G10" s="122"/>
      <c r="H10" s="122"/>
      <c r="I10" s="129"/>
      <c r="N10" s="130"/>
    </row>
    <row r="11" ht="18.0" customHeight="1">
      <c r="A11" s="122"/>
      <c r="B11" s="122"/>
      <c r="C11" s="122"/>
      <c r="D11" s="122"/>
      <c r="E11" s="122"/>
      <c r="F11" s="122"/>
      <c r="G11" s="122"/>
      <c r="H11" s="122"/>
      <c r="I11" s="129"/>
      <c r="N11" s="130"/>
    </row>
    <row r="12" ht="18.0" customHeight="1">
      <c r="A12" s="122"/>
      <c r="B12" s="122"/>
      <c r="C12" s="122"/>
      <c r="D12" s="122"/>
      <c r="E12" s="122"/>
      <c r="F12" s="122"/>
      <c r="G12" s="122"/>
      <c r="H12" s="122"/>
      <c r="I12" s="131"/>
      <c r="J12" s="132"/>
      <c r="K12" s="132"/>
      <c r="L12" s="132"/>
      <c r="M12" s="132"/>
      <c r="N12" s="133"/>
    </row>
    <row r="13" ht="18.0" customHeight="1">
      <c r="A13" s="122"/>
      <c r="B13" s="122"/>
      <c r="C13" s="122"/>
      <c r="D13" s="122"/>
      <c r="E13" s="122"/>
      <c r="F13" s="122"/>
      <c r="G13" s="122"/>
      <c r="H13" s="122"/>
      <c r="I13" s="123" t="s">
        <v>3070</v>
      </c>
      <c r="J13" s="124"/>
      <c r="K13" s="124"/>
      <c r="L13" s="124"/>
      <c r="M13" s="124"/>
      <c r="N13" s="125"/>
    </row>
    <row r="14" ht="18.0" customHeight="1">
      <c r="A14" s="122"/>
      <c r="B14" s="122"/>
      <c r="C14" s="122"/>
      <c r="D14" s="122"/>
      <c r="E14" s="122"/>
      <c r="F14" s="122"/>
      <c r="G14" s="122"/>
      <c r="H14" s="122"/>
      <c r="I14" s="126" t="s">
        <v>3111</v>
      </c>
      <c r="J14" s="127"/>
      <c r="K14" s="127"/>
      <c r="L14" s="127"/>
      <c r="M14" s="127"/>
      <c r="N14" s="128"/>
    </row>
    <row r="15" ht="18.0" customHeight="1">
      <c r="A15" s="122"/>
      <c r="B15" s="122"/>
      <c r="C15" s="122"/>
      <c r="D15" s="122"/>
      <c r="E15" s="122"/>
      <c r="F15" s="122"/>
      <c r="G15" s="122"/>
      <c r="H15" s="122"/>
      <c r="I15" s="129"/>
      <c r="N15" s="130"/>
    </row>
    <row r="16" ht="18.0" customHeight="1">
      <c r="A16" s="122"/>
      <c r="B16" s="122"/>
      <c r="C16" s="122"/>
      <c r="D16" s="122"/>
      <c r="E16" s="122"/>
      <c r="F16" s="122"/>
      <c r="G16" s="122"/>
      <c r="H16" s="122"/>
      <c r="I16" s="129"/>
      <c r="N16" s="130"/>
    </row>
    <row r="17" ht="18.0" customHeight="1">
      <c r="A17" s="122"/>
      <c r="B17" s="122"/>
      <c r="C17" s="122"/>
      <c r="D17" s="122"/>
      <c r="E17" s="122"/>
      <c r="F17" s="122"/>
      <c r="G17" s="122"/>
      <c r="H17" s="122"/>
      <c r="I17" s="131"/>
      <c r="J17" s="132"/>
      <c r="K17" s="132"/>
      <c r="L17" s="132"/>
      <c r="M17" s="132"/>
      <c r="N17" s="133"/>
    </row>
    <row r="18" ht="18.0" customHeight="1">
      <c r="A18" s="122"/>
      <c r="B18" s="122"/>
      <c r="C18" s="122"/>
      <c r="D18" s="122"/>
      <c r="E18" s="122"/>
      <c r="F18" s="122"/>
      <c r="G18" s="122"/>
      <c r="H18" s="122"/>
      <c r="I18" s="136" t="s">
        <v>3072</v>
      </c>
      <c r="J18" s="124"/>
      <c r="K18" s="124"/>
      <c r="L18" s="124"/>
      <c r="M18" s="124"/>
      <c r="N18" s="125"/>
    </row>
    <row r="19" ht="18.0" customHeight="1">
      <c r="A19" s="122"/>
      <c r="B19" s="122"/>
      <c r="C19" s="122"/>
      <c r="D19" s="122"/>
      <c r="E19" s="122"/>
      <c r="F19" s="122"/>
      <c r="G19" s="122"/>
      <c r="H19" s="122"/>
      <c r="I19" s="137" t="s">
        <v>3090</v>
      </c>
      <c r="J19" s="127"/>
      <c r="K19" s="127"/>
      <c r="L19" s="127"/>
      <c r="M19" s="127"/>
      <c r="N19" s="128"/>
    </row>
    <row r="20" ht="18.0" customHeight="1">
      <c r="A20" s="122"/>
      <c r="B20" s="122"/>
      <c r="C20" s="122"/>
      <c r="D20" s="122"/>
      <c r="E20" s="122"/>
      <c r="F20" s="122"/>
      <c r="G20" s="122"/>
      <c r="H20" s="122"/>
      <c r="I20" s="129"/>
      <c r="N20" s="130"/>
    </row>
    <row r="21" ht="18.0" customHeight="1">
      <c r="A21" s="122"/>
      <c r="B21" s="122"/>
      <c r="C21" s="122"/>
      <c r="D21" s="122"/>
      <c r="E21" s="122"/>
      <c r="F21" s="122"/>
      <c r="G21" s="122"/>
      <c r="H21" s="122"/>
      <c r="I21" s="129"/>
      <c r="N21" s="130"/>
    </row>
    <row r="22" ht="18.0" customHeight="1">
      <c r="A22" s="122"/>
      <c r="B22" s="122"/>
      <c r="C22" s="122"/>
      <c r="D22" s="122"/>
      <c r="E22" s="122"/>
      <c r="F22" s="122"/>
      <c r="G22" s="122"/>
      <c r="H22" s="122"/>
      <c r="I22" s="131"/>
      <c r="J22" s="132"/>
      <c r="K22" s="132"/>
      <c r="L22" s="132"/>
      <c r="M22" s="132"/>
      <c r="N22" s="133"/>
    </row>
    <row r="23" ht="18.0" customHeight="1">
      <c r="A23" s="122"/>
      <c r="B23" s="122"/>
      <c r="C23" s="122"/>
      <c r="D23" s="122"/>
      <c r="E23" s="122"/>
      <c r="F23" s="122"/>
      <c r="G23" s="122"/>
      <c r="H23" s="122"/>
      <c r="I23" s="138" t="s">
        <v>349</v>
      </c>
      <c r="J23" s="124"/>
      <c r="K23" s="124"/>
      <c r="L23" s="124"/>
      <c r="M23" s="124"/>
      <c r="N23" s="125"/>
    </row>
    <row r="24" ht="18.0" customHeight="1">
      <c r="A24" s="122"/>
      <c r="B24" s="122"/>
      <c r="C24" s="122"/>
      <c r="D24" s="122"/>
      <c r="E24" s="122"/>
      <c r="F24" s="122"/>
      <c r="G24" s="122"/>
      <c r="H24" s="122"/>
      <c r="I24" s="139" t="s">
        <v>3112</v>
      </c>
      <c r="J24" s="127"/>
      <c r="K24" s="127"/>
      <c r="L24" s="127"/>
      <c r="M24" s="127"/>
      <c r="N24" s="128"/>
    </row>
    <row r="25" ht="18.0" customHeight="1">
      <c r="A25" s="122"/>
      <c r="B25" s="122"/>
      <c r="C25" s="122"/>
      <c r="D25" s="122"/>
      <c r="E25" s="122"/>
      <c r="F25" s="122"/>
      <c r="G25" s="122"/>
      <c r="H25" s="122"/>
      <c r="I25" s="129"/>
      <c r="N25" s="130"/>
    </row>
    <row r="26" ht="18.0" customHeight="1">
      <c r="A26" s="140" t="s">
        <v>3075</v>
      </c>
      <c r="B26" s="141"/>
      <c r="C26" s="141"/>
      <c r="D26" s="141"/>
      <c r="E26" s="141"/>
      <c r="F26" s="141"/>
      <c r="G26" s="141"/>
      <c r="H26" s="57"/>
      <c r="I26" s="129"/>
      <c r="N26" s="130"/>
    </row>
    <row r="27" ht="18.0" customHeight="1">
      <c r="A27" s="59"/>
      <c r="B27" s="142"/>
      <c r="C27" s="142"/>
      <c r="D27" s="142"/>
      <c r="E27" s="142"/>
      <c r="F27" s="142"/>
      <c r="G27" s="142"/>
      <c r="H27" s="60"/>
      <c r="I27" s="131"/>
      <c r="J27" s="132"/>
      <c r="K27" s="132"/>
      <c r="L27" s="132"/>
      <c r="M27" s="132"/>
      <c r="N27" s="133"/>
    </row>
    <row r="28" ht="18.0" customHeight="1">
      <c r="A28" s="6"/>
      <c r="B28" s="6"/>
      <c r="C28" s="6"/>
      <c r="D28" s="6"/>
      <c r="E28" s="6"/>
      <c r="F28" s="6"/>
      <c r="G28" s="6"/>
      <c r="H28" s="6"/>
      <c r="I28" s="6"/>
      <c r="J28" s="6"/>
      <c r="K28" s="6"/>
      <c r="L28" s="6"/>
      <c r="M28" s="6"/>
      <c r="N28" s="6"/>
    </row>
    <row r="29" ht="18.0" customHeight="1">
      <c r="A29" s="123" t="s">
        <v>3076</v>
      </c>
      <c r="B29" s="124"/>
      <c r="C29" s="124"/>
      <c r="D29" s="124"/>
      <c r="E29" s="124"/>
      <c r="F29" s="124"/>
      <c r="G29" s="125"/>
      <c r="H29" s="134" t="s">
        <v>3077</v>
      </c>
      <c r="I29" s="124"/>
      <c r="J29" s="124"/>
      <c r="K29" s="124"/>
      <c r="L29" s="124"/>
      <c r="M29" s="124"/>
      <c r="N29" s="125"/>
    </row>
    <row r="30" ht="18.0" customHeight="1">
      <c r="A30" s="126" t="s">
        <v>3113</v>
      </c>
      <c r="B30" s="127"/>
      <c r="C30" s="127"/>
      <c r="D30" s="127"/>
      <c r="E30" s="127"/>
      <c r="F30" s="127"/>
      <c r="G30" s="128"/>
      <c r="H30" s="126" t="s">
        <v>3114</v>
      </c>
      <c r="I30" s="127"/>
      <c r="J30" s="127"/>
      <c r="K30" s="127"/>
      <c r="L30" s="127"/>
      <c r="M30" s="127"/>
      <c r="N30" s="128"/>
    </row>
    <row r="31" ht="18.0" customHeight="1">
      <c r="A31" s="129"/>
      <c r="G31" s="130"/>
      <c r="H31" s="129"/>
      <c r="N31" s="130"/>
    </row>
    <row r="32" ht="18.0" customHeight="1">
      <c r="A32" s="131"/>
      <c r="B32" s="132"/>
      <c r="C32" s="132"/>
      <c r="D32" s="132"/>
      <c r="E32" s="132"/>
      <c r="F32" s="132"/>
      <c r="G32" s="133"/>
      <c r="H32" s="131"/>
      <c r="I32" s="132"/>
      <c r="J32" s="132"/>
      <c r="K32" s="132"/>
      <c r="L32" s="132"/>
      <c r="M32" s="132"/>
      <c r="N32" s="133"/>
    </row>
    <row r="33" ht="18.0" customHeight="1">
      <c r="A33" s="143" t="s">
        <v>872</v>
      </c>
      <c r="B33" s="124"/>
      <c r="C33" s="124"/>
      <c r="D33" s="124"/>
      <c r="E33" s="125"/>
      <c r="F33" s="143" t="s">
        <v>1248</v>
      </c>
      <c r="G33" s="124"/>
      <c r="H33" s="124"/>
      <c r="I33" s="124"/>
      <c r="J33" s="125"/>
      <c r="K33" s="143" t="s">
        <v>3080</v>
      </c>
      <c r="L33" s="124"/>
      <c r="M33" s="124"/>
      <c r="N33" s="125"/>
    </row>
    <row r="34" ht="18.0" customHeight="1">
      <c r="A34" s="135" t="s">
        <v>3115</v>
      </c>
      <c r="B34" s="127"/>
      <c r="C34" s="127"/>
      <c r="D34" s="127"/>
      <c r="E34" s="128"/>
      <c r="F34" s="135" t="s">
        <v>3116</v>
      </c>
      <c r="G34" s="127"/>
      <c r="H34" s="127"/>
      <c r="I34" s="127"/>
      <c r="J34" s="128"/>
      <c r="K34" s="135" t="s">
        <v>3117</v>
      </c>
      <c r="L34" s="127"/>
      <c r="M34" s="127"/>
      <c r="N34" s="128"/>
    </row>
    <row r="35" ht="18.0" customHeight="1">
      <c r="A35" s="129"/>
      <c r="E35" s="130"/>
      <c r="F35" s="129"/>
      <c r="J35" s="130"/>
      <c r="K35" s="129"/>
      <c r="N35" s="130"/>
    </row>
    <row r="36" ht="18.0" customHeight="1">
      <c r="A36" s="131"/>
      <c r="B36" s="132"/>
      <c r="C36" s="132"/>
      <c r="D36" s="132"/>
      <c r="E36" s="133"/>
      <c r="F36" s="131"/>
      <c r="G36" s="132"/>
      <c r="H36" s="132"/>
      <c r="I36" s="132"/>
      <c r="J36" s="133"/>
      <c r="K36" s="131"/>
      <c r="L36" s="132"/>
      <c r="M36" s="132"/>
      <c r="N36" s="133"/>
    </row>
    <row r="37" ht="18.0" customHeight="1">
      <c r="A37" s="6"/>
      <c r="B37" s="6"/>
      <c r="C37" s="6"/>
      <c r="D37" s="6"/>
      <c r="E37" s="6"/>
      <c r="F37" s="6"/>
      <c r="G37" s="6"/>
      <c r="H37" s="6"/>
      <c r="I37" s="6"/>
      <c r="J37" s="6"/>
      <c r="K37" s="6"/>
      <c r="L37" s="6"/>
      <c r="M37" s="6"/>
      <c r="N37" s="6"/>
    </row>
    <row r="38" ht="24.0" customHeight="1">
      <c r="A38" s="144" t="s">
        <v>3118</v>
      </c>
    </row>
    <row r="39" ht="24.0" customHeight="1">
      <c r="A39" s="145" t="s">
        <v>3085</v>
      </c>
    </row>
    <row r="40" ht="15.75" customHeight="1">
      <c r="A40" s="6"/>
      <c r="B40" s="6"/>
      <c r="C40" s="6"/>
      <c r="D40" s="6"/>
      <c r="E40" s="6"/>
      <c r="F40" s="6"/>
      <c r="G40" s="6"/>
      <c r="H40" s="6"/>
      <c r="I40" s="6"/>
      <c r="J40" s="6"/>
      <c r="K40" s="6"/>
      <c r="L40" s="6"/>
      <c r="M40" s="6"/>
      <c r="N40" s="6"/>
    </row>
    <row r="41" ht="15.75" customHeight="1">
      <c r="A41" s="6"/>
      <c r="B41" s="6"/>
      <c r="C41" s="6"/>
      <c r="D41" s="6"/>
      <c r="E41" s="6"/>
      <c r="F41" s="6"/>
      <c r="G41" s="6"/>
      <c r="H41" s="6"/>
      <c r="I41" s="6"/>
      <c r="J41" s="6"/>
      <c r="K41" s="6"/>
      <c r="L41" s="6"/>
      <c r="M41" s="6"/>
      <c r="N41" s="6"/>
    </row>
    <row r="42" ht="15.75" customHeight="1">
      <c r="A42" s="6"/>
      <c r="B42" s="6"/>
      <c r="C42" s="6"/>
      <c r="D42" s="6"/>
      <c r="E42" s="6"/>
      <c r="F42" s="6"/>
      <c r="G42" s="6"/>
      <c r="H42" s="6"/>
      <c r="I42" s="6"/>
      <c r="J42" s="6"/>
      <c r="K42" s="6"/>
      <c r="L42" s="6"/>
      <c r="M42" s="6"/>
      <c r="N42" s="6"/>
    </row>
    <row r="43" ht="15.75" customHeight="1">
      <c r="A43" s="6"/>
      <c r="B43" s="6"/>
      <c r="C43" s="6"/>
      <c r="D43" s="6"/>
      <c r="E43" s="6"/>
      <c r="F43" s="6"/>
      <c r="G43" s="6"/>
      <c r="H43" s="6"/>
      <c r="I43" s="6"/>
      <c r="J43" s="6"/>
      <c r="K43" s="6"/>
      <c r="L43" s="6"/>
      <c r="M43" s="6"/>
      <c r="N43" s="6"/>
    </row>
    <row r="44" ht="15.75" customHeight="1">
      <c r="A44" s="6"/>
      <c r="B44" s="6"/>
      <c r="C44" s="6"/>
      <c r="D44" s="6"/>
      <c r="E44" s="6"/>
      <c r="F44" s="6"/>
      <c r="G44" s="6"/>
      <c r="H44" s="6"/>
      <c r="I44" s="6"/>
      <c r="J44" s="6"/>
      <c r="K44" s="6"/>
      <c r="L44" s="6"/>
      <c r="M44" s="6"/>
      <c r="N44" s="6"/>
    </row>
    <row r="45" ht="15.75" customHeight="1">
      <c r="A45" s="6"/>
      <c r="B45" s="6"/>
      <c r="C45" s="6"/>
      <c r="D45" s="6"/>
      <c r="E45" s="6"/>
      <c r="F45" s="6"/>
      <c r="G45" s="6"/>
      <c r="H45" s="6"/>
      <c r="I45" s="6"/>
      <c r="J45" s="6"/>
      <c r="K45" s="6"/>
      <c r="L45" s="6"/>
      <c r="M45" s="6"/>
      <c r="N45" s="6"/>
    </row>
    <row r="46" ht="15.75" customHeight="1">
      <c r="A46" s="6"/>
      <c r="B46" s="6"/>
      <c r="C46" s="6"/>
      <c r="D46" s="6"/>
      <c r="E46" s="6"/>
      <c r="F46" s="6"/>
      <c r="G46" s="6"/>
      <c r="H46" s="6"/>
      <c r="I46" s="6"/>
      <c r="J46" s="6"/>
      <c r="K46" s="6"/>
      <c r="L46" s="6"/>
      <c r="M46" s="6"/>
      <c r="N46" s="6"/>
    </row>
    <row r="47" ht="15.75" customHeight="1">
      <c r="A47" s="6"/>
      <c r="B47" s="6"/>
      <c r="C47" s="6"/>
      <c r="D47" s="6"/>
      <c r="E47" s="6"/>
      <c r="F47" s="6"/>
      <c r="G47" s="6"/>
      <c r="H47" s="6"/>
      <c r="I47" s="6"/>
      <c r="J47" s="6"/>
      <c r="K47" s="6"/>
      <c r="L47" s="6"/>
      <c r="M47" s="6"/>
      <c r="N47" s="6"/>
    </row>
    <row r="48" ht="15.75" customHeight="1">
      <c r="A48" s="6"/>
      <c r="B48" s="6"/>
      <c r="C48" s="6"/>
      <c r="D48" s="6"/>
      <c r="E48" s="6"/>
      <c r="F48" s="6"/>
      <c r="G48" s="6"/>
      <c r="H48" s="6"/>
      <c r="I48" s="6"/>
      <c r="J48" s="6"/>
      <c r="K48" s="6"/>
      <c r="L48" s="6"/>
      <c r="M48" s="6"/>
      <c r="N48" s="6"/>
    </row>
    <row r="49" ht="15.75" customHeight="1">
      <c r="A49" s="6"/>
      <c r="B49" s="6"/>
      <c r="C49" s="6"/>
      <c r="D49" s="6"/>
      <c r="E49" s="6"/>
      <c r="F49" s="6"/>
      <c r="G49" s="6"/>
      <c r="H49" s="6"/>
      <c r="I49" s="6"/>
      <c r="J49" s="6"/>
      <c r="K49" s="6"/>
      <c r="L49" s="6"/>
      <c r="M49" s="6"/>
      <c r="N49" s="6"/>
    </row>
    <row r="50" ht="15.75" customHeight="1">
      <c r="A50" s="6"/>
      <c r="B50" s="6"/>
      <c r="C50" s="6"/>
      <c r="D50" s="6"/>
      <c r="E50" s="6"/>
      <c r="F50" s="6"/>
      <c r="G50" s="6"/>
      <c r="H50" s="6"/>
      <c r="I50" s="6"/>
      <c r="J50" s="6"/>
      <c r="K50" s="6"/>
      <c r="L50" s="6"/>
      <c r="M50" s="6"/>
      <c r="N50" s="6"/>
    </row>
    <row r="51" ht="15.75" customHeight="1">
      <c r="A51" s="6"/>
      <c r="B51" s="6"/>
      <c r="C51" s="6"/>
      <c r="D51" s="6"/>
      <c r="E51" s="6"/>
      <c r="F51" s="6"/>
      <c r="G51" s="6"/>
      <c r="H51" s="6"/>
      <c r="I51" s="6"/>
      <c r="J51" s="6"/>
      <c r="K51" s="6"/>
      <c r="L51" s="6"/>
      <c r="M51" s="6"/>
      <c r="N51" s="6"/>
    </row>
    <row r="52" ht="15.75" customHeight="1">
      <c r="A52" s="6"/>
      <c r="B52" s="6"/>
      <c r="C52" s="6"/>
      <c r="D52" s="6"/>
      <c r="E52" s="6"/>
      <c r="F52" s="6"/>
      <c r="G52" s="6"/>
      <c r="H52" s="6"/>
      <c r="I52" s="6"/>
      <c r="J52" s="6"/>
      <c r="K52" s="6"/>
      <c r="L52" s="6"/>
      <c r="M52" s="6"/>
      <c r="N52" s="6"/>
    </row>
    <row r="53" ht="15.75" customHeight="1">
      <c r="A53" s="6"/>
      <c r="B53" s="6"/>
      <c r="C53" s="6"/>
      <c r="D53" s="6"/>
      <c r="E53" s="6"/>
      <c r="F53" s="6"/>
      <c r="G53" s="6"/>
      <c r="H53" s="6"/>
      <c r="I53" s="6"/>
      <c r="J53" s="6"/>
      <c r="K53" s="6"/>
      <c r="L53" s="6"/>
      <c r="M53" s="6"/>
      <c r="N53" s="6"/>
    </row>
    <row r="54" ht="15.75" customHeight="1">
      <c r="A54" s="6"/>
      <c r="B54" s="6"/>
      <c r="C54" s="6"/>
      <c r="D54" s="6"/>
      <c r="E54" s="6"/>
      <c r="F54" s="6"/>
      <c r="G54" s="6"/>
      <c r="H54" s="6"/>
      <c r="I54" s="6"/>
      <c r="J54" s="6"/>
      <c r="K54" s="6"/>
      <c r="L54" s="6"/>
      <c r="M54" s="6"/>
      <c r="N54" s="6"/>
    </row>
    <row r="55" ht="15.75" customHeight="1">
      <c r="A55" s="6"/>
      <c r="B55" s="6"/>
      <c r="C55" s="6"/>
      <c r="D55" s="6"/>
      <c r="E55" s="6"/>
      <c r="F55" s="6"/>
      <c r="G55" s="6"/>
      <c r="H55" s="6"/>
      <c r="I55" s="6"/>
      <c r="J55" s="6"/>
      <c r="K55" s="6"/>
      <c r="L55" s="6"/>
      <c r="M55" s="6"/>
      <c r="N55" s="6"/>
    </row>
    <row r="56" ht="15.75" customHeight="1">
      <c r="A56" s="6"/>
      <c r="B56" s="6"/>
      <c r="C56" s="6"/>
      <c r="D56" s="6"/>
      <c r="E56" s="6"/>
      <c r="F56" s="6"/>
      <c r="G56" s="6"/>
      <c r="H56" s="6"/>
      <c r="I56" s="6"/>
      <c r="J56" s="6"/>
      <c r="K56" s="6"/>
      <c r="L56" s="6"/>
      <c r="M56" s="6"/>
      <c r="N56" s="6"/>
    </row>
    <row r="57" ht="15.75" customHeight="1">
      <c r="A57" s="6"/>
      <c r="B57" s="6"/>
      <c r="C57" s="6"/>
      <c r="D57" s="6"/>
      <c r="E57" s="6"/>
      <c r="F57" s="6"/>
      <c r="G57" s="6"/>
      <c r="H57" s="6"/>
      <c r="I57" s="6"/>
      <c r="J57" s="6"/>
      <c r="K57" s="6"/>
      <c r="L57" s="6"/>
      <c r="M57" s="6"/>
      <c r="N57" s="6"/>
    </row>
    <row r="58" ht="15.75" customHeight="1">
      <c r="A58" s="6"/>
      <c r="B58" s="6"/>
      <c r="C58" s="6"/>
      <c r="D58" s="6"/>
      <c r="E58" s="6"/>
      <c r="F58" s="6"/>
      <c r="G58" s="6"/>
      <c r="H58" s="6"/>
      <c r="I58" s="6"/>
      <c r="J58" s="6"/>
      <c r="K58" s="6"/>
      <c r="L58" s="6"/>
      <c r="M58" s="6"/>
      <c r="N58" s="6"/>
    </row>
    <row r="59" ht="15.75" customHeight="1">
      <c r="A59" s="6"/>
      <c r="B59" s="6"/>
      <c r="C59" s="6"/>
      <c r="D59" s="6"/>
      <c r="E59" s="6"/>
      <c r="F59" s="6"/>
      <c r="G59" s="6"/>
      <c r="H59" s="6"/>
      <c r="I59" s="6"/>
      <c r="J59" s="6"/>
      <c r="K59" s="6"/>
      <c r="L59" s="6"/>
      <c r="M59" s="6"/>
      <c r="N59" s="6"/>
    </row>
    <row r="60" ht="15.75" customHeight="1">
      <c r="A60" s="6"/>
      <c r="B60" s="6"/>
      <c r="C60" s="6"/>
      <c r="D60" s="6"/>
      <c r="E60" s="6"/>
      <c r="F60" s="6"/>
      <c r="G60" s="6"/>
      <c r="H60" s="6"/>
      <c r="I60" s="6"/>
      <c r="J60" s="6"/>
      <c r="K60" s="6"/>
      <c r="L60" s="6"/>
      <c r="M60" s="6"/>
      <c r="N60" s="6"/>
    </row>
    <row r="61" ht="15.75" customHeight="1">
      <c r="A61" s="6"/>
      <c r="B61" s="6"/>
      <c r="C61" s="6"/>
      <c r="D61" s="6"/>
      <c r="E61" s="6"/>
      <c r="F61" s="6"/>
      <c r="G61" s="6"/>
      <c r="H61" s="6"/>
      <c r="I61" s="6"/>
      <c r="J61" s="6"/>
      <c r="K61" s="6"/>
      <c r="L61" s="6"/>
      <c r="M61" s="6"/>
      <c r="N61" s="6"/>
    </row>
    <row r="62" ht="15.75" customHeight="1">
      <c r="A62" s="6"/>
      <c r="B62" s="6"/>
      <c r="C62" s="6"/>
      <c r="D62" s="6"/>
      <c r="E62" s="6"/>
      <c r="F62" s="6"/>
      <c r="G62" s="6"/>
      <c r="H62" s="6"/>
      <c r="I62" s="6"/>
      <c r="J62" s="6"/>
      <c r="K62" s="6"/>
      <c r="L62" s="6"/>
      <c r="M62" s="6"/>
      <c r="N62" s="6"/>
    </row>
    <row r="63" ht="15.75" customHeight="1">
      <c r="A63" s="6"/>
      <c r="B63" s="6"/>
      <c r="C63" s="6"/>
      <c r="D63" s="6"/>
      <c r="E63" s="6"/>
      <c r="F63" s="6"/>
      <c r="G63" s="6"/>
      <c r="H63" s="6"/>
      <c r="I63" s="6"/>
      <c r="J63" s="6"/>
      <c r="K63" s="6"/>
      <c r="L63" s="6"/>
      <c r="M63" s="6"/>
      <c r="N63" s="6"/>
    </row>
    <row r="64" ht="15.75" customHeight="1">
      <c r="A64" s="6"/>
      <c r="B64" s="6"/>
      <c r="C64" s="6"/>
      <c r="D64" s="6"/>
      <c r="E64" s="6"/>
      <c r="F64" s="6"/>
      <c r="G64" s="6"/>
      <c r="H64" s="6"/>
      <c r="I64" s="6"/>
      <c r="J64" s="6"/>
      <c r="K64" s="6"/>
      <c r="L64" s="6"/>
      <c r="M64" s="6"/>
      <c r="N64" s="6"/>
    </row>
    <row r="65" ht="15.75" customHeight="1">
      <c r="A65" s="6"/>
      <c r="B65" s="6"/>
      <c r="C65" s="6"/>
      <c r="D65" s="6"/>
      <c r="E65" s="6"/>
      <c r="F65" s="6"/>
      <c r="G65" s="6"/>
      <c r="H65" s="6"/>
      <c r="I65" s="6"/>
      <c r="J65" s="6"/>
      <c r="K65" s="6"/>
      <c r="L65" s="6"/>
      <c r="M65" s="6"/>
      <c r="N65" s="6"/>
    </row>
    <row r="66" ht="15.75" customHeight="1">
      <c r="A66" s="6"/>
      <c r="B66" s="6"/>
      <c r="C66" s="6"/>
      <c r="D66" s="6"/>
      <c r="E66" s="6"/>
      <c r="F66" s="6"/>
      <c r="G66" s="6"/>
      <c r="H66" s="6"/>
      <c r="I66" s="6"/>
      <c r="J66" s="6"/>
      <c r="K66" s="6"/>
      <c r="L66" s="6"/>
      <c r="M66" s="6"/>
      <c r="N66" s="6"/>
    </row>
    <row r="67" ht="15.75" customHeight="1">
      <c r="A67" s="6"/>
      <c r="B67" s="6"/>
      <c r="C67" s="6"/>
      <c r="D67" s="6"/>
      <c r="E67" s="6"/>
      <c r="F67" s="6"/>
      <c r="G67" s="6"/>
      <c r="H67" s="6"/>
      <c r="I67" s="6"/>
      <c r="J67" s="6"/>
      <c r="K67" s="6"/>
      <c r="L67" s="6"/>
      <c r="M67" s="6"/>
      <c r="N67" s="6"/>
    </row>
    <row r="68" ht="15.75" customHeight="1">
      <c r="A68" s="6"/>
      <c r="B68" s="6"/>
      <c r="C68" s="6"/>
      <c r="D68" s="6"/>
      <c r="E68" s="6"/>
      <c r="F68" s="6"/>
      <c r="G68" s="6"/>
      <c r="H68" s="6"/>
      <c r="I68" s="6"/>
      <c r="J68" s="6"/>
      <c r="K68" s="6"/>
      <c r="L68" s="6"/>
      <c r="M68" s="6"/>
      <c r="N68" s="6"/>
    </row>
    <row r="69" ht="15.75" customHeight="1">
      <c r="A69" s="6"/>
      <c r="B69" s="6"/>
      <c r="C69" s="6"/>
      <c r="D69" s="6"/>
      <c r="E69" s="6"/>
      <c r="F69" s="6"/>
      <c r="G69" s="6"/>
      <c r="H69" s="6"/>
      <c r="I69" s="6"/>
      <c r="J69" s="6"/>
      <c r="K69" s="6"/>
      <c r="L69" s="6"/>
      <c r="M69" s="6"/>
      <c r="N69" s="6"/>
    </row>
    <row r="70" ht="15.75" customHeight="1">
      <c r="A70" s="6"/>
      <c r="B70" s="6"/>
      <c r="C70" s="6"/>
      <c r="D70" s="6"/>
      <c r="E70" s="6"/>
      <c r="F70" s="6"/>
      <c r="G70" s="6"/>
      <c r="H70" s="6"/>
      <c r="I70" s="6"/>
      <c r="J70" s="6"/>
      <c r="K70" s="6"/>
      <c r="L70" s="6"/>
      <c r="M70" s="6"/>
      <c r="N70" s="6"/>
    </row>
    <row r="71" ht="15.75" customHeight="1">
      <c r="A71" s="6"/>
      <c r="B71" s="6"/>
      <c r="C71" s="6"/>
      <c r="D71" s="6"/>
      <c r="E71" s="6"/>
      <c r="F71" s="6"/>
      <c r="G71" s="6"/>
      <c r="H71" s="6"/>
      <c r="I71" s="6"/>
      <c r="J71" s="6"/>
      <c r="K71" s="6"/>
      <c r="L71" s="6"/>
      <c r="M71" s="6"/>
      <c r="N71" s="6"/>
    </row>
    <row r="72" ht="15.75" customHeight="1">
      <c r="A72" s="6"/>
      <c r="B72" s="6"/>
      <c r="C72" s="6"/>
      <c r="D72" s="6"/>
      <c r="E72" s="6"/>
      <c r="F72" s="6"/>
      <c r="G72" s="6"/>
      <c r="H72" s="6"/>
      <c r="I72" s="6"/>
      <c r="J72" s="6"/>
      <c r="K72" s="6"/>
      <c r="L72" s="6"/>
      <c r="M72" s="6"/>
      <c r="N72" s="6"/>
    </row>
    <row r="73" ht="15.75" customHeight="1">
      <c r="A73" s="6"/>
      <c r="B73" s="6"/>
      <c r="C73" s="6"/>
      <c r="D73" s="6"/>
      <c r="E73" s="6"/>
      <c r="F73" s="6"/>
      <c r="G73" s="6"/>
      <c r="H73" s="6"/>
      <c r="I73" s="6"/>
      <c r="J73" s="6"/>
      <c r="K73" s="6"/>
      <c r="L73" s="6"/>
      <c r="M73" s="6"/>
      <c r="N73" s="6"/>
    </row>
    <row r="74" ht="15.75" customHeight="1">
      <c r="A74" s="6"/>
      <c r="B74" s="6"/>
      <c r="C74" s="6"/>
      <c r="D74" s="6"/>
      <c r="E74" s="6"/>
      <c r="F74" s="6"/>
      <c r="G74" s="6"/>
      <c r="H74" s="6"/>
      <c r="I74" s="6"/>
      <c r="J74" s="6"/>
      <c r="K74" s="6"/>
      <c r="L74" s="6"/>
      <c r="M74" s="6"/>
      <c r="N74" s="6"/>
    </row>
    <row r="75" ht="15.75" customHeight="1">
      <c r="A75" s="6"/>
      <c r="B75" s="6"/>
      <c r="C75" s="6"/>
      <c r="D75" s="6"/>
      <c r="E75" s="6"/>
      <c r="F75" s="6"/>
      <c r="G75" s="6"/>
      <c r="H75" s="6"/>
      <c r="I75" s="6"/>
      <c r="J75" s="6"/>
      <c r="K75" s="6"/>
      <c r="L75" s="6"/>
      <c r="M75" s="6"/>
      <c r="N75" s="6"/>
    </row>
    <row r="76" ht="15.75" customHeight="1">
      <c r="A76" s="6"/>
      <c r="B76" s="6"/>
      <c r="C76" s="6"/>
      <c r="D76" s="6"/>
      <c r="E76" s="6"/>
      <c r="F76" s="6"/>
      <c r="G76" s="6"/>
      <c r="H76" s="6"/>
      <c r="I76" s="6"/>
      <c r="J76" s="6"/>
      <c r="K76" s="6"/>
      <c r="L76" s="6"/>
      <c r="M76" s="6"/>
      <c r="N76" s="6"/>
    </row>
    <row r="77" ht="15.75" customHeight="1">
      <c r="A77" s="6"/>
      <c r="B77" s="6"/>
      <c r="C77" s="6"/>
      <c r="D77" s="6"/>
      <c r="E77" s="6"/>
      <c r="F77" s="6"/>
      <c r="G77" s="6"/>
      <c r="H77" s="6"/>
      <c r="I77" s="6"/>
      <c r="J77" s="6"/>
      <c r="K77" s="6"/>
      <c r="L77" s="6"/>
      <c r="M77" s="6"/>
      <c r="N77" s="6"/>
    </row>
    <row r="78" ht="15.75" customHeight="1">
      <c r="A78" s="6"/>
      <c r="B78" s="6"/>
      <c r="C78" s="6"/>
      <c r="D78" s="6"/>
      <c r="E78" s="6"/>
      <c r="F78" s="6"/>
      <c r="G78" s="6"/>
      <c r="H78" s="6"/>
      <c r="I78" s="6"/>
      <c r="J78" s="6"/>
      <c r="K78" s="6"/>
      <c r="L78" s="6"/>
      <c r="M78" s="6"/>
      <c r="N78" s="6"/>
    </row>
    <row r="79" ht="15.75" customHeight="1">
      <c r="A79" s="6"/>
      <c r="B79" s="6"/>
      <c r="C79" s="6"/>
      <c r="D79" s="6"/>
      <c r="E79" s="6"/>
      <c r="F79" s="6"/>
      <c r="G79" s="6"/>
      <c r="H79" s="6"/>
      <c r="I79" s="6"/>
      <c r="J79" s="6"/>
      <c r="K79" s="6"/>
      <c r="L79" s="6"/>
      <c r="M79" s="6"/>
      <c r="N79" s="6"/>
    </row>
    <row r="80" ht="15.75" customHeight="1">
      <c r="A80" s="6"/>
      <c r="B80" s="6"/>
      <c r="C80" s="6"/>
      <c r="D80" s="6"/>
      <c r="E80" s="6"/>
      <c r="F80" s="6"/>
      <c r="G80" s="6"/>
      <c r="H80" s="6"/>
      <c r="I80" s="6"/>
      <c r="J80" s="6"/>
      <c r="K80" s="6"/>
      <c r="L80" s="6"/>
      <c r="M80" s="6"/>
      <c r="N80" s="6"/>
    </row>
    <row r="81" ht="15.75" customHeight="1">
      <c r="A81" s="6"/>
      <c r="B81" s="6"/>
      <c r="C81" s="6"/>
      <c r="D81" s="6"/>
      <c r="E81" s="6"/>
      <c r="F81" s="6"/>
      <c r="G81" s="6"/>
      <c r="H81" s="6"/>
      <c r="I81" s="6"/>
      <c r="J81" s="6"/>
      <c r="K81" s="6"/>
      <c r="L81" s="6"/>
      <c r="M81" s="6"/>
      <c r="N81" s="6"/>
    </row>
    <row r="82" ht="15.75" customHeight="1">
      <c r="A82" s="6"/>
      <c r="B82" s="6"/>
      <c r="C82" s="6"/>
      <c r="D82" s="6"/>
      <c r="E82" s="6"/>
      <c r="F82" s="6"/>
      <c r="G82" s="6"/>
      <c r="H82" s="6"/>
      <c r="I82" s="6"/>
      <c r="J82" s="6"/>
      <c r="K82" s="6"/>
      <c r="L82" s="6"/>
      <c r="M82" s="6"/>
      <c r="N82" s="6"/>
    </row>
    <row r="83" ht="15.75" customHeight="1">
      <c r="A83" s="6"/>
      <c r="B83" s="6"/>
      <c r="C83" s="6"/>
      <c r="D83" s="6"/>
      <c r="E83" s="6"/>
      <c r="F83" s="6"/>
      <c r="G83" s="6"/>
      <c r="H83" s="6"/>
      <c r="I83" s="6"/>
      <c r="J83" s="6"/>
      <c r="K83" s="6"/>
      <c r="L83" s="6"/>
      <c r="M83" s="6"/>
      <c r="N83" s="6"/>
    </row>
    <row r="84" ht="15.75" customHeight="1">
      <c r="A84" s="6"/>
      <c r="B84" s="6"/>
      <c r="C84" s="6"/>
      <c r="D84" s="6"/>
      <c r="E84" s="6"/>
      <c r="F84" s="6"/>
      <c r="G84" s="6"/>
      <c r="H84" s="6"/>
      <c r="I84" s="6"/>
      <c r="J84" s="6"/>
      <c r="K84" s="6"/>
      <c r="L84" s="6"/>
      <c r="M84" s="6"/>
      <c r="N84" s="6"/>
    </row>
    <row r="85" ht="15.75" customHeight="1">
      <c r="A85" s="6"/>
      <c r="B85" s="6"/>
      <c r="C85" s="6"/>
      <c r="D85" s="6"/>
      <c r="E85" s="6"/>
      <c r="F85" s="6"/>
      <c r="G85" s="6"/>
      <c r="H85" s="6"/>
      <c r="I85" s="6"/>
      <c r="J85" s="6"/>
      <c r="K85" s="6"/>
      <c r="L85" s="6"/>
      <c r="M85" s="6"/>
      <c r="N85" s="6"/>
    </row>
    <row r="86" ht="15.75" customHeight="1">
      <c r="A86" s="6"/>
      <c r="B86" s="6"/>
      <c r="C86" s="6"/>
      <c r="D86" s="6"/>
      <c r="E86" s="6"/>
      <c r="F86" s="6"/>
      <c r="G86" s="6"/>
      <c r="H86" s="6"/>
      <c r="I86" s="6"/>
      <c r="J86" s="6"/>
      <c r="K86" s="6"/>
      <c r="L86" s="6"/>
      <c r="M86" s="6"/>
      <c r="N86" s="6"/>
    </row>
    <row r="87" ht="15.75" customHeight="1">
      <c r="A87" s="6"/>
      <c r="B87" s="6"/>
      <c r="C87" s="6"/>
      <c r="D87" s="6"/>
      <c r="E87" s="6"/>
      <c r="F87" s="6"/>
      <c r="G87" s="6"/>
      <c r="H87" s="6"/>
      <c r="I87" s="6"/>
      <c r="J87" s="6"/>
      <c r="K87" s="6"/>
      <c r="L87" s="6"/>
      <c r="M87" s="6"/>
      <c r="N87" s="6"/>
    </row>
    <row r="88" ht="15.75" customHeight="1">
      <c r="A88" s="6"/>
      <c r="B88" s="6"/>
      <c r="C88" s="6"/>
      <c r="D88" s="6"/>
      <c r="E88" s="6"/>
      <c r="F88" s="6"/>
      <c r="G88" s="6"/>
      <c r="H88" s="6"/>
      <c r="I88" s="6"/>
      <c r="J88" s="6"/>
      <c r="K88" s="6"/>
      <c r="L88" s="6"/>
      <c r="M88" s="6"/>
      <c r="N88" s="6"/>
    </row>
    <row r="89" ht="15.75" customHeight="1">
      <c r="A89" s="6"/>
      <c r="B89" s="6"/>
      <c r="C89" s="6"/>
      <c r="D89" s="6"/>
      <c r="E89" s="6"/>
      <c r="F89" s="6"/>
      <c r="G89" s="6"/>
      <c r="H89" s="6"/>
      <c r="I89" s="6"/>
      <c r="J89" s="6"/>
      <c r="K89" s="6"/>
      <c r="L89" s="6"/>
      <c r="M89" s="6"/>
      <c r="N89" s="6"/>
    </row>
    <row r="90" ht="15.75" customHeight="1">
      <c r="A90" s="6"/>
      <c r="B90" s="6"/>
      <c r="C90" s="6"/>
      <c r="D90" s="6"/>
      <c r="E90" s="6"/>
      <c r="F90" s="6"/>
      <c r="G90" s="6"/>
      <c r="H90" s="6"/>
      <c r="I90" s="6"/>
      <c r="J90" s="6"/>
      <c r="K90" s="6"/>
      <c r="L90" s="6"/>
      <c r="M90" s="6"/>
      <c r="N90" s="6"/>
    </row>
    <row r="91" ht="15.75" customHeight="1">
      <c r="A91" s="6"/>
      <c r="B91" s="6"/>
      <c r="C91" s="6"/>
      <c r="D91" s="6"/>
      <c r="E91" s="6"/>
      <c r="F91" s="6"/>
      <c r="G91" s="6"/>
      <c r="H91" s="6"/>
      <c r="I91" s="6"/>
      <c r="J91" s="6"/>
      <c r="K91" s="6"/>
      <c r="L91" s="6"/>
      <c r="M91" s="6"/>
      <c r="N91" s="6"/>
    </row>
    <row r="92" ht="15.75" customHeight="1">
      <c r="A92" s="6"/>
      <c r="B92" s="6"/>
      <c r="C92" s="6"/>
      <c r="D92" s="6"/>
      <c r="E92" s="6"/>
      <c r="F92" s="6"/>
      <c r="G92" s="6"/>
      <c r="H92" s="6"/>
      <c r="I92" s="6"/>
      <c r="J92" s="6"/>
      <c r="K92" s="6"/>
      <c r="L92" s="6"/>
      <c r="M92" s="6"/>
      <c r="N92" s="6"/>
    </row>
    <row r="93" ht="15.75" customHeight="1">
      <c r="A93" s="6"/>
      <c r="B93" s="6"/>
      <c r="C93" s="6"/>
      <c r="D93" s="6"/>
      <c r="E93" s="6"/>
      <c r="F93" s="6"/>
      <c r="G93" s="6"/>
      <c r="H93" s="6"/>
      <c r="I93" s="6"/>
      <c r="J93" s="6"/>
      <c r="K93" s="6"/>
      <c r="L93" s="6"/>
      <c r="M93" s="6"/>
      <c r="N93" s="6"/>
    </row>
    <row r="94" ht="15.75" customHeight="1">
      <c r="A94" s="6"/>
      <c r="B94" s="6"/>
      <c r="C94" s="6"/>
      <c r="D94" s="6"/>
      <c r="E94" s="6"/>
      <c r="F94" s="6"/>
      <c r="G94" s="6"/>
      <c r="H94" s="6"/>
      <c r="I94" s="6"/>
      <c r="J94" s="6"/>
      <c r="K94" s="6"/>
      <c r="L94" s="6"/>
      <c r="M94" s="6"/>
      <c r="N94" s="6"/>
    </row>
    <row r="95" ht="15.75" customHeight="1">
      <c r="A95" s="6"/>
      <c r="B95" s="6"/>
      <c r="C95" s="6"/>
      <c r="D95" s="6"/>
      <c r="E95" s="6"/>
      <c r="F95" s="6"/>
      <c r="G95" s="6"/>
      <c r="H95" s="6"/>
      <c r="I95" s="6"/>
      <c r="J95" s="6"/>
      <c r="K95" s="6"/>
      <c r="L95" s="6"/>
      <c r="M95" s="6"/>
      <c r="N95" s="6"/>
    </row>
    <row r="96" ht="15.75" customHeight="1">
      <c r="A96" s="6"/>
      <c r="B96" s="6"/>
      <c r="C96" s="6"/>
      <c r="D96" s="6"/>
      <c r="E96" s="6"/>
      <c r="F96" s="6"/>
      <c r="G96" s="6"/>
      <c r="H96" s="6"/>
      <c r="I96" s="6"/>
      <c r="J96" s="6"/>
      <c r="K96" s="6"/>
      <c r="L96" s="6"/>
      <c r="M96" s="6"/>
      <c r="N96" s="6"/>
    </row>
    <row r="97" ht="15.75" customHeight="1">
      <c r="A97" s="6"/>
      <c r="B97" s="6"/>
      <c r="C97" s="6"/>
      <c r="D97" s="6"/>
      <c r="E97" s="6"/>
      <c r="F97" s="6"/>
      <c r="G97" s="6"/>
      <c r="H97" s="6"/>
      <c r="I97" s="6"/>
      <c r="J97" s="6"/>
      <c r="K97" s="6"/>
      <c r="L97" s="6"/>
      <c r="M97" s="6"/>
      <c r="N97" s="6"/>
    </row>
    <row r="98" ht="15.75" customHeight="1">
      <c r="A98" s="6"/>
      <c r="B98" s="6"/>
      <c r="C98" s="6"/>
      <c r="D98" s="6"/>
      <c r="E98" s="6"/>
      <c r="F98" s="6"/>
      <c r="G98" s="6"/>
      <c r="H98" s="6"/>
      <c r="I98" s="6"/>
      <c r="J98" s="6"/>
      <c r="K98" s="6"/>
      <c r="L98" s="6"/>
      <c r="M98" s="6"/>
      <c r="N98" s="6"/>
    </row>
    <row r="99" ht="15.75" customHeight="1">
      <c r="A99" s="6"/>
      <c r="B99" s="6"/>
      <c r="C99" s="6"/>
      <c r="D99" s="6"/>
      <c r="E99" s="6"/>
      <c r="F99" s="6"/>
      <c r="G99" s="6"/>
      <c r="H99" s="6"/>
      <c r="I99" s="6"/>
      <c r="J99" s="6"/>
      <c r="K99" s="6"/>
      <c r="L99" s="6"/>
      <c r="M99" s="6"/>
      <c r="N99" s="6"/>
    </row>
    <row r="100" ht="15.75" customHeight="1">
      <c r="A100" s="6"/>
      <c r="B100" s="6"/>
      <c r="C100" s="6"/>
      <c r="D100" s="6"/>
      <c r="E100" s="6"/>
      <c r="F100" s="6"/>
      <c r="G100" s="6"/>
      <c r="H100" s="6"/>
      <c r="I100" s="6"/>
      <c r="J100" s="6"/>
      <c r="K100" s="6"/>
      <c r="L100" s="6"/>
      <c r="M100" s="6"/>
      <c r="N100" s="6"/>
    </row>
    <row r="101" ht="15.75" customHeight="1">
      <c r="A101" s="6"/>
      <c r="B101" s="6"/>
      <c r="C101" s="6"/>
      <c r="D101" s="6"/>
      <c r="E101" s="6"/>
      <c r="F101" s="6"/>
      <c r="G101" s="6"/>
      <c r="H101" s="6"/>
      <c r="I101" s="6"/>
      <c r="J101" s="6"/>
      <c r="K101" s="6"/>
      <c r="L101" s="6"/>
      <c r="M101" s="6"/>
      <c r="N101" s="6"/>
    </row>
    <row r="102" ht="15.75" customHeight="1">
      <c r="A102" s="6"/>
      <c r="B102" s="6"/>
      <c r="C102" s="6"/>
      <c r="D102" s="6"/>
      <c r="E102" s="6"/>
      <c r="F102" s="6"/>
      <c r="G102" s="6"/>
      <c r="H102" s="6"/>
      <c r="I102" s="6"/>
      <c r="J102" s="6"/>
      <c r="K102" s="6"/>
      <c r="L102" s="6"/>
      <c r="M102" s="6"/>
      <c r="N102" s="6"/>
    </row>
    <row r="103" ht="15.75" customHeight="1">
      <c r="A103" s="6"/>
      <c r="B103" s="6"/>
      <c r="C103" s="6"/>
      <c r="D103" s="6"/>
      <c r="E103" s="6"/>
      <c r="F103" s="6"/>
      <c r="G103" s="6"/>
      <c r="H103" s="6"/>
      <c r="I103" s="6"/>
      <c r="J103" s="6"/>
      <c r="K103" s="6"/>
      <c r="L103" s="6"/>
      <c r="M103" s="6"/>
      <c r="N103" s="6"/>
    </row>
    <row r="104" ht="15.75" customHeight="1">
      <c r="A104" s="6"/>
      <c r="B104" s="6"/>
      <c r="C104" s="6"/>
      <c r="D104" s="6"/>
      <c r="E104" s="6"/>
      <c r="F104" s="6"/>
      <c r="G104" s="6"/>
      <c r="H104" s="6"/>
      <c r="I104" s="6"/>
      <c r="J104" s="6"/>
      <c r="K104" s="6"/>
      <c r="L104" s="6"/>
      <c r="M104" s="6"/>
      <c r="N104" s="6"/>
    </row>
    <row r="105" ht="15.75" customHeight="1">
      <c r="A105" s="6"/>
      <c r="B105" s="6"/>
      <c r="C105" s="6"/>
      <c r="D105" s="6"/>
      <c r="E105" s="6"/>
      <c r="F105" s="6"/>
      <c r="G105" s="6"/>
      <c r="H105" s="6"/>
      <c r="I105" s="6"/>
      <c r="J105" s="6"/>
      <c r="K105" s="6"/>
      <c r="L105" s="6"/>
      <c r="M105" s="6"/>
      <c r="N105" s="6"/>
    </row>
    <row r="106" ht="15.75" customHeight="1">
      <c r="A106" s="6"/>
      <c r="B106" s="6"/>
      <c r="C106" s="6"/>
      <c r="D106" s="6"/>
      <c r="E106" s="6"/>
      <c r="F106" s="6"/>
      <c r="G106" s="6"/>
      <c r="H106" s="6"/>
      <c r="I106" s="6"/>
      <c r="J106" s="6"/>
      <c r="K106" s="6"/>
      <c r="L106" s="6"/>
      <c r="M106" s="6"/>
      <c r="N106" s="6"/>
    </row>
    <row r="107" ht="15.75" customHeight="1">
      <c r="A107" s="6"/>
      <c r="B107" s="6"/>
      <c r="C107" s="6"/>
      <c r="D107" s="6"/>
      <c r="E107" s="6"/>
      <c r="F107" s="6"/>
      <c r="G107" s="6"/>
      <c r="H107" s="6"/>
      <c r="I107" s="6"/>
      <c r="J107" s="6"/>
      <c r="K107" s="6"/>
      <c r="L107" s="6"/>
      <c r="M107" s="6"/>
      <c r="N107" s="6"/>
    </row>
    <row r="108" ht="15.75" customHeight="1">
      <c r="A108" s="6"/>
      <c r="B108" s="6"/>
      <c r="C108" s="6"/>
      <c r="D108" s="6"/>
      <c r="E108" s="6"/>
      <c r="F108" s="6"/>
      <c r="G108" s="6"/>
      <c r="H108" s="6"/>
      <c r="I108" s="6"/>
      <c r="J108" s="6"/>
      <c r="K108" s="6"/>
      <c r="L108" s="6"/>
      <c r="M108" s="6"/>
      <c r="N108" s="6"/>
    </row>
    <row r="109" ht="15.75" customHeight="1">
      <c r="A109" s="6"/>
      <c r="B109" s="6"/>
      <c r="C109" s="6"/>
      <c r="D109" s="6"/>
      <c r="E109" s="6"/>
      <c r="F109" s="6"/>
      <c r="G109" s="6"/>
      <c r="H109" s="6"/>
      <c r="I109" s="6"/>
      <c r="J109" s="6"/>
      <c r="K109" s="6"/>
      <c r="L109" s="6"/>
      <c r="M109" s="6"/>
      <c r="N109" s="6"/>
    </row>
    <row r="110" ht="15.75" customHeight="1">
      <c r="A110" s="6"/>
      <c r="B110" s="6"/>
      <c r="C110" s="6"/>
      <c r="D110" s="6"/>
      <c r="E110" s="6"/>
      <c r="F110" s="6"/>
      <c r="G110" s="6"/>
      <c r="H110" s="6"/>
      <c r="I110" s="6"/>
      <c r="J110" s="6"/>
      <c r="K110" s="6"/>
      <c r="L110" s="6"/>
      <c r="M110" s="6"/>
      <c r="N110" s="6"/>
    </row>
    <row r="111" ht="15.75" customHeight="1">
      <c r="A111" s="6"/>
      <c r="B111" s="6"/>
      <c r="C111" s="6"/>
      <c r="D111" s="6"/>
      <c r="E111" s="6"/>
      <c r="F111" s="6"/>
      <c r="G111" s="6"/>
      <c r="H111" s="6"/>
      <c r="I111" s="6"/>
      <c r="J111" s="6"/>
      <c r="K111" s="6"/>
      <c r="L111" s="6"/>
      <c r="M111" s="6"/>
      <c r="N111" s="6"/>
    </row>
    <row r="112" ht="15.75" customHeight="1">
      <c r="A112" s="6"/>
      <c r="B112" s="6"/>
      <c r="C112" s="6"/>
      <c r="D112" s="6"/>
      <c r="E112" s="6"/>
      <c r="F112" s="6"/>
      <c r="G112" s="6"/>
      <c r="H112" s="6"/>
      <c r="I112" s="6"/>
      <c r="J112" s="6"/>
      <c r="K112" s="6"/>
      <c r="L112" s="6"/>
      <c r="M112" s="6"/>
      <c r="N112" s="6"/>
    </row>
    <row r="113" ht="15.75" customHeight="1">
      <c r="A113" s="6"/>
      <c r="B113" s="6"/>
      <c r="C113" s="6"/>
      <c r="D113" s="6"/>
      <c r="E113" s="6"/>
      <c r="F113" s="6"/>
      <c r="G113" s="6"/>
      <c r="H113" s="6"/>
      <c r="I113" s="6"/>
      <c r="J113" s="6"/>
      <c r="K113" s="6"/>
      <c r="L113" s="6"/>
      <c r="M113" s="6"/>
      <c r="N113" s="6"/>
    </row>
    <row r="114" ht="15.75" customHeight="1">
      <c r="A114" s="6"/>
      <c r="B114" s="6"/>
      <c r="C114" s="6"/>
      <c r="D114" s="6"/>
      <c r="E114" s="6"/>
      <c r="F114" s="6"/>
      <c r="G114" s="6"/>
      <c r="H114" s="6"/>
      <c r="I114" s="6"/>
      <c r="J114" s="6"/>
      <c r="K114" s="6"/>
      <c r="L114" s="6"/>
      <c r="M114" s="6"/>
      <c r="N114" s="6"/>
    </row>
    <row r="115" ht="15.75" customHeight="1">
      <c r="A115" s="6"/>
      <c r="B115" s="6"/>
      <c r="C115" s="6"/>
      <c r="D115" s="6"/>
      <c r="E115" s="6"/>
      <c r="F115" s="6"/>
      <c r="G115" s="6"/>
      <c r="H115" s="6"/>
      <c r="I115" s="6"/>
      <c r="J115" s="6"/>
      <c r="K115" s="6"/>
      <c r="L115" s="6"/>
      <c r="M115" s="6"/>
      <c r="N115" s="6"/>
    </row>
    <row r="116" ht="15.75" customHeight="1">
      <c r="A116" s="6"/>
      <c r="B116" s="6"/>
      <c r="C116" s="6"/>
      <c r="D116" s="6"/>
      <c r="E116" s="6"/>
      <c r="F116" s="6"/>
      <c r="G116" s="6"/>
      <c r="H116" s="6"/>
      <c r="I116" s="6"/>
      <c r="J116" s="6"/>
      <c r="K116" s="6"/>
      <c r="L116" s="6"/>
      <c r="M116" s="6"/>
      <c r="N116" s="6"/>
    </row>
    <row r="117" ht="15.75" customHeight="1">
      <c r="A117" s="6"/>
      <c r="B117" s="6"/>
      <c r="C117" s="6"/>
      <c r="D117" s="6"/>
      <c r="E117" s="6"/>
      <c r="F117" s="6"/>
      <c r="G117" s="6"/>
      <c r="H117" s="6"/>
      <c r="I117" s="6"/>
      <c r="J117" s="6"/>
      <c r="K117" s="6"/>
      <c r="L117" s="6"/>
      <c r="M117" s="6"/>
      <c r="N117" s="6"/>
    </row>
    <row r="118" ht="15.75" customHeight="1">
      <c r="A118" s="6"/>
      <c r="B118" s="6"/>
      <c r="C118" s="6"/>
      <c r="D118" s="6"/>
      <c r="E118" s="6"/>
      <c r="F118" s="6"/>
      <c r="G118" s="6"/>
      <c r="H118" s="6"/>
      <c r="I118" s="6"/>
      <c r="J118" s="6"/>
      <c r="K118" s="6"/>
      <c r="L118" s="6"/>
      <c r="M118" s="6"/>
      <c r="N118" s="6"/>
    </row>
    <row r="119" ht="15.75" customHeight="1">
      <c r="A119" s="6"/>
      <c r="B119" s="6"/>
      <c r="C119" s="6"/>
      <c r="D119" s="6"/>
      <c r="E119" s="6"/>
      <c r="F119" s="6"/>
      <c r="G119" s="6"/>
      <c r="H119" s="6"/>
      <c r="I119" s="6"/>
      <c r="J119" s="6"/>
      <c r="K119" s="6"/>
      <c r="L119" s="6"/>
      <c r="M119" s="6"/>
      <c r="N119" s="6"/>
    </row>
    <row r="120" ht="15.75" customHeight="1">
      <c r="A120" s="6"/>
      <c r="B120" s="6"/>
      <c r="C120" s="6"/>
      <c r="D120" s="6"/>
      <c r="E120" s="6"/>
      <c r="F120" s="6"/>
      <c r="G120" s="6"/>
      <c r="H120" s="6"/>
      <c r="I120" s="6"/>
      <c r="J120" s="6"/>
      <c r="K120" s="6"/>
      <c r="L120" s="6"/>
      <c r="M120" s="6"/>
      <c r="N120" s="6"/>
    </row>
    <row r="121" ht="15.75" customHeight="1">
      <c r="A121" s="6"/>
      <c r="B121" s="6"/>
      <c r="C121" s="6"/>
      <c r="D121" s="6"/>
      <c r="E121" s="6"/>
      <c r="F121" s="6"/>
      <c r="G121" s="6"/>
      <c r="H121" s="6"/>
      <c r="I121" s="6"/>
      <c r="J121" s="6"/>
      <c r="K121" s="6"/>
      <c r="L121" s="6"/>
      <c r="M121" s="6"/>
      <c r="N121" s="6"/>
    </row>
    <row r="122" ht="15.75" customHeight="1">
      <c r="A122" s="6"/>
      <c r="B122" s="6"/>
      <c r="C122" s="6"/>
      <c r="D122" s="6"/>
      <c r="E122" s="6"/>
      <c r="F122" s="6"/>
      <c r="G122" s="6"/>
      <c r="H122" s="6"/>
      <c r="I122" s="6"/>
      <c r="J122" s="6"/>
      <c r="K122" s="6"/>
      <c r="L122" s="6"/>
      <c r="M122" s="6"/>
      <c r="N122" s="6"/>
    </row>
    <row r="123" ht="15.75" customHeight="1">
      <c r="A123" s="6"/>
      <c r="B123" s="6"/>
      <c r="C123" s="6"/>
      <c r="D123" s="6"/>
      <c r="E123" s="6"/>
      <c r="F123" s="6"/>
      <c r="G123" s="6"/>
      <c r="H123" s="6"/>
      <c r="I123" s="6"/>
      <c r="J123" s="6"/>
      <c r="K123" s="6"/>
      <c r="L123" s="6"/>
      <c r="M123" s="6"/>
      <c r="N123" s="6"/>
    </row>
    <row r="124" ht="15.75" customHeight="1">
      <c r="A124" s="6"/>
      <c r="B124" s="6"/>
      <c r="C124" s="6"/>
      <c r="D124" s="6"/>
      <c r="E124" s="6"/>
      <c r="F124" s="6"/>
      <c r="G124" s="6"/>
      <c r="H124" s="6"/>
      <c r="I124" s="6"/>
      <c r="J124" s="6"/>
      <c r="K124" s="6"/>
      <c r="L124" s="6"/>
      <c r="M124" s="6"/>
      <c r="N124" s="6"/>
    </row>
    <row r="125" ht="15.75" customHeight="1">
      <c r="A125" s="6"/>
      <c r="B125" s="6"/>
      <c r="C125" s="6"/>
      <c r="D125" s="6"/>
      <c r="E125" s="6"/>
      <c r="F125" s="6"/>
      <c r="G125" s="6"/>
      <c r="H125" s="6"/>
      <c r="I125" s="6"/>
      <c r="J125" s="6"/>
      <c r="K125" s="6"/>
      <c r="L125" s="6"/>
      <c r="M125" s="6"/>
      <c r="N125" s="6"/>
    </row>
    <row r="126" ht="15.75" customHeight="1">
      <c r="A126" s="6"/>
      <c r="B126" s="6"/>
      <c r="C126" s="6"/>
      <c r="D126" s="6"/>
      <c r="E126" s="6"/>
      <c r="F126" s="6"/>
      <c r="G126" s="6"/>
      <c r="H126" s="6"/>
      <c r="I126" s="6"/>
      <c r="J126" s="6"/>
      <c r="K126" s="6"/>
      <c r="L126" s="6"/>
      <c r="M126" s="6"/>
      <c r="N126" s="6"/>
    </row>
    <row r="127" ht="15.75" customHeight="1">
      <c r="A127" s="6"/>
      <c r="B127" s="6"/>
      <c r="C127" s="6"/>
      <c r="D127" s="6"/>
      <c r="E127" s="6"/>
      <c r="F127" s="6"/>
      <c r="G127" s="6"/>
      <c r="H127" s="6"/>
      <c r="I127" s="6"/>
      <c r="J127" s="6"/>
      <c r="K127" s="6"/>
      <c r="L127" s="6"/>
      <c r="M127" s="6"/>
      <c r="N127" s="6"/>
    </row>
    <row r="128" ht="15.75" customHeight="1">
      <c r="A128" s="6"/>
      <c r="B128" s="6"/>
      <c r="C128" s="6"/>
      <c r="D128" s="6"/>
      <c r="E128" s="6"/>
      <c r="F128" s="6"/>
      <c r="G128" s="6"/>
      <c r="H128" s="6"/>
      <c r="I128" s="6"/>
      <c r="J128" s="6"/>
      <c r="K128" s="6"/>
      <c r="L128" s="6"/>
      <c r="M128" s="6"/>
      <c r="N128" s="6"/>
    </row>
    <row r="129" ht="15.75" customHeight="1">
      <c r="A129" s="6"/>
      <c r="B129" s="6"/>
      <c r="C129" s="6"/>
      <c r="D129" s="6"/>
      <c r="E129" s="6"/>
      <c r="F129" s="6"/>
      <c r="G129" s="6"/>
      <c r="H129" s="6"/>
      <c r="I129" s="6"/>
      <c r="J129" s="6"/>
      <c r="K129" s="6"/>
      <c r="L129" s="6"/>
      <c r="M129" s="6"/>
      <c r="N129" s="6"/>
    </row>
    <row r="130" ht="15.75" customHeight="1">
      <c r="A130" s="6"/>
      <c r="B130" s="6"/>
      <c r="C130" s="6"/>
      <c r="D130" s="6"/>
      <c r="E130" s="6"/>
      <c r="F130" s="6"/>
      <c r="G130" s="6"/>
      <c r="H130" s="6"/>
      <c r="I130" s="6"/>
      <c r="J130" s="6"/>
      <c r="K130" s="6"/>
      <c r="L130" s="6"/>
      <c r="M130" s="6"/>
      <c r="N130" s="6"/>
    </row>
    <row r="131" ht="15.75" customHeight="1">
      <c r="A131" s="6"/>
      <c r="B131" s="6"/>
      <c r="C131" s="6"/>
      <c r="D131" s="6"/>
      <c r="E131" s="6"/>
      <c r="F131" s="6"/>
      <c r="G131" s="6"/>
      <c r="H131" s="6"/>
      <c r="I131" s="6"/>
      <c r="J131" s="6"/>
      <c r="K131" s="6"/>
      <c r="L131" s="6"/>
      <c r="M131" s="6"/>
      <c r="N131" s="6"/>
    </row>
    <row r="132" ht="15.75" customHeight="1">
      <c r="A132" s="6"/>
      <c r="B132" s="6"/>
      <c r="C132" s="6"/>
      <c r="D132" s="6"/>
      <c r="E132" s="6"/>
      <c r="F132" s="6"/>
      <c r="G132" s="6"/>
      <c r="H132" s="6"/>
      <c r="I132" s="6"/>
      <c r="J132" s="6"/>
      <c r="K132" s="6"/>
      <c r="L132" s="6"/>
      <c r="M132" s="6"/>
      <c r="N132" s="6"/>
    </row>
    <row r="133" ht="15.75" customHeight="1">
      <c r="A133" s="6"/>
      <c r="B133" s="6"/>
      <c r="C133" s="6"/>
      <c r="D133" s="6"/>
      <c r="E133" s="6"/>
      <c r="F133" s="6"/>
      <c r="G133" s="6"/>
      <c r="H133" s="6"/>
      <c r="I133" s="6"/>
      <c r="J133" s="6"/>
      <c r="K133" s="6"/>
      <c r="L133" s="6"/>
      <c r="M133" s="6"/>
      <c r="N133" s="6"/>
    </row>
    <row r="134" ht="15.75" customHeight="1">
      <c r="A134" s="6"/>
      <c r="B134" s="6"/>
      <c r="C134" s="6"/>
      <c r="D134" s="6"/>
      <c r="E134" s="6"/>
      <c r="F134" s="6"/>
      <c r="G134" s="6"/>
      <c r="H134" s="6"/>
      <c r="I134" s="6"/>
      <c r="J134" s="6"/>
      <c r="K134" s="6"/>
      <c r="L134" s="6"/>
      <c r="M134" s="6"/>
      <c r="N134" s="6"/>
    </row>
    <row r="135" ht="15.75" customHeight="1">
      <c r="A135" s="6"/>
      <c r="B135" s="6"/>
      <c r="C135" s="6"/>
      <c r="D135" s="6"/>
      <c r="E135" s="6"/>
      <c r="F135" s="6"/>
      <c r="G135" s="6"/>
      <c r="H135" s="6"/>
      <c r="I135" s="6"/>
      <c r="J135" s="6"/>
      <c r="K135" s="6"/>
      <c r="L135" s="6"/>
      <c r="M135" s="6"/>
      <c r="N135" s="6"/>
    </row>
    <row r="136" ht="15.75" customHeight="1">
      <c r="A136" s="6"/>
      <c r="B136" s="6"/>
      <c r="C136" s="6"/>
      <c r="D136" s="6"/>
      <c r="E136" s="6"/>
      <c r="F136" s="6"/>
      <c r="G136" s="6"/>
      <c r="H136" s="6"/>
      <c r="I136" s="6"/>
      <c r="J136" s="6"/>
      <c r="K136" s="6"/>
      <c r="L136" s="6"/>
      <c r="M136" s="6"/>
      <c r="N136" s="6"/>
    </row>
    <row r="137" ht="15.75" customHeight="1">
      <c r="A137" s="6"/>
      <c r="B137" s="6"/>
      <c r="C137" s="6"/>
      <c r="D137" s="6"/>
      <c r="E137" s="6"/>
      <c r="F137" s="6"/>
      <c r="G137" s="6"/>
      <c r="H137" s="6"/>
      <c r="I137" s="6"/>
      <c r="J137" s="6"/>
      <c r="K137" s="6"/>
      <c r="L137" s="6"/>
      <c r="M137" s="6"/>
      <c r="N137" s="6"/>
    </row>
    <row r="138" ht="15.75" customHeight="1">
      <c r="A138" s="6"/>
      <c r="B138" s="6"/>
      <c r="C138" s="6"/>
      <c r="D138" s="6"/>
      <c r="E138" s="6"/>
      <c r="F138" s="6"/>
      <c r="G138" s="6"/>
      <c r="H138" s="6"/>
      <c r="I138" s="6"/>
      <c r="J138" s="6"/>
      <c r="K138" s="6"/>
      <c r="L138" s="6"/>
      <c r="M138" s="6"/>
      <c r="N138" s="6"/>
    </row>
    <row r="139" ht="15.75" customHeight="1">
      <c r="A139" s="6"/>
      <c r="B139" s="6"/>
      <c r="C139" s="6"/>
      <c r="D139" s="6"/>
      <c r="E139" s="6"/>
      <c r="F139" s="6"/>
      <c r="G139" s="6"/>
      <c r="H139" s="6"/>
      <c r="I139" s="6"/>
      <c r="J139" s="6"/>
      <c r="K139" s="6"/>
      <c r="L139" s="6"/>
      <c r="M139" s="6"/>
      <c r="N139" s="6"/>
    </row>
    <row r="140" ht="15.75" customHeight="1">
      <c r="A140" s="6"/>
      <c r="B140" s="6"/>
      <c r="C140" s="6"/>
      <c r="D140" s="6"/>
      <c r="E140" s="6"/>
      <c r="F140" s="6"/>
      <c r="G140" s="6"/>
      <c r="H140" s="6"/>
      <c r="I140" s="6"/>
      <c r="J140" s="6"/>
      <c r="K140" s="6"/>
      <c r="L140" s="6"/>
      <c r="M140" s="6"/>
      <c r="N140" s="6"/>
    </row>
    <row r="141" ht="15.75" customHeight="1">
      <c r="A141" s="6"/>
      <c r="B141" s="6"/>
      <c r="C141" s="6"/>
      <c r="D141" s="6"/>
      <c r="E141" s="6"/>
      <c r="F141" s="6"/>
      <c r="G141" s="6"/>
      <c r="H141" s="6"/>
      <c r="I141" s="6"/>
      <c r="J141" s="6"/>
      <c r="K141" s="6"/>
      <c r="L141" s="6"/>
      <c r="M141" s="6"/>
      <c r="N141" s="6"/>
    </row>
    <row r="142" ht="15.75" customHeight="1">
      <c r="A142" s="6"/>
      <c r="B142" s="6"/>
      <c r="C142" s="6"/>
      <c r="D142" s="6"/>
      <c r="E142" s="6"/>
      <c r="F142" s="6"/>
      <c r="G142" s="6"/>
      <c r="H142" s="6"/>
      <c r="I142" s="6"/>
      <c r="J142" s="6"/>
      <c r="K142" s="6"/>
      <c r="L142" s="6"/>
      <c r="M142" s="6"/>
      <c r="N142" s="6"/>
    </row>
    <row r="143" ht="15.75" customHeight="1">
      <c r="A143" s="6"/>
      <c r="B143" s="6"/>
      <c r="C143" s="6"/>
      <c r="D143" s="6"/>
      <c r="E143" s="6"/>
      <c r="F143" s="6"/>
      <c r="G143" s="6"/>
      <c r="H143" s="6"/>
      <c r="I143" s="6"/>
      <c r="J143" s="6"/>
      <c r="K143" s="6"/>
      <c r="L143" s="6"/>
      <c r="M143" s="6"/>
      <c r="N143" s="6"/>
    </row>
    <row r="144" ht="15.75" customHeight="1">
      <c r="A144" s="6"/>
      <c r="B144" s="6"/>
      <c r="C144" s="6"/>
      <c r="D144" s="6"/>
      <c r="E144" s="6"/>
      <c r="F144" s="6"/>
      <c r="G144" s="6"/>
      <c r="H144" s="6"/>
      <c r="I144" s="6"/>
      <c r="J144" s="6"/>
      <c r="K144" s="6"/>
      <c r="L144" s="6"/>
      <c r="M144" s="6"/>
      <c r="N144" s="6"/>
    </row>
    <row r="145" ht="15.75" customHeight="1">
      <c r="A145" s="6"/>
      <c r="B145" s="6"/>
      <c r="C145" s="6"/>
      <c r="D145" s="6"/>
      <c r="E145" s="6"/>
      <c r="F145" s="6"/>
      <c r="G145" s="6"/>
      <c r="H145" s="6"/>
      <c r="I145" s="6"/>
      <c r="J145" s="6"/>
      <c r="K145" s="6"/>
      <c r="L145" s="6"/>
      <c r="M145" s="6"/>
      <c r="N145" s="6"/>
    </row>
    <row r="146" ht="15.75" customHeight="1">
      <c r="A146" s="6"/>
      <c r="B146" s="6"/>
      <c r="C146" s="6"/>
      <c r="D146" s="6"/>
      <c r="E146" s="6"/>
      <c r="F146" s="6"/>
      <c r="G146" s="6"/>
      <c r="H146" s="6"/>
      <c r="I146" s="6"/>
      <c r="J146" s="6"/>
      <c r="K146" s="6"/>
      <c r="L146" s="6"/>
      <c r="M146" s="6"/>
      <c r="N146" s="6"/>
    </row>
    <row r="147" ht="15.75" customHeight="1">
      <c r="A147" s="6"/>
      <c r="B147" s="6"/>
      <c r="C147" s="6"/>
      <c r="D147" s="6"/>
      <c r="E147" s="6"/>
      <c r="F147" s="6"/>
      <c r="G147" s="6"/>
      <c r="H147" s="6"/>
      <c r="I147" s="6"/>
      <c r="J147" s="6"/>
      <c r="K147" s="6"/>
      <c r="L147" s="6"/>
      <c r="M147" s="6"/>
      <c r="N147" s="6"/>
    </row>
    <row r="148" ht="15.75" customHeight="1">
      <c r="A148" s="6"/>
      <c r="B148" s="6"/>
      <c r="C148" s="6"/>
      <c r="D148" s="6"/>
      <c r="E148" s="6"/>
      <c r="F148" s="6"/>
      <c r="G148" s="6"/>
      <c r="H148" s="6"/>
      <c r="I148" s="6"/>
      <c r="J148" s="6"/>
      <c r="K148" s="6"/>
      <c r="L148" s="6"/>
      <c r="M148" s="6"/>
      <c r="N148" s="6"/>
    </row>
    <row r="149" ht="15.75" customHeight="1">
      <c r="A149" s="6"/>
      <c r="B149" s="6"/>
      <c r="C149" s="6"/>
      <c r="D149" s="6"/>
      <c r="E149" s="6"/>
      <c r="F149" s="6"/>
      <c r="G149" s="6"/>
      <c r="H149" s="6"/>
      <c r="I149" s="6"/>
      <c r="J149" s="6"/>
      <c r="K149" s="6"/>
      <c r="L149" s="6"/>
      <c r="M149" s="6"/>
      <c r="N149" s="6"/>
    </row>
    <row r="150" ht="15.75" customHeight="1">
      <c r="A150" s="6"/>
      <c r="B150" s="6"/>
      <c r="C150" s="6"/>
      <c r="D150" s="6"/>
      <c r="E150" s="6"/>
      <c r="F150" s="6"/>
      <c r="G150" s="6"/>
      <c r="H150" s="6"/>
      <c r="I150" s="6"/>
      <c r="J150" s="6"/>
      <c r="K150" s="6"/>
      <c r="L150" s="6"/>
      <c r="M150" s="6"/>
      <c r="N150" s="6"/>
    </row>
    <row r="151" ht="15.75" customHeight="1">
      <c r="A151" s="6"/>
      <c r="B151" s="6"/>
      <c r="C151" s="6"/>
      <c r="D151" s="6"/>
      <c r="E151" s="6"/>
      <c r="F151" s="6"/>
      <c r="G151" s="6"/>
      <c r="H151" s="6"/>
      <c r="I151" s="6"/>
      <c r="J151" s="6"/>
      <c r="K151" s="6"/>
      <c r="L151" s="6"/>
      <c r="M151" s="6"/>
      <c r="N151" s="6"/>
    </row>
    <row r="152" ht="15.75" customHeight="1">
      <c r="A152" s="6"/>
      <c r="B152" s="6"/>
      <c r="C152" s="6"/>
      <c r="D152" s="6"/>
      <c r="E152" s="6"/>
      <c r="F152" s="6"/>
      <c r="G152" s="6"/>
      <c r="H152" s="6"/>
      <c r="I152" s="6"/>
      <c r="J152" s="6"/>
      <c r="K152" s="6"/>
      <c r="L152" s="6"/>
      <c r="M152" s="6"/>
      <c r="N152" s="6"/>
    </row>
    <row r="153" ht="15.75" customHeight="1">
      <c r="A153" s="6"/>
      <c r="B153" s="6"/>
      <c r="C153" s="6"/>
      <c r="D153" s="6"/>
      <c r="E153" s="6"/>
      <c r="F153" s="6"/>
      <c r="G153" s="6"/>
      <c r="H153" s="6"/>
      <c r="I153" s="6"/>
      <c r="J153" s="6"/>
      <c r="K153" s="6"/>
      <c r="L153" s="6"/>
      <c r="M153" s="6"/>
      <c r="N153" s="6"/>
    </row>
    <row r="154" ht="15.75" customHeight="1">
      <c r="A154" s="6"/>
      <c r="B154" s="6"/>
      <c r="C154" s="6"/>
      <c r="D154" s="6"/>
      <c r="E154" s="6"/>
      <c r="F154" s="6"/>
      <c r="G154" s="6"/>
      <c r="H154" s="6"/>
      <c r="I154" s="6"/>
      <c r="J154" s="6"/>
      <c r="K154" s="6"/>
      <c r="L154" s="6"/>
      <c r="M154" s="6"/>
      <c r="N154" s="6"/>
    </row>
    <row r="155" ht="15.75" customHeight="1">
      <c r="A155" s="6"/>
      <c r="B155" s="6"/>
      <c r="C155" s="6"/>
      <c r="D155" s="6"/>
      <c r="E155" s="6"/>
      <c r="F155" s="6"/>
      <c r="G155" s="6"/>
      <c r="H155" s="6"/>
      <c r="I155" s="6"/>
      <c r="J155" s="6"/>
      <c r="K155" s="6"/>
      <c r="L155" s="6"/>
      <c r="M155" s="6"/>
      <c r="N155" s="6"/>
    </row>
    <row r="156" ht="15.75" customHeight="1">
      <c r="A156" s="6"/>
      <c r="B156" s="6"/>
      <c r="C156" s="6"/>
      <c r="D156" s="6"/>
      <c r="E156" s="6"/>
      <c r="F156" s="6"/>
      <c r="G156" s="6"/>
      <c r="H156" s="6"/>
      <c r="I156" s="6"/>
      <c r="J156" s="6"/>
      <c r="K156" s="6"/>
      <c r="L156" s="6"/>
      <c r="M156" s="6"/>
      <c r="N156" s="6"/>
    </row>
    <row r="157" ht="15.75" customHeight="1">
      <c r="A157" s="6"/>
      <c r="B157" s="6"/>
      <c r="C157" s="6"/>
      <c r="D157" s="6"/>
      <c r="E157" s="6"/>
      <c r="F157" s="6"/>
      <c r="G157" s="6"/>
      <c r="H157" s="6"/>
      <c r="I157" s="6"/>
      <c r="J157" s="6"/>
      <c r="K157" s="6"/>
      <c r="L157" s="6"/>
      <c r="M157" s="6"/>
      <c r="N157" s="6"/>
    </row>
    <row r="158" ht="15.75" customHeight="1">
      <c r="A158" s="6"/>
      <c r="B158" s="6"/>
      <c r="C158" s="6"/>
      <c r="D158" s="6"/>
      <c r="E158" s="6"/>
      <c r="F158" s="6"/>
      <c r="G158" s="6"/>
      <c r="H158" s="6"/>
      <c r="I158" s="6"/>
      <c r="J158" s="6"/>
      <c r="K158" s="6"/>
      <c r="L158" s="6"/>
      <c r="M158" s="6"/>
      <c r="N158" s="6"/>
    </row>
    <row r="159" ht="15.75" customHeight="1">
      <c r="A159" s="6"/>
      <c r="B159" s="6"/>
      <c r="C159" s="6"/>
      <c r="D159" s="6"/>
      <c r="E159" s="6"/>
      <c r="F159" s="6"/>
      <c r="G159" s="6"/>
      <c r="H159" s="6"/>
      <c r="I159" s="6"/>
      <c r="J159" s="6"/>
      <c r="K159" s="6"/>
      <c r="L159" s="6"/>
      <c r="M159" s="6"/>
      <c r="N159" s="6"/>
    </row>
    <row r="160" ht="15.75" customHeight="1">
      <c r="A160" s="6"/>
      <c r="B160" s="6"/>
      <c r="C160" s="6"/>
      <c r="D160" s="6"/>
      <c r="E160" s="6"/>
      <c r="F160" s="6"/>
      <c r="G160" s="6"/>
      <c r="H160" s="6"/>
      <c r="I160" s="6"/>
      <c r="J160" s="6"/>
      <c r="K160" s="6"/>
      <c r="L160" s="6"/>
      <c r="M160" s="6"/>
      <c r="N160" s="6"/>
    </row>
    <row r="161" ht="15.75" customHeight="1">
      <c r="A161" s="6"/>
      <c r="B161" s="6"/>
      <c r="C161" s="6"/>
      <c r="D161" s="6"/>
      <c r="E161" s="6"/>
      <c r="F161" s="6"/>
      <c r="G161" s="6"/>
      <c r="H161" s="6"/>
      <c r="I161" s="6"/>
      <c r="J161" s="6"/>
      <c r="K161" s="6"/>
      <c r="L161" s="6"/>
      <c r="M161" s="6"/>
      <c r="N161" s="6"/>
    </row>
    <row r="162" ht="15.75" customHeight="1">
      <c r="A162" s="6"/>
      <c r="B162" s="6"/>
      <c r="C162" s="6"/>
      <c r="D162" s="6"/>
      <c r="E162" s="6"/>
      <c r="F162" s="6"/>
      <c r="G162" s="6"/>
      <c r="H162" s="6"/>
      <c r="I162" s="6"/>
      <c r="J162" s="6"/>
      <c r="K162" s="6"/>
      <c r="L162" s="6"/>
      <c r="M162" s="6"/>
      <c r="N162" s="6"/>
    </row>
    <row r="163" ht="15.75" customHeight="1">
      <c r="A163" s="6"/>
      <c r="B163" s="6"/>
      <c r="C163" s="6"/>
      <c r="D163" s="6"/>
      <c r="E163" s="6"/>
      <c r="F163" s="6"/>
      <c r="G163" s="6"/>
      <c r="H163" s="6"/>
      <c r="I163" s="6"/>
      <c r="J163" s="6"/>
      <c r="K163" s="6"/>
      <c r="L163" s="6"/>
      <c r="M163" s="6"/>
      <c r="N163" s="6"/>
    </row>
    <row r="164" ht="15.75" customHeight="1">
      <c r="A164" s="6"/>
      <c r="B164" s="6"/>
      <c r="C164" s="6"/>
      <c r="D164" s="6"/>
      <c r="E164" s="6"/>
      <c r="F164" s="6"/>
      <c r="G164" s="6"/>
      <c r="H164" s="6"/>
      <c r="I164" s="6"/>
      <c r="J164" s="6"/>
      <c r="K164" s="6"/>
      <c r="L164" s="6"/>
      <c r="M164" s="6"/>
      <c r="N164" s="6"/>
    </row>
    <row r="165" ht="15.75" customHeight="1">
      <c r="A165" s="6"/>
      <c r="B165" s="6"/>
      <c r="C165" s="6"/>
      <c r="D165" s="6"/>
      <c r="E165" s="6"/>
      <c r="F165" s="6"/>
      <c r="G165" s="6"/>
      <c r="H165" s="6"/>
      <c r="I165" s="6"/>
      <c r="J165" s="6"/>
      <c r="K165" s="6"/>
      <c r="L165" s="6"/>
      <c r="M165" s="6"/>
      <c r="N165" s="6"/>
    </row>
    <row r="166" ht="15.75" customHeight="1">
      <c r="A166" s="6"/>
      <c r="B166" s="6"/>
      <c r="C166" s="6"/>
      <c r="D166" s="6"/>
      <c r="E166" s="6"/>
      <c r="F166" s="6"/>
      <c r="G166" s="6"/>
      <c r="H166" s="6"/>
      <c r="I166" s="6"/>
      <c r="J166" s="6"/>
      <c r="K166" s="6"/>
      <c r="L166" s="6"/>
      <c r="M166" s="6"/>
      <c r="N166" s="6"/>
    </row>
    <row r="167" ht="15.75" customHeight="1">
      <c r="A167" s="6"/>
      <c r="B167" s="6"/>
      <c r="C167" s="6"/>
      <c r="D167" s="6"/>
      <c r="E167" s="6"/>
      <c r="F167" s="6"/>
      <c r="G167" s="6"/>
      <c r="H167" s="6"/>
      <c r="I167" s="6"/>
      <c r="J167" s="6"/>
      <c r="K167" s="6"/>
      <c r="L167" s="6"/>
      <c r="M167" s="6"/>
      <c r="N167" s="6"/>
    </row>
    <row r="168" ht="15.75" customHeight="1">
      <c r="A168" s="6"/>
      <c r="B168" s="6"/>
      <c r="C168" s="6"/>
      <c r="D168" s="6"/>
      <c r="E168" s="6"/>
      <c r="F168" s="6"/>
      <c r="G168" s="6"/>
      <c r="H168" s="6"/>
      <c r="I168" s="6"/>
      <c r="J168" s="6"/>
      <c r="K168" s="6"/>
      <c r="L168" s="6"/>
      <c r="M168" s="6"/>
      <c r="N168" s="6"/>
    </row>
    <row r="169" ht="15.75" customHeight="1">
      <c r="A169" s="6"/>
      <c r="B169" s="6"/>
      <c r="C169" s="6"/>
      <c r="D169" s="6"/>
      <c r="E169" s="6"/>
      <c r="F169" s="6"/>
      <c r="G169" s="6"/>
      <c r="H169" s="6"/>
      <c r="I169" s="6"/>
      <c r="J169" s="6"/>
      <c r="K169" s="6"/>
      <c r="L169" s="6"/>
      <c r="M169" s="6"/>
      <c r="N169" s="6"/>
    </row>
    <row r="170" ht="15.75" customHeight="1">
      <c r="A170" s="6"/>
      <c r="B170" s="6"/>
      <c r="C170" s="6"/>
      <c r="D170" s="6"/>
      <c r="E170" s="6"/>
      <c r="F170" s="6"/>
      <c r="G170" s="6"/>
      <c r="H170" s="6"/>
      <c r="I170" s="6"/>
      <c r="J170" s="6"/>
      <c r="K170" s="6"/>
      <c r="L170" s="6"/>
      <c r="M170" s="6"/>
      <c r="N170" s="6"/>
    </row>
    <row r="171" ht="15.75" customHeight="1">
      <c r="A171" s="6"/>
      <c r="B171" s="6"/>
      <c r="C171" s="6"/>
      <c r="D171" s="6"/>
      <c r="E171" s="6"/>
      <c r="F171" s="6"/>
      <c r="G171" s="6"/>
      <c r="H171" s="6"/>
      <c r="I171" s="6"/>
      <c r="J171" s="6"/>
      <c r="K171" s="6"/>
      <c r="L171" s="6"/>
      <c r="M171" s="6"/>
      <c r="N171" s="6"/>
    </row>
    <row r="172" ht="15.75" customHeight="1">
      <c r="A172" s="6"/>
      <c r="B172" s="6"/>
      <c r="C172" s="6"/>
      <c r="D172" s="6"/>
      <c r="E172" s="6"/>
      <c r="F172" s="6"/>
      <c r="G172" s="6"/>
      <c r="H172" s="6"/>
      <c r="I172" s="6"/>
      <c r="J172" s="6"/>
      <c r="K172" s="6"/>
      <c r="L172" s="6"/>
      <c r="M172" s="6"/>
      <c r="N172" s="6"/>
    </row>
    <row r="173" ht="15.75" customHeight="1">
      <c r="A173" s="6"/>
      <c r="B173" s="6"/>
      <c r="C173" s="6"/>
      <c r="D173" s="6"/>
      <c r="E173" s="6"/>
      <c r="F173" s="6"/>
      <c r="G173" s="6"/>
      <c r="H173" s="6"/>
      <c r="I173" s="6"/>
      <c r="J173" s="6"/>
      <c r="K173" s="6"/>
      <c r="L173" s="6"/>
      <c r="M173" s="6"/>
      <c r="N173" s="6"/>
    </row>
    <row r="174" ht="15.75" customHeight="1">
      <c r="A174" s="6"/>
      <c r="B174" s="6"/>
      <c r="C174" s="6"/>
      <c r="D174" s="6"/>
      <c r="E174" s="6"/>
      <c r="F174" s="6"/>
      <c r="G174" s="6"/>
      <c r="H174" s="6"/>
      <c r="I174" s="6"/>
      <c r="J174" s="6"/>
      <c r="K174" s="6"/>
      <c r="L174" s="6"/>
      <c r="M174" s="6"/>
      <c r="N174" s="6"/>
    </row>
    <row r="175" ht="15.75" customHeight="1">
      <c r="A175" s="6"/>
      <c r="B175" s="6"/>
      <c r="C175" s="6"/>
      <c r="D175" s="6"/>
      <c r="E175" s="6"/>
      <c r="F175" s="6"/>
      <c r="G175" s="6"/>
      <c r="H175" s="6"/>
      <c r="I175" s="6"/>
      <c r="J175" s="6"/>
      <c r="K175" s="6"/>
      <c r="L175" s="6"/>
      <c r="M175" s="6"/>
      <c r="N175" s="6"/>
    </row>
    <row r="176" ht="15.75" customHeight="1">
      <c r="A176" s="6"/>
      <c r="B176" s="6"/>
      <c r="C176" s="6"/>
      <c r="D176" s="6"/>
      <c r="E176" s="6"/>
      <c r="F176" s="6"/>
      <c r="G176" s="6"/>
      <c r="H176" s="6"/>
      <c r="I176" s="6"/>
      <c r="J176" s="6"/>
      <c r="K176" s="6"/>
      <c r="L176" s="6"/>
      <c r="M176" s="6"/>
      <c r="N176" s="6"/>
    </row>
    <row r="177" ht="15.75" customHeight="1">
      <c r="A177" s="6"/>
      <c r="B177" s="6"/>
      <c r="C177" s="6"/>
      <c r="D177" s="6"/>
      <c r="E177" s="6"/>
      <c r="F177" s="6"/>
      <c r="G177" s="6"/>
      <c r="H177" s="6"/>
      <c r="I177" s="6"/>
      <c r="J177" s="6"/>
      <c r="K177" s="6"/>
      <c r="L177" s="6"/>
      <c r="M177" s="6"/>
      <c r="N177" s="6"/>
    </row>
    <row r="178" ht="15.75" customHeight="1">
      <c r="A178" s="6"/>
      <c r="B178" s="6"/>
      <c r="C178" s="6"/>
      <c r="D178" s="6"/>
      <c r="E178" s="6"/>
      <c r="F178" s="6"/>
      <c r="G178" s="6"/>
      <c r="H178" s="6"/>
      <c r="I178" s="6"/>
      <c r="J178" s="6"/>
      <c r="K178" s="6"/>
      <c r="L178" s="6"/>
      <c r="M178" s="6"/>
      <c r="N178" s="6"/>
    </row>
    <row r="179" ht="15.75" customHeight="1">
      <c r="A179" s="6"/>
      <c r="B179" s="6"/>
      <c r="C179" s="6"/>
      <c r="D179" s="6"/>
      <c r="E179" s="6"/>
      <c r="F179" s="6"/>
      <c r="G179" s="6"/>
      <c r="H179" s="6"/>
      <c r="I179" s="6"/>
      <c r="J179" s="6"/>
      <c r="K179" s="6"/>
      <c r="L179" s="6"/>
      <c r="M179" s="6"/>
      <c r="N179" s="6"/>
    </row>
    <row r="180" ht="15.75" customHeight="1">
      <c r="A180" s="6"/>
      <c r="B180" s="6"/>
      <c r="C180" s="6"/>
      <c r="D180" s="6"/>
      <c r="E180" s="6"/>
      <c r="F180" s="6"/>
      <c r="G180" s="6"/>
      <c r="H180" s="6"/>
      <c r="I180" s="6"/>
      <c r="J180" s="6"/>
      <c r="K180" s="6"/>
      <c r="L180" s="6"/>
      <c r="M180" s="6"/>
      <c r="N180" s="6"/>
    </row>
    <row r="181" ht="15.75" customHeight="1">
      <c r="A181" s="6"/>
      <c r="B181" s="6"/>
      <c r="C181" s="6"/>
      <c r="D181" s="6"/>
      <c r="E181" s="6"/>
      <c r="F181" s="6"/>
      <c r="G181" s="6"/>
      <c r="H181" s="6"/>
      <c r="I181" s="6"/>
      <c r="J181" s="6"/>
      <c r="K181" s="6"/>
      <c r="L181" s="6"/>
      <c r="M181" s="6"/>
      <c r="N181" s="6"/>
    </row>
    <row r="182" ht="15.75" customHeight="1">
      <c r="A182" s="6"/>
      <c r="B182" s="6"/>
      <c r="C182" s="6"/>
      <c r="D182" s="6"/>
      <c r="E182" s="6"/>
      <c r="F182" s="6"/>
      <c r="G182" s="6"/>
      <c r="H182" s="6"/>
      <c r="I182" s="6"/>
      <c r="J182" s="6"/>
      <c r="K182" s="6"/>
      <c r="L182" s="6"/>
      <c r="M182" s="6"/>
      <c r="N182" s="6"/>
    </row>
    <row r="183" ht="15.75" customHeight="1">
      <c r="A183" s="6"/>
      <c r="B183" s="6"/>
      <c r="C183" s="6"/>
      <c r="D183" s="6"/>
      <c r="E183" s="6"/>
      <c r="F183" s="6"/>
      <c r="G183" s="6"/>
      <c r="H183" s="6"/>
      <c r="I183" s="6"/>
      <c r="J183" s="6"/>
      <c r="K183" s="6"/>
      <c r="L183" s="6"/>
      <c r="M183" s="6"/>
      <c r="N183" s="6"/>
    </row>
    <row r="184" ht="15.75" customHeight="1">
      <c r="A184" s="6"/>
      <c r="B184" s="6"/>
      <c r="C184" s="6"/>
      <c r="D184" s="6"/>
      <c r="E184" s="6"/>
      <c r="F184" s="6"/>
      <c r="G184" s="6"/>
      <c r="H184" s="6"/>
      <c r="I184" s="6"/>
      <c r="J184" s="6"/>
      <c r="K184" s="6"/>
      <c r="L184" s="6"/>
      <c r="M184" s="6"/>
      <c r="N184" s="6"/>
    </row>
    <row r="185" ht="15.75" customHeight="1">
      <c r="A185" s="6"/>
      <c r="B185" s="6"/>
      <c r="C185" s="6"/>
      <c r="D185" s="6"/>
      <c r="E185" s="6"/>
      <c r="F185" s="6"/>
      <c r="G185" s="6"/>
      <c r="H185" s="6"/>
      <c r="I185" s="6"/>
      <c r="J185" s="6"/>
      <c r="K185" s="6"/>
      <c r="L185" s="6"/>
      <c r="M185" s="6"/>
      <c r="N185" s="6"/>
    </row>
    <row r="186" ht="15.75" customHeight="1">
      <c r="A186" s="6"/>
      <c r="B186" s="6"/>
      <c r="C186" s="6"/>
      <c r="D186" s="6"/>
      <c r="E186" s="6"/>
      <c r="F186" s="6"/>
      <c r="G186" s="6"/>
      <c r="H186" s="6"/>
      <c r="I186" s="6"/>
      <c r="J186" s="6"/>
      <c r="K186" s="6"/>
      <c r="L186" s="6"/>
      <c r="M186" s="6"/>
      <c r="N186" s="6"/>
    </row>
    <row r="187" ht="15.75" customHeight="1">
      <c r="A187" s="6"/>
      <c r="B187" s="6"/>
      <c r="C187" s="6"/>
      <c r="D187" s="6"/>
      <c r="E187" s="6"/>
      <c r="F187" s="6"/>
      <c r="G187" s="6"/>
      <c r="H187" s="6"/>
      <c r="I187" s="6"/>
      <c r="J187" s="6"/>
      <c r="K187" s="6"/>
      <c r="L187" s="6"/>
      <c r="M187" s="6"/>
      <c r="N187" s="6"/>
    </row>
    <row r="188" ht="15.75" customHeight="1">
      <c r="A188" s="6"/>
      <c r="B188" s="6"/>
      <c r="C188" s="6"/>
      <c r="D188" s="6"/>
      <c r="E188" s="6"/>
      <c r="F188" s="6"/>
      <c r="G188" s="6"/>
      <c r="H188" s="6"/>
      <c r="I188" s="6"/>
      <c r="J188" s="6"/>
      <c r="K188" s="6"/>
      <c r="L188" s="6"/>
      <c r="M188" s="6"/>
      <c r="N188" s="6"/>
    </row>
    <row r="189" ht="15.75" customHeight="1">
      <c r="A189" s="6"/>
      <c r="B189" s="6"/>
      <c r="C189" s="6"/>
      <c r="D189" s="6"/>
      <c r="E189" s="6"/>
      <c r="F189" s="6"/>
      <c r="G189" s="6"/>
      <c r="H189" s="6"/>
      <c r="I189" s="6"/>
      <c r="J189" s="6"/>
      <c r="K189" s="6"/>
      <c r="L189" s="6"/>
      <c r="M189" s="6"/>
      <c r="N189" s="6"/>
    </row>
    <row r="190" ht="15.75" customHeight="1">
      <c r="A190" s="6"/>
      <c r="B190" s="6"/>
      <c r="C190" s="6"/>
      <c r="D190" s="6"/>
      <c r="E190" s="6"/>
      <c r="F190" s="6"/>
      <c r="G190" s="6"/>
      <c r="H190" s="6"/>
      <c r="I190" s="6"/>
      <c r="J190" s="6"/>
      <c r="K190" s="6"/>
      <c r="L190" s="6"/>
      <c r="M190" s="6"/>
      <c r="N190" s="6"/>
    </row>
    <row r="191" ht="15.75" customHeight="1">
      <c r="A191" s="6"/>
      <c r="B191" s="6"/>
      <c r="C191" s="6"/>
      <c r="D191" s="6"/>
      <c r="E191" s="6"/>
      <c r="F191" s="6"/>
      <c r="G191" s="6"/>
      <c r="H191" s="6"/>
      <c r="I191" s="6"/>
      <c r="J191" s="6"/>
      <c r="K191" s="6"/>
      <c r="L191" s="6"/>
      <c r="M191" s="6"/>
      <c r="N191" s="6"/>
    </row>
    <row r="192" ht="15.75" customHeight="1">
      <c r="A192" s="6"/>
      <c r="B192" s="6"/>
      <c r="C192" s="6"/>
      <c r="D192" s="6"/>
      <c r="E192" s="6"/>
      <c r="F192" s="6"/>
      <c r="G192" s="6"/>
      <c r="H192" s="6"/>
      <c r="I192" s="6"/>
      <c r="J192" s="6"/>
      <c r="K192" s="6"/>
      <c r="L192" s="6"/>
      <c r="M192" s="6"/>
      <c r="N192" s="6"/>
    </row>
    <row r="193" ht="15.75" customHeight="1">
      <c r="A193" s="6"/>
      <c r="B193" s="6"/>
      <c r="C193" s="6"/>
      <c r="D193" s="6"/>
      <c r="E193" s="6"/>
      <c r="F193" s="6"/>
      <c r="G193" s="6"/>
      <c r="H193" s="6"/>
      <c r="I193" s="6"/>
      <c r="J193" s="6"/>
      <c r="K193" s="6"/>
      <c r="L193" s="6"/>
      <c r="M193" s="6"/>
      <c r="N193" s="6"/>
    </row>
    <row r="194" ht="15.75" customHeight="1">
      <c r="A194" s="6"/>
      <c r="B194" s="6"/>
      <c r="C194" s="6"/>
      <c r="D194" s="6"/>
      <c r="E194" s="6"/>
      <c r="F194" s="6"/>
      <c r="G194" s="6"/>
      <c r="H194" s="6"/>
      <c r="I194" s="6"/>
      <c r="J194" s="6"/>
      <c r="K194" s="6"/>
      <c r="L194" s="6"/>
      <c r="M194" s="6"/>
      <c r="N194" s="6"/>
    </row>
    <row r="195" ht="15.75" customHeight="1">
      <c r="A195" s="6"/>
      <c r="B195" s="6"/>
      <c r="C195" s="6"/>
      <c r="D195" s="6"/>
      <c r="E195" s="6"/>
      <c r="F195" s="6"/>
      <c r="G195" s="6"/>
      <c r="H195" s="6"/>
      <c r="I195" s="6"/>
      <c r="J195" s="6"/>
      <c r="K195" s="6"/>
      <c r="L195" s="6"/>
      <c r="M195" s="6"/>
      <c r="N195" s="6"/>
    </row>
    <row r="196" ht="15.75" customHeight="1">
      <c r="A196" s="6"/>
      <c r="B196" s="6"/>
      <c r="C196" s="6"/>
      <c r="D196" s="6"/>
      <c r="E196" s="6"/>
      <c r="F196" s="6"/>
      <c r="G196" s="6"/>
      <c r="H196" s="6"/>
      <c r="I196" s="6"/>
      <c r="J196" s="6"/>
      <c r="K196" s="6"/>
      <c r="L196" s="6"/>
      <c r="M196" s="6"/>
      <c r="N196" s="6"/>
    </row>
    <row r="197" ht="15.75" customHeight="1">
      <c r="A197" s="6"/>
      <c r="B197" s="6"/>
      <c r="C197" s="6"/>
      <c r="D197" s="6"/>
      <c r="E197" s="6"/>
      <c r="F197" s="6"/>
      <c r="G197" s="6"/>
      <c r="H197" s="6"/>
      <c r="I197" s="6"/>
      <c r="J197" s="6"/>
      <c r="K197" s="6"/>
      <c r="L197" s="6"/>
      <c r="M197" s="6"/>
      <c r="N197" s="6"/>
    </row>
    <row r="198" ht="15.75" customHeight="1">
      <c r="A198" s="6"/>
      <c r="B198" s="6"/>
      <c r="C198" s="6"/>
      <c r="D198" s="6"/>
      <c r="E198" s="6"/>
      <c r="F198" s="6"/>
      <c r="G198" s="6"/>
      <c r="H198" s="6"/>
      <c r="I198" s="6"/>
      <c r="J198" s="6"/>
      <c r="K198" s="6"/>
      <c r="L198" s="6"/>
      <c r="M198" s="6"/>
      <c r="N198" s="6"/>
    </row>
    <row r="199" ht="15.75" customHeight="1">
      <c r="A199" s="6"/>
      <c r="B199" s="6"/>
      <c r="C199" s="6"/>
      <c r="D199" s="6"/>
      <c r="E199" s="6"/>
      <c r="F199" s="6"/>
      <c r="G199" s="6"/>
      <c r="H199" s="6"/>
      <c r="I199" s="6"/>
      <c r="J199" s="6"/>
      <c r="K199" s="6"/>
      <c r="L199" s="6"/>
      <c r="M199" s="6"/>
      <c r="N199" s="6"/>
    </row>
    <row r="200" ht="15.75" customHeight="1">
      <c r="A200" s="6"/>
      <c r="B200" s="6"/>
      <c r="C200" s="6"/>
      <c r="D200" s="6"/>
      <c r="E200" s="6"/>
      <c r="F200" s="6"/>
      <c r="G200" s="6"/>
      <c r="H200" s="6"/>
      <c r="I200" s="6"/>
      <c r="J200" s="6"/>
      <c r="K200" s="6"/>
      <c r="L200" s="6"/>
      <c r="M200" s="6"/>
      <c r="N200" s="6"/>
    </row>
    <row r="201" ht="15.75" customHeight="1">
      <c r="A201" s="6"/>
      <c r="B201" s="6"/>
      <c r="C201" s="6"/>
      <c r="D201" s="6"/>
      <c r="E201" s="6"/>
      <c r="F201" s="6"/>
      <c r="G201" s="6"/>
      <c r="H201" s="6"/>
      <c r="I201" s="6"/>
      <c r="J201" s="6"/>
      <c r="K201" s="6"/>
      <c r="L201" s="6"/>
      <c r="M201" s="6"/>
      <c r="N201" s="6"/>
    </row>
    <row r="202" ht="15.75" customHeight="1">
      <c r="A202" s="6"/>
      <c r="B202" s="6"/>
      <c r="C202" s="6"/>
      <c r="D202" s="6"/>
      <c r="E202" s="6"/>
      <c r="F202" s="6"/>
      <c r="G202" s="6"/>
      <c r="H202" s="6"/>
      <c r="I202" s="6"/>
      <c r="J202" s="6"/>
      <c r="K202" s="6"/>
      <c r="L202" s="6"/>
      <c r="M202" s="6"/>
      <c r="N202" s="6"/>
    </row>
    <row r="203" ht="15.75" customHeight="1">
      <c r="A203" s="6"/>
      <c r="B203" s="6"/>
      <c r="C203" s="6"/>
      <c r="D203" s="6"/>
      <c r="E203" s="6"/>
      <c r="F203" s="6"/>
      <c r="G203" s="6"/>
      <c r="H203" s="6"/>
      <c r="I203" s="6"/>
      <c r="J203" s="6"/>
      <c r="K203" s="6"/>
      <c r="L203" s="6"/>
      <c r="M203" s="6"/>
      <c r="N203" s="6"/>
    </row>
    <row r="204" ht="15.75" customHeight="1">
      <c r="A204" s="6"/>
      <c r="B204" s="6"/>
      <c r="C204" s="6"/>
      <c r="D204" s="6"/>
      <c r="E204" s="6"/>
      <c r="F204" s="6"/>
      <c r="G204" s="6"/>
      <c r="H204" s="6"/>
      <c r="I204" s="6"/>
      <c r="J204" s="6"/>
      <c r="K204" s="6"/>
      <c r="L204" s="6"/>
      <c r="M204" s="6"/>
      <c r="N204" s="6"/>
    </row>
    <row r="205" ht="15.75" customHeight="1">
      <c r="A205" s="6"/>
      <c r="B205" s="6"/>
      <c r="C205" s="6"/>
      <c r="D205" s="6"/>
      <c r="E205" s="6"/>
      <c r="F205" s="6"/>
      <c r="G205" s="6"/>
      <c r="H205" s="6"/>
      <c r="I205" s="6"/>
      <c r="J205" s="6"/>
      <c r="K205" s="6"/>
      <c r="L205" s="6"/>
      <c r="M205" s="6"/>
      <c r="N205" s="6"/>
    </row>
    <row r="206" ht="15.75" customHeight="1">
      <c r="A206" s="6"/>
      <c r="B206" s="6"/>
      <c r="C206" s="6"/>
      <c r="D206" s="6"/>
      <c r="E206" s="6"/>
      <c r="F206" s="6"/>
      <c r="G206" s="6"/>
      <c r="H206" s="6"/>
      <c r="I206" s="6"/>
      <c r="J206" s="6"/>
      <c r="K206" s="6"/>
      <c r="L206" s="6"/>
      <c r="M206" s="6"/>
      <c r="N206" s="6"/>
    </row>
    <row r="207" ht="15.75" customHeight="1">
      <c r="A207" s="6"/>
      <c r="B207" s="6"/>
      <c r="C207" s="6"/>
      <c r="D207" s="6"/>
      <c r="E207" s="6"/>
      <c r="F207" s="6"/>
      <c r="G207" s="6"/>
      <c r="H207" s="6"/>
      <c r="I207" s="6"/>
      <c r="J207" s="6"/>
      <c r="K207" s="6"/>
      <c r="L207" s="6"/>
      <c r="M207" s="6"/>
      <c r="N207" s="6"/>
    </row>
    <row r="208" ht="15.75" customHeight="1">
      <c r="A208" s="6"/>
      <c r="B208" s="6"/>
      <c r="C208" s="6"/>
      <c r="D208" s="6"/>
      <c r="E208" s="6"/>
      <c r="F208" s="6"/>
      <c r="G208" s="6"/>
      <c r="H208" s="6"/>
      <c r="I208" s="6"/>
      <c r="J208" s="6"/>
      <c r="K208" s="6"/>
      <c r="L208" s="6"/>
      <c r="M208" s="6"/>
      <c r="N208" s="6"/>
    </row>
    <row r="209" ht="15.75" customHeight="1">
      <c r="A209" s="6"/>
      <c r="B209" s="6"/>
      <c r="C209" s="6"/>
      <c r="D209" s="6"/>
      <c r="E209" s="6"/>
      <c r="F209" s="6"/>
      <c r="G209" s="6"/>
      <c r="H209" s="6"/>
      <c r="I209" s="6"/>
      <c r="J209" s="6"/>
      <c r="K209" s="6"/>
      <c r="L209" s="6"/>
      <c r="M209" s="6"/>
      <c r="N209" s="6"/>
    </row>
    <row r="210" ht="15.75" customHeight="1">
      <c r="A210" s="6"/>
      <c r="B210" s="6"/>
      <c r="C210" s="6"/>
      <c r="D210" s="6"/>
      <c r="E210" s="6"/>
      <c r="F210" s="6"/>
      <c r="G210" s="6"/>
      <c r="H210" s="6"/>
      <c r="I210" s="6"/>
      <c r="J210" s="6"/>
      <c r="K210" s="6"/>
      <c r="L210" s="6"/>
      <c r="M210" s="6"/>
      <c r="N210" s="6"/>
    </row>
    <row r="211" ht="15.75" customHeight="1">
      <c r="A211" s="6"/>
      <c r="B211" s="6"/>
      <c r="C211" s="6"/>
      <c r="D211" s="6"/>
      <c r="E211" s="6"/>
      <c r="F211" s="6"/>
      <c r="G211" s="6"/>
      <c r="H211" s="6"/>
      <c r="I211" s="6"/>
      <c r="J211" s="6"/>
      <c r="K211" s="6"/>
      <c r="L211" s="6"/>
      <c r="M211" s="6"/>
      <c r="N211" s="6"/>
    </row>
    <row r="212" ht="15.75" customHeight="1">
      <c r="A212" s="6"/>
      <c r="B212" s="6"/>
      <c r="C212" s="6"/>
      <c r="D212" s="6"/>
      <c r="E212" s="6"/>
      <c r="F212" s="6"/>
      <c r="G212" s="6"/>
      <c r="H212" s="6"/>
      <c r="I212" s="6"/>
      <c r="J212" s="6"/>
      <c r="K212" s="6"/>
      <c r="L212" s="6"/>
      <c r="M212" s="6"/>
      <c r="N212" s="6"/>
    </row>
    <row r="213" ht="15.75" customHeight="1">
      <c r="A213" s="6"/>
      <c r="B213" s="6"/>
      <c r="C213" s="6"/>
      <c r="D213" s="6"/>
      <c r="E213" s="6"/>
      <c r="F213" s="6"/>
      <c r="G213" s="6"/>
      <c r="H213" s="6"/>
      <c r="I213" s="6"/>
      <c r="J213" s="6"/>
      <c r="K213" s="6"/>
      <c r="L213" s="6"/>
      <c r="M213" s="6"/>
      <c r="N213" s="6"/>
    </row>
    <row r="214" ht="15.75" customHeight="1">
      <c r="A214" s="6"/>
      <c r="B214" s="6"/>
      <c r="C214" s="6"/>
      <c r="D214" s="6"/>
      <c r="E214" s="6"/>
      <c r="F214" s="6"/>
      <c r="G214" s="6"/>
      <c r="H214" s="6"/>
      <c r="I214" s="6"/>
      <c r="J214" s="6"/>
      <c r="K214" s="6"/>
      <c r="L214" s="6"/>
      <c r="M214" s="6"/>
      <c r="N214" s="6"/>
    </row>
    <row r="215" ht="15.75" customHeight="1">
      <c r="A215" s="6"/>
      <c r="B215" s="6"/>
      <c r="C215" s="6"/>
      <c r="D215" s="6"/>
      <c r="E215" s="6"/>
      <c r="F215" s="6"/>
      <c r="G215" s="6"/>
      <c r="H215" s="6"/>
      <c r="I215" s="6"/>
      <c r="J215" s="6"/>
      <c r="K215" s="6"/>
      <c r="L215" s="6"/>
      <c r="M215" s="6"/>
      <c r="N215" s="6"/>
    </row>
    <row r="216" ht="15.75" customHeight="1">
      <c r="A216" s="6"/>
      <c r="B216" s="6"/>
      <c r="C216" s="6"/>
      <c r="D216" s="6"/>
      <c r="E216" s="6"/>
      <c r="F216" s="6"/>
      <c r="G216" s="6"/>
      <c r="H216" s="6"/>
      <c r="I216" s="6"/>
      <c r="J216" s="6"/>
      <c r="K216" s="6"/>
      <c r="L216" s="6"/>
      <c r="M216" s="6"/>
      <c r="N216" s="6"/>
    </row>
    <row r="217" ht="15.75" customHeight="1">
      <c r="A217" s="6"/>
      <c r="B217" s="6"/>
      <c r="C217" s="6"/>
      <c r="D217" s="6"/>
      <c r="E217" s="6"/>
      <c r="F217" s="6"/>
      <c r="G217" s="6"/>
      <c r="H217" s="6"/>
      <c r="I217" s="6"/>
      <c r="J217" s="6"/>
      <c r="K217" s="6"/>
      <c r="L217" s="6"/>
      <c r="M217" s="6"/>
      <c r="N217" s="6"/>
    </row>
    <row r="218" ht="15.75" customHeight="1">
      <c r="A218" s="6"/>
      <c r="B218" s="6"/>
      <c r="C218" s="6"/>
      <c r="D218" s="6"/>
      <c r="E218" s="6"/>
      <c r="F218" s="6"/>
      <c r="G218" s="6"/>
      <c r="H218" s="6"/>
      <c r="I218" s="6"/>
      <c r="J218" s="6"/>
      <c r="K218" s="6"/>
      <c r="L218" s="6"/>
      <c r="M218" s="6"/>
      <c r="N218" s="6"/>
    </row>
    <row r="219" ht="15.75" customHeight="1">
      <c r="A219" s="6"/>
      <c r="B219" s="6"/>
      <c r="C219" s="6"/>
      <c r="D219" s="6"/>
      <c r="E219" s="6"/>
      <c r="F219" s="6"/>
      <c r="G219" s="6"/>
      <c r="H219" s="6"/>
      <c r="I219" s="6"/>
      <c r="J219" s="6"/>
      <c r="K219" s="6"/>
      <c r="L219" s="6"/>
      <c r="M219" s="6"/>
      <c r="N219" s="6"/>
    </row>
    <row r="220" ht="15.75" customHeight="1">
      <c r="A220" s="6"/>
      <c r="B220" s="6"/>
      <c r="C220" s="6"/>
      <c r="D220" s="6"/>
      <c r="E220" s="6"/>
      <c r="F220" s="6"/>
      <c r="G220" s="6"/>
      <c r="H220" s="6"/>
      <c r="I220" s="6"/>
      <c r="J220" s="6"/>
      <c r="K220" s="6"/>
      <c r="L220" s="6"/>
      <c r="M220" s="6"/>
      <c r="N220" s="6"/>
    </row>
    <row r="221" ht="15.75" customHeight="1">
      <c r="A221" s="6"/>
      <c r="B221" s="6"/>
      <c r="C221" s="6"/>
      <c r="D221" s="6"/>
      <c r="E221" s="6"/>
      <c r="F221" s="6"/>
      <c r="G221" s="6"/>
      <c r="H221" s="6"/>
      <c r="I221" s="6"/>
      <c r="J221" s="6"/>
      <c r="K221" s="6"/>
      <c r="L221" s="6"/>
      <c r="M221" s="6"/>
      <c r="N221" s="6"/>
    </row>
    <row r="222" ht="15.75" customHeight="1">
      <c r="A222" s="6"/>
      <c r="B222" s="6"/>
      <c r="C222" s="6"/>
      <c r="D222" s="6"/>
      <c r="E222" s="6"/>
      <c r="F222" s="6"/>
      <c r="G222" s="6"/>
      <c r="H222" s="6"/>
      <c r="I222" s="6"/>
      <c r="J222" s="6"/>
      <c r="K222" s="6"/>
      <c r="L222" s="6"/>
      <c r="M222" s="6"/>
      <c r="N222" s="6"/>
    </row>
    <row r="223" ht="15.75" customHeight="1">
      <c r="A223" s="6"/>
      <c r="B223" s="6"/>
      <c r="C223" s="6"/>
      <c r="D223" s="6"/>
      <c r="E223" s="6"/>
      <c r="F223" s="6"/>
      <c r="G223" s="6"/>
      <c r="H223" s="6"/>
      <c r="I223" s="6"/>
      <c r="J223" s="6"/>
      <c r="K223" s="6"/>
      <c r="L223" s="6"/>
      <c r="M223" s="6"/>
      <c r="N223" s="6"/>
    </row>
    <row r="224" ht="15.75" customHeight="1">
      <c r="A224" s="6"/>
      <c r="B224" s="6"/>
      <c r="C224" s="6"/>
      <c r="D224" s="6"/>
      <c r="E224" s="6"/>
      <c r="F224" s="6"/>
      <c r="G224" s="6"/>
      <c r="H224" s="6"/>
      <c r="I224" s="6"/>
      <c r="J224" s="6"/>
      <c r="K224" s="6"/>
      <c r="L224" s="6"/>
      <c r="M224" s="6"/>
      <c r="N224" s="6"/>
    </row>
    <row r="225" ht="15.75" customHeight="1">
      <c r="A225" s="6"/>
      <c r="B225" s="6"/>
      <c r="C225" s="6"/>
      <c r="D225" s="6"/>
      <c r="E225" s="6"/>
      <c r="F225" s="6"/>
      <c r="G225" s="6"/>
      <c r="H225" s="6"/>
      <c r="I225" s="6"/>
      <c r="J225" s="6"/>
      <c r="K225" s="6"/>
      <c r="L225" s="6"/>
      <c r="M225" s="6"/>
      <c r="N225" s="6"/>
    </row>
    <row r="226" ht="15.75" customHeight="1">
      <c r="A226" s="6"/>
      <c r="B226" s="6"/>
      <c r="C226" s="6"/>
      <c r="D226" s="6"/>
      <c r="E226" s="6"/>
      <c r="F226" s="6"/>
      <c r="G226" s="6"/>
      <c r="H226" s="6"/>
      <c r="I226" s="6"/>
      <c r="J226" s="6"/>
      <c r="K226" s="6"/>
      <c r="L226" s="6"/>
      <c r="M226" s="6"/>
      <c r="N226" s="6"/>
    </row>
    <row r="227" ht="15.75" customHeight="1">
      <c r="A227" s="6"/>
      <c r="B227" s="6"/>
      <c r="C227" s="6"/>
      <c r="D227" s="6"/>
      <c r="E227" s="6"/>
      <c r="F227" s="6"/>
      <c r="G227" s="6"/>
      <c r="H227" s="6"/>
      <c r="I227" s="6"/>
      <c r="J227" s="6"/>
      <c r="K227" s="6"/>
      <c r="L227" s="6"/>
      <c r="M227" s="6"/>
      <c r="N227" s="6"/>
    </row>
    <row r="228" ht="15.75" customHeight="1">
      <c r="A228" s="6"/>
      <c r="B228" s="6"/>
      <c r="C228" s="6"/>
      <c r="D228" s="6"/>
      <c r="E228" s="6"/>
      <c r="F228" s="6"/>
      <c r="G228" s="6"/>
      <c r="H228" s="6"/>
      <c r="I228" s="6"/>
      <c r="J228" s="6"/>
      <c r="K228" s="6"/>
      <c r="L228" s="6"/>
      <c r="M228" s="6"/>
      <c r="N228" s="6"/>
    </row>
    <row r="229" ht="15.75" customHeight="1">
      <c r="A229" s="6"/>
      <c r="B229" s="6"/>
      <c r="C229" s="6"/>
      <c r="D229" s="6"/>
      <c r="E229" s="6"/>
      <c r="F229" s="6"/>
      <c r="G229" s="6"/>
      <c r="H229" s="6"/>
      <c r="I229" s="6"/>
      <c r="J229" s="6"/>
      <c r="K229" s="6"/>
      <c r="L229" s="6"/>
      <c r="M229" s="6"/>
      <c r="N229" s="6"/>
    </row>
    <row r="230" ht="15.75" customHeight="1">
      <c r="A230" s="6"/>
      <c r="B230" s="6"/>
      <c r="C230" s="6"/>
      <c r="D230" s="6"/>
      <c r="E230" s="6"/>
      <c r="F230" s="6"/>
      <c r="G230" s="6"/>
      <c r="H230" s="6"/>
      <c r="I230" s="6"/>
      <c r="J230" s="6"/>
      <c r="K230" s="6"/>
      <c r="L230" s="6"/>
      <c r="M230" s="6"/>
      <c r="N230" s="6"/>
    </row>
    <row r="231" ht="15.75" customHeight="1">
      <c r="A231" s="6"/>
      <c r="B231" s="6"/>
      <c r="C231" s="6"/>
      <c r="D231" s="6"/>
      <c r="E231" s="6"/>
      <c r="F231" s="6"/>
      <c r="G231" s="6"/>
      <c r="H231" s="6"/>
      <c r="I231" s="6"/>
      <c r="J231" s="6"/>
      <c r="K231" s="6"/>
      <c r="L231" s="6"/>
      <c r="M231" s="6"/>
      <c r="N231" s="6"/>
    </row>
    <row r="232" ht="15.75" customHeight="1">
      <c r="A232" s="6"/>
      <c r="B232" s="6"/>
      <c r="C232" s="6"/>
      <c r="D232" s="6"/>
      <c r="E232" s="6"/>
      <c r="F232" s="6"/>
      <c r="G232" s="6"/>
      <c r="H232" s="6"/>
      <c r="I232" s="6"/>
      <c r="J232" s="6"/>
      <c r="K232" s="6"/>
      <c r="L232" s="6"/>
      <c r="M232" s="6"/>
      <c r="N232" s="6"/>
    </row>
    <row r="233" ht="15.75" customHeight="1">
      <c r="A233" s="6"/>
      <c r="B233" s="6"/>
      <c r="C233" s="6"/>
      <c r="D233" s="6"/>
      <c r="E233" s="6"/>
      <c r="F233" s="6"/>
      <c r="G233" s="6"/>
      <c r="H233" s="6"/>
      <c r="I233" s="6"/>
      <c r="J233" s="6"/>
      <c r="K233" s="6"/>
      <c r="L233" s="6"/>
      <c r="M233" s="6"/>
      <c r="N233" s="6"/>
    </row>
    <row r="234" ht="15.75" customHeight="1">
      <c r="A234" s="6"/>
      <c r="B234" s="6"/>
      <c r="C234" s="6"/>
      <c r="D234" s="6"/>
      <c r="E234" s="6"/>
      <c r="F234" s="6"/>
      <c r="G234" s="6"/>
      <c r="H234" s="6"/>
      <c r="I234" s="6"/>
      <c r="J234" s="6"/>
      <c r="K234" s="6"/>
      <c r="L234" s="6"/>
      <c r="M234" s="6"/>
      <c r="N234" s="6"/>
    </row>
    <row r="235" ht="15.75" customHeight="1">
      <c r="A235" s="6"/>
      <c r="B235" s="6"/>
      <c r="C235" s="6"/>
      <c r="D235" s="6"/>
      <c r="E235" s="6"/>
      <c r="F235" s="6"/>
      <c r="G235" s="6"/>
      <c r="H235" s="6"/>
      <c r="I235" s="6"/>
      <c r="J235" s="6"/>
      <c r="K235" s="6"/>
      <c r="L235" s="6"/>
      <c r="M235" s="6"/>
      <c r="N235" s="6"/>
    </row>
    <row r="236" ht="15.75" customHeight="1">
      <c r="A236" s="6"/>
      <c r="B236" s="6"/>
      <c r="C236" s="6"/>
      <c r="D236" s="6"/>
      <c r="E236" s="6"/>
      <c r="F236" s="6"/>
      <c r="G236" s="6"/>
      <c r="H236" s="6"/>
      <c r="I236" s="6"/>
      <c r="J236" s="6"/>
      <c r="K236" s="6"/>
      <c r="L236" s="6"/>
      <c r="M236" s="6"/>
      <c r="N236" s="6"/>
    </row>
    <row r="237" ht="15.75" customHeight="1">
      <c r="A237" s="6"/>
      <c r="B237" s="6"/>
      <c r="C237" s="6"/>
      <c r="D237" s="6"/>
      <c r="E237" s="6"/>
      <c r="F237" s="6"/>
      <c r="G237" s="6"/>
      <c r="H237" s="6"/>
      <c r="I237" s="6"/>
      <c r="J237" s="6"/>
      <c r="K237" s="6"/>
      <c r="L237" s="6"/>
      <c r="M237" s="6"/>
      <c r="N237" s="6"/>
    </row>
    <row r="238" ht="15.75" customHeight="1">
      <c r="A238" s="6"/>
      <c r="B238" s="6"/>
      <c r="C238" s="6"/>
      <c r="D238" s="6"/>
      <c r="E238" s="6"/>
      <c r="F238" s="6"/>
      <c r="G238" s="6"/>
      <c r="H238" s="6"/>
      <c r="I238" s="6"/>
      <c r="J238" s="6"/>
      <c r="K238" s="6"/>
      <c r="L238" s="6"/>
      <c r="M238" s="6"/>
      <c r="N238" s="6"/>
    </row>
    <row r="239" ht="15.75" customHeight="1">
      <c r="A239" s="6"/>
      <c r="B239" s="6"/>
      <c r="C239" s="6"/>
      <c r="D239" s="6"/>
      <c r="E239" s="6"/>
      <c r="F239" s="6"/>
      <c r="G239" s="6"/>
      <c r="H239" s="6"/>
      <c r="I239" s="6"/>
      <c r="J239" s="6"/>
      <c r="K239" s="6"/>
      <c r="L239" s="6"/>
      <c r="M239" s="6"/>
      <c r="N239" s="6"/>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1:N1"/>
    <mergeCell ref="A2:N2"/>
    <mergeCell ref="I4:N4"/>
    <mergeCell ref="I5:N7"/>
    <mergeCell ref="I8:N8"/>
    <mergeCell ref="I9:N12"/>
    <mergeCell ref="I13:N13"/>
    <mergeCell ref="I14:N17"/>
    <mergeCell ref="I18:N18"/>
    <mergeCell ref="I19:N22"/>
    <mergeCell ref="I23:N23"/>
    <mergeCell ref="I24:N27"/>
    <mergeCell ref="A26:H27"/>
    <mergeCell ref="H29:N29"/>
    <mergeCell ref="F34:J36"/>
    <mergeCell ref="K34:N36"/>
    <mergeCell ref="A38:N38"/>
    <mergeCell ref="A39:N39"/>
    <mergeCell ref="A29:G29"/>
    <mergeCell ref="A30:G32"/>
    <mergeCell ref="H30:N32"/>
    <mergeCell ref="A33:E33"/>
    <mergeCell ref="F33:J33"/>
    <mergeCell ref="K33:N33"/>
    <mergeCell ref="A34:E36"/>
  </mergeCells>
  <printOptions/>
  <pageMargins bottom="0.75" footer="0.0" header="0.0" left="0.7" right="0.7" top="0.75"/>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0"/>
    <col customWidth="1" min="2" max="8" width="10.0"/>
    <col customWidth="1" min="9" max="14" width="12.0"/>
  </cols>
  <sheetData>
    <row r="1" ht="30.0" customHeight="1">
      <c r="A1" s="120" t="s">
        <v>3119</v>
      </c>
      <c r="B1" s="24"/>
      <c r="C1" s="24"/>
      <c r="D1" s="24"/>
      <c r="E1" s="24"/>
      <c r="F1" s="24"/>
      <c r="G1" s="24"/>
      <c r="H1" s="24"/>
      <c r="I1" s="24"/>
      <c r="J1" s="24"/>
      <c r="K1" s="24"/>
      <c r="L1" s="24"/>
      <c r="M1" s="24"/>
      <c r="N1" s="25"/>
    </row>
    <row r="2" ht="19.5" customHeight="1">
      <c r="A2" s="121" t="s">
        <v>3065</v>
      </c>
      <c r="B2" s="24"/>
      <c r="C2" s="24"/>
      <c r="D2" s="24"/>
      <c r="E2" s="24"/>
      <c r="F2" s="24"/>
      <c r="G2" s="24"/>
      <c r="H2" s="24"/>
      <c r="I2" s="24"/>
      <c r="J2" s="24"/>
      <c r="K2" s="24"/>
      <c r="L2" s="24"/>
      <c r="M2" s="24"/>
      <c r="N2" s="25"/>
    </row>
    <row r="3" ht="18.0" customHeight="1">
      <c r="A3" s="6"/>
      <c r="B3" s="6"/>
      <c r="C3" s="6"/>
      <c r="D3" s="6"/>
      <c r="E3" s="6"/>
      <c r="F3" s="6"/>
      <c r="G3" s="6"/>
      <c r="H3" s="6"/>
      <c r="I3" s="6"/>
      <c r="J3" s="6"/>
      <c r="K3" s="6"/>
      <c r="L3" s="6"/>
      <c r="M3" s="6"/>
      <c r="N3" s="6"/>
    </row>
    <row r="4" ht="18.0" customHeight="1">
      <c r="A4" s="122"/>
      <c r="B4" s="122"/>
      <c r="C4" s="122"/>
      <c r="D4" s="122"/>
      <c r="E4" s="122"/>
      <c r="F4" s="122"/>
      <c r="G4" s="122"/>
      <c r="H4" s="122"/>
      <c r="I4" s="123" t="s">
        <v>3066</v>
      </c>
      <c r="J4" s="124"/>
      <c r="K4" s="124"/>
      <c r="L4" s="124"/>
      <c r="M4" s="124"/>
      <c r="N4" s="125"/>
    </row>
    <row r="5" ht="18.0" customHeight="1">
      <c r="A5" s="122"/>
      <c r="B5" s="122"/>
      <c r="C5" s="122"/>
      <c r="D5" s="122"/>
      <c r="E5" s="122"/>
      <c r="F5" s="122"/>
      <c r="G5" s="122"/>
      <c r="H5" s="122"/>
      <c r="I5" s="126" t="s">
        <v>3087</v>
      </c>
      <c r="J5" s="127"/>
      <c r="K5" s="127"/>
      <c r="L5" s="127"/>
      <c r="M5" s="127"/>
      <c r="N5" s="128"/>
    </row>
    <row r="6" ht="18.0" customHeight="1">
      <c r="A6" s="122"/>
      <c r="B6" s="122"/>
      <c r="C6" s="122"/>
      <c r="D6" s="122"/>
      <c r="E6" s="122"/>
      <c r="F6" s="122"/>
      <c r="G6" s="122"/>
      <c r="H6" s="122"/>
      <c r="I6" s="129"/>
      <c r="N6" s="130"/>
    </row>
    <row r="7" ht="18.0" customHeight="1">
      <c r="A7" s="122"/>
      <c r="B7" s="122"/>
      <c r="C7" s="122"/>
      <c r="D7" s="122"/>
      <c r="E7" s="122"/>
      <c r="F7" s="122"/>
      <c r="G7" s="122"/>
      <c r="H7" s="122"/>
      <c r="I7" s="131"/>
      <c r="J7" s="132"/>
      <c r="K7" s="132"/>
      <c r="L7" s="132"/>
      <c r="M7" s="132"/>
      <c r="N7" s="133"/>
    </row>
    <row r="8" ht="18.0" customHeight="1">
      <c r="A8" s="122"/>
      <c r="B8" s="122"/>
      <c r="C8" s="122"/>
      <c r="D8" s="122"/>
      <c r="E8" s="122"/>
      <c r="F8" s="122"/>
      <c r="G8" s="122"/>
      <c r="H8" s="122"/>
      <c r="I8" s="134" t="s">
        <v>3068</v>
      </c>
      <c r="J8" s="124"/>
      <c r="K8" s="124"/>
      <c r="L8" s="124"/>
      <c r="M8" s="124"/>
      <c r="N8" s="125"/>
    </row>
    <row r="9" ht="18.0" customHeight="1">
      <c r="A9" s="122"/>
      <c r="B9" s="122"/>
      <c r="C9" s="122"/>
      <c r="D9" s="122"/>
      <c r="E9" s="122"/>
      <c r="F9" s="122"/>
      <c r="G9" s="122"/>
      <c r="H9" s="122"/>
      <c r="I9" s="135" t="s">
        <v>3120</v>
      </c>
      <c r="J9" s="127"/>
      <c r="K9" s="127"/>
      <c r="L9" s="127"/>
      <c r="M9" s="127"/>
      <c r="N9" s="128"/>
    </row>
    <row r="10" ht="18.0" customHeight="1">
      <c r="A10" s="122"/>
      <c r="B10" s="122"/>
      <c r="C10" s="122"/>
      <c r="D10" s="122"/>
      <c r="E10" s="122"/>
      <c r="F10" s="122"/>
      <c r="G10" s="122"/>
      <c r="H10" s="122"/>
      <c r="I10" s="129"/>
      <c r="N10" s="130"/>
    </row>
    <row r="11" ht="18.0" customHeight="1">
      <c r="A11" s="122"/>
      <c r="B11" s="122"/>
      <c r="C11" s="122"/>
      <c r="D11" s="122"/>
      <c r="E11" s="122"/>
      <c r="F11" s="122"/>
      <c r="G11" s="122"/>
      <c r="H11" s="122"/>
      <c r="I11" s="129"/>
      <c r="N11" s="130"/>
    </row>
    <row r="12" ht="18.0" customHeight="1">
      <c r="A12" s="122"/>
      <c r="B12" s="122"/>
      <c r="C12" s="122"/>
      <c r="D12" s="122"/>
      <c r="E12" s="122"/>
      <c r="F12" s="122"/>
      <c r="G12" s="122"/>
      <c r="H12" s="122"/>
      <c r="I12" s="131"/>
      <c r="J12" s="132"/>
      <c r="K12" s="132"/>
      <c r="L12" s="132"/>
      <c r="M12" s="132"/>
      <c r="N12" s="133"/>
    </row>
    <row r="13" ht="18.0" customHeight="1">
      <c r="A13" s="122"/>
      <c r="B13" s="122"/>
      <c r="C13" s="122"/>
      <c r="D13" s="122"/>
      <c r="E13" s="122"/>
      <c r="F13" s="122"/>
      <c r="G13" s="122"/>
      <c r="H13" s="122"/>
      <c r="I13" s="123" t="s">
        <v>3070</v>
      </c>
      <c r="J13" s="124"/>
      <c r="K13" s="124"/>
      <c r="L13" s="124"/>
      <c r="M13" s="124"/>
      <c r="N13" s="125"/>
    </row>
    <row r="14" ht="18.0" customHeight="1">
      <c r="A14" s="122"/>
      <c r="B14" s="122"/>
      <c r="C14" s="122"/>
      <c r="D14" s="122"/>
      <c r="E14" s="122"/>
      <c r="F14" s="122"/>
      <c r="G14" s="122"/>
      <c r="H14" s="122"/>
      <c r="I14" s="126" t="s">
        <v>3121</v>
      </c>
      <c r="J14" s="127"/>
      <c r="K14" s="127"/>
      <c r="L14" s="127"/>
      <c r="M14" s="127"/>
      <c r="N14" s="128"/>
    </row>
    <row r="15" ht="18.0" customHeight="1">
      <c r="A15" s="122"/>
      <c r="B15" s="122"/>
      <c r="C15" s="122"/>
      <c r="D15" s="122"/>
      <c r="E15" s="122"/>
      <c r="F15" s="122"/>
      <c r="G15" s="122"/>
      <c r="H15" s="122"/>
      <c r="I15" s="129"/>
      <c r="N15" s="130"/>
    </row>
    <row r="16" ht="18.0" customHeight="1">
      <c r="A16" s="122"/>
      <c r="B16" s="122"/>
      <c r="C16" s="122"/>
      <c r="D16" s="122"/>
      <c r="E16" s="122"/>
      <c r="F16" s="122"/>
      <c r="G16" s="122"/>
      <c r="H16" s="122"/>
      <c r="I16" s="129"/>
      <c r="N16" s="130"/>
    </row>
    <row r="17" ht="18.0" customHeight="1">
      <c r="A17" s="122"/>
      <c r="B17" s="122"/>
      <c r="C17" s="122"/>
      <c r="D17" s="122"/>
      <c r="E17" s="122"/>
      <c r="F17" s="122"/>
      <c r="G17" s="122"/>
      <c r="H17" s="122"/>
      <c r="I17" s="131"/>
      <c r="J17" s="132"/>
      <c r="K17" s="132"/>
      <c r="L17" s="132"/>
      <c r="M17" s="132"/>
      <c r="N17" s="133"/>
    </row>
    <row r="18" ht="18.0" customHeight="1">
      <c r="A18" s="122"/>
      <c r="B18" s="122"/>
      <c r="C18" s="122"/>
      <c r="D18" s="122"/>
      <c r="E18" s="122"/>
      <c r="F18" s="122"/>
      <c r="G18" s="122"/>
      <c r="H18" s="122"/>
      <c r="I18" s="136" t="s">
        <v>3072</v>
      </c>
      <c r="J18" s="124"/>
      <c r="K18" s="124"/>
      <c r="L18" s="124"/>
      <c r="M18" s="124"/>
      <c r="N18" s="125"/>
    </row>
    <row r="19" ht="18.0" customHeight="1">
      <c r="A19" s="122"/>
      <c r="B19" s="122"/>
      <c r="C19" s="122"/>
      <c r="D19" s="122"/>
      <c r="E19" s="122"/>
      <c r="F19" s="122"/>
      <c r="G19" s="122"/>
      <c r="H19" s="122"/>
      <c r="I19" s="137" t="s">
        <v>3090</v>
      </c>
      <c r="J19" s="127"/>
      <c r="K19" s="127"/>
      <c r="L19" s="127"/>
      <c r="M19" s="127"/>
      <c r="N19" s="128"/>
    </row>
    <row r="20" ht="18.0" customHeight="1">
      <c r="A20" s="122"/>
      <c r="B20" s="122"/>
      <c r="C20" s="122"/>
      <c r="D20" s="122"/>
      <c r="E20" s="122"/>
      <c r="F20" s="122"/>
      <c r="G20" s="122"/>
      <c r="H20" s="122"/>
      <c r="I20" s="129"/>
      <c r="N20" s="130"/>
    </row>
    <row r="21" ht="18.0" customHeight="1">
      <c r="A21" s="122"/>
      <c r="B21" s="122"/>
      <c r="C21" s="122"/>
      <c r="D21" s="122"/>
      <c r="E21" s="122"/>
      <c r="F21" s="122"/>
      <c r="G21" s="122"/>
      <c r="H21" s="122"/>
      <c r="I21" s="129"/>
      <c r="N21" s="130"/>
    </row>
    <row r="22" ht="18.0" customHeight="1">
      <c r="A22" s="122"/>
      <c r="B22" s="122"/>
      <c r="C22" s="122"/>
      <c r="D22" s="122"/>
      <c r="E22" s="122"/>
      <c r="F22" s="122"/>
      <c r="G22" s="122"/>
      <c r="H22" s="122"/>
      <c r="I22" s="131"/>
      <c r="J22" s="132"/>
      <c r="K22" s="132"/>
      <c r="L22" s="132"/>
      <c r="M22" s="132"/>
      <c r="N22" s="133"/>
    </row>
    <row r="23" ht="18.0" customHeight="1">
      <c r="A23" s="122"/>
      <c r="B23" s="122"/>
      <c r="C23" s="122"/>
      <c r="D23" s="122"/>
      <c r="E23" s="122"/>
      <c r="F23" s="122"/>
      <c r="G23" s="122"/>
      <c r="H23" s="122"/>
      <c r="I23" s="138" t="s">
        <v>349</v>
      </c>
      <c r="J23" s="124"/>
      <c r="K23" s="124"/>
      <c r="L23" s="124"/>
      <c r="M23" s="124"/>
      <c r="N23" s="125"/>
    </row>
    <row r="24" ht="18.0" customHeight="1">
      <c r="A24" s="122"/>
      <c r="B24" s="122"/>
      <c r="C24" s="122"/>
      <c r="D24" s="122"/>
      <c r="E24" s="122"/>
      <c r="F24" s="122"/>
      <c r="G24" s="122"/>
      <c r="H24" s="122"/>
      <c r="I24" s="139" t="s">
        <v>3122</v>
      </c>
      <c r="J24" s="127"/>
      <c r="K24" s="127"/>
      <c r="L24" s="127"/>
      <c r="M24" s="127"/>
      <c r="N24" s="128"/>
    </row>
    <row r="25" ht="18.0" customHeight="1">
      <c r="A25" s="122"/>
      <c r="B25" s="122"/>
      <c r="C25" s="122"/>
      <c r="D25" s="122"/>
      <c r="E25" s="122"/>
      <c r="F25" s="122"/>
      <c r="G25" s="122"/>
      <c r="H25" s="122"/>
      <c r="I25" s="129"/>
      <c r="N25" s="130"/>
    </row>
    <row r="26" ht="18.0" customHeight="1">
      <c r="A26" s="140" t="s">
        <v>3075</v>
      </c>
      <c r="B26" s="141"/>
      <c r="C26" s="141"/>
      <c r="D26" s="141"/>
      <c r="E26" s="141"/>
      <c r="F26" s="141"/>
      <c r="G26" s="141"/>
      <c r="H26" s="57"/>
      <c r="I26" s="129"/>
      <c r="N26" s="130"/>
    </row>
    <row r="27" ht="18.0" customHeight="1">
      <c r="A27" s="59"/>
      <c r="B27" s="142"/>
      <c r="C27" s="142"/>
      <c r="D27" s="142"/>
      <c r="E27" s="142"/>
      <c r="F27" s="142"/>
      <c r="G27" s="142"/>
      <c r="H27" s="60"/>
      <c r="I27" s="131"/>
      <c r="J27" s="132"/>
      <c r="K27" s="132"/>
      <c r="L27" s="132"/>
      <c r="M27" s="132"/>
      <c r="N27" s="133"/>
    </row>
    <row r="28" ht="18.0" customHeight="1">
      <c r="A28" s="6"/>
      <c r="B28" s="6"/>
      <c r="C28" s="6"/>
      <c r="D28" s="6"/>
      <c r="E28" s="6"/>
      <c r="F28" s="6"/>
      <c r="G28" s="6"/>
      <c r="H28" s="6"/>
      <c r="I28" s="6"/>
      <c r="J28" s="6"/>
      <c r="K28" s="6"/>
      <c r="L28" s="6"/>
      <c r="M28" s="6"/>
      <c r="N28" s="6"/>
    </row>
    <row r="29" ht="18.0" customHeight="1">
      <c r="A29" s="123" t="s">
        <v>3076</v>
      </c>
      <c r="B29" s="124"/>
      <c r="C29" s="124"/>
      <c r="D29" s="124"/>
      <c r="E29" s="124"/>
      <c r="F29" s="124"/>
      <c r="G29" s="125"/>
      <c r="H29" s="134" t="s">
        <v>3077</v>
      </c>
      <c r="I29" s="124"/>
      <c r="J29" s="124"/>
      <c r="K29" s="124"/>
      <c r="L29" s="124"/>
      <c r="M29" s="124"/>
      <c r="N29" s="125"/>
    </row>
    <row r="30" ht="18.0" customHeight="1">
      <c r="A30" s="126" t="s">
        <v>3123</v>
      </c>
      <c r="B30" s="127"/>
      <c r="C30" s="127"/>
      <c r="D30" s="127"/>
      <c r="E30" s="127"/>
      <c r="F30" s="127"/>
      <c r="G30" s="128"/>
      <c r="H30" s="126" t="s">
        <v>3124</v>
      </c>
      <c r="I30" s="127"/>
      <c r="J30" s="127"/>
      <c r="K30" s="127"/>
      <c r="L30" s="127"/>
      <c r="M30" s="127"/>
      <c r="N30" s="128"/>
    </row>
    <row r="31" ht="18.0" customHeight="1">
      <c r="A31" s="129"/>
      <c r="G31" s="130"/>
      <c r="H31" s="129"/>
      <c r="N31" s="130"/>
    </row>
    <row r="32" ht="18.0" customHeight="1">
      <c r="A32" s="131"/>
      <c r="B32" s="132"/>
      <c r="C32" s="132"/>
      <c r="D32" s="132"/>
      <c r="E32" s="132"/>
      <c r="F32" s="132"/>
      <c r="G32" s="133"/>
      <c r="H32" s="131"/>
      <c r="I32" s="132"/>
      <c r="J32" s="132"/>
      <c r="K32" s="132"/>
      <c r="L32" s="132"/>
      <c r="M32" s="132"/>
      <c r="N32" s="133"/>
    </row>
    <row r="33" ht="18.0" customHeight="1">
      <c r="A33" s="143" t="s">
        <v>872</v>
      </c>
      <c r="B33" s="124"/>
      <c r="C33" s="124"/>
      <c r="D33" s="124"/>
      <c r="E33" s="125"/>
      <c r="F33" s="143" t="s">
        <v>1248</v>
      </c>
      <c r="G33" s="124"/>
      <c r="H33" s="124"/>
      <c r="I33" s="124"/>
      <c r="J33" s="125"/>
      <c r="K33" s="143" t="s">
        <v>3080</v>
      </c>
      <c r="L33" s="124"/>
      <c r="M33" s="124"/>
      <c r="N33" s="125"/>
    </row>
    <row r="34" ht="18.0" customHeight="1">
      <c r="A34" s="135" t="s">
        <v>3125</v>
      </c>
      <c r="B34" s="127"/>
      <c r="C34" s="127"/>
      <c r="D34" s="127"/>
      <c r="E34" s="128"/>
      <c r="F34" s="135" t="s">
        <v>3126</v>
      </c>
      <c r="G34" s="127"/>
      <c r="H34" s="127"/>
      <c r="I34" s="127"/>
      <c r="J34" s="128"/>
      <c r="K34" s="135" t="s">
        <v>3127</v>
      </c>
      <c r="L34" s="127"/>
      <c r="M34" s="127"/>
      <c r="N34" s="128"/>
    </row>
    <row r="35" ht="18.0" customHeight="1">
      <c r="A35" s="129"/>
      <c r="E35" s="130"/>
      <c r="F35" s="129"/>
      <c r="J35" s="130"/>
      <c r="K35" s="129"/>
      <c r="N35" s="130"/>
    </row>
    <row r="36" ht="18.0" customHeight="1">
      <c r="A36" s="131"/>
      <c r="B36" s="132"/>
      <c r="C36" s="132"/>
      <c r="D36" s="132"/>
      <c r="E36" s="133"/>
      <c r="F36" s="131"/>
      <c r="G36" s="132"/>
      <c r="H36" s="132"/>
      <c r="I36" s="132"/>
      <c r="J36" s="133"/>
      <c r="K36" s="131"/>
      <c r="L36" s="132"/>
      <c r="M36" s="132"/>
      <c r="N36" s="133"/>
    </row>
    <row r="37" ht="18.0" customHeight="1">
      <c r="A37" s="6"/>
      <c r="B37" s="6"/>
      <c r="C37" s="6"/>
      <c r="D37" s="6"/>
      <c r="E37" s="6"/>
      <c r="F37" s="6"/>
      <c r="G37" s="6"/>
      <c r="H37" s="6"/>
      <c r="I37" s="6"/>
      <c r="J37" s="6"/>
      <c r="K37" s="6"/>
      <c r="L37" s="6"/>
      <c r="M37" s="6"/>
      <c r="N37" s="6"/>
    </row>
    <row r="38" ht="24.0" customHeight="1">
      <c r="A38" s="144" t="s">
        <v>3128</v>
      </c>
    </row>
    <row r="39" ht="24.0" customHeight="1">
      <c r="A39" s="145" t="s">
        <v>3085</v>
      </c>
    </row>
    <row r="40" ht="15.75" customHeight="1">
      <c r="A40" s="6"/>
      <c r="B40" s="6"/>
      <c r="C40" s="6"/>
      <c r="D40" s="6"/>
      <c r="E40" s="6"/>
      <c r="F40" s="6"/>
      <c r="G40" s="6"/>
      <c r="H40" s="6"/>
      <c r="I40" s="6"/>
      <c r="J40" s="6"/>
      <c r="K40" s="6"/>
      <c r="L40" s="6"/>
      <c r="M40" s="6"/>
      <c r="N40" s="6"/>
    </row>
    <row r="41" ht="15.75" customHeight="1">
      <c r="A41" s="6"/>
      <c r="B41" s="6"/>
      <c r="C41" s="6"/>
      <c r="D41" s="6"/>
      <c r="E41" s="6"/>
      <c r="F41" s="6"/>
      <c r="G41" s="6"/>
      <c r="H41" s="6"/>
      <c r="I41" s="6"/>
      <c r="J41" s="6"/>
      <c r="K41" s="6"/>
      <c r="L41" s="6"/>
      <c r="M41" s="6"/>
      <c r="N41" s="6"/>
    </row>
    <row r="42" ht="15.75" customHeight="1">
      <c r="A42" s="6"/>
      <c r="B42" s="6"/>
      <c r="C42" s="6"/>
      <c r="D42" s="6"/>
      <c r="E42" s="6"/>
      <c r="F42" s="6"/>
      <c r="G42" s="6"/>
      <c r="H42" s="6"/>
      <c r="I42" s="6"/>
      <c r="J42" s="6"/>
      <c r="K42" s="6"/>
      <c r="L42" s="6"/>
      <c r="M42" s="6"/>
      <c r="N42" s="6"/>
    </row>
    <row r="43" ht="15.75" customHeight="1">
      <c r="A43" s="6"/>
      <c r="B43" s="6"/>
      <c r="C43" s="6"/>
      <c r="D43" s="6"/>
      <c r="E43" s="6"/>
      <c r="F43" s="6"/>
      <c r="G43" s="6"/>
      <c r="H43" s="6"/>
      <c r="I43" s="6"/>
      <c r="J43" s="6"/>
      <c r="K43" s="6"/>
      <c r="L43" s="6"/>
      <c r="M43" s="6"/>
      <c r="N43" s="6"/>
    </row>
    <row r="44" ht="15.75" customHeight="1">
      <c r="A44" s="6"/>
      <c r="B44" s="6"/>
      <c r="C44" s="6"/>
      <c r="D44" s="6"/>
      <c r="E44" s="6"/>
      <c r="F44" s="6"/>
      <c r="G44" s="6"/>
      <c r="H44" s="6"/>
      <c r="I44" s="6"/>
      <c r="J44" s="6"/>
      <c r="K44" s="6"/>
      <c r="L44" s="6"/>
      <c r="M44" s="6"/>
      <c r="N44" s="6"/>
    </row>
    <row r="45" ht="15.75" customHeight="1">
      <c r="A45" s="6"/>
      <c r="B45" s="6"/>
      <c r="C45" s="6"/>
      <c r="D45" s="6"/>
      <c r="E45" s="6"/>
      <c r="F45" s="6"/>
      <c r="G45" s="6"/>
      <c r="H45" s="6"/>
      <c r="I45" s="6"/>
      <c r="J45" s="6"/>
      <c r="K45" s="6"/>
      <c r="L45" s="6"/>
      <c r="M45" s="6"/>
      <c r="N45" s="6"/>
    </row>
    <row r="46" ht="15.75" customHeight="1">
      <c r="A46" s="6"/>
      <c r="B46" s="6"/>
      <c r="C46" s="6"/>
      <c r="D46" s="6"/>
      <c r="E46" s="6"/>
      <c r="F46" s="6"/>
      <c r="G46" s="6"/>
      <c r="H46" s="6"/>
      <c r="I46" s="6"/>
      <c r="J46" s="6"/>
      <c r="K46" s="6"/>
      <c r="L46" s="6"/>
      <c r="M46" s="6"/>
      <c r="N46" s="6"/>
    </row>
    <row r="47" ht="15.75" customHeight="1">
      <c r="A47" s="6"/>
      <c r="B47" s="6"/>
      <c r="C47" s="6"/>
      <c r="D47" s="6"/>
      <c r="E47" s="6"/>
      <c r="F47" s="6"/>
      <c r="G47" s="6"/>
      <c r="H47" s="6"/>
      <c r="I47" s="6"/>
      <c r="J47" s="6"/>
      <c r="K47" s="6"/>
      <c r="L47" s="6"/>
      <c r="M47" s="6"/>
      <c r="N47" s="6"/>
    </row>
    <row r="48" ht="15.75" customHeight="1">
      <c r="A48" s="6"/>
      <c r="B48" s="6"/>
      <c r="C48" s="6"/>
      <c r="D48" s="6"/>
      <c r="E48" s="6"/>
      <c r="F48" s="6"/>
      <c r="G48" s="6"/>
      <c r="H48" s="6"/>
      <c r="I48" s="6"/>
      <c r="J48" s="6"/>
      <c r="K48" s="6"/>
      <c r="L48" s="6"/>
      <c r="M48" s="6"/>
      <c r="N48" s="6"/>
    </row>
    <row r="49" ht="15.75" customHeight="1">
      <c r="A49" s="6"/>
      <c r="B49" s="6"/>
      <c r="C49" s="6"/>
      <c r="D49" s="6"/>
      <c r="E49" s="6"/>
      <c r="F49" s="6"/>
      <c r="G49" s="6"/>
      <c r="H49" s="6"/>
      <c r="I49" s="6"/>
      <c r="J49" s="6"/>
      <c r="K49" s="6"/>
      <c r="L49" s="6"/>
      <c r="M49" s="6"/>
      <c r="N49" s="6"/>
    </row>
    <row r="50" ht="15.75" customHeight="1">
      <c r="A50" s="6"/>
      <c r="B50" s="6"/>
      <c r="C50" s="6"/>
      <c r="D50" s="6"/>
      <c r="E50" s="6"/>
      <c r="F50" s="6"/>
      <c r="G50" s="6"/>
      <c r="H50" s="6"/>
      <c r="I50" s="6"/>
      <c r="J50" s="6"/>
      <c r="K50" s="6"/>
      <c r="L50" s="6"/>
      <c r="M50" s="6"/>
      <c r="N50" s="6"/>
    </row>
    <row r="51" ht="15.75" customHeight="1">
      <c r="A51" s="6"/>
      <c r="B51" s="6"/>
      <c r="C51" s="6"/>
      <c r="D51" s="6"/>
      <c r="E51" s="6"/>
      <c r="F51" s="6"/>
      <c r="G51" s="6"/>
      <c r="H51" s="6"/>
      <c r="I51" s="6"/>
      <c r="J51" s="6"/>
      <c r="K51" s="6"/>
      <c r="L51" s="6"/>
      <c r="M51" s="6"/>
      <c r="N51" s="6"/>
    </row>
    <row r="52" ht="15.75" customHeight="1">
      <c r="A52" s="6"/>
      <c r="B52" s="6"/>
      <c r="C52" s="6"/>
      <c r="D52" s="6"/>
      <c r="E52" s="6"/>
      <c r="F52" s="6"/>
      <c r="G52" s="6"/>
      <c r="H52" s="6"/>
      <c r="I52" s="6"/>
      <c r="J52" s="6"/>
      <c r="K52" s="6"/>
      <c r="L52" s="6"/>
      <c r="M52" s="6"/>
      <c r="N52" s="6"/>
    </row>
    <row r="53" ht="15.75" customHeight="1">
      <c r="A53" s="6"/>
      <c r="B53" s="6"/>
      <c r="C53" s="6"/>
      <c r="D53" s="6"/>
      <c r="E53" s="6"/>
      <c r="F53" s="6"/>
      <c r="G53" s="6"/>
      <c r="H53" s="6"/>
      <c r="I53" s="6"/>
      <c r="J53" s="6"/>
      <c r="K53" s="6"/>
      <c r="L53" s="6"/>
      <c r="M53" s="6"/>
      <c r="N53" s="6"/>
    </row>
    <row r="54" ht="15.75" customHeight="1">
      <c r="A54" s="6"/>
      <c r="B54" s="6"/>
      <c r="C54" s="6"/>
      <c r="D54" s="6"/>
      <c r="E54" s="6"/>
      <c r="F54" s="6"/>
      <c r="G54" s="6"/>
      <c r="H54" s="6"/>
      <c r="I54" s="6"/>
      <c r="J54" s="6"/>
      <c r="K54" s="6"/>
      <c r="L54" s="6"/>
      <c r="M54" s="6"/>
      <c r="N54" s="6"/>
    </row>
    <row r="55" ht="15.75" customHeight="1">
      <c r="A55" s="6"/>
      <c r="B55" s="6"/>
      <c r="C55" s="6"/>
      <c r="D55" s="6"/>
      <c r="E55" s="6"/>
      <c r="F55" s="6"/>
      <c r="G55" s="6"/>
      <c r="H55" s="6"/>
      <c r="I55" s="6"/>
      <c r="J55" s="6"/>
      <c r="K55" s="6"/>
      <c r="L55" s="6"/>
      <c r="M55" s="6"/>
      <c r="N55" s="6"/>
    </row>
    <row r="56" ht="15.75" customHeight="1">
      <c r="A56" s="6"/>
      <c r="B56" s="6"/>
      <c r="C56" s="6"/>
      <c r="D56" s="6"/>
      <c r="E56" s="6"/>
      <c r="F56" s="6"/>
      <c r="G56" s="6"/>
      <c r="H56" s="6"/>
      <c r="I56" s="6"/>
      <c r="J56" s="6"/>
      <c r="K56" s="6"/>
      <c r="L56" s="6"/>
      <c r="M56" s="6"/>
      <c r="N56" s="6"/>
    </row>
    <row r="57" ht="15.75" customHeight="1">
      <c r="A57" s="6"/>
      <c r="B57" s="6"/>
      <c r="C57" s="6"/>
      <c r="D57" s="6"/>
      <c r="E57" s="6"/>
      <c r="F57" s="6"/>
      <c r="G57" s="6"/>
      <c r="H57" s="6"/>
      <c r="I57" s="6"/>
      <c r="J57" s="6"/>
      <c r="K57" s="6"/>
      <c r="L57" s="6"/>
      <c r="M57" s="6"/>
      <c r="N57" s="6"/>
    </row>
    <row r="58" ht="15.75" customHeight="1">
      <c r="A58" s="6"/>
      <c r="B58" s="6"/>
      <c r="C58" s="6"/>
      <c r="D58" s="6"/>
      <c r="E58" s="6"/>
      <c r="F58" s="6"/>
      <c r="G58" s="6"/>
      <c r="H58" s="6"/>
      <c r="I58" s="6"/>
      <c r="J58" s="6"/>
      <c r="K58" s="6"/>
      <c r="L58" s="6"/>
      <c r="M58" s="6"/>
      <c r="N58" s="6"/>
    </row>
    <row r="59" ht="15.75" customHeight="1">
      <c r="A59" s="6"/>
      <c r="B59" s="6"/>
      <c r="C59" s="6"/>
      <c r="D59" s="6"/>
      <c r="E59" s="6"/>
      <c r="F59" s="6"/>
      <c r="G59" s="6"/>
      <c r="H59" s="6"/>
      <c r="I59" s="6"/>
      <c r="J59" s="6"/>
      <c r="K59" s="6"/>
      <c r="L59" s="6"/>
      <c r="M59" s="6"/>
      <c r="N59" s="6"/>
    </row>
    <row r="60" ht="15.75" customHeight="1">
      <c r="A60" s="6"/>
      <c r="B60" s="6"/>
      <c r="C60" s="6"/>
      <c r="D60" s="6"/>
      <c r="E60" s="6"/>
      <c r="F60" s="6"/>
      <c r="G60" s="6"/>
      <c r="H60" s="6"/>
      <c r="I60" s="6"/>
      <c r="J60" s="6"/>
      <c r="K60" s="6"/>
      <c r="L60" s="6"/>
      <c r="M60" s="6"/>
      <c r="N60" s="6"/>
    </row>
    <row r="61" ht="15.75" customHeight="1">
      <c r="A61" s="6"/>
      <c r="B61" s="6"/>
      <c r="C61" s="6"/>
      <c r="D61" s="6"/>
      <c r="E61" s="6"/>
      <c r="F61" s="6"/>
      <c r="G61" s="6"/>
      <c r="H61" s="6"/>
      <c r="I61" s="6"/>
      <c r="J61" s="6"/>
      <c r="K61" s="6"/>
      <c r="L61" s="6"/>
      <c r="M61" s="6"/>
      <c r="N61" s="6"/>
    </row>
    <row r="62" ht="15.75" customHeight="1">
      <c r="A62" s="6"/>
      <c r="B62" s="6"/>
      <c r="C62" s="6"/>
      <c r="D62" s="6"/>
      <c r="E62" s="6"/>
      <c r="F62" s="6"/>
      <c r="G62" s="6"/>
      <c r="H62" s="6"/>
      <c r="I62" s="6"/>
      <c r="J62" s="6"/>
      <c r="K62" s="6"/>
      <c r="L62" s="6"/>
      <c r="M62" s="6"/>
      <c r="N62" s="6"/>
    </row>
    <row r="63" ht="15.75" customHeight="1">
      <c r="A63" s="6"/>
      <c r="B63" s="6"/>
      <c r="C63" s="6"/>
      <c r="D63" s="6"/>
      <c r="E63" s="6"/>
      <c r="F63" s="6"/>
      <c r="G63" s="6"/>
      <c r="H63" s="6"/>
      <c r="I63" s="6"/>
      <c r="J63" s="6"/>
      <c r="K63" s="6"/>
      <c r="L63" s="6"/>
      <c r="M63" s="6"/>
      <c r="N63" s="6"/>
    </row>
    <row r="64" ht="15.75" customHeight="1">
      <c r="A64" s="6"/>
      <c r="B64" s="6"/>
      <c r="C64" s="6"/>
      <c r="D64" s="6"/>
      <c r="E64" s="6"/>
      <c r="F64" s="6"/>
      <c r="G64" s="6"/>
      <c r="H64" s="6"/>
      <c r="I64" s="6"/>
      <c r="J64" s="6"/>
      <c r="K64" s="6"/>
      <c r="L64" s="6"/>
      <c r="M64" s="6"/>
      <c r="N64" s="6"/>
    </row>
    <row r="65" ht="15.75" customHeight="1">
      <c r="A65" s="6"/>
      <c r="B65" s="6"/>
      <c r="C65" s="6"/>
      <c r="D65" s="6"/>
      <c r="E65" s="6"/>
      <c r="F65" s="6"/>
      <c r="G65" s="6"/>
      <c r="H65" s="6"/>
      <c r="I65" s="6"/>
      <c r="J65" s="6"/>
      <c r="K65" s="6"/>
      <c r="L65" s="6"/>
      <c r="M65" s="6"/>
      <c r="N65" s="6"/>
    </row>
    <row r="66" ht="15.75" customHeight="1">
      <c r="A66" s="6"/>
      <c r="B66" s="6"/>
      <c r="C66" s="6"/>
      <c r="D66" s="6"/>
      <c r="E66" s="6"/>
      <c r="F66" s="6"/>
      <c r="G66" s="6"/>
      <c r="H66" s="6"/>
      <c r="I66" s="6"/>
      <c r="J66" s="6"/>
      <c r="K66" s="6"/>
      <c r="L66" s="6"/>
      <c r="M66" s="6"/>
      <c r="N66" s="6"/>
    </row>
    <row r="67" ht="15.75" customHeight="1">
      <c r="A67" s="6"/>
      <c r="B67" s="6"/>
      <c r="C67" s="6"/>
      <c r="D67" s="6"/>
      <c r="E67" s="6"/>
      <c r="F67" s="6"/>
      <c r="G67" s="6"/>
      <c r="H67" s="6"/>
      <c r="I67" s="6"/>
      <c r="J67" s="6"/>
      <c r="K67" s="6"/>
      <c r="L67" s="6"/>
      <c r="M67" s="6"/>
      <c r="N67" s="6"/>
    </row>
    <row r="68" ht="15.75" customHeight="1">
      <c r="A68" s="6"/>
      <c r="B68" s="6"/>
      <c r="C68" s="6"/>
      <c r="D68" s="6"/>
      <c r="E68" s="6"/>
      <c r="F68" s="6"/>
      <c r="G68" s="6"/>
      <c r="H68" s="6"/>
      <c r="I68" s="6"/>
      <c r="J68" s="6"/>
      <c r="K68" s="6"/>
      <c r="L68" s="6"/>
      <c r="M68" s="6"/>
      <c r="N68" s="6"/>
    </row>
    <row r="69" ht="15.75" customHeight="1">
      <c r="A69" s="6"/>
      <c r="B69" s="6"/>
      <c r="C69" s="6"/>
      <c r="D69" s="6"/>
      <c r="E69" s="6"/>
      <c r="F69" s="6"/>
      <c r="G69" s="6"/>
      <c r="H69" s="6"/>
      <c r="I69" s="6"/>
      <c r="J69" s="6"/>
      <c r="K69" s="6"/>
      <c r="L69" s="6"/>
      <c r="M69" s="6"/>
      <c r="N69" s="6"/>
    </row>
    <row r="70" ht="15.75" customHeight="1">
      <c r="A70" s="6"/>
      <c r="B70" s="6"/>
      <c r="C70" s="6"/>
      <c r="D70" s="6"/>
      <c r="E70" s="6"/>
      <c r="F70" s="6"/>
      <c r="G70" s="6"/>
      <c r="H70" s="6"/>
      <c r="I70" s="6"/>
      <c r="J70" s="6"/>
      <c r="K70" s="6"/>
      <c r="L70" s="6"/>
      <c r="M70" s="6"/>
      <c r="N70" s="6"/>
    </row>
    <row r="71" ht="15.75" customHeight="1">
      <c r="A71" s="6"/>
      <c r="B71" s="6"/>
      <c r="C71" s="6"/>
      <c r="D71" s="6"/>
      <c r="E71" s="6"/>
      <c r="F71" s="6"/>
      <c r="G71" s="6"/>
      <c r="H71" s="6"/>
      <c r="I71" s="6"/>
      <c r="J71" s="6"/>
      <c r="K71" s="6"/>
      <c r="L71" s="6"/>
      <c r="M71" s="6"/>
      <c r="N71" s="6"/>
    </row>
    <row r="72" ht="15.75" customHeight="1">
      <c r="A72" s="6"/>
      <c r="B72" s="6"/>
      <c r="C72" s="6"/>
      <c r="D72" s="6"/>
      <c r="E72" s="6"/>
      <c r="F72" s="6"/>
      <c r="G72" s="6"/>
      <c r="H72" s="6"/>
      <c r="I72" s="6"/>
      <c r="J72" s="6"/>
      <c r="K72" s="6"/>
      <c r="L72" s="6"/>
      <c r="M72" s="6"/>
      <c r="N72" s="6"/>
    </row>
    <row r="73" ht="15.75" customHeight="1">
      <c r="A73" s="6"/>
      <c r="B73" s="6"/>
      <c r="C73" s="6"/>
      <c r="D73" s="6"/>
      <c r="E73" s="6"/>
      <c r="F73" s="6"/>
      <c r="G73" s="6"/>
      <c r="H73" s="6"/>
      <c r="I73" s="6"/>
      <c r="J73" s="6"/>
      <c r="K73" s="6"/>
      <c r="L73" s="6"/>
      <c r="M73" s="6"/>
      <c r="N73" s="6"/>
    </row>
    <row r="74" ht="15.75" customHeight="1">
      <c r="A74" s="6"/>
      <c r="B74" s="6"/>
      <c r="C74" s="6"/>
      <c r="D74" s="6"/>
      <c r="E74" s="6"/>
      <c r="F74" s="6"/>
      <c r="G74" s="6"/>
      <c r="H74" s="6"/>
      <c r="I74" s="6"/>
      <c r="J74" s="6"/>
      <c r="K74" s="6"/>
      <c r="L74" s="6"/>
      <c r="M74" s="6"/>
      <c r="N74" s="6"/>
    </row>
    <row r="75" ht="15.75" customHeight="1">
      <c r="A75" s="6"/>
      <c r="B75" s="6"/>
      <c r="C75" s="6"/>
      <c r="D75" s="6"/>
      <c r="E75" s="6"/>
      <c r="F75" s="6"/>
      <c r="G75" s="6"/>
      <c r="H75" s="6"/>
      <c r="I75" s="6"/>
      <c r="J75" s="6"/>
      <c r="K75" s="6"/>
      <c r="L75" s="6"/>
      <c r="M75" s="6"/>
      <c r="N75" s="6"/>
    </row>
    <row r="76" ht="15.75" customHeight="1">
      <c r="A76" s="6"/>
      <c r="B76" s="6"/>
      <c r="C76" s="6"/>
      <c r="D76" s="6"/>
      <c r="E76" s="6"/>
      <c r="F76" s="6"/>
      <c r="G76" s="6"/>
      <c r="H76" s="6"/>
      <c r="I76" s="6"/>
      <c r="J76" s="6"/>
      <c r="K76" s="6"/>
      <c r="L76" s="6"/>
      <c r="M76" s="6"/>
      <c r="N76" s="6"/>
    </row>
    <row r="77" ht="15.75" customHeight="1">
      <c r="A77" s="6"/>
      <c r="B77" s="6"/>
      <c r="C77" s="6"/>
      <c r="D77" s="6"/>
      <c r="E77" s="6"/>
      <c r="F77" s="6"/>
      <c r="G77" s="6"/>
      <c r="H77" s="6"/>
      <c r="I77" s="6"/>
      <c r="J77" s="6"/>
      <c r="K77" s="6"/>
      <c r="L77" s="6"/>
      <c r="M77" s="6"/>
      <c r="N77" s="6"/>
    </row>
    <row r="78" ht="15.75" customHeight="1">
      <c r="A78" s="6"/>
      <c r="B78" s="6"/>
      <c r="C78" s="6"/>
      <c r="D78" s="6"/>
      <c r="E78" s="6"/>
      <c r="F78" s="6"/>
      <c r="G78" s="6"/>
      <c r="H78" s="6"/>
      <c r="I78" s="6"/>
      <c r="J78" s="6"/>
      <c r="K78" s="6"/>
      <c r="L78" s="6"/>
      <c r="M78" s="6"/>
      <c r="N78" s="6"/>
    </row>
    <row r="79" ht="15.75" customHeight="1">
      <c r="A79" s="6"/>
      <c r="B79" s="6"/>
      <c r="C79" s="6"/>
      <c r="D79" s="6"/>
      <c r="E79" s="6"/>
      <c r="F79" s="6"/>
      <c r="G79" s="6"/>
      <c r="H79" s="6"/>
      <c r="I79" s="6"/>
      <c r="J79" s="6"/>
      <c r="K79" s="6"/>
      <c r="L79" s="6"/>
      <c r="M79" s="6"/>
      <c r="N79" s="6"/>
    </row>
    <row r="80" ht="15.75" customHeight="1">
      <c r="A80" s="6"/>
      <c r="B80" s="6"/>
      <c r="C80" s="6"/>
      <c r="D80" s="6"/>
      <c r="E80" s="6"/>
      <c r="F80" s="6"/>
      <c r="G80" s="6"/>
      <c r="H80" s="6"/>
      <c r="I80" s="6"/>
      <c r="J80" s="6"/>
      <c r="K80" s="6"/>
      <c r="L80" s="6"/>
      <c r="M80" s="6"/>
      <c r="N80" s="6"/>
    </row>
    <row r="81" ht="15.75" customHeight="1">
      <c r="A81" s="6"/>
      <c r="B81" s="6"/>
      <c r="C81" s="6"/>
      <c r="D81" s="6"/>
      <c r="E81" s="6"/>
      <c r="F81" s="6"/>
      <c r="G81" s="6"/>
      <c r="H81" s="6"/>
      <c r="I81" s="6"/>
      <c r="J81" s="6"/>
      <c r="K81" s="6"/>
      <c r="L81" s="6"/>
      <c r="M81" s="6"/>
      <c r="N81" s="6"/>
    </row>
    <row r="82" ht="15.75" customHeight="1">
      <c r="A82" s="6"/>
      <c r="B82" s="6"/>
      <c r="C82" s="6"/>
      <c r="D82" s="6"/>
      <c r="E82" s="6"/>
      <c r="F82" s="6"/>
      <c r="G82" s="6"/>
      <c r="H82" s="6"/>
      <c r="I82" s="6"/>
      <c r="J82" s="6"/>
      <c r="K82" s="6"/>
      <c r="L82" s="6"/>
      <c r="M82" s="6"/>
      <c r="N82" s="6"/>
    </row>
    <row r="83" ht="15.75" customHeight="1">
      <c r="A83" s="6"/>
      <c r="B83" s="6"/>
      <c r="C83" s="6"/>
      <c r="D83" s="6"/>
      <c r="E83" s="6"/>
      <c r="F83" s="6"/>
      <c r="G83" s="6"/>
      <c r="H83" s="6"/>
      <c r="I83" s="6"/>
      <c r="J83" s="6"/>
      <c r="K83" s="6"/>
      <c r="L83" s="6"/>
      <c r="M83" s="6"/>
      <c r="N83" s="6"/>
    </row>
    <row r="84" ht="15.75" customHeight="1">
      <c r="A84" s="6"/>
      <c r="B84" s="6"/>
      <c r="C84" s="6"/>
      <c r="D84" s="6"/>
      <c r="E84" s="6"/>
      <c r="F84" s="6"/>
      <c r="G84" s="6"/>
      <c r="H84" s="6"/>
      <c r="I84" s="6"/>
      <c r="J84" s="6"/>
      <c r="K84" s="6"/>
      <c r="L84" s="6"/>
      <c r="M84" s="6"/>
      <c r="N84" s="6"/>
    </row>
    <row r="85" ht="15.75" customHeight="1">
      <c r="A85" s="6"/>
      <c r="B85" s="6"/>
      <c r="C85" s="6"/>
      <c r="D85" s="6"/>
      <c r="E85" s="6"/>
      <c r="F85" s="6"/>
      <c r="G85" s="6"/>
      <c r="H85" s="6"/>
      <c r="I85" s="6"/>
      <c r="J85" s="6"/>
      <c r="K85" s="6"/>
      <c r="L85" s="6"/>
      <c r="M85" s="6"/>
      <c r="N85" s="6"/>
    </row>
    <row r="86" ht="15.75" customHeight="1">
      <c r="A86" s="6"/>
      <c r="B86" s="6"/>
      <c r="C86" s="6"/>
      <c r="D86" s="6"/>
      <c r="E86" s="6"/>
      <c r="F86" s="6"/>
      <c r="G86" s="6"/>
      <c r="H86" s="6"/>
      <c r="I86" s="6"/>
      <c r="J86" s="6"/>
      <c r="K86" s="6"/>
      <c r="L86" s="6"/>
      <c r="M86" s="6"/>
      <c r="N86" s="6"/>
    </row>
    <row r="87" ht="15.75" customHeight="1">
      <c r="A87" s="6"/>
      <c r="B87" s="6"/>
      <c r="C87" s="6"/>
      <c r="D87" s="6"/>
      <c r="E87" s="6"/>
      <c r="F87" s="6"/>
      <c r="G87" s="6"/>
      <c r="H87" s="6"/>
      <c r="I87" s="6"/>
      <c r="J87" s="6"/>
      <c r="K87" s="6"/>
      <c r="L87" s="6"/>
      <c r="M87" s="6"/>
      <c r="N87" s="6"/>
    </row>
    <row r="88" ht="15.75" customHeight="1">
      <c r="A88" s="6"/>
      <c r="B88" s="6"/>
      <c r="C88" s="6"/>
      <c r="D88" s="6"/>
      <c r="E88" s="6"/>
      <c r="F88" s="6"/>
      <c r="G88" s="6"/>
      <c r="H88" s="6"/>
      <c r="I88" s="6"/>
      <c r="J88" s="6"/>
      <c r="K88" s="6"/>
      <c r="L88" s="6"/>
      <c r="M88" s="6"/>
      <c r="N88" s="6"/>
    </row>
    <row r="89" ht="15.75" customHeight="1">
      <c r="A89" s="6"/>
      <c r="B89" s="6"/>
      <c r="C89" s="6"/>
      <c r="D89" s="6"/>
      <c r="E89" s="6"/>
      <c r="F89" s="6"/>
      <c r="G89" s="6"/>
      <c r="H89" s="6"/>
      <c r="I89" s="6"/>
      <c r="J89" s="6"/>
      <c r="K89" s="6"/>
      <c r="L89" s="6"/>
      <c r="M89" s="6"/>
      <c r="N89" s="6"/>
    </row>
    <row r="90" ht="15.75" customHeight="1">
      <c r="A90" s="6"/>
      <c r="B90" s="6"/>
      <c r="C90" s="6"/>
      <c r="D90" s="6"/>
      <c r="E90" s="6"/>
      <c r="F90" s="6"/>
      <c r="G90" s="6"/>
      <c r="H90" s="6"/>
      <c r="I90" s="6"/>
      <c r="J90" s="6"/>
      <c r="K90" s="6"/>
      <c r="L90" s="6"/>
      <c r="M90" s="6"/>
      <c r="N90" s="6"/>
    </row>
    <row r="91" ht="15.75" customHeight="1">
      <c r="A91" s="6"/>
      <c r="B91" s="6"/>
      <c r="C91" s="6"/>
      <c r="D91" s="6"/>
      <c r="E91" s="6"/>
      <c r="F91" s="6"/>
      <c r="G91" s="6"/>
      <c r="H91" s="6"/>
      <c r="I91" s="6"/>
      <c r="J91" s="6"/>
      <c r="K91" s="6"/>
      <c r="L91" s="6"/>
      <c r="M91" s="6"/>
      <c r="N91" s="6"/>
    </row>
    <row r="92" ht="15.75" customHeight="1">
      <c r="A92" s="6"/>
      <c r="B92" s="6"/>
      <c r="C92" s="6"/>
      <c r="D92" s="6"/>
      <c r="E92" s="6"/>
      <c r="F92" s="6"/>
      <c r="G92" s="6"/>
      <c r="H92" s="6"/>
      <c r="I92" s="6"/>
      <c r="J92" s="6"/>
      <c r="K92" s="6"/>
      <c r="L92" s="6"/>
      <c r="M92" s="6"/>
      <c r="N92" s="6"/>
    </row>
    <row r="93" ht="15.75" customHeight="1">
      <c r="A93" s="6"/>
      <c r="B93" s="6"/>
      <c r="C93" s="6"/>
      <c r="D93" s="6"/>
      <c r="E93" s="6"/>
      <c r="F93" s="6"/>
      <c r="G93" s="6"/>
      <c r="H93" s="6"/>
      <c r="I93" s="6"/>
      <c r="J93" s="6"/>
      <c r="K93" s="6"/>
      <c r="L93" s="6"/>
      <c r="M93" s="6"/>
      <c r="N93" s="6"/>
    </row>
    <row r="94" ht="15.75" customHeight="1">
      <c r="A94" s="6"/>
      <c r="B94" s="6"/>
      <c r="C94" s="6"/>
      <c r="D94" s="6"/>
      <c r="E94" s="6"/>
      <c r="F94" s="6"/>
      <c r="G94" s="6"/>
      <c r="H94" s="6"/>
      <c r="I94" s="6"/>
      <c r="J94" s="6"/>
      <c r="K94" s="6"/>
      <c r="L94" s="6"/>
      <c r="M94" s="6"/>
      <c r="N94" s="6"/>
    </row>
    <row r="95" ht="15.75" customHeight="1">
      <c r="A95" s="6"/>
      <c r="B95" s="6"/>
      <c r="C95" s="6"/>
      <c r="D95" s="6"/>
      <c r="E95" s="6"/>
      <c r="F95" s="6"/>
      <c r="G95" s="6"/>
      <c r="H95" s="6"/>
      <c r="I95" s="6"/>
      <c r="J95" s="6"/>
      <c r="K95" s="6"/>
      <c r="L95" s="6"/>
      <c r="M95" s="6"/>
      <c r="N95" s="6"/>
    </row>
    <row r="96" ht="15.75" customHeight="1">
      <c r="A96" s="6"/>
      <c r="B96" s="6"/>
      <c r="C96" s="6"/>
      <c r="D96" s="6"/>
      <c r="E96" s="6"/>
      <c r="F96" s="6"/>
      <c r="G96" s="6"/>
      <c r="H96" s="6"/>
      <c r="I96" s="6"/>
      <c r="J96" s="6"/>
      <c r="K96" s="6"/>
      <c r="L96" s="6"/>
      <c r="M96" s="6"/>
      <c r="N96" s="6"/>
    </row>
    <row r="97" ht="15.75" customHeight="1">
      <c r="A97" s="6"/>
      <c r="B97" s="6"/>
      <c r="C97" s="6"/>
      <c r="D97" s="6"/>
      <c r="E97" s="6"/>
      <c r="F97" s="6"/>
      <c r="G97" s="6"/>
      <c r="H97" s="6"/>
      <c r="I97" s="6"/>
      <c r="J97" s="6"/>
      <c r="K97" s="6"/>
      <c r="L97" s="6"/>
      <c r="M97" s="6"/>
      <c r="N97" s="6"/>
    </row>
    <row r="98" ht="15.75" customHeight="1">
      <c r="A98" s="6"/>
      <c r="B98" s="6"/>
      <c r="C98" s="6"/>
      <c r="D98" s="6"/>
      <c r="E98" s="6"/>
      <c r="F98" s="6"/>
      <c r="G98" s="6"/>
      <c r="H98" s="6"/>
      <c r="I98" s="6"/>
      <c r="J98" s="6"/>
      <c r="K98" s="6"/>
      <c r="L98" s="6"/>
      <c r="M98" s="6"/>
      <c r="N98" s="6"/>
    </row>
    <row r="99" ht="15.75" customHeight="1">
      <c r="A99" s="6"/>
      <c r="B99" s="6"/>
      <c r="C99" s="6"/>
      <c r="D99" s="6"/>
      <c r="E99" s="6"/>
      <c r="F99" s="6"/>
      <c r="G99" s="6"/>
      <c r="H99" s="6"/>
      <c r="I99" s="6"/>
      <c r="J99" s="6"/>
      <c r="K99" s="6"/>
      <c r="L99" s="6"/>
      <c r="M99" s="6"/>
      <c r="N99" s="6"/>
    </row>
    <row r="100" ht="15.75" customHeight="1">
      <c r="A100" s="6"/>
      <c r="B100" s="6"/>
      <c r="C100" s="6"/>
      <c r="D100" s="6"/>
      <c r="E100" s="6"/>
      <c r="F100" s="6"/>
      <c r="G100" s="6"/>
      <c r="H100" s="6"/>
      <c r="I100" s="6"/>
      <c r="J100" s="6"/>
      <c r="K100" s="6"/>
      <c r="L100" s="6"/>
      <c r="M100" s="6"/>
      <c r="N100" s="6"/>
    </row>
    <row r="101" ht="15.75" customHeight="1">
      <c r="A101" s="6"/>
      <c r="B101" s="6"/>
      <c r="C101" s="6"/>
      <c r="D101" s="6"/>
      <c r="E101" s="6"/>
      <c r="F101" s="6"/>
      <c r="G101" s="6"/>
      <c r="H101" s="6"/>
      <c r="I101" s="6"/>
      <c r="J101" s="6"/>
      <c r="K101" s="6"/>
      <c r="L101" s="6"/>
      <c r="M101" s="6"/>
      <c r="N101" s="6"/>
    </row>
    <row r="102" ht="15.75" customHeight="1">
      <c r="A102" s="6"/>
      <c r="B102" s="6"/>
      <c r="C102" s="6"/>
      <c r="D102" s="6"/>
      <c r="E102" s="6"/>
      <c r="F102" s="6"/>
      <c r="G102" s="6"/>
      <c r="H102" s="6"/>
      <c r="I102" s="6"/>
      <c r="J102" s="6"/>
      <c r="K102" s="6"/>
      <c r="L102" s="6"/>
      <c r="M102" s="6"/>
      <c r="N102" s="6"/>
    </row>
    <row r="103" ht="15.75" customHeight="1">
      <c r="A103" s="6"/>
      <c r="B103" s="6"/>
      <c r="C103" s="6"/>
      <c r="D103" s="6"/>
      <c r="E103" s="6"/>
      <c r="F103" s="6"/>
      <c r="G103" s="6"/>
      <c r="H103" s="6"/>
      <c r="I103" s="6"/>
      <c r="J103" s="6"/>
      <c r="K103" s="6"/>
      <c r="L103" s="6"/>
      <c r="M103" s="6"/>
      <c r="N103" s="6"/>
    </row>
    <row r="104" ht="15.75" customHeight="1">
      <c r="A104" s="6"/>
      <c r="B104" s="6"/>
      <c r="C104" s="6"/>
      <c r="D104" s="6"/>
      <c r="E104" s="6"/>
      <c r="F104" s="6"/>
      <c r="G104" s="6"/>
      <c r="H104" s="6"/>
      <c r="I104" s="6"/>
      <c r="J104" s="6"/>
      <c r="K104" s="6"/>
      <c r="L104" s="6"/>
      <c r="M104" s="6"/>
      <c r="N104" s="6"/>
    </row>
    <row r="105" ht="15.75" customHeight="1">
      <c r="A105" s="6"/>
      <c r="B105" s="6"/>
      <c r="C105" s="6"/>
      <c r="D105" s="6"/>
      <c r="E105" s="6"/>
      <c r="F105" s="6"/>
      <c r="G105" s="6"/>
      <c r="H105" s="6"/>
      <c r="I105" s="6"/>
      <c r="J105" s="6"/>
      <c r="K105" s="6"/>
      <c r="L105" s="6"/>
      <c r="M105" s="6"/>
      <c r="N105" s="6"/>
    </row>
    <row r="106" ht="15.75" customHeight="1">
      <c r="A106" s="6"/>
      <c r="B106" s="6"/>
      <c r="C106" s="6"/>
      <c r="D106" s="6"/>
      <c r="E106" s="6"/>
      <c r="F106" s="6"/>
      <c r="G106" s="6"/>
      <c r="H106" s="6"/>
      <c r="I106" s="6"/>
      <c r="J106" s="6"/>
      <c r="K106" s="6"/>
      <c r="L106" s="6"/>
      <c r="M106" s="6"/>
      <c r="N106" s="6"/>
    </row>
    <row r="107" ht="15.75" customHeight="1">
      <c r="A107" s="6"/>
      <c r="B107" s="6"/>
      <c r="C107" s="6"/>
      <c r="D107" s="6"/>
      <c r="E107" s="6"/>
      <c r="F107" s="6"/>
      <c r="G107" s="6"/>
      <c r="H107" s="6"/>
      <c r="I107" s="6"/>
      <c r="J107" s="6"/>
      <c r="K107" s="6"/>
      <c r="L107" s="6"/>
      <c r="M107" s="6"/>
      <c r="N107" s="6"/>
    </row>
    <row r="108" ht="15.75" customHeight="1">
      <c r="A108" s="6"/>
      <c r="B108" s="6"/>
      <c r="C108" s="6"/>
      <c r="D108" s="6"/>
      <c r="E108" s="6"/>
      <c r="F108" s="6"/>
      <c r="G108" s="6"/>
      <c r="H108" s="6"/>
      <c r="I108" s="6"/>
      <c r="J108" s="6"/>
      <c r="K108" s="6"/>
      <c r="L108" s="6"/>
      <c r="M108" s="6"/>
      <c r="N108" s="6"/>
    </row>
    <row r="109" ht="15.75" customHeight="1">
      <c r="A109" s="6"/>
      <c r="B109" s="6"/>
      <c r="C109" s="6"/>
      <c r="D109" s="6"/>
      <c r="E109" s="6"/>
      <c r="F109" s="6"/>
      <c r="G109" s="6"/>
      <c r="H109" s="6"/>
      <c r="I109" s="6"/>
      <c r="J109" s="6"/>
      <c r="K109" s="6"/>
      <c r="L109" s="6"/>
      <c r="M109" s="6"/>
      <c r="N109" s="6"/>
    </row>
    <row r="110" ht="15.75" customHeight="1">
      <c r="A110" s="6"/>
      <c r="B110" s="6"/>
      <c r="C110" s="6"/>
      <c r="D110" s="6"/>
      <c r="E110" s="6"/>
      <c r="F110" s="6"/>
      <c r="G110" s="6"/>
      <c r="H110" s="6"/>
      <c r="I110" s="6"/>
      <c r="J110" s="6"/>
      <c r="K110" s="6"/>
      <c r="L110" s="6"/>
      <c r="M110" s="6"/>
      <c r="N110" s="6"/>
    </row>
    <row r="111" ht="15.75" customHeight="1">
      <c r="A111" s="6"/>
      <c r="B111" s="6"/>
      <c r="C111" s="6"/>
      <c r="D111" s="6"/>
      <c r="E111" s="6"/>
      <c r="F111" s="6"/>
      <c r="G111" s="6"/>
      <c r="H111" s="6"/>
      <c r="I111" s="6"/>
      <c r="J111" s="6"/>
      <c r="K111" s="6"/>
      <c r="L111" s="6"/>
      <c r="M111" s="6"/>
      <c r="N111" s="6"/>
    </row>
    <row r="112" ht="15.75" customHeight="1">
      <c r="A112" s="6"/>
      <c r="B112" s="6"/>
      <c r="C112" s="6"/>
      <c r="D112" s="6"/>
      <c r="E112" s="6"/>
      <c r="F112" s="6"/>
      <c r="G112" s="6"/>
      <c r="H112" s="6"/>
      <c r="I112" s="6"/>
      <c r="J112" s="6"/>
      <c r="K112" s="6"/>
      <c r="L112" s="6"/>
      <c r="M112" s="6"/>
      <c r="N112" s="6"/>
    </row>
    <row r="113" ht="15.75" customHeight="1">
      <c r="A113" s="6"/>
      <c r="B113" s="6"/>
      <c r="C113" s="6"/>
      <c r="D113" s="6"/>
      <c r="E113" s="6"/>
      <c r="F113" s="6"/>
      <c r="G113" s="6"/>
      <c r="H113" s="6"/>
      <c r="I113" s="6"/>
      <c r="J113" s="6"/>
      <c r="K113" s="6"/>
      <c r="L113" s="6"/>
      <c r="M113" s="6"/>
      <c r="N113" s="6"/>
    </row>
    <row r="114" ht="15.75" customHeight="1">
      <c r="A114" s="6"/>
      <c r="B114" s="6"/>
      <c r="C114" s="6"/>
      <c r="D114" s="6"/>
      <c r="E114" s="6"/>
      <c r="F114" s="6"/>
      <c r="G114" s="6"/>
      <c r="H114" s="6"/>
      <c r="I114" s="6"/>
      <c r="J114" s="6"/>
      <c r="K114" s="6"/>
      <c r="L114" s="6"/>
      <c r="M114" s="6"/>
      <c r="N114" s="6"/>
    </row>
    <row r="115" ht="15.75" customHeight="1">
      <c r="A115" s="6"/>
      <c r="B115" s="6"/>
      <c r="C115" s="6"/>
      <c r="D115" s="6"/>
      <c r="E115" s="6"/>
      <c r="F115" s="6"/>
      <c r="G115" s="6"/>
      <c r="H115" s="6"/>
      <c r="I115" s="6"/>
      <c r="J115" s="6"/>
      <c r="K115" s="6"/>
      <c r="L115" s="6"/>
      <c r="M115" s="6"/>
      <c r="N115" s="6"/>
    </row>
    <row r="116" ht="15.75" customHeight="1">
      <c r="A116" s="6"/>
      <c r="B116" s="6"/>
      <c r="C116" s="6"/>
      <c r="D116" s="6"/>
      <c r="E116" s="6"/>
      <c r="F116" s="6"/>
      <c r="G116" s="6"/>
      <c r="H116" s="6"/>
      <c r="I116" s="6"/>
      <c r="J116" s="6"/>
      <c r="K116" s="6"/>
      <c r="L116" s="6"/>
      <c r="M116" s="6"/>
      <c r="N116" s="6"/>
    </row>
    <row r="117" ht="15.75" customHeight="1">
      <c r="A117" s="6"/>
      <c r="B117" s="6"/>
      <c r="C117" s="6"/>
      <c r="D117" s="6"/>
      <c r="E117" s="6"/>
      <c r="F117" s="6"/>
      <c r="G117" s="6"/>
      <c r="H117" s="6"/>
      <c r="I117" s="6"/>
      <c r="J117" s="6"/>
      <c r="K117" s="6"/>
      <c r="L117" s="6"/>
      <c r="M117" s="6"/>
      <c r="N117" s="6"/>
    </row>
    <row r="118" ht="15.75" customHeight="1">
      <c r="A118" s="6"/>
      <c r="B118" s="6"/>
      <c r="C118" s="6"/>
      <c r="D118" s="6"/>
      <c r="E118" s="6"/>
      <c r="F118" s="6"/>
      <c r="G118" s="6"/>
      <c r="H118" s="6"/>
      <c r="I118" s="6"/>
      <c r="J118" s="6"/>
      <c r="K118" s="6"/>
      <c r="L118" s="6"/>
      <c r="M118" s="6"/>
      <c r="N118" s="6"/>
    </row>
    <row r="119" ht="15.75" customHeight="1">
      <c r="A119" s="6"/>
      <c r="B119" s="6"/>
      <c r="C119" s="6"/>
      <c r="D119" s="6"/>
      <c r="E119" s="6"/>
      <c r="F119" s="6"/>
      <c r="G119" s="6"/>
      <c r="H119" s="6"/>
      <c r="I119" s="6"/>
      <c r="J119" s="6"/>
      <c r="K119" s="6"/>
      <c r="L119" s="6"/>
      <c r="M119" s="6"/>
      <c r="N119" s="6"/>
    </row>
    <row r="120" ht="15.75" customHeight="1">
      <c r="A120" s="6"/>
      <c r="B120" s="6"/>
      <c r="C120" s="6"/>
      <c r="D120" s="6"/>
      <c r="E120" s="6"/>
      <c r="F120" s="6"/>
      <c r="G120" s="6"/>
      <c r="H120" s="6"/>
      <c r="I120" s="6"/>
      <c r="J120" s="6"/>
      <c r="K120" s="6"/>
      <c r="L120" s="6"/>
      <c r="M120" s="6"/>
      <c r="N120" s="6"/>
    </row>
    <row r="121" ht="15.75" customHeight="1">
      <c r="A121" s="6"/>
      <c r="B121" s="6"/>
      <c r="C121" s="6"/>
      <c r="D121" s="6"/>
      <c r="E121" s="6"/>
      <c r="F121" s="6"/>
      <c r="G121" s="6"/>
      <c r="H121" s="6"/>
      <c r="I121" s="6"/>
      <c r="J121" s="6"/>
      <c r="K121" s="6"/>
      <c r="L121" s="6"/>
      <c r="M121" s="6"/>
      <c r="N121" s="6"/>
    </row>
    <row r="122" ht="15.75" customHeight="1">
      <c r="A122" s="6"/>
      <c r="B122" s="6"/>
      <c r="C122" s="6"/>
      <c r="D122" s="6"/>
      <c r="E122" s="6"/>
      <c r="F122" s="6"/>
      <c r="G122" s="6"/>
      <c r="H122" s="6"/>
      <c r="I122" s="6"/>
      <c r="J122" s="6"/>
      <c r="K122" s="6"/>
      <c r="L122" s="6"/>
      <c r="M122" s="6"/>
      <c r="N122" s="6"/>
    </row>
    <row r="123" ht="15.75" customHeight="1">
      <c r="A123" s="6"/>
      <c r="B123" s="6"/>
      <c r="C123" s="6"/>
      <c r="D123" s="6"/>
      <c r="E123" s="6"/>
      <c r="F123" s="6"/>
      <c r="G123" s="6"/>
      <c r="H123" s="6"/>
      <c r="I123" s="6"/>
      <c r="J123" s="6"/>
      <c r="K123" s="6"/>
      <c r="L123" s="6"/>
      <c r="M123" s="6"/>
      <c r="N123" s="6"/>
    </row>
    <row r="124" ht="15.75" customHeight="1">
      <c r="A124" s="6"/>
      <c r="B124" s="6"/>
      <c r="C124" s="6"/>
      <c r="D124" s="6"/>
      <c r="E124" s="6"/>
      <c r="F124" s="6"/>
      <c r="G124" s="6"/>
      <c r="H124" s="6"/>
      <c r="I124" s="6"/>
      <c r="J124" s="6"/>
      <c r="K124" s="6"/>
      <c r="L124" s="6"/>
      <c r="M124" s="6"/>
      <c r="N124" s="6"/>
    </row>
    <row r="125" ht="15.75" customHeight="1">
      <c r="A125" s="6"/>
      <c r="B125" s="6"/>
      <c r="C125" s="6"/>
      <c r="D125" s="6"/>
      <c r="E125" s="6"/>
      <c r="F125" s="6"/>
      <c r="G125" s="6"/>
      <c r="H125" s="6"/>
      <c r="I125" s="6"/>
      <c r="J125" s="6"/>
      <c r="K125" s="6"/>
      <c r="L125" s="6"/>
      <c r="M125" s="6"/>
      <c r="N125" s="6"/>
    </row>
    <row r="126" ht="15.75" customHeight="1">
      <c r="A126" s="6"/>
      <c r="B126" s="6"/>
      <c r="C126" s="6"/>
      <c r="D126" s="6"/>
      <c r="E126" s="6"/>
      <c r="F126" s="6"/>
      <c r="G126" s="6"/>
      <c r="H126" s="6"/>
      <c r="I126" s="6"/>
      <c r="J126" s="6"/>
      <c r="K126" s="6"/>
      <c r="L126" s="6"/>
      <c r="M126" s="6"/>
      <c r="N126" s="6"/>
    </row>
    <row r="127" ht="15.75" customHeight="1">
      <c r="A127" s="6"/>
      <c r="B127" s="6"/>
      <c r="C127" s="6"/>
      <c r="D127" s="6"/>
      <c r="E127" s="6"/>
      <c r="F127" s="6"/>
      <c r="G127" s="6"/>
      <c r="H127" s="6"/>
      <c r="I127" s="6"/>
      <c r="J127" s="6"/>
      <c r="K127" s="6"/>
      <c r="L127" s="6"/>
      <c r="M127" s="6"/>
      <c r="N127" s="6"/>
    </row>
    <row r="128" ht="15.75" customHeight="1">
      <c r="A128" s="6"/>
      <c r="B128" s="6"/>
      <c r="C128" s="6"/>
      <c r="D128" s="6"/>
      <c r="E128" s="6"/>
      <c r="F128" s="6"/>
      <c r="G128" s="6"/>
      <c r="H128" s="6"/>
      <c r="I128" s="6"/>
      <c r="J128" s="6"/>
      <c r="K128" s="6"/>
      <c r="L128" s="6"/>
      <c r="M128" s="6"/>
      <c r="N128" s="6"/>
    </row>
    <row r="129" ht="15.75" customHeight="1">
      <c r="A129" s="6"/>
      <c r="B129" s="6"/>
      <c r="C129" s="6"/>
      <c r="D129" s="6"/>
      <c r="E129" s="6"/>
      <c r="F129" s="6"/>
      <c r="G129" s="6"/>
      <c r="H129" s="6"/>
      <c r="I129" s="6"/>
      <c r="J129" s="6"/>
      <c r="K129" s="6"/>
      <c r="L129" s="6"/>
      <c r="M129" s="6"/>
      <c r="N129" s="6"/>
    </row>
    <row r="130" ht="15.75" customHeight="1">
      <c r="A130" s="6"/>
      <c r="B130" s="6"/>
      <c r="C130" s="6"/>
      <c r="D130" s="6"/>
      <c r="E130" s="6"/>
      <c r="F130" s="6"/>
      <c r="G130" s="6"/>
      <c r="H130" s="6"/>
      <c r="I130" s="6"/>
      <c r="J130" s="6"/>
      <c r="K130" s="6"/>
      <c r="L130" s="6"/>
      <c r="M130" s="6"/>
      <c r="N130" s="6"/>
    </row>
    <row r="131" ht="15.75" customHeight="1">
      <c r="A131" s="6"/>
      <c r="B131" s="6"/>
      <c r="C131" s="6"/>
      <c r="D131" s="6"/>
      <c r="E131" s="6"/>
      <c r="F131" s="6"/>
      <c r="G131" s="6"/>
      <c r="H131" s="6"/>
      <c r="I131" s="6"/>
      <c r="J131" s="6"/>
      <c r="K131" s="6"/>
      <c r="L131" s="6"/>
      <c r="M131" s="6"/>
      <c r="N131" s="6"/>
    </row>
    <row r="132" ht="15.75" customHeight="1">
      <c r="A132" s="6"/>
      <c r="B132" s="6"/>
      <c r="C132" s="6"/>
      <c r="D132" s="6"/>
      <c r="E132" s="6"/>
      <c r="F132" s="6"/>
      <c r="G132" s="6"/>
      <c r="H132" s="6"/>
      <c r="I132" s="6"/>
      <c r="J132" s="6"/>
      <c r="K132" s="6"/>
      <c r="L132" s="6"/>
      <c r="M132" s="6"/>
      <c r="N132" s="6"/>
    </row>
    <row r="133" ht="15.75" customHeight="1">
      <c r="A133" s="6"/>
      <c r="B133" s="6"/>
      <c r="C133" s="6"/>
      <c r="D133" s="6"/>
      <c r="E133" s="6"/>
      <c r="F133" s="6"/>
      <c r="G133" s="6"/>
      <c r="H133" s="6"/>
      <c r="I133" s="6"/>
      <c r="J133" s="6"/>
      <c r="K133" s="6"/>
      <c r="L133" s="6"/>
      <c r="M133" s="6"/>
      <c r="N133" s="6"/>
    </row>
    <row r="134" ht="15.75" customHeight="1">
      <c r="A134" s="6"/>
      <c r="B134" s="6"/>
      <c r="C134" s="6"/>
      <c r="D134" s="6"/>
      <c r="E134" s="6"/>
      <c r="F134" s="6"/>
      <c r="G134" s="6"/>
      <c r="H134" s="6"/>
      <c r="I134" s="6"/>
      <c r="J134" s="6"/>
      <c r="K134" s="6"/>
      <c r="L134" s="6"/>
      <c r="M134" s="6"/>
      <c r="N134" s="6"/>
    </row>
    <row r="135" ht="15.75" customHeight="1">
      <c r="A135" s="6"/>
      <c r="B135" s="6"/>
      <c r="C135" s="6"/>
      <c r="D135" s="6"/>
      <c r="E135" s="6"/>
      <c r="F135" s="6"/>
      <c r="G135" s="6"/>
      <c r="H135" s="6"/>
      <c r="I135" s="6"/>
      <c r="J135" s="6"/>
      <c r="K135" s="6"/>
      <c r="L135" s="6"/>
      <c r="M135" s="6"/>
      <c r="N135" s="6"/>
    </row>
    <row r="136" ht="15.75" customHeight="1">
      <c r="A136" s="6"/>
      <c r="B136" s="6"/>
      <c r="C136" s="6"/>
      <c r="D136" s="6"/>
      <c r="E136" s="6"/>
      <c r="F136" s="6"/>
      <c r="G136" s="6"/>
      <c r="H136" s="6"/>
      <c r="I136" s="6"/>
      <c r="J136" s="6"/>
      <c r="K136" s="6"/>
      <c r="L136" s="6"/>
      <c r="M136" s="6"/>
      <c r="N136" s="6"/>
    </row>
    <row r="137" ht="15.75" customHeight="1">
      <c r="A137" s="6"/>
      <c r="B137" s="6"/>
      <c r="C137" s="6"/>
      <c r="D137" s="6"/>
      <c r="E137" s="6"/>
      <c r="F137" s="6"/>
      <c r="G137" s="6"/>
      <c r="H137" s="6"/>
      <c r="I137" s="6"/>
      <c r="J137" s="6"/>
      <c r="K137" s="6"/>
      <c r="L137" s="6"/>
      <c r="M137" s="6"/>
      <c r="N137" s="6"/>
    </row>
    <row r="138" ht="15.75" customHeight="1">
      <c r="A138" s="6"/>
      <c r="B138" s="6"/>
      <c r="C138" s="6"/>
      <c r="D138" s="6"/>
      <c r="E138" s="6"/>
      <c r="F138" s="6"/>
      <c r="G138" s="6"/>
      <c r="H138" s="6"/>
      <c r="I138" s="6"/>
      <c r="J138" s="6"/>
      <c r="K138" s="6"/>
      <c r="L138" s="6"/>
      <c r="M138" s="6"/>
      <c r="N138" s="6"/>
    </row>
    <row r="139" ht="15.75" customHeight="1">
      <c r="A139" s="6"/>
      <c r="B139" s="6"/>
      <c r="C139" s="6"/>
      <c r="D139" s="6"/>
      <c r="E139" s="6"/>
      <c r="F139" s="6"/>
      <c r="G139" s="6"/>
      <c r="H139" s="6"/>
      <c r="I139" s="6"/>
      <c r="J139" s="6"/>
      <c r="K139" s="6"/>
      <c r="L139" s="6"/>
      <c r="M139" s="6"/>
      <c r="N139" s="6"/>
    </row>
    <row r="140" ht="15.75" customHeight="1">
      <c r="A140" s="6"/>
      <c r="B140" s="6"/>
      <c r="C140" s="6"/>
      <c r="D140" s="6"/>
      <c r="E140" s="6"/>
      <c r="F140" s="6"/>
      <c r="G140" s="6"/>
      <c r="H140" s="6"/>
      <c r="I140" s="6"/>
      <c r="J140" s="6"/>
      <c r="K140" s="6"/>
      <c r="L140" s="6"/>
      <c r="M140" s="6"/>
      <c r="N140" s="6"/>
    </row>
    <row r="141" ht="15.75" customHeight="1">
      <c r="A141" s="6"/>
      <c r="B141" s="6"/>
      <c r="C141" s="6"/>
      <c r="D141" s="6"/>
      <c r="E141" s="6"/>
      <c r="F141" s="6"/>
      <c r="G141" s="6"/>
      <c r="H141" s="6"/>
      <c r="I141" s="6"/>
      <c r="J141" s="6"/>
      <c r="K141" s="6"/>
      <c r="L141" s="6"/>
      <c r="M141" s="6"/>
      <c r="N141" s="6"/>
    </row>
    <row r="142" ht="15.75" customHeight="1">
      <c r="A142" s="6"/>
      <c r="B142" s="6"/>
      <c r="C142" s="6"/>
      <c r="D142" s="6"/>
      <c r="E142" s="6"/>
      <c r="F142" s="6"/>
      <c r="G142" s="6"/>
      <c r="H142" s="6"/>
      <c r="I142" s="6"/>
      <c r="J142" s="6"/>
      <c r="K142" s="6"/>
      <c r="L142" s="6"/>
      <c r="M142" s="6"/>
      <c r="N142" s="6"/>
    </row>
    <row r="143" ht="15.75" customHeight="1">
      <c r="A143" s="6"/>
      <c r="B143" s="6"/>
      <c r="C143" s="6"/>
      <c r="D143" s="6"/>
      <c r="E143" s="6"/>
      <c r="F143" s="6"/>
      <c r="G143" s="6"/>
      <c r="H143" s="6"/>
      <c r="I143" s="6"/>
      <c r="J143" s="6"/>
      <c r="K143" s="6"/>
      <c r="L143" s="6"/>
      <c r="M143" s="6"/>
      <c r="N143" s="6"/>
    </row>
    <row r="144" ht="15.75" customHeight="1">
      <c r="A144" s="6"/>
      <c r="B144" s="6"/>
      <c r="C144" s="6"/>
      <c r="D144" s="6"/>
      <c r="E144" s="6"/>
      <c r="F144" s="6"/>
      <c r="G144" s="6"/>
      <c r="H144" s="6"/>
      <c r="I144" s="6"/>
      <c r="J144" s="6"/>
      <c r="K144" s="6"/>
      <c r="L144" s="6"/>
      <c r="M144" s="6"/>
      <c r="N144" s="6"/>
    </row>
    <row r="145" ht="15.75" customHeight="1">
      <c r="A145" s="6"/>
      <c r="B145" s="6"/>
      <c r="C145" s="6"/>
      <c r="D145" s="6"/>
      <c r="E145" s="6"/>
      <c r="F145" s="6"/>
      <c r="G145" s="6"/>
      <c r="H145" s="6"/>
      <c r="I145" s="6"/>
      <c r="J145" s="6"/>
      <c r="K145" s="6"/>
      <c r="L145" s="6"/>
      <c r="M145" s="6"/>
      <c r="N145" s="6"/>
    </row>
    <row r="146" ht="15.75" customHeight="1">
      <c r="A146" s="6"/>
      <c r="B146" s="6"/>
      <c r="C146" s="6"/>
      <c r="D146" s="6"/>
      <c r="E146" s="6"/>
      <c r="F146" s="6"/>
      <c r="G146" s="6"/>
      <c r="H146" s="6"/>
      <c r="I146" s="6"/>
      <c r="J146" s="6"/>
      <c r="K146" s="6"/>
      <c r="L146" s="6"/>
      <c r="M146" s="6"/>
      <c r="N146" s="6"/>
    </row>
    <row r="147" ht="15.75" customHeight="1">
      <c r="A147" s="6"/>
      <c r="B147" s="6"/>
      <c r="C147" s="6"/>
      <c r="D147" s="6"/>
      <c r="E147" s="6"/>
      <c r="F147" s="6"/>
      <c r="G147" s="6"/>
      <c r="H147" s="6"/>
      <c r="I147" s="6"/>
      <c r="J147" s="6"/>
      <c r="K147" s="6"/>
      <c r="L147" s="6"/>
      <c r="M147" s="6"/>
      <c r="N147" s="6"/>
    </row>
    <row r="148" ht="15.75" customHeight="1">
      <c r="A148" s="6"/>
      <c r="B148" s="6"/>
      <c r="C148" s="6"/>
      <c r="D148" s="6"/>
      <c r="E148" s="6"/>
      <c r="F148" s="6"/>
      <c r="G148" s="6"/>
      <c r="H148" s="6"/>
      <c r="I148" s="6"/>
      <c r="J148" s="6"/>
      <c r="K148" s="6"/>
      <c r="L148" s="6"/>
      <c r="M148" s="6"/>
      <c r="N148" s="6"/>
    </row>
    <row r="149" ht="15.75" customHeight="1">
      <c r="A149" s="6"/>
      <c r="B149" s="6"/>
      <c r="C149" s="6"/>
      <c r="D149" s="6"/>
      <c r="E149" s="6"/>
      <c r="F149" s="6"/>
      <c r="G149" s="6"/>
      <c r="H149" s="6"/>
      <c r="I149" s="6"/>
      <c r="J149" s="6"/>
      <c r="K149" s="6"/>
      <c r="L149" s="6"/>
      <c r="M149" s="6"/>
      <c r="N149" s="6"/>
    </row>
    <row r="150" ht="15.75" customHeight="1">
      <c r="A150" s="6"/>
      <c r="B150" s="6"/>
      <c r="C150" s="6"/>
      <c r="D150" s="6"/>
      <c r="E150" s="6"/>
      <c r="F150" s="6"/>
      <c r="G150" s="6"/>
      <c r="H150" s="6"/>
      <c r="I150" s="6"/>
      <c r="J150" s="6"/>
      <c r="K150" s="6"/>
      <c r="L150" s="6"/>
      <c r="M150" s="6"/>
      <c r="N150" s="6"/>
    </row>
    <row r="151" ht="15.75" customHeight="1">
      <c r="A151" s="6"/>
      <c r="B151" s="6"/>
      <c r="C151" s="6"/>
      <c r="D151" s="6"/>
      <c r="E151" s="6"/>
      <c r="F151" s="6"/>
      <c r="G151" s="6"/>
      <c r="H151" s="6"/>
      <c r="I151" s="6"/>
      <c r="J151" s="6"/>
      <c r="K151" s="6"/>
      <c r="L151" s="6"/>
      <c r="M151" s="6"/>
      <c r="N151" s="6"/>
    </row>
    <row r="152" ht="15.75" customHeight="1">
      <c r="A152" s="6"/>
      <c r="B152" s="6"/>
      <c r="C152" s="6"/>
      <c r="D152" s="6"/>
      <c r="E152" s="6"/>
      <c r="F152" s="6"/>
      <c r="G152" s="6"/>
      <c r="H152" s="6"/>
      <c r="I152" s="6"/>
      <c r="J152" s="6"/>
      <c r="K152" s="6"/>
      <c r="L152" s="6"/>
      <c r="M152" s="6"/>
      <c r="N152" s="6"/>
    </row>
    <row r="153" ht="15.75" customHeight="1">
      <c r="A153" s="6"/>
      <c r="B153" s="6"/>
      <c r="C153" s="6"/>
      <c r="D153" s="6"/>
      <c r="E153" s="6"/>
      <c r="F153" s="6"/>
      <c r="G153" s="6"/>
      <c r="H153" s="6"/>
      <c r="I153" s="6"/>
      <c r="J153" s="6"/>
      <c r="K153" s="6"/>
      <c r="L153" s="6"/>
      <c r="M153" s="6"/>
      <c r="N153" s="6"/>
    </row>
    <row r="154" ht="15.75" customHeight="1">
      <c r="A154" s="6"/>
      <c r="B154" s="6"/>
      <c r="C154" s="6"/>
      <c r="D154" s="6"/>
      <c r="E154" s="6"/>
      <c r="F154" s="6"/>
      <c r="G154" s="6"/>
      <c r="H154" s="6"/>
      <c r="I154" s="6"/>
      <c r="J154" s="6"/>
      <c r="K154" s="6"/>
      <c r="L154" s="6"/>
      <c r="M154" s="6"/>
      <c r="N154" s="6"/>
    </row>
    <row r="155" ht="15.75" customHeight="1">
      <c r="A155" s="6"/>
      <c r="B155" s="6"/>
      <c r="C155" s="6"/>
      <c r="D155" s="6"/>
      <c r="E155" s="6"/>
      <c r="F155" s="6"/>
      <c r="G155" s="6"/>
      <c r="H155" s="6"/>
      <c r="I155" s="6"/>
      <c r="J155" s="6"/>
      <c r="K155" s="6"/>
      <c r="L155" s="6"/>
      <c r="M155" s="6"/>
      <c r="N155" s="6"/>
    </row>
    <row r="156" ht="15.75" customHeight="1">
      <c r="A156" s="6"/>
      <c r="B156" s="6"/>
      <c r="C156" s="6"/>
      <c r="D156" s="6"/>
      <c r="E156" s="6"/>
      <c r="F156" s="6"/>
      <c r="G156" s="6"/>
      <c r="H156" s="6"/>
      <c r="I156" s="6"/>
      <c r="J156" s="6"/>
      <c r="K156" s="6"/>
      <c r="L156" s="6"/>
      <c r="M156" s="6"/>
      <c r="N156" s="6"/>
    </row>
    <row r="157" ht="15.75" customHeight="1">
      <c r="A157" s="6"/>
      <c r="B157" s="6"/>
      <c r="C157" s="6"/>
      <c r="D157" s="6"/>
      <c r="E157" s="6"/>
      <c r="F157" s="6"/>
      <c r="G157" s="6"/>
      <c r="H157" s="6"/>
      <c r="I157" s="6"/>
      <c r="J157" s="6"/>
      <c r="K157" s="6"/>
      <c r="L157" s="6"/>
      <c r="M157" s="6"/>
      <c r="N157" s="6"/>
    </row>
    <row r="158" ht="15.75" customHeight="1">
      <c r="A158" s="6"/>
      <c r="B158" s="6"/>
      <c r="C158" s="6"/>
      <c r="D158" s="6"/>
      <c r="E158" s="6"/>
      <c r="F158" s="6"/>
      <c r="G158" s="6"/>
      <c r="H158" s="6"/>
      <c r="I158" s="6"/>
      <c r="J158" s="6"/>
      <c r="K158" s="6"/>
      <c r="L158" s="6"/>
      <c r="M158" s="6"/>
      <c r="N158" s="6"/>
    </row>
    <row r="159" ht="15.75" customHeight="1">
      <c r="A159" s="6"/>
      <c r="B159" s="6"/>
      <c r="C159" s="6"/>
      <c r="D159" s="6"/>
      <c r="E159" s="6"/>
      <c r="F159" s="6"/>
      <c r="G159" s="6"/>
      <c r="H159" s="6"/>
      <c r="I159" s="6"/>
      <c r="J159" s="6"/>
      <c r="K159" s="6"/>
      <c r="L159" s="6"/>
      <c r="M159" s="6"/>
      <c r="N159" s="6"/>
    </row>
    <row r="160" ht="15.75" customHeight="1">
      <c r="A160" s="6"/>
      <c r="B160" s="6"/>
      <c r="C160" s="6"/>
      <c r="D160" s="6"/>
      <c r="E160" s="6"/>
      <c r="F160" s="6"/>
      <c r="G160" s="6"/>
      <c r="H160" s="6"/>
      <c r="I160" s="6"/>
      <c r="J160" s="6"/>
      <c r="K160" s="6"/>
      <c r="L160" s="6"/>
      <c r="M160" s="6"/>
      <c r="N160" s="6"/>
    </row>
    <row r="161" ht="15.75" customHeight="1">
      <c r="A161" s="6"/>
      <c r="B161" s="6"/>
      <c r="C161" s="6"/>
      <c r="D161" s="6"/>
      <c r="E161" s="6"/>
      <c r="F161" s="6"/>
      <c r="G161" s="6"/>
      <c r="H161" s="6"/>
      <c r="I161" s="6"/>
      <c r="J161" s="6"/>
      <c r="K161" s="6"/>
      <c r="L161" s="6"/>
      <c r="M161" s="6"/>
      <c r="N161" s="6"/>
    </row>
    <row r="162" ht="15.75" customHeight="1">
      <c r="A162" s="6"/>
      <c r="B162" s="6"/>
      <c r="C162" s="6"/>
      <c r="D162" s="6"/>
      <c r="E162" s="6"/>
      <c r="F162" s="6"/>
      <c r="G162" s="6"/>
      <c r="H162" s="6"/>
      <c r="I162" s="6"/>
      <c r="J162" s="6"/>
      <c r="K162" s="6"/>
      <c r="L162" s="6"/>
      <c r="M162" s="6"/>
      <c r="N162" s="6"/>
    </row>
    <row r="163" ht="15.75" customHeight="1">
      <c r="A163" s="6"/>
      <c r="B163" s="6"/>
      <c r="C163" s="6"/>
      <c r="D163" s="6"/>
      <c r="E163" s="6"/>
      <c r="F163" s="6"/>
      <c r="G163" s="6"/>
      <c r="H163" s="6"/>
      <c r="I163" s="6"/>
      <c r="J163" s="6"/>
      <c r="K163" s="6"/>
      <c r="L163" s="6"/>
      <c r="M163" s="6"/>
      <c r="N163" s="6"/>
    </row>
    <row r="164" ht="15.75" customHeight="1">
      <c r="A164" s="6"/>
      <c r="B164" s="6"/>
      <c r="C164" s="6"/>
      <c r="D164" s="6"/>
      <c r="E164" s="6"/>
      <c r="F164" s="6"/>
      <c r="G164" s="6"/>
      <c r="H164" s="6"/>
      <c r="I164" s="6"/>
      <c r="J164" s="6"/>
      <c r="K164" s="6"/>
      <c r="L164" s="6"/>
      <c r="M164" s="6"/>
      <c r="N164" s="6"/>
    </row>
    <row r="165" ht="15.75" customHeight="1">
      <c r="A165" s="6"/>
      <c r="B165" s="6"/>
      <c r="C165" s="6"/>
      <c r="D165" s="6"/>
      <c r="E165" s="6"/>
      <c r="F165" s="6"/>
      <c r="G165" s="6"/>
      <c r="H165" s="6"/>
      <c r="I165" s="6"/>
      <c r="J165" s="6"/>
      <c r="K165" s="6"/>
      <c r="L165" s="6"/>
      <c r="M165" s="6"/>
      <c r="N165" s="6"/>
    </row>
    <row r="166" ht="15.75" customHeight="1">
      <c r="A166" s="6"/>
      <c r="B166" s="6"/>
      <c r="C166" s="6"/>
      <c r="D166" s="6"/>
      <c r="E166" s="6"/>
      <c r="F166" s="6"/>
      <c r="G166" s="6"/>
      <c r="H166" s="6"/>
      <c r="I166" s="6"/>
      <c r="J166" s="6"/>
      <c r="K166" s="6"/>
      <c r="L166" s="6"/>
      <c r="M166" s="6"/>
      <c r="N166" s="6"/>
    </row>
    <row r="167" ht="15.75" customHeight="1">
      <c r="A167" s="6"/>
      <c r="B167" s="6"/>
      <c r="C167" s="6"/>
      <c r="D167" s="6"/>
      <c r="E167" s="6"/>
      <c r="F167" s="6"/>
      <c r="G167" s="6"/>
      <c r="H167" s="6"/>
      <c r="I167" s="6"/>
      <c r="J167" s="6"/>
      <c r="K167" s="6"/>
      <c r="L167" s="6"/>
      <c r="M167" s="6"/>
      <c r="N167" s="6"/>
    </row>
    <row r="168" ht="15.75" customHeight="1">
      <c r="A168" s="6"/>
      <c r="B168" s="6"/>
      <c r="C168" s="6"/>
      <c r="D168" s="6"/>
      <c r="E168" s="6"/>
      <c r="F168" s="6"/>
      <c r="G168" s="6"/>
      <c r="H168" s="6"/>
      <c r="I168" s="6"/>
      <c r="J168" s="6"/>
      <c r="K168" s="6"/>
      <c r="L168" s="6"/>
      <c r="M168" s="6"/>
      <c r="N168" s="6"/>
    </row>
    <row r="169" ht="15.75" customHeight="1">
      <c r="A169" s="6"/>
      <c r="B169" s="6"/>
      <c r="C169" s="6"/>
      <c r="D169" s="6"/>
      <c r="E169" s="6"/>
      <c r="F169" s="6"/>
      <c r="G169" s="6"/>
      <c r="H169" s="6"/>
      <c r="I169" s="6"/>
      <c r="J169" s="6"/>
      <c r="K169" s="6"/>
      <c r="L169" s="6"/>
      <c r="M169" s="6"/>
      <c r="N169" s="6"/>
    </row>
    <row r="170" ht="15.75" customHeight="1">
      <c r="A170" s="6"/>
      <c r="B170" s="6"/>
      <c r="C170" s="6"/>
      <c r="D170" s="6"/>
      <c r="E170" s="6"/>
      <c r="F170" s="6"/>
      <c r="G170" s="6"/>
      <c r="H170" s="6"/>
      <c r="I170" s="6"/>
      <c r="J170" s="6"/>
      <c r="K170" s="6"/>
      <c r="L170" s="6"/>
      <c r="M170" s="6"/>
      <c r="N170" s="6"/>
    </row>
    <row r="171" ht="15.75" customHeight="1">
      <c r="A171" s="6"/>
      <c r="B171" s="6"/>
      <c r="C171" s="6"/>
      <c r="D171" s="6"/>
      <c r="E171" s="6"/>
      <c r="F171" s="6"/>
      <c r="G171" s="6"/>
      <c r="H171" s="6"/>
      <c r="I171" s="6"/>
      <c r="J171" s="6"/>
      <c r="K171" s="6"/>
      <c r="L171" s="6"/>
      <c r="M171" s="6"/>
      <c r="N171" s="6"/>
    </row>
    <row r="172" ht="15.75" customHeight="1">
      <c r="A172" s="6"/>
      <c r="B172" s="6"/>
      <c r="C172" s="6"/>
      <c r="D172" s="6"/>
      <c r="E172" s="6"/>
      <c r="F172" s="6"/>
      <c r="G172" s="6"/>
      <c r="H172" s="6"/>
      <c r="I172" s="6"/>
      <c r="J172" s="6"/>
      <c r="K172" s="6"/>
      <c r="L172" s="6"/>
      <c r="M172" s="6"/>
      <c r="N172" s="6"/>
    </row>
    <row r="173" ht="15.75" customHeight="1">
      <c r="A173" s="6"/>
      <c r="B173" s="6"/>
      <c r="C173" s="6"/>
      <c r="D173" s="6"/>
      <c r="E173" s="6"/>
      <c r="F173" s="6"/>
      <c r="G173" s="6"/>
      <c r="H173" s="6"/>
      <c r="I173" s="6"/>
      <c r="J173" s="6"/>
      <c r="K173" s="6"/>
      <c r="L173" s="6"/>
      <c r="M173" s="6"/>
      <c r="N173" s="6"/>
    </row>
    <row r="174" ht="15.75" customHeight="1">
      <c r="A174" s="6"/>
      <c r="B174" s="6"/>
      <c r="C174" s="6"/>
      <c r="D174" s="6"/>
      <c r="E174" s="6"/>
      <c r="F174" s="6"/>
      <c r="G174" s="6"/>
      <c r="H174" s="6"/>
      <c r="I174" s="6"/>
      <c r="J174" s="6"/>
      <c r="K174" s="6"/>
      <c r="L174" s="6"/>
      <c r="M174" s="6"/>
      <c r="N174" s="6"/>
    </row>
    <row r="175" ht="15.75" customHeight="1">
      <c r="A175" s="6"/>
      <c r="B175" s="6"/>
      <c r="C175" s="6"/>
      <c r="D175" s="6"/>
      <c r="E175" s="6"/>
      <c r="F175" s="6"/>
      <c r="G175" s="6"/>
      <c r="H175" s="6"/>
      <c r="I175" s="6"/>
      <c r="J175" s="6"/>
      <c r="K175" s="6"/>
      <c r="L175" s="6"/>
      <c r="M175" s="6"/>
      <c r="N175" s="6"/>
    </row>
    <row r="176" ht="15.75" customHeight="1">
      <c r="A176" s="6"/>
      <c r="B176" s="6"/>
      <c r="C176" s="6"/>
      <c r="D176" s="6"/>
      <c r="E176" s="6"/>
      <c r="F176" s="6"/>
      <c r="G176" s="6"/>
      <c r="H176" s="6"/>
      <c r="I176" s="6"/>
      <c r="J176" s="6"/>
      <c r="K176" s="6"/>
      <c r="L176" s="6"/>
      <c r="M176" s="6"/>
      <c r="N176" s="6"/>
    </row>
    <row r="177" ht="15.75" customHeight="1">
      <c r="A177" s="6"/>
      <c r="B177" s="6"/>
      <c r="C177" s="6"/>
      <c r="D177" s="6"/>
      <c r="E177" s="6"/>
      <c r="F177" s="6"/>
      <c r="G177" s="6"/>
      <c r="H177" s="6"/>
      <c r="I177" s="6"/>
      <c r="J177" s="6"/>
      <c r="K177" s="6"/>
      <c r="L177" s="6"/>
      <c r="M177" s="6"/>
      <c r="N177" s="6"/>
    </row>
    <row r="178" ht="15.75" customHeight="1">
      <c r="A178" s="6"/>
      <c r="B178" s="6"/>
      <c r="C178" s="6"/>
      <c r="D178" s="6"/>
      <c r="E178" s="6"/>
      <c r="F178" s="6"/>
      <c r="G178" s="6"/>
      <c r="H178" s="6"/>
      <c r="I178" s="6"/>
      <c r="J178" s="6"/>
      <c r="K178" s="6"/>
      <c r="L178" s="6"/>
      <c r="M178" s="6"/>
      <c r="N178" s="6"/>
    </row>
    <row r="179" ht="15.75" customHeight="1">
      <c r="A179" s="6"/>
      <c r="B179" s="6"/>
      <c r="C179" s="6"/>
      <c r="D179" s="6"/>
      <c r="E179" s="6"/>
      <c r="F179" s="6"/>
      <c r="G179" s="6"/>
      <c r="H179" s="6"/>
      <c r="I179" s="6"/>
      <c r="J179" s="6"/>
      <c r="K179" s="6"/>
      <c r="L179" s="6"/>
      <c r="M179" s="6"/>
      <c r="N179" s="6"/>
    </row>
    <row r="180" ht="15.75" customHeight="1">
      <c r="A180" s="6"/>
      <c r="B180" s="6"/>
      <c r="C180" s="6"/>
      <c r="D180" s="6"/>
      <c r="E180" s="6"/>
      <c r="F180" s="6"/>
      <c r="G180" s="6"/>
      <c r="H180" s="6"/>
      <c r="I180" s="6"/>
      <c r="J180" s="6"/>
      <c r="K180" s="6"/>
      <c r="L180" s="6"/>
      <c r="M180" s="6"/>
      <c r="N180" s="6"/>
    </row>
    <row r="181" ht="15.75" customHeight="1">
      <c r="A181" s="6"/>
      <c r="B181" s="6"/>
      <c r="C181" s="6"/>
      <c r="D181" s="6"/>
      <c r="E181" s="6"/>
      <c r="F181" s="6"/>
      <c r="G181" s="6"/>
      <c r="H181" s="6"/>
      <c r="I181" s="6"/>
      <c r="J181" s="6"/>
      <c r="K181" s="6"/>
      <c r="L181" s="6"/>
      <c r="M181" s="6"/>
      <c r="N181" s="6"/>
    </row>
    <row r="182" ht="15.75" customHeight="1">
      <c r="A182" s="6"/>
      <c r="B182" s="6"/>
      <c r="C182" s="6"/>
      <c r="D182" s="6"/>
      <c r="E182" s="6"/>
      <c r="F182" s="6"/>
      <c r="G182" s="6"/>
      <c r="H182" s="6"/>
      <c r="I182" s="6"/>
      <c r="J182" s="6"/>
      <c r="K182" s="6"/>
      <c r="L182" s="6"/>
      <c r="M182" s="6"/>
      <c r="N182" s="6"/>
    </row>
    <row r="183" ht="15.75" customHeight="1">
      <c r="A183" s="6"/>
      <c r="B183" s="6"/>
      <c r="C183" s="6"/>
      <c r="D183" s="6"/>
      <c r="E183" s="6"/>
      <c r="F183" s="6"/>
      <c r="G183" s="6"/>
      <c r="H183" s="6"/>
      <c r="I183" s="6"/>
      <c r="J183" s="6"/>
      <c r="K183" s="6"/>
      <c r="L183" s="6"/>
      <c r="M183" s="6"/>
      <c r="N183" s="6"/>
    </row>
    <row r="184" ht="15.75" customHeight="1">
      <c r="A184" s="6"/>
      <c r="B184" s="6"/>
      <c r="C184" s="6"/>
      <c r="D184" s="6"/>
      <c r="E184" s="6"/>
      <c r="F184" s="6"/>
      <c r="G184" s="6"/>
      <c r="H184" s="6"/>
      <c r="I184" s="6"/>
      <c r="J184" s="6"/>
      <c r="K184" s="6"/>
      <c r="L184" s="6"/>
      <c r="M184" s="6"/>
      <c r="N184" s="6"/>
    </row>
    <row r="185" ht="15.75" customHeight="1">
      <c r="A185" s="6"/>
      <c r="B185" s="6"/>
      <c r="C185" s="6"/>
      <c r="D185" s="6"/>
      <c r="E185" s="6"/>
      <c r="F185" s="6"/>
      <c r="G185" s="6"/>
      <c r="H185" s="6"/>
      <c r="I185" s="6"/>
      <c r="J185" s="6"/>
      <c r="K185" s="6"/>
      <c r="L185" s="6"/>
      <c r="M185" s="6"/>
      <c r="N185" s="6"/>
    </row>
    <row r="186" ht="15.75" customHeight="1">
      <c r="A186" s="6"/>
      <c r="B186" s="6"/>
      <c r="C186" s="6"/>
      <c r="D186" s="6"/>
      <c r="E186" s="6"/>
      <c r="F186" s="6"/>
      <c r="G186" s="6"/>
      <c r="H186" s="6"/>
      <c r="I186" s="6"/>
      <c r="J186" s="6"/>
      <c r="K186" s="6"/>
      <c r="L186" s="6"/>
      <c r="M186" s="6"/>
      <c r="N186" s="6"/>
    </row>
    <row r="187" ht="15.75" customHeight="1">
      <c r="A187" s="6"/>
      <c r="B187" s="6"/>
      <c r="C187" s="6"/>
      <c r="D187" s="6"/>
      <c r="E187" s="6"/>
      <c r="F187" s="6"/>
      <c r="G187" s="6"/>
      <c r="H187" s="6"/>
      <c r="I187" s="6"/>
      <c r="J187" s="6"/>
      <c r="K187" s="6"/>
      <c r="L187" s="6"/>
      <c r="M187" s="6"/>
      <c r="N187" s="6"/>
    </row>
    <row r="188" ht="15.75" customHeight="1">
      <c r="A188" s="6"/>
      <c r="B188" s="6"/>
      <c r="C188" s="6"/>
      <c r="D188" s="6"/>
      <c r="E188" s="6"/>
      <c r="F188" s="6"/>
      <c r="G188" s="6"/>
      <c r="H188" s="6"/>
      <c r="I188" s="6"/>
      <c r="J188" s="6"/>
      <c r="K188" s="6"/>
      <c r="L188" s="6"/>
      <c r="M188" s="6"/>
      <c r="N188" s="6"/>
    </row>
    <row r="189" ht="15.75" customHeight="1">
      <c r="A189" s="6"/>
      <c r="B189" s="6"/>
      <c r="C189" s="6"/>
      <c r="D189" s="6"/>
      <c r="E189" s="6"/>
      <c r="F189" s="6"/>
      <c r="G189" s="6"/>
      <c r="H189" s="6"/>
      <c r="I189" s="6"/>
      <c r="J189" s="6"/>
      <c r="K189" s="6"/>
      <c r="L189" s="6"/>
      <c r="M189" s="6"/>
      <c r="N189" s="6"/>
    </row>
    <row r="190" ht="15.75" customHeight="1">
      <c r="A190" s="6"/>
      <c r="B190" s="6"/>
      <c r="C190" s="6"/>
      <c r="D190" s="6"/>
      <c r="E190" s="6"/>
      <c r="F190" s="6"/>
      <c r="G190" s="6"/>
      <c r="H190" s="6"/>
      <c r="I190" s="6"/>
      <c r="J190" s="6"/>
      <c r="K190" s="6"/>
      <c r="L190" s="6"/>
      <c r="M190" s="6"/>
      <c r="N190" s="6"/>
    </row>
    <row r="191" ht="15.75" customHeight="1">
      <c r="A191" s="6"/>
      <c r="B191" s="6"/>
      <c r="C191" s="6"/>
      <c r="D191" s="6"/>
      <c r="E191" s="6"/>
      <c r="F191" s="6"/>
      <c r="G191" s="6"/>
      <c r="H191" s="6"/>
      <c r="I191" s="6"/>
      <c r="J191" s="6"/>
      <c r="K191" s="6"/>
      <c r="L191" s="6"/>
      <c r="M191" s="6"/>
      <c r="N191" s="6"/>
    </row>
    <row r="192" ht="15.75" customHeight="1">
      <c r="A192" s="6"/>
      <c r="B192" s="6"/>
      <c r="C192" s="6"/>
      <c r="D192" s="6"/>
      <c r="E192" s="6"/>
      <c r="F192" s="6"/>
      <c r="G192" s="6"/>
      <c r="H192" s="6"/>
      <c r="I192" s="6"/>
      <c r="J192" s="6"/>
      <c r="K192" s="6"/>
      <c r="L192" s="6"/>
      <c r="M192" s="6"/>
      <c r="N192" s="6"/>
    </row>
    <row r="193" ht="15.75" customHeight="1">
      <c r="A193" s="6"/>
      <c r="B193" s="6"/>
      <c r="C193" s="6"/>
      <c r="D193" s="6"/>
      <c r="E193" s="6"/>
      <c r="F193" s="6"/>
      <c r="G193" s="6"/>
      <c r="H193" s="6"/>
      <c r="I193" s="6"/>
      <c r="J193" s="6"/>
      <c r="K193" s="6"/>
      <c r="L193" s="6"/>
      <c r="M193" s="6"/>
      <c r="N193" s="6"/>
    </row>
    <row r="194" ht="15.75" customHeight="1">
      <c r="A194" s="6"/>
      <c r="B194" s="6"/>
      <c r="C194" s="6"/>
      <c r="D194" s="6"/>
      <c r="E194" s="6"/>
      <c r="F194" s="6"/>
      <c r="G194" s="6"/>
      <c r="H194" s="6"/>
      <c r="I194" s="6"/>
      <c r="J194" s="6"/>
      <c r="K194" s="6"/>
      <c r="L194" s="6"/>
      <c r="M194" s="6"/>
      <c r="N194" s="6"/>
    </row>
    <row r="195" ht="15.75" customHeight="1">
      <c r="A195" s="6"/>
      <c r="B195" s="6"/>
      <c r="C195" s="6"/>
      <c r="D195" s="6"/>
      <c r="E195" s="6"/>
      <c r="F195" s="6"/>
      <c r="G195" s="6"/>
      <c r="H195" s="6"/>
      <c r="I195" s="6"/>
      <c r="J195" s="6"/>
      <c r="K195" s="6"/>
      <c r="L195" s="6"/>
      <c r="M195" s="6"/>
      <c r="N195" s="6"/>
    </row>
    <row r="196" ht="15.75" customHeight="1">
      <c r="A196" s="6"/>
      <c r="B196" s="6"/>
      <c r="C196" s="6"/>
      <c r="D196" s="6"/>
      <c r="E196" s="6"/>
      <c r="F196" s="6"/>
      <c r="G196" s="6"/>
      <c r="H196" s="6"/>
      <c r="I196" s="6"/>
      <c r="J196" s="6"/>
      <c r="K196" s="6"/>
      <c r="L196" s="6"/>
      <c r="M196" s="6"/>
      <c r="N196" s="6"/>
    </row>
    <row r="197" ht="15.75" customHeight="1">
      <c r="A197" s="6"/>
      <c r="B197" s="6"/>
      <c r="C197" s="6"/>
      <c r="D197" s="6"/>
      <c r="E197" s="6"/>
      <c r="F197" s="6"/>
      <c r="G197" s="6"/>
      <c r="H197" s="6"/>
      <c r="I197" s="6"/>
      <c r="J197" s="6"/>
      <c r="K197" s="6"/>
      <c r="L197" s="6"/>
      <c r="M197" s="6"/>
      <c r="N197" s="6"/>
    </row>
    <row r="198" ht="15.75" customHeight="1">
      <c r="A198" s="6"/>
      <c r="B198" s="6"/>
      <c r="C198" s="6"/>
      <c r="D198" s="6"/>
      <c r="E198" s="6"/>
      <c r="F198" s="6"/>
      <c r="G198" s="6"/>
      <c r="H198" s="6"/>
      <c r="I198" s="6"/>
      <c r="J198" s="6"/>
      <c r="K198" s="6"/>
      <c r="L198" s="6"/>
      <c r="M198" s="6"/>
      <c r="N198" s="6"/>
    </row>
    <row r="199" ht="15.75" customHeight="1">
      <c r="A199" s="6"/>
      <c r="B199" s="6"/>
      <c r="C199" s="6"/>
      <c r="D199" s="6"/>
      <c r="E199" s="6"/>
      <c r="F199" s="6"/>
      <c r="G199" s="6"/>
      <c r="H199" s="6"/>
      <c r="I199" s="6"/>
      <c r="J199" s="6"/>
      <c r="K199" s="6"/>
      <c r="L199" s="6"/>
      <c r="M199" s="6"/>
      <c r="N199" s="6"/>
    </row>
    <row r="200" ht="15.75" customHeight="1">
      <c r="A200" s="6"/>
      <c r="B200" s="6"/>
      <c r="C200" s="6"/>
      <c r="D200" s="6"/>
      <c r="E200" s="6"/>
      <c r="F200" s="6"/>
      <c r="G200" s="6"/>
      <c r="H200" s="6"/>
      <c r="I200" s="6"/>
      <c r="J200" s="6"/>
      <c r="K200" s="6"/>
      <c r="L200" s="6"/>
      <c r="M200" s="6"/>
      <c r="N200" s="6"/>
    </row>
    <row r="201" ht="15.75" customHeight="1">
      <c r="A201" s="6"/>
      <c r="B201" s="6"/>
      <c r="C201" s="6"/>
      <c r="D201" s="6"/>
      <c r="E201" s="6"/>
      <c r="F201" s="6"/>
      <c r="G201" s="6"/>
      <c r="H201" s="6"/>
      <c r="I201" s="6"/>
      <c r="J201" s="6"/>
      <c r="K201" s="6"/>
      <c r="L201" s="6"/>
      <c r="M201" s="6"/>
      <c r="N201" s="6"/>
    </row>
    <row r="202" ht="15.75" customHeight="1">
      <c r="A202" s="6"/>
      <c r="B202" s="6"/>
      <c r="C202" s="6"/>
      <c r="D202" s="6"/>
      <c r="E202" s="6"/>
      <c r="F202" s="6"/>
      <c r="G202" s="6"/>
      <c r="H202" s="6"/>
      <c r="I202" s="6"/>
      <c r="J202" s="6"/>
      <c r="K202" s="6"/>
      <c r="L202" s="6"/>
      <c r="M202" s="6"/>
      <c r="N202" s="6"/>
    </row>
    <row r="203" ht="15.75" customHeight="1">
      <c r="A203" s="6"/>
      <c r="B203" s="6"/>
      <c r="C203" s="6"/>
      <c r="D203" s="6"/>
      <c r="E203" s="6"/>
      <c r="F203" s="6"/>
      <c r="G203" s="6"/>
      <c r="H203" s="6"/>
      <c r="I203" s="6"/>
      <c r="J203" s="6"/>
      <c r="K203" s="6"/>
      <c r="L203" s="6"/>
      <c r="M203" s="6"/>
      <c r="N203" s="6"/>
    </row>
    <row r="204" ht="15.75" customHeight="1">
      <c r="A204" s="6"/>
      <c r="B204" s="6"/>
      <c r="C204" s="6"/>
      <c r="D204" s="6"/>
      <c r="E204" s="6"/>
      <c r="F204" s="6"/>
      <c r="G204" s="6"/>
      <c r="H204" s="6"/>
      <c r="I204" s="6"/>
      <c r="J204" s="6"/>
      <c r="K204" s="6"/>
      <c r="L204" s="6"/>
      <c r="M204" s="6"/>
      <c r="N204" s="6"/>
    </row>
    <row r="205" ht="15.75" customHeight="1">
      <c r="A205" s="6"/>
      <c r="B205" s="6"/>
      <c r="C205" s="6"/>
      <c r="D205" s="6"/>
      <c r="E205" s="6"/>
      <c r="F205" s="6"/>
      <c r="G205" s="6"/>
      <c r="H205" s="6"/>
      <c r="I205" s="6"/>
      <c r="J205" s="6"/>
      <c r="K205" s="6"/>
      <c r="L205" s="6"/>
      <c r="M205" s="6"/>
      <c r="N205" s="6"/>
    </row>
    <row r="206" ht="15.75" customHeight="1">
      <c r="A206" s="6"/>
      <c r="B206" s="6"/>
      <c r="C206" s="6"/>
      <c r="D206" s="6"/>
      <c r="E206" s="6"/>
      <c r="F206" s="6"/>
      <c r="G206" s="6"/>
      <c r="H206" s="6"/>
      <c r="I206" s="6"/>
      <c r="J206" s="6"/>
      <c r="K206" s="6"/>
      <c r="L206" s="6"/>
      <c r="M206" s="6"/>
      <c r="N206" s="6"/>
    </row>
    <row r="207" ht="15.75" customHeight="1">
      <c r="A207" s="6"/>
      <c r="B207" s="6"/>
      <c r="C207" s="6"/>
      <c r="D207" s="6"/>
      <c r="E207" s="6"/>
      <c r="F207" s="6"/>
      <c r="G207" s="6"/>
      <c r="H207" s="6"/>
      <c r="I207" s="6"/>
      <c r="J207" s="6"/>
      <c r="K207" s="6"/>
      <c r="L207" s="6"/>
      <c r="M207" s="6"/>
      <c r="N207" s="6"/>
    </row>
    <row r="208" ht="15.75" customHeight="1">
      <c r="A208" s="6"/>
      <c r="B208" s="6"/>
      <c r="C208" s="6"/>
      <c r="D208" s="6"/>
      <c r="E208" s="6"/>
      <c r="F208" s="6"/>
      <c r="G208" s="6"/>
      <c r="H208" s="6"/>
      <c r="I208" s="6"/>
      <c r="J208" s="6"/>
      <c r="K208" s="6"/>
      <c r="L208" s="6"/>
      <c r="M208" s="6"/>
      <c r="N208" s="6"/>
    </row>
    <row r="209" ht="15.75" customHeight="1">
      <c r="A209" s="6"/>
      <c r="B209" s="6"/>
      <c r="C209" s="6"/>
      <c r="D209" s="6"/>
      <c r="E209" s="6"/>
      <c r="F209" s="6"/>
      <c r="G209" s="6"/>
      <c r="H209" s="6"/>
      <c r="I209" s="6"/>
      <c r="J209" s="6"/>
      <c r="K209" s="6"/>
      <c r="L209" s="6"/>
      <c r="M209" s="6"/>
      <c r="N209" s="6"/>
    </row>
    <row r="210" ht="15.75" customHeight="1">
      <c r="A210" s="6"/>
      <c r="B210" s="6"/>
      <c r="C210" s="6"/>
      <c r="D210" s="6"/>
      <c r="E210" s="6"/>
      <c r="F210" s="6"/>
      <c r="G210" s="6"/>
      <c r="H210" s="6"/>
      <c r="I210" s="6"/>
      <c r="J210" s="6"/>
      <c r="K210" s="6"/>
      <c r="L210" s="6"/>
      <c r="M210" s="6"/>
      <c r="N210" s="6"/>
    </row>
    <row r="211" ht="15.75" customHeight="1">
      <c r="A211" s="6"/>
      <c r="B211" s="6"/>
      <c r="C211" s="6"/>
      <c r="D211" s="6"/>
      <c r="E211" s="6"/>
      <c r="F211" s="6"/>
      <c r="G211" s="6"/>
      <c r="H211" s="6"/>
      <c r="I211" s="6"/>
      <c r="J211" s="6"/>
      <c r="K211" s="6"/>
      <c r="L211" s="6"/>
      <c r="M211" s="6"/>
      <c r="N211" s="6"/>
    </row>
    <row r="212" ht="15.75" customHeight="1">
      <c r="A212" s="6"/>
      <c r="B212" s="6"/>
      <c r="C212" s="6"/>
      <c r="D212" s="6"/>
      <c r="E212" s="6"/>
      <c r="F212" s="6"/>
      <c r="G212" s="6"/>
      <c r="H212" s="6"/>
      <c r="I212" s="6"/>
      <c r="J212" s="6"/>
      <c r="K212" s="6"/>
      <c r="L212" s="6"/>
      <c r="M212" s="6"/>
      <c r="N212" s="6"/>
    </row>
    <row r="213" ht="15.75" customHeight="1">
      <c r="A213" s="6"/>
      <c r="B213" s="6"/>
      <c r="C213" s="6"/>
      <c r="D213" s="6"/>
      <c r="E213" s="6"/>
      <c r="F213" s="6"/>
      <c r="G213" s="6"/>
      <c r="H213" s="6"/>
      <c r="I213" s="6"/>
      <c r="J213" s="6"/>
      <c r="K213" s="6"/>
      <c r="L213" s="6"/>
      <c r="M213" s="6"/>
      <c r="N213" s="6"/>
    </row>
    <row r="214" ht="15.75" customHeight="1">
      <c r="A214" s="6"/>
      <c r="B214" s="6"/>
      <c r="C214" s="6"/>
      <c r="D214" s="6"/>
      <c r="E214" s="6"/>
      <c r="F214" s="6"/>
      <c r="G214" s="6"/>
      <c r="H214" s="6"/>
      <c r="I214" s="6"/>
      <c r="J214" s="6"/>
      <c r="K214" s="6"/>
      <c r="L214" s="6"/>
      <c r="M214" s="6"/>
      <c r="N214" s="6"/>
    </row>
    <row r="215" ht="15.75" customHeight="1">
      <c r="A215" s="6"/>
      <c r="B215" s="6"/>
      <c r="C215" s="6"/>
      <c r="D215" s="6"/>
      <c r="E215" s="6"/>
      <c r="F215" s="6"/>
      <c r="G215" s="6"/>
      <c r="H215" s="6"/>
      <c r="I215" s="6"/>
      <c r="J215" s="6"/>
      <c r="K215" s="6"/>
      <c r="L215" s="6"/>
      <c r="M215" s="6"/>
      <c r="N215" s="6"/>
    </row>
    <row r="216" ht="15.75" customHeight="1">
      <c r="A216" s="6"/>
      <c r="B216" s="6"/>
      <c r="C216" s="6"/>
      <c r="D216" s="6"/>
      <c r="E216" s="6"/>
      <c r="F216" s="6"/>
      <c r="G216" s="6"/>
      <c r="H216" s="6"/>
      <c r="I216" s="6"/>
      <c r="J216" s="6"/>
      <c r="K216" s="6"/>
      <c r="L216" s="6"/>
      <c r="M216" s="6"/>
      <c r="N216" s="6"/>
    </row>
    <row r="217" ht="15.75" customHeight="1">
      <c r="A217" s="6"/>
      <c r="B217" s="6"/>
      <c r="C217" s="6"/>
      <c r="D217" s="6"/>
      <c r="E217" s="6"/>
      <c r="F217" s="6"/>
      <c r="G217" s="6"/>
      <c r="H217" s="6"/>
      <c r="I217" s="6"/>
      <c r="J217" s="6"/>
      <c r="K217" s="6"/>
      <c r="L217" s="6"/>
      <c r="M217" s="6"/>
      <c r="N217" s="6"/>
    </row>
    <row r="218" ht="15.75" customHeight="1">
      <c r="A218" s="6"/>
      <c r="B218" s="6"/>
      <c r="C218" s="6"/>
      <c r="D218" s="6"/>
      <c r="E218" s="6"/>
      <c r="F218" s="6"/>
      <c r="G218" s="6"/>
      <c r="H218" s="6"/>
      <c r="I218" s="6"/>
      <c r="J218" s="6"/>
      <c r="K218" s="6"/>
      <c r="L218" s="6"/>
      <c r="M218" s="6"/>
      <c r="N218" s="6"/>
    </row>
    <row r="219" ht="15.75" customHeight="1">
      <c r="A219" s="6"/>
      <c r="B219" s="6"/>
      <c r="C219" s="6"/>
      <c r="D219" s="6"/>
      <c r="E219" s="6"/>
      <c r="F219" s="6"/>
      <c r="G219" s="6"/>
      <c r="H219" s="6"/>
      <c r="I219" s="6"/>
      <c r="J219" s="6"/>
      <c r="K219" s="6"/>
      <c r="L219" s="6"/>
      <c r="M219" s="6"/>
      <c r="N219" s="6"/>
    </row>
    <row r="220" ht="15.75" customHeight="1">
      <c r="A220" s="6"/>
      <c r="B220" s="6"/>
      <c r="C220" s="6"/>
      <c r="D220" s="6"/>
      <c r="E220" s="6"/>
      <c r="F220" s="6"/>
      <c r="G220" s="6"/>
      <c r="H220" s="6"/>
      <c r="I220" s="6"/>
      <c r="J220" s="6"/>
      <c r="K220" s="6"/>
      <c r="L220" s="6"/>
      <c r="M220" s="6"/>
      <c r="N220" s="6"/>
    </row>
    <row r="221" ht="15.75" customHeight="1">
      <c r="A221" s="6"/>
      <c r="B221" s="6"/>
      <c r="C221" s="6"/>
      <c r="D221" s="6"/>
      <c r="E221" s="6"/>
      <c r="F221" s="6"/>
      <c r="G221" s="6"/>
      <c r="H221" s="6"/>
      <c r="I221" s="6"/>
      <c r="J221" s="6"/>
      <c r="K221" s="6"/>
      <c r="L221" s="6"/>
      <c r="M221" s="6"/>
      <c r="N221" s="6"/>
    </row>
    <row r="222" ht="15.75" customHeight="1">
      <c r="A222" s="6"/>
      <c r="B222" s="6"/>
      <c r="C222" s="6"/>
      <c r="D222" s="6"/>
      <c r="E222" s="6"/>
      <c r="F222" s="6"/>
      <c r="G222" s="6"/>
      <c r="H222" s="6"/>
      <c r="I222" s="6"/>
      <c r="J222" s="6"/>
      <c r="K222" s="6"/>
      <c r="L222" s="6"/>
      <c r="M222" s="6"/>
      <c r="N222" s="6"/>
    </row>
    <row r="223" ht="15.75" customHeight="1">
      <c r="A223" s="6"/>
      <c r="B223" s="6"/>
      <c r="C223" s="6"/>
      <c r="D223" s="6"/>
      <c r="E223" s="6"/>
      <c r="F223" s="6"/>
      <c r="G223" s="6"/>
      <c r="H223" s="6"/>
      <c r="I223" s="6"/>
      <c r="J223" s="6"/>
      <c r="K223" s="6"/>
      <c r="L223" s="6"/>
      <c r="M223" s="6"/>
      <c r="N223" s="6"/>
    </row>
    <row r="224" ht="15.75" customHeight="1">
      <c r="A224" s="6"/>
      <c r="B224" s="6"/>
      <c r="C224" s="6"/>
      <c r="D224" s="6"/>
      <c r="E224" s="6"/>
      <c r="F224" s="6"/>
      <c r="G224" s="6"/>
      <c r="H224" s="6"/>
      <c r="I224" s="6"/>
      <c r="J224" s="6"/>
      <c r="K224" s="6"/>
      <c r="L224" s="6"/>
      <c r="M224" s="6"/>
      <c r="N224" s="6"/>
    </row>
    <row r="225" ht="15.75" customHeight="1">
      <c r="A225" s="6"/>
      <c r="B225" s="6"/>
      <c r="C225" s="6"/>
      <c r="D225" s="6"/>
      <c r="E225" s="6"/>
      <c r="F225" s="6"/>
      <c r="G225" s="6"/>
      <c r="H225" s="6"/>
      <c r="I225" s="6"/>
      <c r="J225" s="6"/>
      <c r="K225" s="6"/>
      <c r="L225" s="6"/>
      <c r="M225" s="6"/>
      <c r="N225" s="6"/>
    </row>
    <row r="226" ht="15.75" customHeight="1">
      <c r="A226" s="6"/>
      <c r="B226" s="6"/>
      <c r="C226" s="6"/>
      <c r="D226" s="6"/>
      <c r="E226" s="6"/>
      <c r="F226" s="6"/>
      <c r="G226" s="6"/>
      <c r="H226" s="6"/>
      <c r="I226" s="6"/>
      <c r="J226" s="6"/>
      <c r="K226" s="6"/>
      <c r="L226" s="6"/>
      <c r="M226" s="6"/>
      <c r="N226" s="6"/>
    </row>
    <row r="227" ht="15.75" customHeight="1">
      <c r="A227" s="6"/>
      <c r="B227" s="6"/>
      <c r="C227" s="6"/>
      <c r="D227" s="6"/>
      <c r="E227" s="6"/>
      <c r="F227" s="6"/>
      <c r="G227" s="6"/>
      <c r="H227" s="6"/>
      <c r="I227" s="6"/>
      <c r="J227" s="6"/>
      <c r="K227" s="6"/>
      <c r="L227" s="6"/>
      <c r="M227" s="6"/>
      <c r="N227" s="6"/>
    </row>
    <row r="228" ht="15.75" customHeight="1">
      <c r="A228" s="6"/>
      <c r="B228" s="6"/>
      <c r="C228" s="6"/>
      <c r="D228" s="6"/>
      <c r="E228" s="6"/>
      <c r="F228" s="6"/>
      <c r="G228" s="6"/>
      <c r="H228" s="6"/>
      <c r="I228" s="6"/>
      <c r="J228" s="6"/>
      <c r="K228" s="6"/>
      <c r="L228" s="6"/>
      <c r="M228" s="6"/>
      <c r="N228" s="6"/>
    </row>
    <row r="229" ht="15.75" customHeight="1">
      <c r="A229" s="6"/>
      <c r="B229" s="6"/>
      <c r="C229" s="6"/>
      <c r="D229" s="6"/>
      <c r="E229" s="6"/>
      <c r="F229" s="6"/>
      <c r="G229" s="6"/>
      <c r="H229" s="6"/>
      <c r="I229" s="6"/>
      <c r="J229" s="6"/>
      <c r="K229" s="6"/>
      <c r="L229" s="6"/>
      <c r="M229" s="6"/>
      <c r="N229" s="6"/>
    </row>
    <row r="230" ht="15.75" customHeight="1">
      <c r="A230" s="6"/>
      <c r="B230" s="6"/>
      <c r="C230" s="6"/>
      <c r="D230" s="6"/>
      <c r="E230" s="6"/>
      <c r="F230" s="6"/>
      <c r="G230" s="6"/>
      <c r="H230" s="6"/>
      <c r="I230" s="6"/>
      <c r="J230" s="6"/>
      <c r="K230" s="6"/>
      <c r="L230" s="6"/>
      <c r="M230" s="6"/>
      <c r="N230" s="6"/>
    </row>
    <row r="231" ht="15.75" customHeight="1">
      <c r="A231" s="6"/>
      <c r="B231" s="6"/>
      <c r="C231" s="6"/>
      <c r="D231" s="6"/>
      <c r="E231" s="6"/>
      <c r="F231" s="6"/>
      <c r="G231" s="6"/>
      <c r="H231" s="6"/>
      <c r="I231" s="6"/>
      <c r="J231" s="6"/>
      <c r="K231" s="6"/>
      <c r="L231" s="6"/>
      <c r="M231" s="6"/>
      <c r="N231" s="6"/>
    </row>
    <row r="232" ht="15.75" customHeight="1">
      <c r="A232" s="6"/>
      <c r="B232" s="6"/>
      <c r="C232" s="6"/>
      <c r="D232" s="6"/>
      <c r="E232" s="6"/>
      <c r="F232" s="6"/>
      <c r="G232" s="6"/>
      <c r="H232" s="6"/>
      <c r="I232" s="6"/>
      <c r="J232" s="6"/>
      <c r="K232" s="6"/>
      <c r="L232" s="6"/>
      <c r="M232" s="6"/>
      <c r="N232" s="6"/>
    </row>
    <row r="233" ht="15.75" customHeight="1">
      <c r="A233" s="6"/>
      <c r="B233" s="6"/>
      <c r="C233" s="6"/>
      <c r="D233" s="6"/>
      <c r="E233" s="6"/>
      <c r="F233" s="6"/>
      <c r="G233" s="6"/>
      <c r="H233" s="6"/>
      <c r="I233" s="6"/>
      <c r="J233" s="6"/>
      <c r="K233" s="6"/>
      <c r="L233" s="6"/>
      <c r="M233" s="6"/>
      <c r="N233" s="6"/>
    </row>
    <row r="234" ht="15.75" customHeight="1">
      <c r="A234" s="6"/>
      <c r="B234" s="6"/>
      <c r="C234" s="6"/>
      <c r="D234" s="6"/>
      <c r="E234" s="6"/>
      <c r="F234" s="6"/>
      <c r="G234" s="6"/>
      <c r="H234" s="6"/>
      <c r="I234" s="6"/>
      <c r="J234" s="6"/>
      <c r="K234" s="6"/>
      <c r="L234" s="6"/>
      <c r="M234" s="6"/>
      <c r="N234" s="6"/>
    </row>
    <row r="235" ht="15.75" customHeight="1">
      <c r="A235" s="6"/>
      <c r="B235" s="6"/>
      <c r="C235" s="6"/>
      <c r="D235" s="6"/>
      <c r="E235" s="6"/>
      <c r="F235" s="6"/>
      <c r="G235" s="6"/>
      <c r="H235" s="6"/>
      <c r="I235" s="6"/>
      <c r="J235" s="6"/>
      <c r="K235" s="6"/>
      <c r="L235" s="6"/>
      <c r="M235" s="6"/>
      <c r="N235" s="6"/>
    </row>
    <row r="236" ht="15.75" customHeight="1">
      <c r="A236" s="6"/>
      <c r="B236" s="6"/>
      <c r="C236" s="6"/>
      <c r="D236" s="6"/>
      <c r="E236" s="6"/>
      <c r="F236" s="6"/>
      <c r="G236" s="6"/>
      <c r="H236" s="6"/>
      <c r="I236" s="6"/>
      <c r="J236" s="6"/>
      <c r="K236" s="6"/>
      <c r="L236" s="6"/>
      <c r="M236" s="6"/>
      <c r="N236" s="6"/>
    </row>
    <row r="237" ht="15.75" customHeight="1">
      <c r="A237" s="6"/>
      <c r="B237" s="6"/>
      <c r="C237" s="6"/>
      <c r="D237" s="6"/>
      <c r="E237" s="6"/>
      <c r="F237" s="6"/>
      <c r="G237" s="6"/>
      <c r="H237" s="6"/>
      <c r="I237" s="6"/>
      <c r="J237" s="6"/>
      <c r="K237" s="6"/>
      <c r="L237" s="6"/>
      <c r="M237" s="6"/>
      <c r="N237" s="6"/>
    </row>
    <row r="238" ht="15.75" customHeight="1">
      <c r="A238" s="6"/>
      <c r="B238" s="6"/>
      <c r="C238" s="6"/>
      <c r="D238" s="6"/>
      <c r="E238" s="6"/>
      <c r="F238" s="6"/>
      <c r="G238" s="6"/>
      <c r="H238" s="6"/>
      <c r="I238" s="6"/>
      <c r="J238" s="6"/>
      <c r="K238" s="6"/>
      <c r="L238" s="6"/>
      <c r="M238" s="6"/>
      <c r="N238" s="6"/>
    </row>
    <row r="239" ht="15.75" customHeight="1">
      <c r="A239" s="6"/>
      <c r="B239" s="6"/>
      <c r="C239" s="6"/>
      <c r="D239" s="6"/>
      <c r="E239" s="6"/>
      <c r="F239" s="6"/>
      <c r="G239" s="6"/>
      <c r="H239" s="6"/>
      <c r="I239" s="6"/>
      <c r="J239" s="6"/>
      <c r="K239" s="6"/>
      <c r="L239" s="6"/>
      <c r="M239" s="6"/>
      <c r="N239" s="6"/>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1:N1"/>
    <mergeCell ref="A2:N2"/>
    <mergeCell ref="I4:N4"/>
    <mergeCell ref="I5:N7"/>
    <mergeCell ref="I8:N8"/>
    <mergeCell ref="I9:N12"/>
    <mergeCell ref="I13:N13"/>
    <mergeCell ref="I14:N17"/>
    <mergeCell ref="I18:N18"/>
    <mergeCell ref="I19:N22"/>
    <mergeCell ref="I23:N23"/>
    <mergeCell ref="I24:N27"/>
    <mergeCell ref="A26:H27"/>
    <mergeCell ref="H29:N29"/>
    <mergeCell ref="F34:J36"/>
    <mergeCell ref="K34:N36"/>
    <mergeCell ref="A38:N38"/>
    <mergeCell ref="A39:N39"/>
    <mergeCell ref="A29:G29"/>
    <mergeCell ref="A30:G32"/>
    <mergeCell ref="H30:N32"/>
    <mergeCell ref="A33:E33"/>
    <mergeCell ref="F33:J33"/>
    <mergeCell ref="K33:N33"/>
    <mergeCell ref="A34:E36"/>
  </mergeCells>
  <printOptions/>
  <pageMargins bottom="0.75" footer="0.0" header="0.0" left="0.7" right="0.7" top="0.75"/>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0"/>
    <col customWidth="1" min="2" max="8" width="10.0"/>
    <col customWidth="1" min="9" max="14" width="12.0"/>
  </cols>
  <sheetData>
    <row r="1" ht="30.0" customHeight="1">
      <c r="A1" s="120" t="s">
        <v>3129</v>
      </c>
      <c r="B1" s="24"/>
      <c r="C1" s="24"/>
      <c r="D1" s="24"/>
      <c r="E1" s="24"/>
      <c r="F1" s="24"/>
      <c r="G1" s="24"/>
      <c r="H1" s="24"/>
      <c r="I1" s="24"/>
      <c r="J1" s="24"/>
      <c r="K1" s="24"/>
      <c r="L1" s="24"/>
      <c r="M1" s="24"/>
      <c r="N1" s="25"/>
    </row>
    <row r="2" ht="19.5" customHeight="1">
      <c r="A2" s="121" t="s">
        <v>3065</v>
      </c>
      <c r="B2" s="24"/>
      <c r="C2" s="24"/>
      <c r="D2" s="24"/>
      <c r="E2" s="24"/>
      <c r="F2" s="24"/>
      <c r="G2" s="24"/>
      <c r="H2" s="24"/>
      <c r="I2" s="24"/>
      <c r="J2" s="24"/>
      <c r="K2" s="24"/>
      <c r="L2" s="24"/>
      <c r="M2" s="24"/>
      <c r="N2" s="25"/>
    </row>
    <row r="3" ht="18.0" customHeight="1">
      <c r="A3" s="6"/>
      <c r="B3" s="6"/>
      <c r="C3" s="6"/>
      <c r="D3" s="6"/>
      <c r="E3" s="6"/>
      <c r="F3" s="6"/>
      <c r="G3" s="6"/>
      <c r="H3" s="6"/>
      <c r="I3" s="6"/>
      <c r="J3" s="6"/>
      <c r="K3" s="6"/>
      <c r="L3" s="6"/>
      <c r="M3" s="6"/>
      <c r="N3" s="6"/>
    </row>
    <row r="4" ht="18.0" customHeight="1">
      <c r="A4" s="122"/>
      <c r="B4" s="122"/>
      <c r="C4" s="122"/>
      <c r="D4" s="122"/>
      <c r="E4" s="122"/>
      <c r="F4" s="122"/>
      <c r="G4" s="122"/>
      <c r="H4" s="122"/>
      <c r="I4" s="123" t="s">
        <v>3066</v>
      </c>
      <c r="J4" s="124"/>
      <c r="K4" s="124"/>
      <c r="L4" s="124"/>
      <c r="M4" s="124"/>
      <c r="N4" s="125"/>
    </row>
    <row r="5" ht="18.0" customHeight="1">
      <c r="A5" s="122"/>
      <c r="B5" s="122"/>
      <c r="C5" s="122"/>
      <c r="D5" s="122"/>
      <c r="E5" s="122"/>
      <c r="F5" s="122"/>
      <c r="G5" s="122"/>
      <c r="H5" s="122"/>
      <c r="I5" s="126" t="s">
        <v>3130</v>
      </c>
      <c r="J5" s="127"/>
      <c r="K5" s="127"/>
      <c r="L5" s="127"/>
      <c r="M5" s="127"/>
      <c r="N5" s="128"/>
    </row>
    <row r="6" ht="18.0" customHeight="1">
      <c r="A6" s="122"/>
      <c r="B6" s="122"/>
      <c r="C6" s="122"/>
      <c r="D6" s="122"/>
      <c r="E6" s="122"/>
      <c r="F6" s="122"/>
      <c r="G6" s="122"/>
      <c r="H6" s="122"/>
      <c r="I6" s="129"/>
      <c r="N6" s="130"/>
    </row>
    <row r="7" ht="18.0" customHeight="1">
      <c r="A7" s="122"/>
      <c r="B7" s="122"/>
      <c r="C7" s="122"/>
      <c r="D7" s="122"/>
      <c r="E7" s="122"/>
      <c r="F7" s="122"/>
      <c r="G7" s="122"/>
      <c r="H7" s="122"/>
      <c r="I7" s="131"/>
      <c r="J7" s="132"/>
      <c r="K7" s="132"/>
      <c r="L7" s="132"/>
      <c r="M7" s="132"/>
      <c r="N7" s="133"/>
    </row>
    <row r="8" ht="18.0" customHeight="1">
      <c r="A8" s="122"/>
      <c r="B8" s="122"/>
      <c r="C8" s="122"/>
      <c r="D8" s="122"/>
      <c r="E8" s="122"/>
      <c r="F8" s="122"/>
      <c r="G8" s="122"/>
      <c r="H8" s="122"/>
      <c r="I8" s="134" t="s">
        <v>3068</v>
      </c>
      <c r="J8" s="124"/>
      <c r="K8" s="124"/>
      <c r="L8" s="124"/>
      <c r="M8" s="124"/>
      <c r="N8" s="125"/>
    </row>
    <row r="9" ht="18.0" customHeight="1">
      <c r="A9" s="122"/>
      <c r="B9" s="122"/>
      <c r="C9" s="122"/>
      <c r="D9" s="122"/>
      <c r="E9" s="122"/>
      <c r="F9" s="122"/>
      <c r="G9" s="122"/>
      <c r="H9" s="122"/>
      <c r="I9" s="135" t="s">
        <v>3131</v>
      </c>
      <c r="J9" s="127"/>
      <c r="K9" s="127"/>
      <c r="L9" s="127"/>
      <c r="M9" s="127"/>
      <c r="N9" s="128"/>
    </row>
    <row r="10" ht="18.0" customHeight="1">
      <c r="A10" s="122"/>
      <c r="B10" s="122"/>
      <c r="C10" s="122"/>
      <c r="D10" s="122"/>
      <c r="E10" s="122"/>
      <c r="F10" s="122"/>
      <c r="G10" s="122"/>
      <c r="H10" s="122"/>
      <c r="I10" s="129"/>
      <c r="N10" s="130"/>
    </row>
    <row r="11" ht="18.0" customHeight="1">
      <c r="A11" s="122"/>
      <c r="B11" s="122"/>
      <c r="C11" s="122"/>
      <c r="D11" s="122"/>
      <c r="E11" s="122"/>
      <c r="F11" s="122"/>
      <c r="G11" s="122"/>
      <c r="H11" s="122"/>
      <c r="I11" s="129"/>
      <c r="N11" s="130"/>
    </row>
    <row r="12" ht="18.0" customHeight="1">
      <c r="A12" s="122"/>
      <c r="B12" s="122"/>
      <c r="C12" s="122"/>
      <c r="D12" s="122"/>
      <c r="E12" s="122"/>
      <c r="F12" s="122"/>
      <c r="G12" s="122"/>
      <c r="H12" s="122"/>
      <c r="I12" s="131"/>
      <c r="J12" s="132"/>
      <c r="K12" s="132"/>
      <c r="L12" s="132"/>
      <c r="M12" s="132"/>
      <c r="N12" s="133"/>
    </row>
    <row r="13" ht="18.0" customHeight="1">
      <c r="A13" s="122"/>
      <c r="B13" s="122"/>
      <c r="C13" s="122"/>
      <c r="D13" s="122"/>
      <c r="E13" s="122"/>
      <c r="F13" s="122"/>
      <c r="G13" s="122"/>
      <c r="H13" s="122"/>
      <c r="I13" s="123" t="s">
        <v>3070</v>
      </c>
      <c r="J13" s="124"/>
      <c r="K13" s="124"/>
      <c r="L13" s="124"/>
      <c r="M13" s="124"/>
      <c r="N13" s="125"/>
    </row>
    <row r="14" ht="18.0" customHeight="1">
      <c r="A14" s="122"/>
      <c r="B14" s="122"/>
      <c r="C14" s="122"/>
      <c r="D14" s="122"/>
      <c r="E14" s="122"/>
      <c r="F14" s="122"/>
      <c r="G14" s="122"/>
      <c r="H14" s="122"/>
      <c r="I14" s="126" t="s">
        <v>3132</v>
      </c>
      <c r="J14" s="127"/>
      <c r="K14" s="127"/>
      <c r="L14" s="127"/>
      <c r="M14" s="127"/>
      <c r="N14" s="128"/>
    </row>
    <row r="15" ht="18.0" customHeight="1">
      <c r="A15" s="122"/>
      <c r="B15" s="122"/>
      <c r="C15" s="122"/>
      <c r="D15" s="122"/>
      <c r="E15" s="122"/>
      <c r="F15" s="122"/>
      <c r="G15" s="122"/>
      <c r="H15" s="122"/>
      <c r="I15" s="129"/>
      <c r="N15" s="130"/>
    </row>
    <row r="16" ht="18.0" customHeight="1">
      <c r="A16" s="122"/>
      <c r="B16" s="122"/>
      <c r="C16" s="122"/>
      <c r="D16" s="122"/>
      <c r="E16" s="122"/>
      <c r="F16" s="122"/>
      <c r="G16" s="122"/>
      <c r="H16" s="122"/>
      <c r="I16" s="129"/>
      <c r="N16" s="130"/>
    </row>
    <row r="17" ht="18.0" customHeight="1">
      <c r="A17" s="122"/>
      <c r="B17" s="122"/>
      <c r="C17" s="122"/>
      <c r="D17" s="122"/>
      <c r="E17" s="122"/>
      <c r="F17" s="122"/>
      <c r="G17" s="122"/>
      <c r="H17" s="122"/>
      <c r="I17" s="131"/>
      <c r="J17" s="132"/>
      <c r="K17" s="132"/>
      <c r="L17" s="132"/>
      <c r="M17" s="132"/>
      <c r="N17" s="133"/>
    </row>
    <row r="18" ht="18.0" customHeight="1">
      <c r="A18" s="122"/>
      <c r="B18" s="122"/>
      <c r="C18" s="122"/>
      <c r="D18" s="122"/>
      <c r="E18" s="122"/>
      <c r="F18" s="122"/>
      <c r="G18" s="122"/>
      <c r="H18" s="122"/>
      <c r="I18" s="136" t="s">
        <v>3072</v>
      </c>
      <c r="J18" s="124"/>
      <c r="K18" s="124"/>
      <c r="L18" s="124"/>
      <c r="M18" s="124"/>
      <c r="N18" s="125"/>
    </row>
    <row r="19" ht="18.0" customHeight="1">
      <c r="A19" s="122"/>
      <c r="B19" s="122"/>
      <c r="C19" s="122"/>
      <c r="D19" s="122"/>
      <c r="E19" s="122"/>
      <c r="F19" s="122"/>
      <c r="G19" s="122"/>
      <c r="H19" s="122"/>
      <c r="I19" s="137" t="s">
        <v>3090</v>
      </c>
      <c r="J19" s="127"/>
      <c r="K19" s="127"/>
      <c r="L19" s="127"/>
      <c r="M19" s="127"/>
      <c r="N19" s="128"/>
    </row>
    <row r="20" ht="18.0" customHeight="1">
      <c r="A20" s="122"/>
      <c r="B20" s="122"/>
      <c r="C20" s="122"/>
      <c r="D20" s="122"/>
      <c r="E20" s="122"/>
      <c r="F20" s="122"/>
      <c r="G20" s="122"/>
      <c r="H20" s="122"/>
      <c r="I20" s="129"/>
      <c r="N20" s="130"/>
    </row>
    <row r="21" ht="18.0" customHeight="1">
      <c r="A21" s="122"/>
      <c r="B21" s="122"/>
      <c r="C21" s="122"/>
      <c r="D21" s="122"/>
      <c r="E21" s="122"/>
      <c r="F21" s="122"/>
      <c r="G21" s="122"/>
      <c r="H21" s="122"/>
      <c r="I21" s="129"/>
      <c r="N21" s="130"/>
    </row>
    <row r="22" ht="18.0" customHeight="1">
      <c r="A22" s="122"/>
      <c r="B22" s="122"/>
      <c r="C22" s="122"/>
      <c r="D22" s="122"/>
      <c r="E22" s="122"/>
      <c r="F22" s="122"/>
      <c r="G22" s="122"/>
      <c r="H22" s="122"/>
      <c r="I22" s="131"/>
      <c r="J22" s="132"/>
      <c r="K22" s="132"/>
      <c r="L22" s="132"/>
      <c r="M22" s="132"/>
      <c r="N22" s="133"/>
    </row>
    <row r="23" ht="18.0" customHeight="1">
      <c r="A23" s="122"/>
      <c r="B23" s="122"/>
      <c r="C23" s="122"/>
      <c r="D23" s="122"/>
      <c r="E23" s="122"/>
      <c r="F23" s="122"/>
      <c r="G23" s="122"/>
      <c r="H23" s="122"/>
      <c r="I23" s="138" t="s">
        <v>349</v>
      </c>
      <c r="J23" s="124"/>
      <c r="K23" s="124"/>
      <c r="L23" s="124"/>
      <c r="M23" s="124"/>
      <c r="N23" s="125"/>
    </row>
    <row r="24" ht="18.0" customHeight="1">
      <c r="A24" s="122"/>
      <c r="B24" s="122"/>
      <c r="C24" s="122"/>
      <c r="D24" s="122"/>
      <c r="E24" s="122"/>
      <c r="F24" s="122"/>
      <c r="G24" s="122"/>
      <c r="H24" s="122"/>
      <c r="I24" s="139" t="s">
        <v>3133</v>
      </c>
      <c r="J24" s="127"/>
      <c r="K24" s="127"/>
      <c r="L24" s="127"/>
      <c r="M24" s="127"/>
      <c r="N24" s="128"/>
    </row>
    <row r="25" ht="18.0" customHeight="1">
      <c r="A25" s="122"/>
      <c r="B25" s="122"/>
      <c r="C25" s="122"/>
      <c r="D25" s="122"/>
      <c r="E25" s="122"/>
      <c r="F25" s="122"/>
      <c r="G25" s="122"/>
      <c r="H25" s="122"/>
      <c r="I25" s="129"/>
      <c r="N25" s="130"/>
    </row>
    <row r="26" ht="18.0" customHeight="1">
      <c r="A26" s="140" t="s">
        <v>3075</v>
      </c>
      <c r="B26" s="141"/>
      <c r="C26" s="141"/>
      <c r="D26" s="141"/>
      <c r="E26" s="141"/>
      <c r="F26" s="141"/>
      <c r="G26" s="141"/>
      <c r="H26" s="57"/>
      <c r="I26" s="129"/>
      <c r="N26" s="130"/>
    </row>
    <row r="27" ht="18.0" customHeight="1">
      <c r="A27" s="59"/>
      <c r="B27" s="142"/>
      <c r="C27" s="142"/>
      <c r="D27" s="142"/>
      <c r="E27" s="142"/>
      <c r="F27" s="142"/>
      <c r="G27" s="142"/>
      <c r="H27" s="60"/>
      <c r="I27" s="131"/>
      <c r="J27" s="132"/>
      <c r="K27" s="132"/>
      <c r="L27" s="132"/>
      <c r="M27" s="132"/>
      <c r="N27" s="133"/>
    </row>
    <row r="28" ht="18.0" customHeight="1">
      <c r="A28" s="6"/>
      <c r="B28" s="6"/>
      <c r="C28" s="6"/>
      <c r="D28" s="6"/>
      <c r="E28" s="6"/>
      <c r="F28" s="6"/>
      <c r="G28" s="6"/>
      <c r="H28" s="6"/>
      <c r="I28" s="6"/>
      <c r="J28" s="6"/>
      <c r="K28" s="6"/>
      <c r="L28" s="6"/>
      <c r="M28" s="6"/>
      <c r="N28" s="6"/>
    </row>
    <row r="29" ht="18.0" customHeight="1">
      <c r="A29" s="123" t="s">
        <v>3076</v>
      </c>
      <c r="B29" s="124"/>
      <c r="C29" s="124"/>
      <c r="D29" s="124"/>
      <c r="E29" s="124"/>
      <c r="F29" s="124"/>
      <c r="G29" s="125"/>
      <c r="H29" s="134" t="s">
        <v>3077</v>
      </c>
      <c r="I29" s="124"/>
      <c r="J29" s="124"/>
      <c r="K29" s="124"/>
      <c r="L29" s="124"/>
      <c r="M29" s="124"/>
      <c r="N29" s="125"/>
    </row>
    <row r="30" ht="18.0" customHeight="1">
      <c r="A30" s="126" t="s">
        <v>3134</v>
      </c>
      <c r="B30" s="127"/>
      <c r="C30" s="127"/>
      <c r="D30" s="127"/>
      <c r="E30" s="127"/>
      <c r="F30" s="127"/>
      <c r="G30" s="128"/>
      <c r="H30" s="126" t="s">
        <v>3135</v>
      </c>
      <c r="I30" s="127"/>
      <c r="J30" s="127"/>
      <c r="K30" s="127"/>
      <c r="L30" s="127"/>
      <c r="M30" s="127"/>
      <c r="N30" s="128"/>
    </row>
    <row r="31" ht="18.0" customHeight="1">
      <c r="A31" s="129"/>
      <c r="G31" s="130"/>
      <c r="H31" s="129"/>
      <c r="N31" s="130"/>
    </row>
    <row r="32" ht="18.0" customHeight="1">
      <c r="A32" s="131"/>
      <c r="B32" s="132"/>
      <c r="C32" s="132"/>
      <c r="D32" s="132"/>
      <c r="E32" s="132"/>
      <c r="F32" s="132"/>
      <c r="G32" s="133"/>
      <c r="H32" s="131"/>
      <c r="I32" s="132"/>
      <c r="J32" s="132"/>
      <c r="K32" s="132"/>
      <c r="L32" s="132"/>
      <c r="M32" s="132"/>
      <c r="N32" s="133"/>
    </row>
    <row r="33" ht="18.0" customHeight="1">
      <c r="A33" s="143" t="s">
        <v>872</v>
      </c>
      <c r="B33" s="124"/>
      <c r="C33" s="124"/>
      <c r="D33" s="124"/>
      <c r="E33" s="125"/>
      <c r="F33" s="143" t="s">
        <v>1248</v>
      </c>
      <c r="G33" s="124"/>
      <c r="H33" s="124"/>
      <c r="I33" s="124"/>
      <c r="J33" s="125"/>
      <c r="K33" s="143" t="s">
        <v>3080</v>
      </c>
      <c r="L33" s="124"/>
      <c r="M33" s="124"/>
      <c r="N33" s="125"/>
    </row>
    <row r="34" ht="18.0" customHeight="1">
      <c r="A34" s="135" t="s">
        <v>3136</v>
      </c>
      <c r="B34" s="127"/>
      <c r="C34" s="127"/>
      <c r="D34" s="127"/>
      <c r="E34" s="128"/>
      <c r="F34" s="135" t="s">
        <v>3137</v>
      </c>
      <c r="G34" s="127"/>
      <c r="H34" s="127"/>
      <c r="I34" s="127"/>
      <c r="J34" s="128"/>
      <c r="K34" s="135" t="s">
        <v>3138</v>
      </c>
      <c r="L34" s="127"/>
      <c r="M34" s="127"/>
      <c r="N34" s="128"/>
    </row>
    <row r="35" ht="18.0" customHeight="1">
      <c r="A35" s="129"/>
      <c r="E35" s="130"/>
      <c r="F35" s="129"/>
      <c r="J35" s="130"/>
      <c r="K35" s="129"/>
      <c r="N35" s="130"/>
    </row>
    <row r="36" ht="18.0" customHeight="1">
      <c r="A36" s="131"/>
      <c r="B36" s="132"/>
      <c r="C36" s="132"/>
      <c r="D36" s="132"/>
      <c r="E36" s="133"/>
      <c r="F36" s="131"/>
      <c r="G36" s="132"/>
      <c r="H36" s="132"/>
      <c r="I36" s="132"/>
      <c r="J36" s="133"/>
      <c r="K36" s="131"/>
      <c r="L36" s="132"/>
      <c r="M36" s="132"/>
      <c r="N36" s="133"/>
    </row>
    <row r="37" ht="18.0" customHeight="1">
      <c r="A37" s="6"/>
      <c r="B37" s="6"/>
      <c r="C37" s="6"/>
      <c r="D37" s="6"/>
      <c r="E37" s="6"/>
      <c r="F37" s="6"/>
      <c r="G37" s="6"/>
      <c r="H37" s="6"/>
      <c r="I37" s="6"/>
      <c r="J37" s="6"/>
      <c r="K37" s="6"/>
      <c r="L37" s="6"/>
      <c r="M37" s="6"/>
      <c r="N37" s="6"/>
    </row>
    <row r="38" ht="24.0" customHeight="1">
      <c r="A38" s="144" t="s">
        <v>3139</v>
      </c>
    </row>
    <row r="39" ht="24.0" customHeight="1">
      <c r="A39" s="145" t="s">
        <v>3085</v>
      </c>
    </row>
    <row r="40" ht="15.75" customHeight="1">
      <c r="A40" s="6"/>
      <c r="B40" s="6"/>
      <c r="C40" s="6"/>
      <c r="D40" s="6"/>
      <c r="E40" s="6"/>
      <c r="F40" s="6"/>
      <c r="G40" s="6"/>
      <c r="H40" s="6"/>
      <c r="I40" s="6"/>
      <c r="J40" s="6"/>
      <c r="K40" s="6"/>
      <c r="L40" s="6"/>
      <c r="M40" s="6"/>
      <c r="N40" s="6"/>
    </row>
    <row r="41" ht="15.75" customHeight="1">
      <c r="A41" s="6"/>
      <c r="B41" s="6"/>
      <c r="C41" s="6"/>
      <c r="D41" s="6"/>
      <c r="E41" s="6"/>
      <c r="F41" s="6"/>
      <c r="G41" s="6"/>
      <c r="H41" s="6"/>
      <c r="I41" s="6"/>
      <c r="J41" s="6"/>
      <c r="K41" s="6"/>
      <c r="L41" s="6"/>
      <c r="M41" s="6"/>
      <c r="N41" s="6"/>
    </row>
    <row r="42" ht="15.75" customHeight="1">
      <c r="A42" s="6"/>
      <c r="B42" s="6"/>
      <c r="C42" s="6"/>
      <c r="D42" s="6"/>
      <c r="E42" s="6"/>
      <c r="F42" s="6"/>
      <c r="G42" s="6"/>
      <c r="H42" s="6"/>
      <c r="I42" s="6"/>
      <c r="J42" s="6"/>
      <c r="K42" s="6"/>
      <c r="L42" s="6"/>
      <c r="M42" s="6"/>
      <c r="N42" s="6"/>
    </row>
    <row r="43" ht="15.75" customHeight="1">
      <c r="A43" s="6"/>
      <c r="B43" s="6"/>
      <c r="C43" s="6"/>
      <c r="D43" s="6"/>
      <c r="E43" s="6"/>
      <c r="F43" s="6"/>
      <c r="G43" s="6"/>
      <c r="H43" s="6"/>
      <c r="I43" s="6"/>
      <c r="J43" s="6"/>
      <c r="K43" s="6"/>
      <c r="L43" s="6"/>
      <c r="M43" s="6"/>
      <c r="N43" s="6"/>
    </row>
    <row r="44" ht="15.75" customHeight="1">
      <c r="A44" s="6"/>
      <c r="B44" s="6"/>
      <c r="C44" s="6"/>
      <c r="D44" s="6"/>
      <c r="E44" s="6"/>
      <c r="F44" s="6"/>
      <c r="G44" s="6"/>
      <c r="H44" s="6"/>
      <c r="I44" s="6"/>
      <c r="J44" s="6"/>
      <c r="K44" s="6"/>
      <c r="L44" s="6"/>
      <c r="M44" s="6"/>
      <c r="N44" s="6"/>
    </row>
    <row r="45" ht="15.75" customHeight="1">
      <c r="A45" s="6"/>
      <c r="B45" s="6"/>
      <c r="C45" s="6"/>
      <c r="D45" s="6"/>
      <c r="E45" s="6"/>
      <c r="F45" s="6"/>
      <c r="G45" s="6"/>
      <c r="H45" s="6"/>
      <c r="I45" s="6"/>
      <c r="J45" s="6"/>
      <c r="K45" s="6"/>
      <c r="L45" s="6"/>
      <c r="M45" s="6"/>
      <c r="N45" s="6"/>
    </row>
    <row r="46" ht="15.75" customHeight="1">
      <c r="A46" s="6"/>
      <c r="B46" s="6"/>
      <c r="C46" s="6"/>
      <c r="D46" s="6"/>
      <c r="E46" s="6"/>
      <c r="F46" s="6"/>
      <c r="G46" s="6"/>
      <c r="H46" s="6"/>
      <c r="I46" s="6"/>
      <c r="J46" s="6"/>
      <c r="K46" s="6"/>
      <c r="L46" s="6"/>
      <c r="M46" s="6"/>
      <c r="N46" s="6"/>
    </row>
    <row r="47" ht="15.75" customHeight="1">
      <c r="A47" s="6"/>
      <c r="B47" s="6"/>
      <c r="C47" s="6"/>
      <c r="D47" s="6"/>
      <c r="E47" s="6"/>
      <c r="F47" s="6"/>
      <c r="G47" s="6"/>
      <c r="H47" s="6"/>
      <c r="I47" s="6"/>
      <c r="J47" s="6"/>
      <c r="K47" s="6"/>
      <c r="L47" s="6"/>
      <c r="M47" s="6"/>
      <c r="N47" s="6"/>
    </row>
    <row r="48" ht="15.75" customHeight="1">
      <c r="A48" s="6"/>
      <c r="B48" s="6"/>
      <c r="C48" s="6"/>
      <c r="D48" s="6"/>
      <c r="E48" s="6"/>
      <c r="F48" s="6"/>
      <c r="G48" s="6"/>
      <c r="H48" s="6"/>
      <c r="I48" s="6"/>
      <c r="J48" s="6"/>
      <c r="K48" s="6"/>
      <c r="L48" s="6"/>
      <c r="M48" s="6"/>
      <c r="N48" s="6"/>
    </row>
    <row r="49" ht="15.75" customHeight="1">
      <c r="A49" s="6"/>
      <c r="B49" s="6"/>
      <c r="C49" s="6"/>
      <c r="D49" s="6"/>
      <c r="E49" s="6"/>
      <c r="F49" s="6"/>
      <c r="G49" s="6"/>
      <c r="H49" s="6"/>
      <c r="I49" s="6"/>
      <c r="J49" s="6"/>
      <c r="K49" s="6"/>
      <c r="L49" s="6"/>
      <c r="M49" s="6"/>
      <c r="N49" s="6"/>
    </row>
    <row r="50" ht="15.75" customHeight="1">
      <c r="A50" s="6"/>
      <c r="B50" s="6"/>
      <c r="C50" s="6"/>
      <c r="D50" s="6"/>
      <c r="E50" s="6"/>
      <c r="F50" s="6"/>
      <c r="G50" s="6"/>
      <c r="H50" s="6"/>
      <c r="I50" s="6"/>
      <c r="J50" s="6"/>
      <c r="K50" s="6"/>
      <c r="L50" s="6"/>
      <c r="M50" s="6"/>
      <c r="N50" s="6"/>
    </row>
    <row r="51" ht="15.75" customHeight="1">
      <c r="A51" s="6"/>
      <c r="B51" s="6"/>
      <c r="C51" s="6"/>
      <c r="D51" s="6"/>
      <c r="E51" s="6"/>
      <c r="F51" s="6"/>
      <c r="G51" s="6"/>
      <c r="H51" s="6"/>
      <c r="I51" s="6"/>
      <c r="J51" s="6"/>
      <c r="K51" s="6"/>
      <c r="L51" s="6"/>
      <c r="M51" s="6"/>
      <c r="N51" s="6"/>
    </row>
    <row r="52" ht="15.75" customHeight="1">
      <c r="A52" s="6"/>
      <c r="B52" s="6"/>
      <c r="C52" s="6"/>
      <c r="D52" s="6"/>
      <c r="E52" s="6"/>
      <c r="F52" s="6"/>
      <c r="G52" s="6"/>
      <c r="H52" s="6"/>
      <c r="I52" s="6"/>
      <c r="J52" s="6"/>
      <c r="K52" s="6"/>
      <c r="L52" s="6"/>
      <c r="M52" s="6"/>
      <c r="N52" s="6"/>
    </row>
    <row r="53" ht="15.75" customHeight="1">
      <c r="A53" s="6"/>
      <c r="B53" s="6"/>
      <c r="C53" s="6"/>
      <c r="D53" s="6"/>
      <c r="E53" s="6"/>
      <c r="F53" s="6"/>
      <c r="G53" s="6"/>
      <c r="H53" s="6"/>
      <c r="I53" s="6"/>
      <c r="J53" s="6"/>
      <c r="K53" s="6"/>
      <c r="L53" s="6"/>
      <c r="M53" s="6"/>
      <c r="N53" s="6"/>
    </row>
    <row r="54" ht="15.75" customHeight="1">
      <c r="A54" s="6"/>
      <c r="B54" s="6"/>
      <c r="C54" s="6"/>
      <c r="D54" s="6"/>
      <c r="E54" s="6"/>
      <c r="F54" s="6"/>
      <c r="G54" s="6"/>
      <c r="H54" s="6"/>
      <c r="I54" s="6"/>
      <c r="J54" s="6"/>
      <c r="K54" s="6"/>
      <c r="L54" s="6"/>
      <c r="M54" s="6"/>
      <c r="N54" s="6"/>
    </row>
    <row r="55" ht="15.75" customHeight="1">
      <c r="A55" s="6"/>
      <c r="B55" s="6"/>
      <c r="C55" s="6"/>
      <c r="D55" s="6"/>
      <c r="E55" s="6"/>
      <c r="F55" s="6"/>
      <c r="G55" s="6"/>
      <c r="H55" s="6"/>
      <c r="I55" s="6"/>
      <c r="J55" s="6"/>
      <c r="K55" s="6"/>
      <c r="L55" s="6"/>
      <c r="M55" s="6"/>
      <c r="N55" s="6"/>
    </row>
    <row r="56" ht="15.75" customHeight="1">
      <c r="A56" s="6"/>
      <c r="B56" s="6"/>
      <c r="C56" s="6"/>
      <c r="D56" s="6"/>
      <c r="E56" s="6"/>
      <c r="F56" s="6"/>
      <c r="G56" s="6"/>
      <c r="H56" s="6"/>
      <c r="I56" s="6"/>
      <c r="J56" s="6"/>
      <c r="K56" s="6"/>
      <c r="L56" s="6"/>
      <c r="M56" s="6"/>
      <c r="N56" s="6"/>
    </row>
    <row r="57" ht="15.75" customHeight="1">
      <c r="A57" s="6"/>
      <c r="B57" s="6"/>
      <c r="C57" s="6"/>
      <c r="D57" s="6"/>
      <c r="E57" s="6"/>
      <c r="F57" s="6"/>
      <c r="G57" s="6"/>
      <c r="H57" s="6"/>
      <c r="I57" s="6"/>
      <c r="J57" s="6"/>
      <c r="K57" s="6"/>
      <c r="L57" s="6"/>
      <c r="M57" s="6"/>
      <c r="N57" s="6"/>
    </row>
    <row r="58" ht="15.75" customHeight="1">
      <c r="A58" s="6"/>
      <c r="B58" s="6"/>
      <c r="C58" s="6"/>
      <c r="D58" s="6"/>
      <c r="E58" s="6"/>
      <c r="F58" s="6"/>
      <c r="G58" s="6"/>
      <c r="H58" s="6"/>
      <c r="I58" s="6"/>
      <c r="J58" s="6"/>
      <c r="K58" s="6"/>
      <c r="L58" s="6"/>
      <c r="M58" s="6"/>
      <c r="N58" s="6"/>
    </row>
    <row r="59" ht="15.75" customHeight="1">
      <c r="A59" s="6"/>
      <c r="B59" s="6"/>
      <c r="C59" s="6"/>
      <c r="D59" s="6"/>
      <c r="E59" s="6"/>
      <c r="F59" s="6"/>
      <c r="G59" s="6"/>
      <c r="H59" s="6"/>
      <c r="I59" s="6"/>
      <c r="J59" s="6"/>
      <c r="K59" s="6"/>
      <c r="L59" s="6"/>
      <c r="M59" s="6"/>
      <c r="N59" s="6"/>
    </row>
    <row r="60" ht="15.75" customHeight="1">
      <c r="A60" s="6"/>
      <c r="B60" s="6"/>
      <c r="C60" s="6"/>
      <c r="D60" s="6"/>
      <c r="E60" s="6"/>
      <c r="F60" s="6"/>
      <c r="G60" s="6"/>
      <c r="H60" s="6"/>
      <c r="I60" s="6"/>
      <c r="J60" s="6"/>
      <c r="K60" s="6"/>
      <c r="L60" s="6"/>
      <c r="M60" s="6"/>
      <c r="N60" s="6"/>
    </row>
    <row r="61" ht="15.75" customHeight="1">
      <c r="A61" s="6"/>
      <c r="B61" s="6"/>
      <c r="C61" s="6"/>
      <c r="D61" s="6"/>
      <c r="E61" s="6"/>
      <c r="F61" s="6"/>
      <c r="G61" s="6"/>
      <c r="H61" s="6"/>
      <c r="I61" s="6"/>
      <c r="J61" s="6"/>
      <c r="K61" s="6"/>
      <c r="L61" s="6"/>
      <c r="M61" s="6"/>
      <c r="N61" s="6"/>
    </row>
    <row r="62" ht="15.75" customHeight="1">
      <c r="A62" s="6"/>
      <c r="B62" s="6"/>
      <c r="C62" s="6"/>
      <c r="D62" s="6"/>
      <c r="E62" s="6"/>
      <c r="F62" s="6"/>
      <c r="G62" s="6"/>
      <c r="H62" s="6"/>
      <c r="I62" s="6"/>
      <c r="J62" s="6"/>
      <c r="K62" s="6"/>
      <c r="L62" s="6"/>
      <c r="M62" s="6"/>
      <c r="N62" s="6"/>
    </row>
    <row r="63" ht="15.75" customHeight="1">
      <c r="A63" s="6"/>
      <c r="B63" s="6"/>
      <c r="C63" s="6"/>
      <c r="D63" s="6"/>
      <c r="E63" s="6"/>
      <c r="F63" s="6"/>
      <c r="G63" s="6"/>
      <c r="H63" s="6"/>
      <c r="I63" s="6"/>
      <c r="J63" s="6"/>
      <c r="K63" s="6"/>
      <c r="L63" s="6"/>
      <c r="M63" s="6"/>
      <c r="N63" s="6"/>
    </row>
    <row r="64" ht="15.75" customHeight="1">
      <c r="A64" s="6"/>
      <c r="B64" s="6"/>
      <c r="C64" s="6"/>
      <c r="D64" s="6"/>
      <c r="E64" s="6"/>
      <c r="F64" s="6"/>
      <c r="G64" s="6"/>
      <c r="H64" s="6"/>
      <c r="I64" s="6"/>
      <c r="J64" s="6"/>
      <c r="K64" s="6"/>
      <c r="L64" s="6"/>
      <c r="M64" s="6"/>
      <c r="N64" s="6"/>
    </row>
    <row r="65" ht="15.75" customHeight="1">
      <c r="A65" s="6"/>
      <c r="B65" s="6"/>
      <c r="C65" s="6"/>
      <c r="D65" s="6"/>
      <c r="E65" s="6"/>
      <c r="F65" s="6"/>
      <c r="G65" s="6"/>
      <c r="H65" s="6"/>
      <c r="I65" s="6"/>
      <c r="J65" s="6"/>
      <c r="K65" s="6"/>
      <c r="L65" s="6"/>
      <c r="M65" s="6"/>
      <c r="N65" s="6"/>
    </row>
    <row r="66" ht="15.75" customHeight="1">
      <c r="A66" s="6"/>
      <c r="B66" s="6"/>
      <c r="C66" s="6"/>
      <c r="D66" s="6"/>
      <c r="E66" s="6"/>
      <c r="F66" s="6"/>
      <c r="G66" s="6"/>
      <c r="H66" s="6"/>
      <c r="I66" s="6"/>
      <c r="J66" s="6"/>
      <c r="K66" s="6"/>
      <c r="L66" s="6"/>
      <c r="M66" s="6"/>
      <c r="N66" s="6"/>
    </row>
    <row r="67" ht="15.75" customHeight="1">
      <c r="A67" s="6"/>
      <c r="B67" s="6"/>
      <c r="C67" s="6"/>
      <c r="D67" s="6"/>
      <c r="E67" s="6"/>
      <c r="F67" s="6"/>
      <c r="G67" s="6"/>
      <c r="H67" s="6"/>
      <c r="I67" s="6"/>
      <c r="J67" s="6"/>
      <c r="K67" s="6"/>
      <c r="L67" s="6"/>
      <c r="M67" s="6"/>
      <c r="N67" s="6"/>
    </row>
    <row r="68" ht="15.75" customHeight="1">
      <c r="A68" s="6"/>
      <c r="B68" s="6"/>
      <c r="C68" s="6"/>
      <c r="D68" s="6"/>
      <c r="E68" s="6"/>
      <c r="F68" s="6"/>
      <c r="G68" s="6"/>
      <c r="H68" s="6"/>
      <c r="I68" s="6"/>
      <c r="J68" s="6"/>
      <c r="K68" s="6"/>
      <c r="L68" s="6"/>
      <c r="M68" s="6"/>
      <c r="N68" s="6"/>
    </row>
    <row r="69" ht="15.75" customHeight="1">
      <c r="A69" s="6"/>
      <c r="B69" s="6"/>
      <c r="C69" s="6"/>
      <c r="D69" s="6"/>
      <c r="E69" s="6"/>
      <c r="F69" s="6"/>
      <c r="G69" s="6"/>
      <c r="H69" s="6"/>
      <c r="I69" s="6"/>
      <c r="J69" s="6"/>
      <c r="K69" s="6"/>
      <c r="L69" s="6"/>
      <c r="M69" s="6"/>
      <c r="N69" s="6"/>
    </row>
    <row r="70" ht="15.75" customHeight="1">
      <c r="A70" s="6"/>
      <c r="B70" s="6"/>
      <c r="C70" s="6"/>
      <c r="D70" s="6"/>
      <c r="E70" s="6"/>
      <c r="F70" s="6"/>
      <c r="G70" s="6"/>
      <c r="H70" s="6"/>
      <c r="I70" s="6"/>
      <c r="J70" s="6"/>
      <c r="K70" s="6"/>
      <c r="L70" s="6"/>
      <c r="M70" s="6"/>
      <c r="N70" s="6"/>
    </row>
    <row r="71" ht="15.75" customHeight="1">
      <c r="A71" s="6"/>
      <c r="B71" s="6"/>
      <c r="C71" s="6"/>
      <c r="D71" s="6"/>
      <c r="E71" s="6"/>
      <c r="F71" s="6"/>
      <c r="G71" s="6"/>
      <c r="H71" s="6"/>
      <c r="I71" s="6"/>
      <c r="J71" s="6"/>
      <c r="K71" s="6"/>
      <c r="L71" s="6"/>
      <c r="M71" s="6"/>
      <c r="N71" s="6"/>
    </row>
    <row r="72" ht="15.75" customHeight="1">
      <c r="A72" s="6"/>
      <c r="B72" s="6"/>
      <c r="C72" s="6"/>
      <c r="D72" s="6"/>
      <c r="E72" s="6"/>
      <c r="F72" s="6"/>
      <c r="G72" s="6"/>
      <c r="H72" s="6"/>
      <c r="I72" s="6"/>
      <c r="J72" s="6"/>
      <c r="K72" s="6"/>
      <c r="L72" s="6"/>
      <c r="M72" s="6"/>
      <c r="N72" s="6"/>
    </row>
    <row r="73" ht="15.75" customHeight="1">
      <c r="A73" s="6"/>
      <c r="B73" s="6"/>
      <c r="C73" s="6"/>
      <c r="D73" s="6"/>
      <c r="E73" s="6"/>
      <c r="F73" s="6"/>
      <c r="G73" s="6"/>
      <c r="H73" s="6"/>
      <c r="I73" s="6"/>
      <c r="J73" s="6"/>
      <c r="K73" s="6"/>
      <c r="L73" s="6"/>
      <c r="M73" s="6"/>
      <c r="N73" s="6"/>
    </row>
    <row r="74" ht="15.75" customHeight="1">
      <c r="A74" s="6"/>
      <c r="B74" s="6"/>
      <c r="C74" s="6"/>
      <c r="D74" s="6"/>
      <c r="E74" s="6"/>
      <c r="F74" s="6"/>
      <c r="G74" s="6"/>
      <c r="H74" s="6"/>
      <c r="I74" s="6"/>
      <c r="J74" s="6"/>
      <c r="K74" s="6"/>
      <c r="L74" s="6"/>
      <c r="M74" s="6"/>
      <c r="N74" s="6"/>
    </row>
    <row r="75" ht="15.75" customHeight="1">
      <c r="A75" s="6"/>
      <c r="B75" s="6"/>
      <c r="C75" s="6"/>
      <c r="D75" s="6"/>
      <c r="E75" s="6"/>
      <c r="F75" s="6"/>
      <c r="G75" s="6"/>
      <c r="H75" s="6"/>
      <c r="I75" s="6"/>
      <c r="J75" s="6"/>
      <c r="K75" s="6"/>
      <c r="L75" s="6"/>
      <c r="M75" s="6"/>
      <c r="N75" s="6"/>
    </row>
    <row r="76" ht="15.75" customHeight="1">
      <c r="A76" s="6"/>
      <c r="B76" s="6"/>
      <c r="C76" s="6"/>
      <c r="D76" s="6"/>
      <c r="E76" s="6"/>
      <c r="F76" s="6"/>
      <c r="G76" s="6"/>
      <c r="H76" s="6"/>
      <c r="I76" s="6"/>
      <c r="J76" s="6"/>
      <c r="K76" s="6"/>
      <c r="L76" s="6"/>
      <c r="M76" s="6"/>
      <c r="N76" s="6"/>
    </row>
    <row r="77" ht="15.75" customHeight="1">
      <c r="A77" s="6"/>
      <c r="B77" s="6"/>
      <c r="C77" s="6"/>
      <c r="D77" s="6"/>
      <c r="E77" s="6"/>
      <c r="F77" s="6"/>
      <c r="G77" s="6"/>
      <c r="H77" s="6"/>
      <c r="I77" s="6"/>
      <c r="J77" s="6"/>
      <c r="K77" s="6"/>
      <c r="L77" s="6"/>
      <c r="M77" s="6"/>
      <c r="N77" s="6"/>
    </row>
    <row r="78" ht="15.75" customHeight="1">
      <c r="A78" s="6"/>
      <c r="B78" s="6"/>
      <c r="C78" s="6"/>
      <c r="D78" s="6"/>
      <c r="E78" s="6"/>
      <c r="F78" s="6"/>
      <c r="G78" s="6"/>
      <c r="H78" s="6"/>
      <c r="I78" s="6"/>
      <c r="J78" s="6"/>
      <c r="K78" s="6"/>
      <c r="L78" s="6"/>
      <c r="M78" s="6"/>
      <c r="N78" s="6"/>
    </row>
    <row r="79" ht="15.75" customHeight="1">
      <c r="A79" s="6"/>
      <c r="B79" s="6"/>
      <c r="C79" s="6"/>
      <c r="D79" s="6"/>
      <c r="E79" s="6"/>
      <c r="F79" s="6"/>
      <c r="G79" s="6"/>
      <c r="H79" s="6"/>
      <c r="I79" s="6"/>
      <c r="J79" s="6"/>
      <c r="K79" s="6"/>
      <c r="L79" s="6"/>
      <c r="M79" s="6"/>
      <c r="N79" s="6"/>
    </row>
    <row r="80" ht="15.75" customHeight="1">
      <c r="A80" s="6"/>
      <c r="B80" s="6"/>
      <c r="C80" s="6"/>
      <c r="D80" s="6"/>
      <c r="E80" s="6"/>
      <c r="F80" s="6"/>
      <c r="G80" s="6"/>
      <c r="H80" s="6"/>
      <c r="I80" s="6"/>
      <c r="J80" s="6"/>
      <c r="K80" s="6"/>
      <c r="L80" s="6"/>
      <c r="M80" s="6"/>
      <c r="N80" s="6"/>
    </row>
    <row r="81" ht="15.75" customHeight="1">
      <c r="A81" s="6"/>
      <c r="B81" s="6"/>
      <c r="C81" s="6"/>
      <c r="D81" s="6"/>
      <c r="E81" s="6"/>
      <c r="F81" s="6"/>
      <c r="G81" s="6"/>
      <c r="H81" s="6"/>
      <c r="I81" s="6"/>
      <c r="J81" s="6"/>
      <c r="K81" s="6"/>
      <c r="L81" s="6"/>
      <c r="M81" s="6"/>
      <c r="N81" s="6"/>
    </row>
    <row r="82" ht="15.75" customHeight="1">
      <c r="A82" s="6"/>
      <c r="B82" s="6"/>
      <c r="C82" s="6"/>
      <c r="D82" s="6"/>
      <c r="E82" s="6"/>
      <c r="F82" s="6"/>
      <c r="G82" s="6"/>
      <c r="H82" s="6"/>
      <c r="I82" s="6"/>
      <c r="J82" s="6"/>
      <c r="K82" s="6"/>
      <c r="L82" s="6"/>
      <c r="M82" s="6"/>
      <c r="N82" s="6"/>
    </row>
    <row r="83" ht="15.75" customHeight="1">
      <c r="A83" s="6"/>
      <c r="B83" s="6"/>
      <c r="C83" s="6"/>
      <c r="D83" s="6"/>
      <c r="E83" s="6"/>
      <c r="F83" s="6"/>
      <c r="G83" s="6"/>
      <c r="H83" s="6"/>
      <c r="I83" s="6"/>
      <c r="J83" s="6"/>
      <c r="K83" s="6"/>
      <c r="L83" s="6"/>
      <c r="M83" s="6"/>
      <c r="N83" s="6"/>
    </row>
    <row r="84" ht="15.75" customHeight="1">
      <c r="A84" s="6"/>
      <c r="B84" s="6"/>
      <c r="C84" s="6"/>
      <c r="D84" s="6"/>
      <c r="E84" s="6"/>
      <c r="F84" s="6"/>
      <c r="G84" s="6"/>
      <c r="H84" s="6"/>
      <c r="I84" s="6"/>
      <c r="J84" s="6"/>
      <c r="K84" s="6"/>
      <c r="L84" s="6"/>
      <c r="M84" s="6"/>
      <c r="N84" s="6"/>
    </row>
    <row r="85" ht="15.75" customHeight="1">
      <c r="A85" s="6"/>
      <c r="B85" s="6"/>
      <c r="C85" s="6"/>
      <c r="D85" s="6"/>
      <c r="E85" s="6"/>
      <c r="F85" s="6"/>
      <c r="G85" s="6"/>
      <c r="H85" s="6"/>
      <c r="I85" s="6"/>
      <c r="J85" s="6"/>
      <c r="K85" s="6"/>
      <c r="L85" s="6"/>
      <c r="M85" s="6"/>
      <c r="N85" s="6"/>
    </row>
    <row r="86" ht="15.75" customHeight="1">
      <c r="A86" s="6"/>
      <c r="B86" s="6"/>
      <c r="C86" s="6"/>
      <c r="D86" s="6"/>
      <c r="E86" s="6"/>
      <c r="F86" s="6"/>
      <c r="G86" s="6"/>
      <c r="H86" s="6"/>
      <c r="I86" s="6"/>
      <c r="J86" s="6"/>
      <c r="K86" s="6"/>
      <c r="L86" s="6"/>
      <c r="M86" s="6"/>
      <c r="N86" s="6"/>
    </row>
    <row r="87" ht="15.75" customHeight="1">
      <c r="A87" s="6"/>
      <c r="B87" s="6"/>
      <c r="C87" s="6"/>
      <c r="D87" s="6"/>
      <c r="E87" s="6"/>
      <c r="F87" s="6"/>
      <c r="G87" s="6"/>
      <c r="H87" s="6"/>
      <c r="I87" s="6"/>
      <c r="J87" s="6"/>
      <c r="K87" s="6"/>
      <c r="L87" s="6"/>
      <c r="M87" s="6"/>
      <c r="N87" s="6"/>
    </row>
    <row r="88" ht="15.75" customHeight="1">
      <c r="A88" s="6"/>
      <c r="B88" s="6"/>
      <c r="C88" s="6"/>
      <c r="D88" s="6"/>
      <c r="E88" s="6"/>
      <c r="F88" s="6"/>
      <c r="G88" s="6"/>
      <c r="H88" s="6"/>
      <c r="I88" s="6"/>
      <c r="J88" s="6"/>
      <c r="K88" s="6"/>
      <c r="L88" s="6"/>
      <c r="M88" s="6"/>
      <c r="N88" s="6"/>
    </row>
    <row r="89" ht="15.75" customHeight="1">
      <c r="A89" s="6"/>
      <c r="B89" s="6"/>
      <c r="C89" s="6"/>
      <c r="D89" s="6"/>
      <c r="E89" s="6"/>
      <c r="F89" s="6"/>
      <c r="G89" s="6"/>
      <c r="H89" s="6"/>
      <c r="I89" s="6"/>
      <c r="J89" s="6"/>
      <c r="K89" s="6"/>
      <c r="L89" s="6"/>
      <c r="M89" s="6"/>
      <c r="N89" s="6"/>
    </row>
    <row r="90" ht="15.75" customHeight="1">
      <c r="A90" s="6"/>
      <c r="B90" s="6"/>
      <c r="C90" s="6"/>
      <c r="D90" s="6"/>
      <c r="E90" s="6"/>
      <c r="F90" s="6"/>
      <c r="G90" s="6"/>
      <c r="H90" s="6"/>
      <c r="I90" s="6"/>
      <c r="J90" s="6"/>
      <c r="K90" s="6"/>
      <c r="L90" s="6"/>
      <c r="M90" s="6"/>
      <c r="N90" s="6"/>
    </row>
    <row r="91" ht="15.75" customHeight="1">
      <c r="A91" s="6"/>
      <c r="B91" s="6"/>
      <c r="C91" s="6"/>
      <c r="D91" s="6"/>
      <c r="E91" s="6"/>
      <c r="F91" s="6"/>
      <c r="G91" s="6"/>
      <c r="H91" s="6"/>
      <c r="I91" s="6"/>
      <c r="J91" s="6"/>
      <c r="K91" s="6"/>
      <c r="L91" s="6"/>
      <c r="M91" s="6"/>
      <c r="N91" s="6"/>
    </row>
    <row r="92" ht="15.75" customHeight="1">
      <c r="A92" s="6"/>
      <c r="B92" s="6"/>
      <c r="C92" s="6"/>
      <c r="D92" s="6"/>
      <c r="E92" s="6"/>
      <c r="F92" s="6"/>
      <c r="G92" s="6"/>
      <c r="H92" s="6"/>
      <c r="I92" s="6"/>
      <c r="J92" s="6"/>
      <c r="K92" s="6"/>
      <c r="L92" s="6"/>
      <c r="M92" s="6"/>
      <c r="N92" s="6"/>
    </row>
    <row r="93" ht="15.75" customHeight="1">
      <c r="A93" s="6"/>
      <c r="B93" s="6"/>
      <c r="C93" s="6"/>
      <c r="D93" s="6"/>
      <c r="E93" s="6"/>
      <c r="F93" s="6"/>
      <c r="G93" s="6"/>
      <c r="H93" s="6"/>
      <c r="I93" s="6"/>
      <c r="J93" s="6"/>
      <c r="K93" s="6"/>
      <c r="L93" s="6"/>
      <c r="M93" s="6"/>
      <c r="N93" s="6"/>
    </row>
    <row r="94" ht="15.75" customHeight="1">
      <c r="A94" s="6"/>
      <c r="B94" s="6"/>
      <c r="C94" s="6"/>
      <c r="D94" s="6"/>
      <c r="E94" s="6"/>
      <c r="F94" s="6"/>
      <c r="G94" s="6"/>
      <c r="H94" s="6"/>
      <c r="I94" s="6"/>
      <c r="J94" s="6"/>
      <c r="K94" s="6"/>
      <c r="L94" s="6"/>
      <c r="M94" s="6"/>
      <c r="N94" s="6"/>
    </row>
    <row r="95" ht="15.75" customHeight="1">
      <c r="A95" s="6"/>
      <c r="B95" s="6"/>
      <c r="C95" s="6"/>
      <c r="D95" s="6"/>
      <c r="E95" s="6"/>
      <c r="F95" s="6"/>
      <c r="G95" s="6"/>
      <c r="H95" s="6"/>
      <c r="I95" s="6"/>
      <c r="J95" s="6"/>
      <c r="K95" s="6"/>
      <c r="L95" s="6"/>
      <c r="M95" s="6"/>
      <c r="N95" s="6"/>
    </row>
    <row r="96" ht="15.75" customHeight="1">
      <c r="A96" s="6"/>
      <c r="B96" s="6"/>
      <c r="C96" s="6"/>
      <c r="D96" s="6"/>
      <c r="E96" s="6"/>
      <c r="F96" s="6"/>
      <c r="G96" s="6"/>
      <c r="H96" s="6"/>
      <c r="I96" s="6"/>
      <c r="J96" s="6"/>
      <c r="K96" s="6"/>
      <c r="L96" s="6"/>
      <c r="M96" s="6"/>
      <c r="N96" s="6"/>
    </row>
    <row r="97" ht="15.75" customHeight="1">
      <c r="A97" s="6"/>
      <c r="B97" s="6"/>
      <c r="C97" s="6"/>
      <c r="D97" s="6"/>
      <c r="E97" s="6"/>
      <c r="F97" s="6"/>
      <c r="G97" s="6"/>
      <c r="H97" s="6"/>
      <c r="I97" s="6"/>
      <c r="J97" s="6"/>
      <c r="K97" s="6"/>
      <c r="L97" s="6"/>
      <c r="M97" s="6"/>
      <c r="N97" s="6"/>
    </row>
    <row r="98" ht="15.75" customHeight="1">
      <c r="A98" s="6"/>
      <c r="B98" s="6"/>
      <c r="C98" s="6"/>
      <c r="D98" s="6"/>
      <c r="E98" s="6"/>
      <c r="F98" s="6"/>
      <c r="G98" s="6"/>
      <c r="H98" s="6"/>
      <c r="I98" s="6"/>
      <c r="J98" s="6"/>
      <c r="K98" s="6"/>
      <c r="L98" s="6"/>
      <c r="M98" s="6"/>
      <c r="N98" s="6"/>
    </row>
    <row r="99" ht="15.75" customHeight="1">
      <c r="A99" s="6"/>
      <c r="B99" s="6"/>
      <c r="C99" s="6"/>
      <c r="D99" s="6"/>
      <c r="E99" s="6"/>
      <c r="F99" s="6"/>
      <c r="G99" s="6"/>
      <c r="H99" s="6"/>
      <c r="I99" s="6"/>
      <c r="J99" s="6"/>
      <c r="K99" s="6"/>
      <c r="L99" s="6"/>
      <c r="M99" s="6"/>
      <c r="N99" s="6"/>
    </row>
    <row r="100" ht="15.75" customHeight="1">
      <c r="A100" s="6"/>
      <c r="B100" s="6"/>
      <c r="C100" s="6"/>
      <c r="D100" s="6"/>
      <c r="E100" s="6"/>
      <c r="F100" s="6"/>
      <c r="G100" s="6"/>
      <c r="H100" s="6"/>
      <c r="I100" s="6"/>
      <c r="J100" s="6"/>
      <c r="K100" s="6"/>
      <c r="L100" s="6"/>
      <c r="M100" s="6"/>
      <c r="N100" s="6"/>
    </row>
    <row r="101" ht="15.75" customHeight="1">
      <c r="A101" s="6"/>
      <c r="B101" s="6"/>
      <c r="C101" s="6"/>
      <c r="D101" s="6"/>
      <c r="E101" s="6"/>
      <c r="F101" s="6"/>
      <c r="G101" s="6"/>
      <c r="H101" s="6"/>
      <c r="I101" s="6"/>
      <c r="J101" s="6"/>
      <c r="K101" s="6"/>
      <c r="L101" s="6"/>
      <c r="M101" s="6"/>
      <c r="N101" s="6"/>
    </row>
    <row r="102" ht="15.75" customHeight="1">
      <c r="A102" s="6"/>
      <c r="B102" s="6"/>
      <c r="C102" s="6"/>
      <c r="D102" s="6"/>
      <c r="E102" s="6"/>
      <c r="F102" s="6"/>
      <c r="G102" s="6"/>
      <c r="H102" s="6"/>
      <c r="I102" s="6"/>
      <c r="J102" s="6"/>
      <c r="K102" s="6"/>
      <c r="L102" s="6"/>
      <c r="M102" s="6"/>
      <c r="N102" s="6"/>
    </row>
    <row r="103" ht="15.75" customHeight="1">
      <c r="A103" s="6"/>
      <c r="B103" s="6"/>
      <c r="C103" s="6"/>
      <c r="D103" s="6"/>
      <c r="E103" s="6"/>
      <c r="F103" s="6"/>
      <c r="G103" s="6"/>
      <c r="H103" s="6"/>
      <c r="I103" s="6"/>
      <c r="J103" s="6"/>
      <c r="K103" s="6"/>
      <c r="L103" s="6"/>
      <c r="M103" s="6"/>
      <c r="N103" s="6"/>
    </row>
    <row r="104" ht="15.75" customHeight="1">
      <c r="A104" s="6"/>
      <c r="B104" s="6"/>
      <c r="C104" s="6"/>
      <c r="D104" s="6"/>
      <c r="E104" s="6"/>
      <c r="F104" s="6"/>
      <c r="G104" s="6"/>
      <c r="H104" s="6"/>
      <c r="I104" s="6"/>
      <c r="J104" s="6"/>
      <c r="K104" s="6"/>
      <c r="L104" s="6"/>
      <c r="M104" s="6"/>
      <c r="N104" s="6"/>
    </row>
    <row r="105" ht="15.75" customHeight="1">
      <c r="A105" s="6"/>
      <c r="B105" s="6"/>
      <c r="C105" s="6"/>
      <c r="D105" s="6"/>
      <c r="E105" s="6"/>
      <c r="F105" s="6"/>
      <c r="G105" s="6"/>
      <c r="H105" s="6"/>
      <c r="I105" s="6"/>
      <c r="J105" s="6"/>
      <c r="K105" s="6"/>
      <c r="L105" s="6"/>
      <c r="M105" s="6"/>
      <c r="N105" s="6"/>
    </row>
    <row r="106" ht="15.75" customHeight="1">
      <c r="A106" s="6"/>
      <c r="B106" s="6"/>
      <c r="C106" s="6"/>
      <c r="D106" s="6"/>
      <c r="E106" s="6"/>
      <c r="F106" s="6"/>
      <c r="G106" s="6"/>
      <c r="H106" s="6"/>
      <c r="I106" s="6"/>
      <c r="J106" s="6"/>
      <c r="K106" s="6"/>
      <c r="L106" s="6"/>
      <c r="M106" s="6"/>
      <c r="N106" s="6"/>
    </row>
    <row r="107" ht="15.75" customHeight="1">
      <c r="A107" s="6"/>
      <c r="B107" s="6"/>
      <c r="C107" s="6"/>
      <c r="D107" s="6"/>
      <c r="E107" s="6"/>
      <c r="F107" s="6"/>
      <c r="G107" s="6"/>
      <c r="H107" s="6"/>
      <c r="I107" s="6"/>
      <c r="J107" s="6"/>
      <c r="K107" s="6"/>
      <c r="L107" s="6"/>
      <c r="M107" s="6"/>
      <c r="N107" s="6"/>
    </row>
    <row r="108" ht="15.75" customHeight="1">
      <c r="A108" s="6"/>
      <c r="B108" s="6"/>
      <c r="C108" s="6"/>
      <c r="D108" s="6"/>
      <c r="E108" s="6"/>
      <c r="F108" s="6"/>
      <c r="G108" s="6"/>
      <c r="H108" s="6"/>
      <c r="I108" s="6"/>
      <c r="J108" s="6"/>
      <c r="K108" s="6"/>
      <c r="L108" s="6"/>
      <c r="M108" s="6"/>
      <c r="N108" s="6"/>
    </row>
    <row r="109" ht="15.75" customHeight="1">
      <c r="A109" s="6"/>
      <c r="B109" s="6"/>
      <c r="C109" s="6"/>
      <c r="D109" s="6"/>
      <c r="E109" s="6"/>
      <c r="F109" s="6"/>
      <c r="G109" s="6"/>
      <c r="H109" s="6"/>
      <c r="I109" s="6"/>
      <c r="J109" s="6"/>
      <c r="K109" s="6"/>
      <c r="L109" s="6"/>
      <c r="M109" s="6"/>
      <c r="N109" s="6"/>
    </row>
    <row r="110" ht="15.75" customHeight="1">
      <c r="A110" s="6"/>
      <c r="B110" s="6"/>
      <c r="C110" s="6"/>
      <c r="D110" s="6"/>
      <c r="E110" s="6"/>
      <c r="F110" s="6"/>
      <c r="G110" s="6"/>
      <c r="H110" s="6"/>
      <c r="I110" s="6"/>
      <c r="J110" s="6"/>
      <c r="K110" s="6"/>
      <c r="L110" s="6"/>
      <c r="M110" s="6"/>
      <c r="N110" s="6"/>
    </row>
    <row r="111" ht="15.75" customHeight="1">
      <c r="A111" s="6"/>
      <c r="B111" s="6"/>
      <c r="C111" s="6"/>
      <c r="D111" s="6"/>
      <c r="E111" s="6"/>
      <c r="F111" s="6"/>
      <c r="G111" s="6"/>
      <c r="H111" s="6"/>
      <c r="I111" s="6"/>
      <c r="J111" s="6"/>
      <c r="K111" s="6"/>
      <c r="L111" s="6"/>
      <c r="M111" s="6"/>
      <c r="N111" s="6"/>
    </row>
    <row r="112" ht="15.75" customHeight="1">
      <c r="A112" s="6"/>
      <c r="B112" s="6"/>
      <c r="C112" s="6"/>
      <c r="D112" s="6"/>
      <c r="E112" s="6"/>
      <c r="F112" s="6"/>
      <c r="G112" s="6"/>
      <c r="H112" s="6"/>
      <c r="I112" s="6"/>
      <c r="J112" s="6"/>
      <c r="K112" s="6"/>
      <c r="L112" s="6"/>
      <c r="M112" s="6"/>
      <c r="N112" s="6"/>
    </row>
    <row r="113" ht="15.75" customHeight="1">
      <c r="A113" s="6"/>
      <c r="B113" s="6"/>
      <c r="C113" s="6"/>
      <c r="D113" s="6"/>
      <c r="E113" s="6"/>
      <c r="F113" s="6"/>
      <c r="G113" s="6"/>
      <c r="H113" s="6"/>
      <c r="I113" s="6"/>
      <c r="J113" s="6"/>
      <c r="K113" s="6"/>
      <c r="L113" s="6"/>
      <c r="M113" s="6"/>
      <c r="N113" s="6"/>
    </row>
    <row r="114" ht="15.75" customHeight="1">
      <c r="A114" s="6"/>
      <c r="B114" s="6"/>
      <c r="C114" s="6"/>
      <c r="D114" s="6"/>
      <c r="E114" s="6"/>
      <c r="F114" s="6"/>
      <c r="G114" s="6"/>
      <c r="H114" s="6"/>
      <c r="I114" s="6"/>
      <c r="J114" s="6"/>
      <c r="K114" s="6"/>
      <c r="L114" s="6"/>
      <c r="M114" s="6"/>
      <c r="N114" s="6"/>
    </row>
    <row r="115" ht="15.75" customHeight="1">
      <c r="A115" s="6"/>
      <c r="B115" s="6"/>
      <c r="C115" s="6"/>
      <c r="D115" s="6"/>
      <c r="E115" s="6"/>
      <c r="F115" s="6"/>
      <c r="G115" s="6"/>
      <c r="H115" s="6"/>
      <c r="I115" s="6"/>
      <c r="J115" s="6"/>
      <c r="K115" s="6"/>
      <c r="L115" s="6"/>
      <c r="M115" s="6"/>
      <c r="N115" s="6"/>
    </row>
    <row r="116" ht="15.75" customHeight="1">
      <c r="A116" s="6"/>
      <c r="B116" s="6"/>
      <c r="C116" s="6"/>
      <c r="D116" s="6"/>
      <c r="E116" s="6"/>
      <c r="F116" s="6"/>
      <c r="G116" s="6"/>
      <c r="H116" s="6"/>
      <c r="I116" s="6"/>
      <c r="J116" s="6"/>
      <c r="K116" s="6"/>
      <c r="L116" s="6"/>
      <c r="M116" s="6"/>
      <c r="N116" s="6"/>
    </row>
    <row r="117" ht="15.75" customHeight="1">
      <c r="A117" s="6"/>
      <c r="B117" s="6"/>
      <c r="C117" s="6"/>
      <c r="D117" s="6"/>
      <c r="E117" s="6"/>
      <c r="F117" s="6"/>
      <c r="G117" s="6"/>
      <c r="H117" s="6"/>
      <c r="I117" s="6"/>
      <c r="J117" s="6"/>
      <c r="K117" s="6"/>
      <c r="L117" s="6"/>
      <c r="M117" s="6"/>
      <c r="N117" s="6"/>
    </row>
    <row r="118" ht="15.75" customHeight="1">
      <c r="A118" s="6"/>
      <c r="B118" s="6"/>
      <c r="C118" s="6"/>
      <c r="D118" s="6"/>
      <c r="E118" s="6"/>
      <c r="F118" s="6"/>
      <c r="G118" s="6"/>
      <c r="H118" s="6"/>
      <c r="I118" s="6"/>
      <c r="J118" s="6"/>
      <c r="K118" s="6"/>
      <c r="L118" s="6"/>
      <c r="M118" s="6"/>
      <c r="N118" s="6"/>
    </row>
    <row r="119" ht="15.75" customHeight="1">
      <c r="A119" s="6"/>
      <c r="B119" s="6"/>
      <c r="C119" s="6"/>
      <c r="D119" s="6"/>
      <c r="E119" s="6"/>
      <c r="F119" s="6"/>
      <c r="G119" s="6"/>
      <c r="H119" s="6"/>
      <c r="I119" s="6"/>
      <c r="J119" s="6"/>
      <c r="K119" s="6"/>
      <c r="L119" s="6"/>
      <c r="M119" s="6"/>
      <c r="N119" s="6"/>
    </row>
    <row r="120" ht="15.75" customHeight="1">
      <c r="A120" s="6"/>
      <c r="B120" s="6"/>
      <c r="C120" s="6"/>
      <c r="D120" s="6"/>
      <c r="E120" s="6"/>
      <c r="F120" s="6"/>
      <c r="G120" s="6"/>
      <c r="H120" s="6"/>
      <c r="I120" s="6"/>
      <c r="J120" s="6"/>
      <c r="K120" s="6"/>
      <c r="L120" s="6"/>
      <c r="M120" s="6"/>
      <c r="N120" s="6"/>
    </row>
    <row r="121" ht="15.75" customHeight="1">
      <c r="A121" s="6"/>
      <c r="B121" s="6"/>
      <c r="C121" s="6"/>
      <c r="D121" s="6"/>
      <c r="E121" s="6"/>
      <c r="F121" s="6"/>
      <c r="G121" s="6"/>
      <c r="H121" s="6"/>
      <c r="I121" s="6"/>
      <c r="J121" s="6"/>
      <c r="K121" s="6"/>
      <c r="L121" s="6"/>
      <c r="M121" s="6"/>
      <c r="N121" s="6"/>
    </row>
    <row r="122" ht="15.75" customHeight="1">
      <c r="A122" s="6"/>
      <c r="B122" s="6"/>
      <c r="C122" s="6"/>
      <c r="D122" s="6"/>
      <c r="E122" s="6"/>
      <c r="F122" s="6"/>
      <c r="G122" s="6"/>
      <c r="H122" s="6"/>
      <c r="I122" s="6"/>
      <c r="J122" s="6"/>
      <c r="K122" s="6"/>
      <c r="L122" s="6"/>
      <c r="M122" s="6"/>
      <c r="N122" s="6"/>
    </row>
    <row r="123" ht="15.75" customHeight="1">
      <c r="A123" s="6"/>
      <c r="B123" s="6"/>
      <c r="C123" s="6"/>
      <c r="D123" s="6"/>
      <c r="E123" s="6"/>
      <c r="F123" s="6"/>
      <c r="G123" s="6"/>
      <c r="H123" s="6"/>
      <c r="I123" s="6"/>
      <c r="J123" s="6"/>
      <c r="K123" s="6"/>
      <c r="L123" s="6"/>
      <c r="M123" s="6"/>
      <c r="N123" s="6"/>
    </row>
    <row r="124" ht="15.75" customHeight="1">
      <c r="A124" s="6"/>
      <c r="B124" s="6"/>
      <c r="C124" s="6"/>
      <c r="D124" s="6"/>
      <c r="E124" s="6"/>
      <c r="F124" s="6"/>
      <c r="G124" s="6"/>
      <c r="H124" s="6"/>
      <c r="I124" s="6"/>
      <c r="J124" s="6"/>
      <c r="K124" s="6"/>
      <c r="L124" s="6"/>
      <c r="M124" s="6"/>
      <c r="N124" s="6"/>
    </row>
    <row r="125" ht="15.75" customHeight="1">
      <c r="A125" s="6"/>
      <c r="B125" s="6"/>
      <c r="C125" s="6"/>
      <c r="D125" s="6"/>
      <c r="E125" s="6"/>
      <c r="F125" s="6"/>
      <c r="G125" s="6"/>
      <c r="H125" s="6"/>
      <c r="I125" s="6"/>
      <c r="J125" s="6"/>
      <c r="K125" s="6"/>
      <c r="L125" s="6"/>
      <c r="M125" s="6"/>
      <c r="N125" s="6"/>
    </row>
    <row r="126" ht="15.75" customHeight="1">
      <c r="A126" s="6"/>
      <c r="B126" s="6"/>
      <c r="C126" s="6"/>
      <c r="D126" s="6"/>
      <c r="E126" s="6"/>
      <c r="F126" s="6"/>
      <c r="G126" s="6"/>
      <c r="H126" s="6"/>
      <c r="I126" s="6"/>
      <c r="J126" s="6"/>
      <c r="K126" s="6"/>
      <c r="L126" s="6"/>
      <c r="M126" s="6"/>
      <c r="N126" s="6"/>
    </row>
    <row r="127" ht="15.75" customHeight="1">
      <c r="A127" s="6"/>
      <c r="B127" s="6"/>
      <c r="C127" s="6"/>
      <c r="D127" s="6"/>
      <c r="E127" s="6"/>
      <c r="F127" s="6"/>
      <c r="G127" s="6"/>
      <c r="H127" s="6"/>
      <c r="I127" s="6"/>
      <c r="J127" s="6"/>
      <c r="K127" s="6"/>
      <c r="L127" s="6"/>
      <c r="M127" s="6"/>
      <c r="N127" s="6"/>
    </row>
    <row r="128" ht="15.75" customHeight="1">
      <c r="A128" s="6"/>
      <c r="B128" s="6"/>
      <c r="C128" s="6"/>
      <c r="D128" s="6"/>
      <c r="E128" s="6"/>
      <c r="F128" s="6"/>
      <c r="G128" s="6"/>
      <c r="H128" s="6"/>
      <c r="I128" s="6"/>
      <c r="J128" s="6"/>
      <c r="K128" s="6"/>
      <c r="L128" s="6"/>
      <c r="M128" s="6"/>
      <c r="N128" s="6"/>
    </row>
    <row r="129" ht="15.75" customHeight="1">
      <c r="A129" s="6"/>
      <c r="B129" s="6"/>
      <c r="C129" s="6"/>
      <c r="D129" s="6"/>
      <c r="E129" s="6"/>
      <c r="F129" s="6"/>
      <c r="G129" s="6"/>
      <c r="H129" s="6"/>
      <c r="I129" s="6"/>
      <c r="J129" s="6"/>
      <c r="K129" s="6"/>
      <c r="L129" s="6"/>
      <c r="M129" s="6"/>
      <c r="N129" s="6"/>
    </row>
    <row r="130" ht="15.75" customHeight="1">
      <c r="A130" s="6"/>
      <c r="B130" s="6"/>
      <c r="C130" s="6"/>
      <c r="D130" s="6"/>
      <c r="E130" s="6"/>
      <c r="F130" s="6"/>
      <c r="G130" s="6"/>
      <c r="H130" s="6"/>
      <c r="I130" s="6"/>
      <c r="J130" s="6"/>
      <c r="K130" s="6"/>
      <c r="L130" s="6"/>
      <c r="M130" s="6"/>
      <c r="N130" s="6"/>
    </row>
    <row r="131" ht="15.75" customHeight="1">
      <c r="A131" s="6"/>
      <c r="B131" s="6"/>
      <c r="C131" s="6"/>
      <c r="D131" s="6"/>
      <c r="E131" s="6"/>
      <c r="F131" s="6"/>
      <c r="G131" s="6"/>
      <c r="H131" s="6"/>
      <c r="I131" s="6"/>
      <c r="J131" s="6"/>
      <c r="K131" s="6"/>
      <c r="L131" s="6"/>
      <c r="M131" s="6"/>
      <c r="N131" s="6"/>
    </row>
    <row r="132" ht="15.75" customHeight="1">
      <c r="A132" s="6"/>
      <c r="B132" s="6"/>
      <c r="C132" s="6"/>
      <c r="D132" s="6"/>
      <c r="E132" s="6"/>
      <c r="F132" s="6"/>
      <c r="G132" s="6"/>
      <c r="H132" s="6"/>
      <c r="I132" s="6"/>
      <c r="J132" s="6"/>
      <c r="K132" s="6"/>
      <c r="L132" s="6"/>
      <c r="M132" s="6"/>
      <c r="N132" s="6"/>
    </row>
    <row r="133" ht="15.75" customHeight="1">
      <c r="A133" s="6"/>
      <c r="B133" s="6"/>
      <c r="C133" s="6"/>
      <c r="D133" s="6"/>
      <c r="E133" s="6"/>
      <c r="F133" s="6"/>
      <c r="G133" s="6"/>
      <c r="H133" s="6"/>
      <c r="I133" s="6"/>
      <c r="J133" s="6"/>
      <c r="K133" s="6"/>
      <c r="L133" s="6"/>
      <c r="M133" s="6"/>
      <c r="N133" s="6"/>
    </row>
    <row r="134" ht="15.75" customHeight="1">
      <c r="A134" s="6"/>
      <c r="B134" s="6"/>
      <c r="C134" s="6"/>
      <c r="D134" s="6"/>
      <c r="E134" s="6"/>
      <c r="F134" s="6"/>
      <c r="G134" s="6"/>
      <c r="H134" s="6"/>
      <c r="I134" s="6"/>
      <c r="J134" s="6"/>
      <c r="K134" s="6"/>
      <c r="L134" s="6"/>
      <c r="M134" s="6"/>
      <c r="N134" s="6"/>
    </row>
    <row r="135" ht="15.75" customHeight="1">
      <c r="A135" s="6"/>
      <c r="B135" s="6"/>
      <c r="C135" s="6"/>
      <c r="D135" s="6"/>
      <c r="E135" s="6"/>
      <c r="F135" s="6"/>
      <c r="G135" s="6"/>
      <c r="H135" s="6"/>
      <c r="I135" s="6"/>
      <c r="J135" s="6"/>
      <c r="K135" s="6"/>
      <c r="L135" s="6"/>
      <c r="M135" s="6"/>
      <c r="N135" s="6"/>
    </row>
    <row r="136" ht="15.75" customHeight="1">
      <c r="A136" s="6"/>
      <c r="B136" s="6"/>
      <c r="C136" s="6"/>
      <c r="D136" s="6"/>
      <c r="E136" s="6"/>
      <c r="F136" s="6"/>
      <c r="G136" s="6"/>
      <c r="H136" s="6"/>
      <c r="I136" s="6"/>
      <c r="J136" s="6"/>
      <c r="K136" s="6"/>
      <c r="L136" s="6"/>
      <c r="M136" s="6"/>
      <c r="N136" s="6"/>
    </row>
    <row r="137" ht="15.75" customHeight="1">
      <c r="A137" s="6"/>
      <c r="B137" s="6"/>
      <c r="C137" s="6"/>
      <c r="D137" s="6"/>
      <c r="E137" s="6"/>
      <c r="F137" s="6"/>
      <c r="G137" s="6"/>
      <c r="H137" s="6"/>
      <c r="I137" s="6"/>
      <c r="J137" s="6"/>
      <c r="K137" s="6"/>
      <c r="L137" s="6"/>
      <c r="M137" s="6"/>
      <c r="N137" s="6"/>
    </row>
    <row r="138" ht="15.75" customHeight="1">
      <c r="A138" s="6"/>
      <c r="B138" s="6"/>
      <c r="C138" s="6"/>
      <c r="D138" s="6"/>
      <c r="E138" s="6"/>
      <c r="F138" s="6"/>
      <c r="G138" s="6"/>
      <c r="H138" s="6"/>
      <c r="I138" s="6"/>
      <c r="J138" s="6"/>
      <c r="K138" s="6"/>
      <c r="L138" s="6"/>
      <c r="M138" s="6"/>
      <c r="N138" s="6"/>
    </row>
    <row r="139" ht="15.75" customHeight="1">
      <c r="A139" s="6"/>
      <c r="B139" s="6"/>
      <c r="C139" s="6"/>
      <c r="D139" s="6"/>
      <c r="E139" s="6"/>
      <c r="F139" s="6"/>
      <c r="G139" s="6"/>
      <c r="H139" s="6"/>
      <c r="I139" s="6"/>
      <c r="J139" s="6"/>
      <c r="K139" s="6"/>
      <c r="L139" s="6"/>
      <c r="M139" s="6"/>
      <c r="N139" s="6"/>
    </row>
    <row r="140" ht="15.75" customHeight="1">
      <c r="A140" s="6"/>
      <c r="B140" s="6"/>
      <c r="C140" s="6"/>
      <c r="D140" s="6"/>
      <c r="E140" s="6"/>
      <c r="F140" s="6"/>
      <c r="G140" s="6"/>
      <c r="H140" s="6"/>
      <c r="I140" s="6"/>
      <c r="J140" s="6"/>
      <c r="K140" s="6"/>
      <c r="L140" s="6"/>
      <c r="M140" s="6"/>
      <c r="N140" s="6"/>
    </row>
    <row r="141" ht="15.75" customHeight="1">
      <c r="A141" s="6"/>
      <c r="B141" s="6"/>
      <c r="C141" s="6"/>
      <c r="D141" s="6"/>
      <c r="E141" s="6"/>
      <c r="F141" s="6"/>
      <c r="G141" s="6"/>
      <c r="H141" s="6"/>
      <c r="I141" s="6"/>
      <c r="J141" s="6"/>
      <c r="K141" s="6"/>
      <c r="L141" s="6"/>
      <c r="M141" s="6"/>
      <c r="N141" s="6"/>
    </row>
    <row r="142" ht="15.75" customHeight="1">
      <c r="A142" s="6"/>
      <c r="B142" s="6"/>
      <c r="C142" s="6"/>
      <c r="D142" s="6"/>
      <c r="E142" s="6"/>
      <c r="F142" s="6"/>
      <c r="G142" s="6"/>
      <c r="H142" s="6"/>
      <c r="I142" s="6"/>
      <c r="J142" s="6"/>
      <c r="K142" s="6"/>
      <c r="L142" s="6"/>
      <c r="M142" s="6"/>
      <c r="N142" s="6"/>
    </row>
    <row r="143" ht="15.75" customHeight="1">
      <c r="A143" s="6"/>
      <c r="B143" s="6"/>
      <c r="C143" s="6"/>
      <c r="D143" s="6"/>
      <c r="E143" s="6"/>
      <c r="F143" s="6"/>
      <c r="G143" s="6"/>
      <c r="H143" s="6"/>
      <c r="I143" s="6"/>
      <c r="J143" s="6"/>
      <c r="K143" s="6"/>
      <c r="L143" s="6"/>
      <c r="M143" s="6"/>
      <c r="N143" s="6"/>
    </row>
    <row r="144" ht="15.75" customHeight="1">
      <c r="A144" s="6"/>
      <c r="B144" s="6"/>
      <c r="C144" s="6"/>
      <c r="D144" s="6"/>
      <c r="E144" s="6"/>
      <c r="F144" s="6"/>
      <c r="G144" s="6"/>
      <c r="H144" s="6"/>
      <c r="I144" s="6"/>
      <c r="J144" s="6"/>
      <c r="K144" s="6"/>
      <c r="L144" s="6"/>
      <c r="M144" s="6"/>
      <c r="N144" s="6"/>
    </row>
    <row r="145" ht="15.75" customHeight="1">
      <c r="A145" s="6"/>
      <c r="B145" s="6"/>
      <c r="C145" s="6"/>
      <c r="D145" s="6"/>
      <c r="E145" s="6"/>
      <c r="F145" s="6"/>
      <c r="G145" s="6"/>
      <c r="H145" s="6"/>
      <c r="I145" s="6"/>
      <c r="J145" s="6"/>
      <c r="K145" s="6"/>
      <c r="L145" s="6"/>
      <c r="M145" s="6"/>
      <c r="N145" s="6"/>
    </row>
    <row r="146" ht="15.75" customHeight="1">
      <c r="A146" s="6"/>
      <c r="B146" s="6"/>
      <c r="C146" s="6"/>
      <c r="D146" s="6"/>
      <c r="E146" s="6"/>
      <c r="F146" s="6"/>
      <c r="G146" s="6"/>
      <c r="H146" s="6"/>
      <c r="I146" s="6"/>
      <c r="J146" s="6"/>
      <c r="K146" s="6"/>
      <c r="L146" s="6"/>
      <c r="M146" s="6"/>
      <c r="N146" s="6"/>
    </row>
    <row r="147" ht="15.75" customHeight="1">
      <c r="A147" s="6"/>
      <c r="B147" s="6"/>
      <c r="C147" s="6"/>
      <c r="D147" s="6"/>
      <c r="E147" s="6"/>
      <c r="F147" s="6"/>
      <c r="G147" s="6"/>
      <c r="H147" s="6"/>
      <c r="I147" s="6"/>
      <c r="J147" s="6"/>
      <c r="K147" s="6"/>
      <c r="L147" s="6"/>
      <c r="M147" s="6"/>
      <c r="N147" s="6"/>
    </row>
    <row r="148" ht="15.75" customHeight="1">
      <c r="A148" s="6"/>
      <c r="B148" s="6"/>
      <c r="C148" s="6"/>
      <c r="D148" s="6"/>
      <c r="E148" s="6"/>
      <c r="F148" s="6"/>
      <c r="G148" s="6"/>
      <c r="H148" s="6"/>
      <c r="I148" s="6"/>
      <c r="J148" s="6"/>
      <c r="K148" s="6"/>
      <c r="L148" s="6"/>
      <c r="M148" s="6"/>
      <c r="N148" s="6"/>
    </row>
    <row r="149" ht="15.75" customHeight="1">
      <c r="A149" s="6"/>
      <c r="B149" s="6"/>
      <c r="C149" s="6"/>
      <c r="D149" s="6"/>
      <c r="E149" s="6"/>
      <c r="F149" s="6"/>
      <c r="G149" s="6"/>
      <c r="H149" s="6"/>
      <c r="I149" s="6"/>
      <c r="J149" s="6"/>
      <c r="K149" s="6"/>
      <c r="L149" s="6"/>
      <c r="M149" s="6"/>
      <c r="N149" s="6"/>
    </row>
    <row r="150" ht="15.75" customHeight="1">
      <c r="A150" s="6"/>
      <c r="B150" s="6"/>
      <c r="C150" s="6"/>
      <c r="D150" s="6"/>
      <c r="E150" s="6"/>
      <c r="F150" s="6"/>
      <c r="G150" s="6"/>
      <c r="H150" s="6"/>
      <c r="I150" s="6"/>
      <c r="J150" s="6"/>
      <c r="K150" s="6"/>
      <c r="L150" s="6"/>
      <c r="M150" s="6"/>
      <c r="N150" s="6"/>
    </row>
    <row r="151" ht="15.75" customHeight="1">
      <c r="A151" s="6"/>
      <c r="B151" s="6"/>
      <c r="C151" s="6"/>
      <c r="D151" s="6"/>
      <c r="E151" s="6"/>
      <c r="F151" s="6"/>
      <c r="G151" s="6"/>
      <c r="H151" s="6"/>
      <c r="I151" s="6"/>
      <c r="J151" s="6"/>
      <c r="K151" s="6"/>
      <c r="L151" s="6"/>
      <c r="M151" s="6"/>
      <c r="N151" s="6"/>
    </row>
    <row r="152" ht="15.75" customHeight="1">
      <c r="A152" s="6"/>
      <c r="B152" s="6"/>
      <c r="C152" s="6"/>
      <c r="D152" s="6"/>
      <c r="E152" s="6"/>
      <c r="F152" s="6"/>
      <c r="G152" s="6"/>
      <c r="H152" s="6"/>
      <c r="I152" s="6"/>
      <c r="J152" s="6"/>
      <c r="K152" s="6"/>
      <c r="L152" s="6"/>
      <c r="M152" s="6"/>
      <c r="N152" s="6"/>
    </row>
    <row r="153" ht="15.75" customHeight="1">
      <c r="A153" s="6"/>
      <c r="B153" s="6"/>
      <c r="C153" s="6"/>
      <c r="D153" s="6"/>
      <c r="E153" s="6"/>
      <c r="F153" s="6"/>
      <c r="G153" s="6"/>
      <c r="H153" s="6"/>
      <c r="I153" s="6"/>
      <c r="J153" s="6"/>
      <c r="K153" s="6"/>
      <c r="L153" s="6"/>
      <c r="M153" s="6"/>
      <c r="N153" s="6"/>
    </row>
    <row r="154" ht="15.75" customHeight="1">
      <c r="A154" s="6"/>
      <c r="B154" s="6"/>
      <c r="C154" s="6"/>
      <c r="D154" s="6"/>
      <c r="E154" s="6"/>
      <c r="F154" s="6"/>
      <c r="G154" s="6"/>
      <c r="H154" s="6"/>
      <c r="I154" s="6"/>
      <c r="J154" s="6"/>
      <c r="K154" s="6"/>
      <c r="L154" s="6"/>
      <c r="M154" s="6"/>
      <c r="N154" s="6"/>
    </row>
    <row r="155" ht="15.75" customHeight="1">
      <c r="A155" s="6"/>
      <c r="B155" s="6"/>
      <c r="C155" s="6"/>
      <c r="D155" s="6"/>
      <c r="E155" s="6"/>
      <c r="F155" s="6"/>
      <c r="G155" s="6"/>
      <c r="H155" s="6"/>
      <c r="I155" s="6"/>
      <c r="J155" s="6"/>
      <c r="K155" s="6"/>
      <c r="L155" s="6"/>
      <c r="M155" s="6"/>
      <c r="N155" s="6"/>
    </row>
    <row r="156" ht="15.75" customHeight="1">
      <c r="A156" s="6"/>
      <c r="B156" s="6"/>
      <c r="C156" s="6"/>
      <c r="D156" s="6"/>
      <c r="E156" s="6"/>
      <c r="F156" s="6"/>
      <c r="G156" s="6"/>
      <c r="H156" s="6"/>
      <c r="I156" s="6"/>
      <c r="J156" s="6"/>
      <c r="K156" s="6"/>
      <c r="L156" s="6"/>
      <c r="M156" s="6"/>
      <c r="N156" s="6"/>
    </row>
    <row r="157" ht="15.75" customHeight="1">
      <c r="A157" s="6"/>
      <c r="B157" s="6"/>
      <c r="C157" s="6"/>
      <c r="D157" s="6"/>
      <c r="E157" s="6"/>
      <c r="F157" s="6"/>
      <c r="G157" s="6"/>
      <c r="H157" s="6"/>
      <c r="I157" s="6"/>
      <c r="J157" s="6"/>
      <c r="K157" s="6"/>
      <c r="L157" s="6"/>
      <c r="M157" s="6"/>
      <c r="N157" s="6"/>
    </row>
    <row r="158" ht="15.75" customHeight="1">
      <c r="A158" s="6"/>
      <c r="B158" s="6"/>
      <c r="C158" s="6"/>
      <c r="D158" s="6"/>
      <c r="E158" s="6"/>
      <c r="F158" s="6"/>
      <c r="G158" s="6"/>
      <c r="H158" s="6"/>
      <c r="I158" s="6"/>
      <c r="J158" s="6"/>
      <c r="K158" s="6"/>
      <c r="L158" s="6"/>
      <c r="M158" s="6"/>
      <c r="N158" s="6"/>
    </row>
    <row r="159" ht="15.75" customHeight="1">
      <c r="A159" s="6"/>
      <c r="B159" s="6"/>
      <c r="C159" s="6"/>
      <c r="D159" s="6"/>
      <c r="E159" s="6"/>
      <c r="F159" s="6"/>
      <c r="G159" s="6"/>
      <c r="H159" s="6"/>
      <c r="I159" s="6"/>
      <c r="J159" s="6"/>
      <c r="K159" s="6"/>
      <c r="L159" s="6"/>
      <c r="M159" s="6"/>
      <c r="N159" s="6"/>
    </row>
    <row r="160" ht="15.75" customHeight="1">
      <c r="A160" s="6"/>
      <c r="B160" s="6"/>
      <c r="C160" s="6"/>
      <c r="D160" s="6"/>
      <c r="E160" s="6"/>
      <c r="F160" s="6"/>
      <c r="G160" s="6"/>
      <c r="H160" s="6"/>
      <c r="I160" s="6"/>
      <c r="J160" s="6"/>
      <c r="K160" s="6"/>
      <c r="L160" s="6"/>
      <c r="M160" s="6"/>
      <c r="N160" s="6"/>
    </row>
    <row r="161" ht="15.75" customHeight="1">
      <c r="A161" s="6"/>
      <c r="B161" s="6"/>
      <c r="C161" s="6"/>
      <c r="D161" s="6"/>
      <c r="E161" s="6"/>
      <c r="F161" s="6"/>
      <c r="G161" s="6"/>
      <c r="H161" s="6"/>
      <c r="I161" s="6"/>
      <c r="J161" s="6"/>
      <c r="K161" s="6"/>
      <c r="L161" s="6"/>
      <c r="M161" s="6"/>
      <c r="N161" s="6"/>
    </row>
    <row r="162" ht="15.75" customHeight="1">
      <c r="A162" s="6"/>
      <c r="B162" s="6"/>
      <c r="C162" s="6"/>
      <c r="D162" s="6"/>
      <c r="E162" s="6"/>
      <c r="F162" s="6"/>
      <c r="G162" s="6"/>
      <c r="H162" s="6"/>
      <c r="I162" s="6"/>
      <c r="J162" s="6"/>
      <c r="K162" s="6"/>
      <c r="L162" s="6"/>
      <c r="M162" s="6"/>
      <c r="N162" s="6"/>
    </row>
    <row r="163" ht="15.75" customHeight="1">
      <c r="A163" s="6"/>
      <c r="B163" s="6"/>
      <c r="C163" s="6"/>
      <c r="D163" s="6"/>
      <c r="E163" s="6"/>
      <c r="F163" s="6"/>
      <c r="G163" s="6"/>
      <c r="H163" s="6"/>
      <c r="I163" s="6"/>
      <c r="J163" s="6"/>
      <c r="K163" s="6"/>
      <c r="L163" s="6"/>
      <c r="M163" s="6"/>
      <c r="N163" s="6"/>
    </row>
    <row r="164" ht="15.75" customHeight="1">
      <c r="A164" s="6"/>
      <c r="B164" s="6"/>
      <c r="C164" s="6"/>
      <c r="D164" s="6"/>
      <c r="E164" s="6"/>
      <c r="F164" s="6"/>
      <c r="G164" s="6"/>
      <c r="H164" s="6"/>
      <c r="I164" s="6"/>
      <c r="J164" s="6"/>
      <c r="K164" s="6"/>
      <c r="L164" s="6"/>
      <c r="M164" s="6"/>
      <c r="N164" s="6"/>
    </row>
    <row r="165" ht="15.75" customHeight="1">
      <c r="A165" s="6"/>
      <c r="B165" s="6"/>
      <c r="C165" s="6"/>
      <c r="D165" s="6"/>
      <c r="E165" s="6"/>
      <c r="F165" s="6"/>
      <c r="G165" s="6"/>
      <c r="H165" s="6"/>
      <c r="I165" s="6"/>
      <c r="J165" s="6"/>
      <c r="K165" s="6"/>
      <c r="L165" s="6"/>
      <c r="M165" s="6"/>
      <c r="N165" s="6"/>
    </row>
    <row r="166" ht="15.75" customHeight="1">
      <c r="A166" s="6"/>
      <c r="B166" s="6"/>
      <c r="C166" s="6"/>
      <c r="D166" s="6"/>
      <c r="E166" s="6"/>
      <c r="F166" s="6"/>
      <c r="G166" s="6"/>
      <c r="H166" s="6"/>
      <c r="I166" s="6"/>
      <c r="J166" s="6"/>
      <c r="K166" s="6"/>
      <c r="L166" s="6"/>
      <c r="M166" s="6"/>
      <c r="N166" s="6"/>
    </row>
    <row r="167" ht="15.75" customHeight="1">
      <c r="A167" s="6"/>
      <c r="B167" s="6"/>
      <c r="C167" s="6"/>
      <c r="D167" s="6"/>
      <c r="E167" s="6"/>
      <c r="F167" s="6"/>
      <c r="G167" s="6"/>
      <c r="H167" s="6"/>
      <c r="I167" s="6"/>
      <c r="J167" s="6"/>
      <c r="K167" s="6"/>
      <c r="L167" s="6"/>
      <c r="M167" s="6"/>
      <c r="N167" s="6"/>
    </row>
    <row r="168" ht="15.75" customHeight="1">
      <c r="A168" s="6"/>
      <c r="B168" s="6"/>
      <c r="C168" s="6"/>
      <c r="D168" s="6"/>
      <c r="E168" s="6"/>
      <c r="F168" s="6"/>
      <c r="G168" s="6"/>
      <c r="H168" s="6"/>
      <c r="I168" s="6"/>
      <c r="J168" s="6"/>
      <c r="K168" s="6"/>
      <c r="L168" s="6"/>
      <c r="M168" s="6"/>
      <c r="N168" s="6"/>
    </row>
    <row r="169" ht="15.75" customHeight="1">
      <c r="A169" s="6"/>
      <c r="B169" s="6"/>
      <c r="C169" s="6"/>
      <c r="D169" s="6"/>
      <c r="E169" s="6"/>
      <c r="F169" s="6"/>
      <c r="G169" s="6"/>
      <c r="H169" s="6"/>
      <c r="I169" s="6"/>
      <c r="J169" s="6"/>
      <c r="K169" s="6"/>
      <c r="L169" s="6"/>
      <c r="M169" s="6"/>
      <c r="N169" s="6"/>
    </row>
    <row r="170" ht="15.75" customHeight="1">
      <c r="A170" s="6"/>
      <c r="B170" s="6"/>
      <c r="C170" s="6"/>
      <c r="D170" s="6"/>
      <c r="E170" s="6"/>
      <c r="F170" s="6"/>
      <c r="G170" s="6"/>
      <c r="H170" s="6"/>
      <c r="I170" s="6"/>
      <c r="J170" s="6"/>
      <c r="K170" s="6"/>
      <c r="L170" s="6"/>
      <c r="M170" s="6"/>
      <c r="N170" s="6"/>
    </row>
    <row r="171" ht="15.75" customHeight="1">
      <c r="A171" s="6"/>
      <c r="B171" s="6"/>
      <c r="C171" s="6"/>
      <c r="D171" s="6"/>
      <c r="E171" s="6"/>
      <c r="F171" s="6"/>
      <c r="G171" s="6"/>
      <c r="H171" s="6"/>
      <c r="I171" s="6"/>
      <c r="J171" s="6"/>
      <c r="K171" s="6"/>
      <c r="L171" s="6"/>
      <c r="M171" s="6"/>
      <c r="N171" s="6"/>
    </row>
    <row r="172" ht="15.75" customHeight="1">
      <c r="A172" s="6"/>
      <c r="B172" s="6"/>
      <c r="C172" s="6"/>
      <c r="D172" s="6"/>
      <c r="E172" s="6"/>
      <c r="F172" s="6"/>
      <c r="G172" s="6"/>
      <c r="H172" s="6"/>
      <c r="I172" s="6"/>
      <c r="J172" s="6"/>
      <c r="K172" s="6"/>
      <c r="L172" s="6"/>
      <c r="M172" s="6"/>
      <c r="N172" s="6"/>
    </row>
    <row r="173" ht="15.75" customHeight="1">
      <c r="A173" s="6"/>
      <c r="B173" s="6"/>
      <c r="C173" s="6"/>
      <c r="D173" s="6"/>
      <c r="E173" s="6"/>
      <c r="F173" s="6"/>
      <c r="G173" s="6"/>
      <c r="H173" s="6"/>
      <c r="I173" s="6"/>
      <c r="J173" s="6"/>
      <c r="K173" s="6"/>
      <c r="L173" s="6"/>
      <c r="M173" s="6"/>
      <c r="N173" s="6"/>
    </row>
    <row r="174" ht="15.75" customHeight="1">
      <c r="A174" s="6"/>
      <c r="B174" s="6"/>
      <c r="C174" s="6"/>
      <c r="D174" s="6"/>
      <c r="E174" s="6"/>
      <c r="F174" s="6"/>
      <c r="G174" s="6"/>
      <c r="H174" s="6"/>
      <c r="I174" s="6"/>
      <c r="J174" s="6"/>
      <c r="K174" s="6"/>
      <c r="L174" s="6"/>
      <c r="M174" s="6"/>
      <c r="N174" s="6"/>
    </row>
    <row r="175" ht="15.75" customHeight="1">
      <c r="A175" s="6"/>
      <c r="B175" s="6"/>
      <c r="C175" s="6"/>
      <c r="D175" s="6"/>
      <c r="E175" s="6"/>
      <c r="F175" s="6"/>
      <c r="G175" s="6"/>
      <c r="H175" s="6"/>
      <c r="I175" s="6"/>
      <c r="J175" s="6"/>
      <c r="K175" s="6"/>
      <c r="L175" s="6"/>
      <c r="M175" s="6"/>
      <c r="N175" s="6"/>
    </row>
    <row r="176" ht="15.75" customHeight="1">
      <c r="A176" s="6"/>
      <c r="B176" s="6"/>
      <c r="C176" s="6"/>
      <c r="D176" s="6"/>
      <c r="E176" s="6"/>
      <c r="F176" s="6"/>
      <c r="G176" s="6"/>
      <c r="H176" s="6"/>
      <c r="I176" s="6"/>
      <c r="J176" s="6"/>
      <c r="K176" s="6"/>
      <c r="L176" s="6"/>
      <c r="M176" s="6"/>
      <c r="N176" s="6"/>
    </row>
    <row r="177" ht="15.75" customHeight="1">
      <c r="A177" s="6"/>
      <c r="B177" s="6"/>
      <c r="C177" s="6"/>
      <c r="D177" s="6"/>
      <c r="E177" s="6"/>
      <c r="F177" s="6"/>
      <c r="G177" s="6"/>
      <c r="H177" s="6"/>
      <c r="I177" s="6"/>
      <c r="J177" s="6"/>
      <c r="K177" s="6"/>
      <c r="L177" s="6"/>
      <c r="M177" s="6"/>
      <c r="N177" s="6"/>
    </row>
    <row r="178" ht="15.75" customHeight="1">
      <c r="A178" s="6"/>
      <c r="B178" s="6"/>
      <c r="C178" s="6"/>
      <c r="D178" s="6"/>
      <c r="E178" s="6"/>
      <c r="F178" s="6"/>
      <c r="G178" s="6"/>
      <c r="H178" s="6"/>
      <c r="I178" s="6"/>
      <c r="J178" s="6"/>
      <c r="K178" s="6"/>
      <c r="L178" s="6"/>
      <c r="M178" s="6"/>
      <c r="N178" s="6"/>
    </row>
    <row r="179" ht="15.75" customHeight="1">
      <c r="A179" s="6"/>
      <c r="B179" s="6"/>
      <c r="C179" s="6"/>
      <c r="D179" s="6"/>
      <c r="E179" s="6"/>
      <c r="F179" s="6"/>
      <c r="G179" s="6"/>
      <c r="H179" s="6"/>
      <c r="I179" s="6"/>
      <c r="J179" s="6"/>
      <c r="K179" s="6"/>
      <c r="L179" s="6"/>
      <c r="M179" s="6"/>
      <c r="N179" s="6"/>
    </row>
    <row r="180" ht="15.75" customHeight="1">
      <c r="A180" s="6"/>
      <c r="B180" s="6"/>
      <c r="C180" s="6"/>
      <c r="D180" s="6"/>
      <c r="E180" s="6"/>
      <c r="F180" s="6"/>
      <c r="G180" s="6"/>
      <c r="H180" s="6"/>
      <c r="I180" s="6"/>
      <c r="J180" s="6"/>
      <c r="K180" s="6"/>
      <c r="L180" s="6"/>
      <c r="M180" s="6"/>
      <c r="N180" s="6"/>
    </row>
    <row r="181" ht="15.75" customHeight="1">
      <c r="A181" s="6"/>
      <c r="B181" s="6"/>
      <c r="C181" s="6"/>
      <c r="D181" s="6"/>
      <c r="E181" s="6"/>
      <c r="F181" s="6"/>
      <c r="G181" s="6"/>
      <c r="H181" s="6"/>
      <c r="I181" s="6"/>
      <c r="J181" s="6"/>
      <c r="K181" s="6"/>
      <c r="L181" s="6"/>
      <c r="M181" s="6"/>
      <c r="N181" s="6"/>
    </row>
    <row r="182" ht="15.75" customHeight="1">
      <c r="A182" s="6"/>
      <c r="B182" s="6"/>
      <c r="C182" s="6"/>
      <c r="D182" s="6"/>
      <c r="E182" s="6"/>
      <c r="F182" s="6"/>
      <c r="G182" s="6"/>
      <c r="H182" s="6"/>
      <c r="I182" s="6"/>
      <c r="J182" s="6"/>
      <c r="K182" s="6"/>
      <c r="L182" s="6"/>
      <c r="M182" s="6"/>
      <c r="N182" s="6"/>
    </row>
    <row r="183" ht="15.75" customHeight="1">
      <c r="A183" s="6"/>
      <c r="B183" s="6"/>
      <c r="C183" s="6"/>
      <c r="D183" s="6"/>
      <c r="E183" s="6"/>
      <c r="F183" s="6"/>
      <c r="G183" s="6"/>
      <c r="H183" s="6"/>
      <c r="I183" s="6"/>
      <c r="J183" s="6"/>
      <c r="K183" s="6"/>
      <c r="L183" s="6"/>
      <c r="M183" s="6"/>
      <c r="N183" s="6"/>
    </row>
    <row r="184" ht="15.75" customHeight="1">
      <c r="A184" s="6"/>
      <c r="B184" s="6"/>
      <c r="C184" s="6"/>
      <c r="D184" s="6"/>
      <c r="E184" s="6"/>
      <c r="F184" s="6"/>
      <c r="G184" s="6"/>
      <c r="H184" s="6"/>
      <c r="I184" s="6"/>
      <c r="J184" s="6"/>
      <c r="K184" s="6"/>
      <c r="L184" s="6"/>
      <c r="M184" s="6"/>
      <c r="N184" s="6"/>
    </row>
    <row r="185" ht="15.75" customHeight="1">
      <c r="A185" s="6"/>
      <c r="B185" s="6"/>
      <c r="C185" s="6"/>
      <c r="D185" s="6"/>
      <c r="E185" s="6"/>
      <c r="F185" s="6"/>
      <c r="G185" s="6"/>
      <c r="H185" s="6"/>
      <c r="I185" s="6"/>
      <c r="J185" s="6"/>
      <c r="K185" s="6"/>
      <c r="L185" s="6"/>
      <c r="M185" s="6"/>
      <c r="N185" s="6"/>
    </row>
    <row r="186" ht="15.75" customHeight="1">
      <c r="A186" s="6"/>
      <c r="B186" s="6"/>
      <c r="C186" s="6"/>
      <c r="D186" s="6"/>
      <c r="E186" s="6"/>
      <c r="F186" s="6"/>
      <c r="G186" s="6"/>
      <c r="H186" s="6"/>
      <c r="I186" s="6"/>
      <c r="J186" s="6"/>
      <c r="K186" s="6"/>
      <c r="L186" s="6"/>
      <c r="M186" s="6"/>
      <c r="N186" s="6"/>
    </row>
    <row r="187" ht="15.75" customHeight="1">
      <c r="A187" s="6"/>
      <c r="B187" s="6"/>
      <c r="C187" s="6"/>
      <c r="D187" s="6"/>
      <c r="E187" s="6"/>
      <c r="F187" s="6"/>
      <c r="G187" s="6"/>
      <c r="H187" s="6"/>
      <c r="I187" s="6"/>
      <c r="J187" s="6"/>
      <c r="K187" s="6"/>
      <c r="L187" s="6"/>
      <c r="M187" s="6"/>
      <c r="N187" s="6"/>
    </row>
    <row r="188" ht="15.75" customHeight="1">
      <c r="A188" s="6"/>
      <c r="B188" s="6"/>
      <c r="C188" s="6"/>
      <c r="D188" s="6"/>
      <c r="E188" s="6"/>
      <c r="F188" s="6"/>
      <c r="G188" s="6"/>
      <c r="H188" s="6"/>
      <c r="I188" s="6"/>
      <c r="J188" s="6"/>
      <c r="K188" s="6"/>
      <c r="L188" s="6"/>
      <c r="M188" s="6"/>
      <c r="N188" s="6"/>
    </row>
    <row r="189" ht="15.75" customHeight="1">
      <c r="A189" s="6"/>
      <c r="B189" s="6"/>
      <c r="C189" s="6"/>
      <c r="D189" s="6"/>
      <c r="E189" s="6"/>
      <c r="F189" s="6"/>
      <c r="G189" s="6"/>
      <c r="H189" s="6"/>
      <c r="I189" s="6"/>
      <c r="J189" s="6"/>
      <c r="K189" s="6"/>
      <c r="L189" s="6"/>
      <c r="M189" s="6"/>
      <c r="N189" s="6"/>
    </row>
    <row r="190" ht="15.75" customHeight="1">
      <c r="A190" s="6"/>
      <c r="B190" s="6"/>
      <c r="C190" s="6"/>
      <c r="D190" s="6"/>
      <c r="E190" s="6"/>
      <c r="F190" s="6"/>
      <c r="G190" s="6"/>
      <c r="H190" s="6"/>
      <c r="I190" s="6"/>
      <c r="J190" s="6"/>
      <c r="K190" s="6"/>
      <c r="L190" s="6"/>
      <c r="M190" s="6"/>
      <c r="N190" s="6"/>
    </row>
    <row r="191" ht="15.75" customHeight="1">
      <c r="A191" s="6"/>
      <c r="B191" s="6"/>
      <c r="C191" s="6"/>
      <c r="D191" s="6"/>
      <c r="E191" s="6"/>
      <c r="F191" s="6"/>
      <c r="G191" s="6"/>
      <c r="H191" s="6"/>
      <c r="I191" s="6"/>
      <c r="J191" s="6"/>
      <c r="K191" s="6"/>
      <c r="L191" s="6"/>
      <c r="M191" s="6"/>
      <c r="N191" s="6"/>
    </row>
    <row r="192" ht="15.75" customHeight="1">
      <c r="A192" s="6"/>
      <c r="B192" s="6"/>
      <c r="C192" s="6"/>
      <c r="D192" s="6"/>
      <c r="E192" s="6"/>
      <c r="F192" s="6"/>
      <c r="G192" s="6"/>
      <c r="H192" s="6"/>
      <c r="I192" s="6"/>
      <c r="J192" s="6"/>
      <c r="K192" s="6"/>
      <c r="L192" s="6"/>
      <c r="M192" s="6"/>
      <c r="N192" s="6"/>
    </row>
    <row r="193" ht="15.75" customHeight="1">
      <c r="A193" s="6"/>
      <c r="B193" s="6"/>
      <c r="C193" s="6"/>
      <c r="D193" s="6"/>
      <c r="E193" s="6"/>
      <c r="F193" s="6"/>
      <c r="G193" s="6"/>
      <c r="H193" s="6"/>
      <c r="I193" s="6"/>
      <c r="J193" s="6"/>
      <c r="K193" s="6"/>
      <c r="L193" s="6"/>
      <c r="M193" s="6"/>
      <c r="N193" s="6"/>
    </row>
    <row r="194" ht="15.75" customHeight="1">
      <c r="A194" s="6"/>
      <c r="B194" s="6"/>
      <c r="C194" s="6"/>
      <c r="D194" s="6"/>
      <c r="E194" s="6"/>
      <c r="F194" s="6"/>
      <c r="G194" s="6"/>
      <c r="H194" s="6"/>
      <c r="I194" s="6"/>
      <c r="J194" s="6"/>
      <c r="K194" s="6"/>
      <c r="L194" s="6"/>
      <c r="M194" s="6"/>
      <c r="N194" s="6"/>
    </row>
    <row r="195" ht="15.75" customHeight="1">
      <c r="A195" s="6"/>
      <c r="B195" s="6"/>
      <c r="C195" s="6"/>
      <c r="D195" s="6"/>
      <c r="E195" s="6"/>
      <c r="F195" s="6"/>
      <c r="G195" s="6"/>
      <c r="H195" s="6"/>
      <c r="I195" s="6"/>
      <c r="J195" s="6"/>
      <c r="K195" s="6"/>
      <c r="L195" s="6"/>
      <c r="M195" s="6"/>
      <c r="N195" s="6"/>
    </row>
    <row r="196" ht="15.75" customHeight="1">
      <c r="A196" s="6"/>
      <c r="B196" s="6"/>
      <c r="C196" s="6"/>
      <c r="D196" s="6"/>
      <c r="E196" s="6"/>
      <c r="F196" s="6"/>
      <c r="G196" s="6"/>
      <c r="H196" s="6"/>
      <c r="I196" s="6"/>
      <c r="J196" s="6"/>
      <c r="K196" s="6"/>
      <c r="L196" s="6"/>
      <c r="M196" s="6"/>
      <c r="N196" s="6"/>
    </row>
    <row r="197" ht="15.75" customHeight="1">
      <c r="A197" s="6"/>
      <c r="B197" s="6"/>
      <c r="C197" s="6"/>
      <c r="D197" s="6"/>
      <c r="E197" s="6"/>
      <c r="F197" s="6"/>
      <c r="G197" s="6"/>
      <c r="H197" s="6"/>
      <c r="I197" s="6"/>
      <c r="J197" s="6"/>
      <c r="K197" s="6"/>
      <c r="L197" s="6"/>
      <c r="M197" s="6"/>
      <c r="N197" s="6"/>
    </row>
    <row r="198" ht="15.75" customHeight="1">
      <c r="A198" s="6"/>
      <c r="B198" s="6"/>
      <c r="C198" s="6"/>
      <c r="D198" s="6"/>
      <c r="E198" s="6"/>
      <c r="F198" s="6"/>
      <c r="G198" s="6"/>
      <c r="H198" s="6"/>
      <c r="I198" s="6"/>
      <c r="J198" s="6"/>
      <c r="K198" s="6"/>
      <c r="L198" s="6"/>
      <c r="M198" s="6"/>
      <c r="N198" s="6"/>
    </row>
    <row r="199" ht="15.75" customHeight="1">
      <c r="A199" s="6"/>
      <c r="B199" s="6"/>
      <c r="C199" s="6"/>
      <c r="D199" s="6"/>
      <c r="E199" s="6"/>
      <c r="F199" s="6"/>
      <c r="G199" s="6"/>
      <c r="H199" s="6"/>
      <c r="I199" s="6"/>
      <c r="J199" s="6"/>
      <c r="K199" s="6"/>
      <c r="L199" s="6"/>
      <c r="M199" s="6"/>
      <c r="N199" s="6"/>
    </row>
    <row r="200" ht="15.75" customHeight="1">
      <c r="A200" s="6"/>
      <c r="B200" s="6"/>
      <c r="C200" s="6"/>
      <c r="D200" s="6"/>
      <c r="E200" s="6"/>
      <c r="F200" s="6"/>
      <c r="G200" s="6"/>
      <c r="H200" s="6"/>
      <c r="I200" s="6"/>
      <c r="J200" s="6"/>
      <c r="K200" s="6"/>
      <c r="L200" s="6"/>
      <c r="M200" s="6"/>
      <c r="N200" s="6"/>
    </row>
    <row r="201" ht="15.75" customHeight="1">
      <c r="A201" s="6"/>
      <c r="B201" s="6"/>
      <c r="C201" s="6"/>
      <c r="D201" s="6"/>
      <c r="E201" s="6"/>
      <c r="F201" s="6"/>
      <c r="G201" s="6"/>
      <c r="H201" s="6"/>
      <c r="I201" s="6"/>
      <c r="J201" s="6"/>
      <c r="K201" s="6"/>
      <c r="L201" s="6"/>
      <c r="M201" s="6"/>
      <c r="N201" s="6"/>
    </row>
    <row r="202" ht="15.75" customHeight="1">
      <c r="A202" s="6"/>
      <c r="B202" s="6"/>
      <c r="C202" s="6"/>
      <c r="D202" s="6"/>
      <c r="E202" s="6"/>
      <c r="F202" s="6"/>
      <c r="G202" s="6"/>
      <c r="H202" s="6"/>
      <c r="I202" s="6"/>
      <c r="J202" s="6"/>
      <c r="K202" s="6"/>
      <c r="L202" s="6"/>
      <c r="M202" s="6"/>
      <c r="N202" s="6"/>
    </row>
    <row r="203" ht="15.75" customHeight="1">
      <c r="A203" s="6"/>
      <c r="B203" s="6"/>
      <c r="C203" s="6"/>
      <c r="D203" s="6"/>
      <c r="E203" s="6"/>
      <c r="F203" s="6"/>
      <c r="G203" s="6"/>
      <c r="H203" s="6"/>
      <c r="I203" s="6"/>
      <c r="J203" s="6"/>
      <c r="K203" s="6"/>
      <c r="L203" s="6"/>
      <c r="M203" s="6"/>
      <c r="N203" s="6"/>
    </row>
    <row r="204" ht="15.75" customHeight="1">
      <c r="A204" s="6"/>
      <c r="B204" s="6"/>
      <c r="C204" s="6"/>
      <c r="D204" s="6"/>
      <c r="E204" s="6"/>
      <c r="F204" s="6"/>
      <c r="G204" s="6"/>
      <c r="H204" s="6"/>
      <c r="I204" s="6"/>
      <c r="J204" s="6"/>
      <c r="K204" s="6"/>
      <c r="L204" s="6"/>
      <c r="M204" s="6"/>
      <c r="N204" s="6"/>
    </row>
    <row r="205" ht="15.75" customHeight="1">
      <c r="A205" s="6"/>
      <c r="B205" s="6"/>
      <c r="C205" s="6"/>
      <c r="D205" s="6"/>
      <c r="E205" s="6"/>
      <c r="F205" s="6"/>
      <c r="G205" s="6"/>
      <c r="H205" s="6"/>
      <c r="I205" s="6"/>
      <c r="J205" s="6"/>
      <c r="K205" s="6"/>
      <c r="L205" s="6"/>
      <c r="M205" s="6"/>
      <c r="N205" s="6"/>
    </row>
    <row r="206" ht="15.75" customHeight="1">
      <c r="A206" s="6"/>
      <c r="B206" s="6"/>
      <c r="C206" s="6"/>
      <c r="D206" s="6"/>
      <c r="E206" s="6"/>
      <c r="F206" s="6"/>
      <c r="G206" s="6"/>
      <c r="H206" s="6"/>
      <c r="I206" s="6"/>
      <c r="J206" s="6"/>
      <c r="K206" s="6"/>
      <c r="L206" s="6"/>
      <c r="M206" s="6"/>
      <c r="N206" s="6"/>
    </row>
    <row r="207" ht="15.75" customHeight="1">
      <c r="A207" s="6"/>
      <c r="B207" s="6"/>
      <c r="C207" s="6"/>
      <c r="D207" s="6"/>
      <c r="E207" s="6"/>
      <c r="F207" s="6"/>
      <c r="G207" s="6"/>
      <c r="H207" s="6"/>
      <c r="I207" s="6"/>
      <c r="J207" s="6"/>
      <c r="K207" s="6"/>
      <c r="L207" s="6"/>
      <c r="M207" s="6"/>
      <c r="N207" s="6"/>
    </row>
    <row r="208" ht="15.75" customHeight="1">
      <c r="A208" s="6"/>
      <c r="B208" s="6"/>
      <c r="C208" s="6"/>
      <c r="D208" s="6"/>
      <c r="E208" s="6"/>
      <c r="F208" s="6"/>
      <c r="G208" s="6"/>
      <c r="H208" s="6"/>
      <c r="I208" s="6"/>
      <c r="J208" s="6"/>
      <c r="K208" s="6"/>
      <c r="L208" s="6"/>
      <c r="M208" s="6"/>
      <c r="N208" s="6"/>
    </row>
    <row r="209" ht="15.75" customHeight="1">
      <c r="A209" s="6"/>
      <c r="B209" s="6"/>
      <c r="C209" s="6"/>
      <c r="D209" s="6"/>
      <c r="E209" s="6"/>
      <c r="F209" s="6"/>
      <c r="G209" s="6"/>
      <c r="H209" s="6"/>
      <c r="I209" s="6"/>
      <c r="J209" s="6"/>
      <c r="K209" s="6"/>
      <c r="L209" s="6"/>
      <c r="M209" s="6"/>
      <c r="N209" s="6"/>
    </row>
    <row r="210" ht="15.75" customHeight="1">
      <c r="A210" s="6"/>
      <c r="B210" s="6"/>
      <c r="C210" s="6"/>
      <c r="D210" s="6"/>
      <c r="E210" s="6"/>
      <c r="F210" s="6"/>
      <c r="G210" s="6"/>
      <c r="H210" s="6"/>
      <c r="I210" s="6"/>
      <c r="J210" s="6"/>
      <c r="K210" s="6"/>
      <c r="L210" s="6"/>
      <c r="M210" s="6"/>
      <c r="N210" s="6"/>
    </row>
    <row r="211" ht="15.75" customHeight="1">
      <c r="A211" s="6"/>
      <c r="B211" s="6"/>
      <c r="C211" s="6"/>
      <c r="D211" s="6"/>
      <c r="E211" s="6"/>
      <c r="F211" s="6"/>
      <c r="G211" s="6"/>
      <c r="H211" s="6"/>
      <c r="I211" s="6"/>
      <c r="J211" s="6"/>
      <c r="K211" s="6"/>
      <c r="L211" s="6"/>
      <c r="M211" s="6"/>
      <c r="N211" s="6"/>
    </row>
    <row r="212" ht="15.75" customHeight="1">
      <c r="A212" s="6"/>
      <c r="B212" s="6"/>
      <c r="C212" s="6"/>
      <c r="D212" s="6"/>
      <c r="E212" s="6"/>
      <c r="F212" s="6"/>
      <c r="G212" s="6"/>
      <c r="H212" s="6"/>
      <c r="I212" s="6"/>
      <c r="J212" s="6"/>
      <c r="K212" s="6"/>
      <c r="L212" s="6"/>
      <c r="M212" s="6"/>
      <c r="N212" s="6"/>
    </row>
    <row r="213" ht="15.75" customHeight="1">
      <c r="A213" s="6"/>
      <c r="B213" s="6"/>
      <c r="C213" s="6"/>
      <c r="D213" s="6"/>
      <c r="E213" s="6"/>
      <c r="F213" s="6"/>
      <c r="G213" s="6"/>
      <c r="H213" s="6"/>
      <c r="I213" s="6"/>
      <c r="J213" s="6"/>
      <c r="K213" s="6"/>
      <c r="L213" s="6"/>
      <c r="M213" s="6"/>
      <c r="N213" s="6"/>
    </row>
    <row r="214" ht="15.75" customHeight="1">
      <c r="A214" s="6"/>
      <c r="B214" s="6"/>
      <c r="C214" s="6"/>
      <c r="D214" s="6"/>
      <c r="E214" s="6"/>
      <c r="F214" s="6"/>
      <c r="G214" s="6"/>
      <c r="H214" s="6"/>
      <c r="I214" s="6"/>
      <c r="J214" s="6"/>
      <c r="K214" s="6"/>
      <c r="L214" s="6"/>
      <c r="M214" s="6"/>
      <c r="N214" s="6"/>
    </row>
    <row r="215" ht="15.75" customHeight="1">
      <c r="A215" s="6"/>
      <c r="B215" s="6"/>
      <c r="C215" s="6"/>
      <c r="D215" s="6"/>
      <c r="E215" s="6"/>
      <c r="F215" s="6"/>
      <c r="G215" s="6"/>
      <c r="H215" s="6"/>
      <c r="I215" s="6"/>
      <c r="J215" s="6"/>
      <c r="K215" s="6"/>
      <c r="L215" s="6"/>
      <c r="M215" s="6"/>
      <c r="N215" s="6"/>
    </row>
    <row r="216" ht="15.75" customHeight="1">
      <c r="A216" s="6"/>
      <c r="B216" s="6"/>
      <c r="C216" s="6"/>
      <c r="D216" s="6"/>
      <c r="E216" s="6"/>
      <c r="F216" s="6"/>
      <c r="G216" s="6"/>
      <c r="H216" s="6"/>
      <c r="I216" s="6"/>
      <c r="J216" s="6"/>
      <c r="K216" s="6"/>
      <c r="L216" s="6"/>
      <c r="M216" s="6"/>
      <c r="N216" s="6"/>
    </row>
    <row r="217" ht="15.75" customHeight="1">
      <c r="A217" s="6"/>
      <c r="B217" s="6"/>
      <c r="C217" s="6"/>
      <c r="D217" s="6"/>
      <c r="E217" s="6"/>
      <c r="F217" s="6"/>
      <c r="G217" s="6"/>
      <c r="H217" s="6"/>
      <c r="I217" s="6"/>
      <c r="J217" s="6"/>
      <c r="K217" s="6"/>
      <c r="L217" s="6"/>
      <c r="M217" s="6"/>
      <c r="N217" s="6"/>
    </row>
    <row r="218" ht="15.75" customHeight="1">
      <c r="A218" s="6"/>
      <c r="B218" s="6"/>
      <c r="C218" s="6"/>
      <c r="D218" s="6"/>
      <c r="E218" s="6"/>
      <c r="F218" s="6"/>
      <c r="G218" s="6"/>
      <c r="H218" s="6"/>
      <c r="I218" s="6"/>
      <c r="J218" s="6"/>
      <c r="K218" s="6"/>
      <c r="L218" s="6"/>
      <c r="M218" s="6"/>
      <c r="N218" s="6"/>
    </row>
    <row r="219" ht="15.75" customHeight="1">
      <c r="A219" s="6"/>
      <c r="B219" s="6"/>
      <c r="C219" s="6"/>
      <c r="D219" s="6"/>
      <c r="E219" s="6"/>
      <c r="F219" s="6"/>
      <c r="G219" s="6"/>
      <c r="H219" s="6"/>
      <c r="I219" s="6"/>
      <c r="J219" s="6"/>
      <c r="K219" s="6"/>
      <c r="L219" s="6"/>
      <c r="M219" s="6"/>
      <c r="N219" s="6"/>
    </row>
    <row r="220" ht="15.75" customHeight="1">
      <c r="A220" s="6"/>
      <c r="B220" s="6"/>
      <c r="C220" s="6"/>
      <c r="D220" s="6"/>
      <c r="E220" s="6"/>
      <c r="F220" s="6"/>
      <c r="G220" s="6"/>
      <c r="H220" s="6"/>
      <c r="I220" s="6"/>
      <c r="J220" s="6"/>
      <c r="K220" s="6"/>
      <c r="L220" s="6"/>
      <c r="M220" s="6"/>
      <c r="N220" s="6"/>
    </row>
    <row r="221" ht="15.75" customHeight="1">
      <c r="A221" s="6"/>
      <c r="B221" s="6"/>
      <c r="C221" s="6"/>
      <c r="D221" s="6"/>
      <c r="E221" s="6"/>
      <c r="F221" s="6"/>
      <c r="G221" s="6"/>
      <c r="H221" s="6"/>
      <c r="I221" s="6"/>
      <c r="J221" s="6"/>
      <c r="K221" s="6"/>
      <c r="L221" s="6"/>
      <c r="M221" s="6"/>
      <c r="N221" s="6"/>
    </row>
    <row r="222" ht="15.75" customHeight="1">
      <c r="A222" s="6"/>
      <c r="B222" s="6"/>
      <c r="C222" s="6"/>
      <c r="D222" s="6"/>
      <c r="E222" s="6"/>
      <c r="F222" s="6"/>
      <c r="G222" s="6"/>
      <c r="H222" s="6"/>
      <c r="I222" s="6"/>
      <c r="J222" s="6"/>
      <c r="K222" s="6"/>
      <c r="L222" s="6"/>
      <c r="M222" s="6"/>
      <c r="N222" s="6"/>
    </row>
    <row r="223" ht="15.75" customHeight="1">
      <c r="A223" s="6"/>
      <c r="B223" s="6"/>
      <c r="C223" s="6"/>
      <c r="D223" s="6"/>
      <c r="E223" s="6"/>
      <c r="F223" s="6"/>
      <c r="G223" s="6"/>
      <c r="H223" s="6"/>
      <c r="I223" s="6"/>
      <c r="J223" s="6"/>
      <c r="K223" s="6"/>
      <c r="L223" s="6"/>
      <c r="M223" s="6"/>
      <c r="N223" s="6"/>
    </row>
    <row r="224" ht="15.75" customHeight="1">
      <c r="A224" s="6"/>
      <c r="B224" s="6"/>
      <c r="C224" s="6"/>
      <c r="D224" s="6"/>
      <c r="E224" s="6"/>
      <c r="F224" s="6"/>
      <c r="G224" s="6"/>
      <c r="H224" s="6"/>
      <c r="I224" s="6"/>
      <c r="J224" s="6"/>
      <c r="K224" s="6"/>
      <c r="L224" s="6"/>
      <c r="M224" s="6"/>
      <c r="N224" s="6"/>
    </row>
    <row r="225" ht="15.75" customHeight="1">
      <c r="A225" s="6"/>
      <c r="B225" s="6"/>
      <c r="C225" s="6"/>
      <c r="D225" s="6"/>
      <c r="E225" s="6"/>
      <c r="F225" s="6"/>
      <c r="G225" s="6"/>
      <c r="H225" s="6"/>
      <c r="I225" s="6"/>
      <c r="J225" s="6"/>
      <c r="K225" s="6"/>
      <c r="L225" s="6"/>
      <c r="M225" s="6"/>
      <c r="N225" s="6"/>
    </row>
    <row r="226" ht="15.75" customHeight="1">
      <c r="A226" s="6"/>
      <c r="B226" s="6"/>
      <c r="C226" s="6"/>
      <c r="D226" s="6"/>
      <c r="E226" s="6"/>
      <c r="F226" s="6"/>
      <c r="G226" s="6"/>
      <c r="H226" s="6"/>
      <c r="I226" s="6"/>
      <c r="J226" s="6"/>
      <c r="K226" s="6"/>
      <c r="L226" s="6"/>
      <c r="M226" s="6"/>
      <c r="N226" s="6"/>
    </row>
    <row r="227" ht="15.75" customHeight="1">
      <c r="A227" s="6"/>
      <c r="B227" s="6"/>
      <c r="C227" s="6"/>
      <c r="D227" s="6"/>
      <c r="E227" s="6"/>
      <c r="F227" s="6"/>
      <c r="G227" s="6"/>
      <c r="H227" s="6"/>
      <c r="I227" s="6"/>
      <c r="J227" s="6"/>
      <c r="K227" s="6"/>
      <c r="L227" s="6"/>
      <c r="M227" s="6"/>
      <c r="N227" s="6"/>
    </row>
    <row r="228" ht="15.75" customHeight="1">
      <c r="A228" s="6"/>
      <c r="B228" s="6"/>
      <c r="C228" s="6"/>
      <c r="D228" s="6"/>
      <c r="E228" s="6"/>
      <c r="F228" s="6"/>
      <c r="G228" s="6"/>
      <c r="H228" s="6"/>
      <c r="I228" s="6"/>
      <c r="J228" s="6"/>
      <c r="K228" s="6"/>
      <c r="L228" s="6"/>
      <c r="M228" s="6"/>
      <c r="N228" s="6"/>
    </row>
    <row r="229" ht="15.75" customHeight="1">
      <c r="A229" s="6"/>
      <c r="B229" s="6"/>
      <c r="C229" s="6"/>
      <c r="D229" s="6"/>
      <c r="E229" s="6"/>
      <c r="F229" s="6"/>
      <c r="G229" s="6"/>
      <c r="H229" s="6"/>
      <c r="I229" s="6"/>
      <c r="J229" s="6"/>
      <c r="K229" s="6"/>
      <c r="L229" s="6"/>
      <c r="M229" s="6"/>
      <c r="N229" s="6"/>
    </row>
    <row r="230" ht="15.75" customHeight="1">
      <c r="A230" s="6"/>
      <c r="B230" s="6"/>
      <c r="C230" s="6"/>
      <c r="D230" s="6"/>
      <c r="E230" s="6"/>
      <c r="F230" s="6"/>
      <c r="G230" s="6"/>
      <c r="H230" s="6"/>
      <c r="I230" s="6"/>
      <c r="J230" s="6"/>
      <c r="K230" s="6"/>
      <c r="L230" s="6"/>
      <c r="M230" s="6"/>
      <c r="N230" s="6"/>
    </row>
    <row r="231" ht="15.75" customHeight="1">
      <c r="A231" s="6"/>
      <c r="B231" s="6"/>
      <c r="C231" s="6"/>
      <c r="D231" s="6"/>
      <c r="E231" s="6"/>
      <c r="F231" s="6"/>
      <c r="G231" s="6"/>
      <c r="H231" s="6"/>
      <c r="I231" s="6"/>
      <c r="J231" s="6"/>
      <c r="K231" s="6"/>
      <c r="L231" s="6"/>
      <c r="M231" s="6"/>
      <c r="N231" s="6"/>
    </row>
    <row r="232" ht="15.75" customHeight="1">
      <c r="A232" s="6"/>
      <c r="B232" s="6"/>
      <c r="C232" s="6"/>
      <c r="D232" s="6"/>
      <c r="E232" s="6"/>
      <c r="F232" s="6"/>
      <c r="G232" s="6"/>
      <c r="H232" s="6"/>
      <c r="I232" s="6"/>
      <c r="J232" s="6"/>
      <c r="K232" s="6"/>
      <c r="L232" s="6"/>
      <c r="M232" s="6"/>
      <c r="N232" s="6"/>
    </row>
    <row r="233" ht="15.75" customHeight="1">
      <c r="A233" s="6"/>
      <c r="B233" s="6"/>
      <c r="C233" s="6"/>
      <c r="D233" s="6"/>
      <c r="E233" s="6"/>
      <c r="F233" s="6"/>
      <c r="G233" s="6"/>
      <c r="H233" s="6"/>
      <c r="I233" s="6"/>
      <c r="J233" s="6"/>
      <c r="K233" s="6"/>
      <c r="L233" s="6"/>
      <c r="M233" s="6"/>
      <c r="N233" s="6"/>
    </row>
    <row r="234" ht="15.75" customHeight="1">
      <c r="A234" s="6"/>
      <c r="B234" s="6"/>
      <c r="C234" s="6"/>
      <c r="D234" s="6"/>
      <c r="E234" s="6"/>
      <c r="F234" s="6"/>
      <c r="G234" s="6"/>
      <c r="H234" s="6"/>
      <c r="I234" s="6"/>
      <c r="J234" s="6"/>
      <c r="K234" s="6"/>
      <c r="L234" s="6"/>
      <c r="M234" s="6"/>
      <c r="N234" s="6"/>
    </row>
    <row r="235" ht="15.75" customHeight="1">
      <c r="A235" s="6"/>
      <c r="B235" s="6"/>
      <c r="C235" s="6"/>
      <c r="D235" s="6"/>
      <c r="E235" s="6"/>
      <c r="F235" s="6"/>
      <c r="G235" s="6"/>
      <c r="H235" s="6"/>
      <c r="I235" s="6"/>
      <c r="J235" s="6"/>
      <c r="K235" s="6"/>
      <c r="L235" s="6"/>
      <c r="M235" s="6"/>
      <c r="N235" s="6"/>
    </row>
    <row r="236" ht="15.75" customHeight="1">
      <c r="A236" s="6"/>
      <c r="B236" s="6"/>
      <c r="C236" s="6"/>
      <c r="D236" s="6"/>
      <c r="E236" s="6"/>
      <c r="F236" s="6"/>
      <c r="G236" s="6"/>
      <c r="H236" s="6"/>
      <c r="I236" s="6"/>
      <c r="J236" s="6"/>
      <c r="K236" s="6"/>
      <c r="L236" s="6"/>
      <c r="M236" s="6"/>
      <c r="N236" s="6"/>
    </row>
    <row r="237" ht="15.75" customHeight="1">
      <c r="A237" s="6"/>
      <c r="B237" s="6"/>
      <c r="C237" s="6"/>
      <c r="D237" s="6"/>
      <c r="E237" s="6"/>
      <c r="F237" s="6"/>
      <c r="G237" s="6"/>
      <c r="H237" s="6"/>
      <c r="I237" s="6"/>
      <c r="J237" s="6"/>
      <c r="K237" s="6"/>
      <c r="L237" s="6"/>
      <c r="M237" s="6"/>
      <c r="N237" s="6"/>
    </row>
    <row r="238" ht="15.75" customHeight="1">
      <c r="A238" s="6"/>
      <c r="B238" s="6"/>
      <c r="C238" s="6"/>
      <c r="D238" s="6"/>
      <c r="E238" s="6"/>
      <c r="F238" s="6"/>
      <c r="G238" s="6"/>
      <c r="H238" s="6"/>
      <c r="I238" s="6"/>
      <c r="J238" s="6"/>
      <c r="K238" s="6"/>
      <c r="L238" s="6"/>
      <c r="M238" s="6"/>
      <c r="N238" s="6"/>
    </row>
    <row r="239" ht="15.75" customHeight="1">
      <c r="A239" s="6"/>
      <c r="B239" s="6"/>
      <c r="C239" s="6"/>
      <c r="D239" s="6"/>
      <c r="E239" s="6"/>
      <c r="F239" s="6"/>
      <c r="G239" s="6"/>
      <c r="H239" s="6"/>
      <c r="I239" s="6"/>
      <c r="J239" s="6"/>
      <c r="K239" s="6"/>
      <c r="L239" s="6"/>
      <c r="M239" s="6"/>
      <c r="N239" s="6"/>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1:N1"/>
    <mergeCell ref="A2:N2"/>
    <mergeCell ref="I4:N4"/>
    <mergeCell ref="I5:N7"/>
    <mergeCell ref="I8:N8"/>
    <mergeCell ref="I9:N12"/>
    <mergeCell ref="I13:N13"/>
    <mergeCell ref="I14:N17"/>
    <mergeCell ref="I18:N18"/>
    <mergeCell ref="I19:N22"/>
    <mergeCell ref="I23:N23"/>
    <mergeCell ref="I24:N27"/>
    <mergeCell ref="A26:H27"/>
    <mergeCell ref="H29:N29"/>
    <mergeCell ref="F34:J36"/>
    <mergeCell ref="K34:N36"/>
    <mergeCell ref="A38:N38"/>
    <mergeCell ref="A39:N39"/>
    <mergeCell ref="A29:G29"/>
    <mergeCell ref="A30:G32"/>
    <mergeCell ref="H30:N32"/>
    <mergeCell ref="A33:E33"/>
    <mergeCell ref="F33:J33"/>
    <mergeCell ref="K33:N33"/>
    <mergeCell ref="A34:E36"/>
  </mergeCells>
  <printOptions/>
  <pageMargins bottom="0.75" footer="0.0" header="0.0" left="0.7" right="0.7" top="0.75"/>
  <pageSetup orientation="landscape"/>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0"/>
    <col customWidth="1" min="2" max="8" width="10.0"/>
    <col customWidth="1" min="9" max="14" width="12.0"/>
  </cols>
  <sheetData>
    <row r="1" ht="30.0" customHeight="1">
      <c r="A1" s="120" t="s">
        <v>3140</v>
      </c>
      <c r="B1" s="24"/>
      <c r="C1" s="24"/>
      <c r="D1" s="24"/>
      <c r="E1" s="24"/>
      <c r="F1" s="24"/>
      <c r="G1" s="24"/>
      <c r="H1" s="24"/>
      <c r="I1" s="24"/>
      <c r="J1" s="24"/>
      <c r="K1" s="24"/>
      <c r="L1" s="24"/>
      <c r="M1" s="24"/>
      <c r="N1" s="25"/>
    </row>
    <row r="2" ht="19.5" customHeight="1">
      <c r="A2" s="121" t="s">
        <v>3065</v>
      </c>
      <c r="B2" s="24"/>
      <c r="C2" s="24"/>
      <c r="D2" s="24"/>
      <c r="E2" s="24"/>
      <c r="F2" s="24"/>
      <c r="G2" s="24"/>
      <c r="H2" s="24"/>
      <c r="I2" s="24"/>
      <c r="J2" s="24"/>
      <c r="K2" s="24"/>
      <c r="L2" s="24"/>
      <c r="M2" s="24"/>
      <c r="N2" s="25"/>
    </row>
    <row r="3" ht="18.0" customHeight="1">
      <c r="A3" s="6"/>
      <c r="B3" s="6"/>
      <c r="C3" s="6"/>
      <c r="D3" s="6"/>
      <c r="E3" s="6"/>
      <c r="F3" s="6"/>
      <c r="G3" s="6"/>
      <c r="H3" s="6"/>
      <c r="I3" s="6"/>
      <c r="J3" s="6"/>
      <c r="K3" s="6"/>
      <c r="L3" s="6"/>
      <c r="M3" s="6"/>
      <c r="N3" s="6"/>
    </row>
    <row r="4" ht="18.0" customHeight="1">
      <c r="A4" s="122"/>
      <c r="B4" s="122"/>
      <c r="C4" s="122"/>
      <c r="D4" s="122"/>
      <c r="E4" s="122"/>
      <c r="F4" s="122"/>
      <c r="G4" s="122"/>
      <c r="H4" s="122"/>
      <c r="I4" s="123" t="s">
        <v>3066</v>
      </c>
      <c r="J4" s="124"/>
      <c r="K4" s="124"/>
      <c r="L4" s="124"/>
      <c r="M4" s="124"/>
      <c r="N4" s="125"/>
    </row>
    <row r="5" ht="18.0" customHeight="1">
      <c r="A5" s="122"/>
      <c r="B5" s="122"/>
      <c r="C5" s="122"/>
      <c r="D5" s="122"/>
      <c r="E5" s="122"/>
      <c r="F5" s="122"/>
      <c r="G5" s="122"/>
      <c r="H5" s="122"/>
      <c r="I5" s="126" t="s">
        <v>3141</v>
      </c>
      <c r="J5" s="127"/>
      <c r="K5" s="127"/>
      <c r="L5" s="127"/>
      <c r="M5" s="127"/>
      <c r="N5" s="128"/>
    </row>
    <row r="6" ht="18.0" customHeight="1">
      <c r="A6" s="122"/>
      <c r="B6" s="122"/>
      <c r="C6" s="122"/>
      <c r="D6" s="122"/>
      <c r="E6" s="122"/>
      <c r="F6" s="122"/>
      <c r="G6" s="122"/>
      <c r="H6" s="122"/>
      <c r="I6" s="129"/>
      <c r="N6" s="130"/>
    </row>
    <row r="7" ht="18.0" customHeight="1">
      <c r="A7" s="122"/>
      <c r="B7" s="122"/>
      <c r="C7" s="122"/>
      <c r="D7" s="122"/>
      <c r="E7" s="122"/>
      <c r="F7" s="122"/>
      <c r="G7" s="122"/>
      <c r="H7" s="122"/>
      <c r="I7" s="131"/>
      <c r="J7" s="132"/>
      <c r="K7" s="132"/>
      <c r="L7" s="132"/>
      <c r="M7" s="132"/>
      <c r="N7" s="133"/>
    </row>
    <row r="8" ht="18.0" customHeight="1">
      <c r="A8" s="122"/>
      <c r="B8" s="122"/>
      <c r="C8" s="122"/>
      <c r="D8" s="122"/>
      <c r="E8" s="122"/>
      <c r="F8" s="122"/>
      <c r="G8" s="122"/>
      <c r="H8" s="122"/>
      <c r="I8" s="134" t="s">
        <v>3068</v>
      </c>
      <c r="J8" s="124"/>
      <c r="K8" s="124"/>
      <c r="L8" s="124"/>
      <c r="M8" s="124"/>
      <c r="N8" s="125"/>
    </row>
    <row r="9" ht="18.0" customHeight="1">
      <c r="A9" s="122"/>
      <c r="B9" s="122"/>
      <c r="C9" s="122"/>
      <c r="D9" s="122"/>
      <c r="E9" s="122"/>
      <c r="F9" s="122"/>
      <c r="G9" s="122"/>
      <c r="H9" s="122"/>
      <c r="I9" s="135" t="s">
        <v>3142</v>
      </c>
      <c r="J9" s="127"/>
      <c r="K9" s="127"/>
      <c r="L9" s="127"/>
      <c r="M9" s="127"/>
      <c r="N9" s="128"/>
    </row>
    <row r="10" ht="18.0" customHeight="1">
      <c r="A10" s="122"/>
      <c r="B10" s="122"/>
      <c r="C10" s="122"/>
      <c r="D10" s="122"/>
      <c r="E10" s="122"/>
      <c r="F10" s="122"/>
      <c r="G10" s="122"/>
      <c r="H10" s="122"/>
      <c r="I10" s="129"/>
      <c r="N10" s="130"/>
    </row>
    <row r="11" ht="18.0" customHeight="1">
      <c r="A11" s="122"/>
      <c r="B11" s="122"/>
      <c r="C11" s="122"/>
      <c r="D11" s="122"/>
      <c r="E11" s="122"/>
      <c r="F11" s="122"/>
      <c r="G11" s="122"/>
      <c r="H11" s="122"/>
      <c r="I11" s="129"/>
      <c r="N11" s="130"/>
    </row>
    <row r="12" ht="18.0" customHeight="1">
      <c r="A12" s="122"/>
      <c r="B12" s="122"/>
      <c r="C12" s="122"/>
      <c r="D12" s="122"/>
      <c r="E12" s="122"/>
      <c r="F12" s="122"/>
      <c r="G12" s="122"/>
      <c r="H12" s="122"/>
      <c r="I12" s="131"/>
      <c r="J12" s="132"/>
      <c r="K12" s="132"/>
      <c r="L12" s="132"/>
      <c r="M12" s="132"/>
      <c r="N12" s="133"/>
    </row>
    <row r="13" ht="18.0" customHeight="1">
      <c r="A13" s="122"/>
      <c r="B13" s="122"/>
      <c r="C13" s="122"/>
      <c r="D13" s="122"/>
      <c r="E13" s="122"/>
      <c r="F13" s="122"/>
      <c r="G13" s="122"/>
      <c r="H13" s="122"/>
      <c r="I13" s="123" t="s">
        <v>3070</v>
      </c>
      <c r="J13" s="124"/>
      <c r="K13" s="124"/>
      <c r="L13" s="124"/>
      <c r="M13" s="124"/>
      <c r="N13" s="125"/>
    </row>
    <row r="14" ht="18.0" customHeight="1">
      <c r="A14" s="122"/>
      <c r="B14" s="122"/>
      <c r="C14" s="122"/>
      <c r="D14" s="122"/>
      <c r="E14" s="122"/>
      <c r="F14" s="122"/>
      <c r="G14" s="122"/>
      <c r="H14" s="122"/>
      <c r="I14" s="126" t="s">
        <v>3143</v>
      </c>
      <c r="J14" s="127"/>
      <c r="K14" s="127"/>
      <c r="L14" s="127"/>
      <c r="M14" s="127"/>
      <c r="N14" s="128"/>
    </row>
    <row r="15" ht="18.0" customHeight="1">
      <c r="A15" s="122"/>
      <c r="B15" s="122"/>
      <c r="C15" s="122"/>
      <c r="D15" s="122"/>
      <c r="E15" s="122"/>
      <c r="F15" s="122"/>
      <c r="G15" s="122"/>
      <c r="H15" s="122"/>
      <c r="I15" s="129"/>
      <c r="N15" s="130"/>
    </row>
    <row r="16" ht="18.0" customHeight="1">
      <c r="A16" s="122"/>
      <c r="B16" s="122"/>
      <c r="C16" s="122"/>
      <c r="D16" s="122"/>
      <c r="E16" s="122"/>
      <c r="F16" s="122"/>
      <c r="G16" s="122"/>
      <c r="H16" s="122"/>
      <c r="I16" s="129"/>
      <c r="N16" s="130"/>
    </row>
    <row r="17" ht="18.0" customHeight="1">
      <c r="A17" s="122"/>
      <c r="B17" s="122"/>
      <c r="C17" s="122"/>
      <c r="D17" s="122"/>
      <c r="E17" s="122"/>
      <c r="F17" s="122"/>
      <c r="G17" s="122"/>
      <c r="H17" s="122"/>
      <c r="I17" s="131"/>
      <c r="J17" s="132"/>
      <c r="K17" s="132"/>
      <c r="L17" s="132"/>
      <c r="M17" s="132"/>
      <c r="N17" s="133"/>
    </row>
    <row r="18" ht="18.0" customHeight="1">
      <c r="A18" s="122"/>
      <c r="B18" s="122"/>
      <c r="C18" s="122"/>
      <c r="D18" s="122"/>
      <c r="E18" s="122"/>
      <c r="F18" s="122"/>
      <c r="G18" s="122"/>
      <c r="H18" s="122"/>
      <c r="I18" s="136" t="s">
        <v>3072</v>
      </c>
      <c r="J18" s="124"/>
      <c r="K18" s="124"/>
      <c r="L18" s="124"/>
      <c r="M18" s="124"/>
      <c r="N18" s="125"/>
    </row>
    <row r="19" ht="18.0" customHeight="1">
      <c r="A19" s="122"/>
      <c r="B19" s="122"/>
      <c r="C19" s="122"/>
      <c r="D19" s="122"/>
      <c r="E19" s="122"/>
      <c r="F19" s="122"/>
      <c r="G19" s="122"/>
      <c r="H19" s="122"/>
      <c r="I19" s="137" t="s">
        <v>3144</v>
      </c>
      <c r="J19" s="127"/>
      <c r="K19" s="127"/>
      <c r="L19" s="127"/>
      <c r="M19" s="127"/>
      <c r="N19" s="128"/>
    </row>
    <row r="20" ht="18.0" customHeight="1">
      <c r="A20" s="122"/>
      <c r="B20" s="122"/>
      <c r="C20" s="122"/>
      <c r="D20" s="122"/>
      <c r="E20" s="122"/>
      <c r="F20" s="122"/>
      <c r="G20" s="122"/>
      <c r="H20" s="122"/>
      <c r="I20" s="129"/>
      <c r="N20" s="130"/>
    </row>
    <row r="21" ht="18.0" customHeight="1">
      <c r="A21" s="122"/>
      <c r="B21" s="122"/>
      <c r="C21" s="122"/>
      <c r="D21" s="122"/>
      <c r="E21" s="122"/>
      <c r="F21" s="122"/>
      <c r="G21" s="122"/>
      <c r="H21" s="122"/>
      <c r="I21" s="129"/>
      <c r="N21" s="130"/>
    </row>
    <row r="22" ht="18.0" customHeight="1">
      <c r="A22" s="122"/>
      <c r="B22" s="122"/>
      <c r="C22" s="122"/>
      <c r="D22" s="122"/>
      <c r="E22" s="122"/>
      <c r="F22" s="122"/>
      <c r="G22" s="122"/>
      <c r="H22" s="122"/>
      <c r="I22" s="131"/>
      <c r="J22" s="132"/>
      <c r="K22" s="132"/>
      <c r="L22" s="132"/>
      <c r="M22" s="132"/>
      <c r="N22" s="133"/>
    </row>
    <row r="23" ht="18.0" customHeight="1">
      <c r="A23" s="122"/>
      <c r="B23" s="122"/>
      <c r="C23" s="122"/>
      <c r="D23" s="122"/>
      <c r="E23" s="122"/>
      <c r="F23" s="122"/>
      <c r="G23" s="122"/>
      <c r="H23" s="122"/>
      <c r="I23" s="138" t="s">
        <v>349</v>
      </c>
      <c r="J23" s="124"/>
      <c r="K23" s="124"/>
      <c r="L23" s="124"/>
      <c r="M23" s="124"/>
      <c r="N23" s="125"/>
    </row>
    <row r="24" ht="18.0" customHeight="1">
      <c r="A24" s="122"/>
      <c r="B24" s="122"/>
      <c r="C24" s="122"/>
      <c r="D24" s="122"/>
      <c r="E24" s="122"/>
      <c r="F24" s="122"/>
      <c r="G24" s="122"/>
      <c r="H24" s="122"/>
      <c r="I24" s="139" t="s">
        <v>3145</v>
      </c>
      <c r="J24" s="127"/>
      <c r="K24" s="127"/>
      <c r="L24" s="127"/>
      <c r="M24" s="127"/>
      <c r="N24" s="128"/>
    </row>
    <row r="25" ht="18.0" customHeight="1">
      <c r="A25" s="122"/>
      <c r="B25" s="122"/>
      <c r="C25" s="122"/>
      <c r="D25" s="122"/>
      <c r="E25" s="122"/>
      <c r="F25" s="122"/>
      <c r="G25" s="122"/>
      <c r="H25" s="122"/>
      <c r="I25" s="129"/>
      <c r="N25" s="130"/>
    </row>
    <row r="26" ht="18.0" customHeight="1">
      <c r="A26" s="140" t="s">
        <v>3075</v>
      </c>
      <c r="B26" s="141"/>
      <c r="C26" s="141"/>
      <c r="D26" s="141"/>
      <c r="E26" s="141"/>
      <c r="F26" s="141"/>
      <c r="G26" s="141"/>
      <c r="H26" s="57"/>
      <c r="I26" s="129"/>
      <c r="N26" s="130"/>
    </row>
    <row r="27" ht="18.0" customHeight="1">
      <c r="A27" s="59"/>
      <c r="B27" s="142"/>
      <c r="C27" s="142"/>
      <c r="D27" s="142"/>
      <c r="E27" s="142"/>
      <c r="F27" s="142"/>
      <c r="G27" s="142"/>
      <c r="H27" s="60"/>
      <c r="I27" s="131"/>
      <c r="J27" s="132"/>
      <c r="K27" s="132"/>
      <c r="L27" s="132"/>
      <c r="M27" s="132"/>
      <c r="N27" s="133"/>
    </row>
    <row r="28" ht="18.0" customHeight="1">
      <c r="A28" s="6"/>
      <c r="B28" s="6"/>
      <c r="C28" s="6"/>
      <c r="D28" s="6"/>
      <c r="E28" s="6"/>
      <c r="F28" s="6"/>
      <c r="G28" s="6"/>
      <c r="H28" s="6"/>
      <c r="I28" s="6"/>
      <c r="J28" s="6"/>
      <c r="K28" s="6"/>
      <c r="L28" s="6"/>
      <c r="M28" s="6"/>
      <c r="N28" s="6"/>
    </row>
    <row r="29" ht="18.0" customHeight="1">
      <c r="A29" s="123" t="s">
        <v>3076</v>
      </c>
      <c r="B29" s="124"/>
      <c r="C29" s="124"/>
      <c r="D29" s="124"/>
      <c r="E29" s="124"/>
      <c r="F29" s="124"/>
      <c r="G29" s="125"/>
      <c r="H29" s="134" t="s">
        <v>3077</v>
      </c>
      <c r="I29" s="124"/>
      <c r="J29" s="124"/>
      <c r="K29" s="124"/>
      <c r="L29" s="124"/>
      <c r="M29" s="124"/>
      <c r="N29" s="125"/>
    </row>
    <row r="30" ht="18.0" customHeight="1">
      <c r="A30" s="126" t="s">
        <v>3146</v>
      </c>
      <c r="B30" s="127"/>
      <c r="C30" s="127"/>
      <c r="D30" s="127"/>
      <c r="E30" s="127"/>
      <c r="F30" s="127"/>
      <c r="G30" s="128"/>
      <c r="H30" s="126" t="s">
        <v>3147</v>
      </c>
      <c r="I30" s="127"/>
      <c r="J30" s="127"/>
      <c r="K30" s="127"/>
      <c r="L30" s="127"/>
      <c r="M30" s="127"/>
      <c r="N30" s="128"/>
    </row>
    <row r="31" ht="18.0" customHeight="1">
      <c r="A31" s="129"/>
      <c r="G31" s="130"/>
      <c r="H31" s="129"/>
      <c r="N31" s="130"/>
    </row>
    <row r="32" ht="18.0" customHeight="1">
      <c r="A32" s="131"/>
      <c r="B32" s="132"/>
      <c r="C32" s="132"/>
      <c r="D32" s="132"/>
      <c r="E32" s="132"/>
      <c r="F32" s="132"/>
      <c r="G32" s="133"/>
      <c r="H32" s="131"/>
      <c r="I32" s="132"/>
      <c r="J32" s="132"/>
      <c r="K32" s="132"/>
      <c r="L32" s="132"/>
      <c r="M32" s="132"/>
      <c r="N32" s="133"/>
    </row>
    <row r="33" ht="18.0" customHeight="1">
      <c r="A33" s="143" t="s">
        <v>872</v>
      </c>
      <c r="B33" s="124"/>
      <c r="C33" s="124"/>
      <c r="D33" s="124"/>
      <c r="E33" s="125"/>
      <c r="F33" s="143" t="s">
        <v>1248</v>
      </c>
      <c r="G33" s="124"/>
      <c r="H33" s="124"/>
      <c r="I33" s="124"/>
      <c r="J33" s="125"/>
      <c r="K33" s="143" t="s">
        <v>3080</v>
      </c>
      <c r="L33" s="124"/>
      <c r="M33" s="124"/>
      <c r="N33" s="125"/>
    </row>
    <row r="34" ht="18.0" customHeight="1">
      <c r="A34" s="135" t="s">
        <v>3148</v>
      </c>
      <c r="B34" s="127"/>
      <c r="C34" s="127"/>
      <c r="D34" s="127"/>
      <c r="E34" s="128"/>
      <c r="F34" s="135" t="s">
        <v>3149</v>
      </c>
      <c r="G34" s="127"/>
      <c r="H34" s="127"/>
      <c r="I34" s="127"/>
      <c r="J34" s="128"/>
      <c r="K34" s="135" t="s">
        <v>3150</v>
      </c>
      <c r="L34" s="127"/>
      <c r="M34" s="127"/>
      <c r="N34" s="128"/>
    </row>
    <row r="35" ht="18.0" customHeight="1">
      <c r="A35" s="129"/>
      <c r="E35" s="130"/>
      <c r="F35" s="129"/>
      <c r="J35" s="130"/>
      <c r="K35" s="129"/>
      <c r="N35" s="130"/>
    </row>
    <row r="36" ht="18.0" customHeight="1">
      <c r="A36" s="131"/>
      <c r="B36" s="132"/>
      <c r="C36" s="132"/>
      <c r="D36" s="132"/>
      <c r="E36" s="133"/>
      <c r="F36" s="131"/>
      <c r="G36" s="132"/>
      <c r="H36" s="132"/>
      <c r="I36" s="132"/>
      <c r="J36" s="133"/>
      <c r="K36" s="131"/>
      <c r="L36" s="132"/>
      <c r="M36" s="132"/>
      <c r="N36" s="133"/>
    </row>
    <row r="37" ht="18.0" customHeight="1">
      <c r="A37" s="6"/>
      <c r="B37" s="6"/>
      <c r="C37" s="6"/>
      <c r="D37" s="6"/>
      <c r="E37" s="6"/>
      <c r="F37" s="6"/>
      <c r="G37" s="6"/>
      <c r="H37" s="6"/>
      <c r="I37" s="6"/>
      <c r="J37" s="6"/>
      <c r="K37" s="6"/>
      <c r="L37" s="6"/>
      <c r="M37" s="6"/>
      <c r="N37" s="6"/>
    </row>
    <row r="38" ht="24.0" customHeight="1">
      <c r="A38" s="144" t="s">
        <v>3151</v>
      </c>
    </row>
    <row r="39" ht="24.0" customHeight="1">
      <c r="A39" s="145" t="s">
        <v>3085</v>
      </c>
    </row>
    <row r="40" ht="15.75" customHeight="1">
      <c r="A40" s="6"/>
      <c r="B40" s="6"/>
      <c r="C40" s="6"/>
      <c r="D40" s="6"/>
      <c r="E40" s="6"/>
      <c r="F40" s="6"/>
      <c r="G40" s="6"/>
      <c r="H40" s="6"/>
      <c r="I40" s="6"/>
      <c r="J40" s="6"/>
      <c r="K40" s="6"/>
      <c r="L40" s="6"/>
      <c r="M40" s="6"/>
      <c r="N40" s="6"/>
    </row>
    <row r="41" ht="15.75" customHeight="1">
      <c r="A41" s="6"/>
      <c r="B41" s="6"/>
      <c r="C41" s="6"/>
      <c r="D41" s="6"/>
      <c r="E41" s="6"/>
      <c r="F41" s="6"/>
      <c r="G41" s="6"/>
      <c r="H41" s="6"/>
      <c r="I41" s="6"/>
      <c r="J41" s="6"/>
      <c r="K41" s="6"/>
      <c r="L41" s="6"/>
      <c r="M41" s="6"/>
      <c r="N41" s="6"/>
    </row>
    <row r="42" ht="15.75" customHeight="1">
      <c r="A42" s="6"/>
      <c r="B42" s="6"/>
      <c r="C42" s="6"/>
      <c r="D42" s="6"/>
      <c r="E42" s="6"/>
      <c r="F42" s="6"/>
      <c r="G42" s="6"/>
      <c r="H42" s="6"/>
      <c r="I42" s="6"/>
      <c r="J42" s="6"/>
      <c r="K42" s="6"/>
      <c r="L42" s="6"/>
      <c r="M42" s="6"/>
      <c r="N42" s="6"/>
    </row>
    <row r="43" ht="15.75" customHeight="1">
      <c r="A43" s="6"/>
      <c r="B43" s="6"/>
      <c r="C43" s="6"/>
      <c r="D43" s="6"/>
      <c r="E43" s="6"/>
      <c r="F43" s="6"/>
      <c r="G43" s="6"/>
      <c r="H43" s="6"/>
      <c r="I43" s="6"/>
      <c r="J43" s="6"/>
      <c r="K43" s="6"/>
      <c r="L43" s="6"/>
      <c r="M43" s="6"/>
      <c r="N43" s="6"/>
    </row>
    <row r="44" ht="15.75" customHeight="1">
      <c r="A44" s="6"/>
      <c r="B44" s="6"/>
      <c r="C44" s="6"/>
      <c r="D44" s="6"/>
      <c r="E44" s="6"/>
      <c r="F44" s="6"/>
      <c r="G44" s="6"/>
      <c r="H44" s="6"/>
      <c r="I44" s="6"/>
      <c r="J44" s="6"/>
      <c r="K44" s="6"/>
      <c r="L44" s="6"/>
      <c r="M44" s="6"/>
      <c r="N44" s="6"/>
    </row>
    <row r="45" ht="15.75" customHeight="1">
      <c r="A45" s="6"/>
      <c r="B45" s="6"/>
      <c r="C45" s="6"/>
      <c r="D45" s="6"/>
      <c r="E45" s="6"/>
      <c r="F45" s="6"/>
      <c r="G45" s="6"/>
      <c r="H45" s="6"/>
      <c r="I45" s="6"/>
      <c r="J45" s="6"/>
      <c r="K45" s="6"/>
      <c r="L45" s="6"/>
      <c r="M45" s="6"/>
      <c r="N45" s="6"/>
    </row>
    <row r="46" ht="15.75" customHeight="1">
      <c r="A46" s="6"/>
      <c r="B46" s="6"/>
      <c r="C46" s="6"/>
      <c r="D46" s="6"/>
      <c r="E46" s="6"/>
      <c r="F46" s="6"/>
      <c r="G46" s="6"/>
      <c r="H46" s="6"/>
      <c r="I46" s="6"/>
      <c r="J46" s="6"/>
      <c r="K46" s="6"/>
      <c r="L46" s="6"/>
      <c r="M46" s="6"/>
      <c r="N46" s="6"/>
    </row>
    <row r="47" ht="15.75" customHeight="1">
      <c r="A47" s="6"/>
      <c r="B47" s="6"/>
      <c r="C47" s="6"/>
      <c r="D47" s="6"/>
      <c r="E47" s="6"/>
      <c r="F47" s="6"/>
      <c r="G47" s="6"/>
      <c r="H47" s="6"/>
      <c r="I47" s="6"/>
      <c r="J47" s="6"/>
      <c r="K47" s="6"/>
      <c r="L47" s="6"/>
      <c r="M47" s="6"/>
      <c r="N47" s="6"/>
    </row>
    <row r="48" ht="15.75" customHeight="1">
      <c r="A48" s="6"/>
      <c r="B48" s="6"/>
      <c r="C48" s="6"/>
      <c r="D48" s="6"/>
      <c r="E48" s="6"/>
      <c r="F48" s="6"/>
      <c r="G48" s="6"/>
      <c r="H48" s="6"/>
      <c r="I48" s="6"/>
      <c r="J48" s="6"/>
      <c r="K48" s="6"/>
      <c r="L48" s="6"/>
      <c r="M48" s="6"/>
      <c r="N48" s="6"/>
    </row>
    <row r="49" ht="15.75" customHeight="1">
      <c r="A49" s="6"/>
      <c r="B49" s="6"/>
      <c r="C49" s="6"/>
      <c r="D49" s="6"/>
      <c r="E49" s="6"/>
      <c r="F49" s="6"/>
      <c r="G49" s="6"/>
      <c r="H49" s="6"/>
      <c r="I49" s="6"/>
      <c r="J49" s="6"/>
      <c r="K49" s="6"/>
      <c r="L49" s="6"/>
      <c r="M49" s="6"/>
      <c r="N49" s="6"/>
    </row>
    <row r="50" ht="15.75" customHeight="1">
      <c r="A50" s="6"/>
      <c r="B50" s="6"/>
      <c r="C50" s="6"/>
      <c r="D50" s="6"/>
      <c r="E50" s="6"/>
      <c r="F50" s="6"/>
      <c r="G50" s="6"/>
      <c r="H50" s="6"/>
      <c r="I50" s="6"/>
      <c r="J50" s="6"/>
      <c r="K50" s="6"/>
      <c r="L50" s="6"/>
      <c r="M50" s="6"/>
      <c r="N50" s="6"/>
    </row>
    <row r="51" ht="15.75" customHeight="1">
      <c r="A51" s="6"/>
      <c r="B51" s="6"/>
      <c r="C51" s="6"/>
      <c r="D51" s="6"/>
      <c r="E51" s="6"/>
      <c r="F51" s="6"/>
      <c r="G51" s="6"/>
      <c r="H51" s="6"/>
      <c r="I51" s="6"/>
      <c r="J51" s="6"/>
      <c r="K51" s="6"/>
      <c r="L51" s="6"/>
      <c r="M51" s="6"/>
      <c r="N51" s="6"/>
    </row>
    <row r="52" ht="15.75" customHeight="1">
      <c r="A52" s="6"/>
      <c r="B52" s="6"/>
      <c r="C52" s="6"/>
      <c r="D52" s="6"/>
      <c r="E52" s="6"/>
      <c r="F52" s="6"/>
      <c r="G52" s="6"/>
      <c r="H52" s="6"/>
      <c r="I52" s="6"/>
      <c r="J52" s="6"/>
      <c r="K52" s="6"/>
      <c r="L52" s="6"/>
      <c r="M52" s="6"/>
      <c r="N52" s="6"/>
    </row>
    <row r="53" ht="15.75" customHeight="1">
      <c r="A53" s="6"/>
      <c r="B53" s="6"/>
      <c r="C53" s="6"/>
      <c r="D53" s="6"/>
      <c r="E53" s="6"/>
      <c r="F53" s="6"/>
      <c r="G53" s="6"/>
      <c r="H53" s="6"/>
      <c r="I53" s="6"/>
      <c r="J53" s="6"/>
      <c r="K53" s="6"/>
      <c r="L53" s="6"/>
      <c r="M53" s="6"/>
      <c r="N53" s="6"/>
    </row>
    <row r="54" ht="15.75" customHeight="1">
      <c r="A54" s="6"/>
      <c r="B54" s="6"/>
      <c r="C54" s="6"/>
      <c r="D54" s="6"/>
      <c r="E54" s="6"/>
      <c r="F54" s="6"/>
      <c r="G54" s="6"/>
      <c r="H54" s="6"/>
      <c r="I54" s="6"/>
      <c r="J54" s="6"/>
      <c r="K54" s="6"/>
      <c r="L54" s="6"/>
      <c r="M54" s="6"/>
      <c r="N54" s="6"/>
    </row>
    <row r="55" ht="15.75" customHeight="1">
      <c r="A55" s="6"/>
      <c r="B55" s="6"/>
      <c r="C55" s="6"/>
      <c r="D55" s="6"/>
      <c r="E55" s="6"/>
      <c r="F55" s="6"/>
      <c r="G55" s="6"/>
      <c r="H55" s="6"/>
      <c r="I55" s="6"/>
      <c r="J55" s="6"/>
      <c r="K55" s="6"/>
      <c r="L55" s="6"/>
      <c r="M55" s="6"/>
      <c r="N55" s="6"/>
    </row>
    <row r="56" ht="15.75" customHeight="1">
      <c r="A56" s="6"/>
      <c r="B56" s="6"/>
      <c r="C56" s="6"/>
      <c r="D56" s="6"/>
      <c r="E56" s="6"/>
      <c r="F56" s="6"/>
      <c r="G56" s="6"/>
      <c r="H56" s="6"/>
      <c r="I56" s="6"/>
      <c r="J56" s="6"/>
      <c r="K56" s="6"/>
      <c r="L56" s="6"/>
      <c r="M56" s="6"/>
      <c r="N56" s="6"/>
    </row>
    <row r="57" ht="15.75" customHeight="1">
      <c r="A57" s="6"/>
      <c r="B57" s="6"/>
      <c r="C57" s="6"/>
      <c r="D57" s="6"/>
      <c r="E57" s="6"/>
      <c r="F57" s="6"/>
      <c r="G57" s="6"/>
      <c r="H57" s="6"/>
      <c r="I57" s="6"/>
      <c r="J57" s="6"/>
      <c r="K57" s="6"/>
      <c r="L57" s="6"/>
      <c r="M57" s="6"/>
      <c r="N57" s="6"/>
    </row>
    <row r="58" ht="15.75" customHeight="1">
      <c r="A58" s="6"/>
      <c r="B58" s="6"/>
      <c r="C58" s="6"/>
      <c r="D58" s="6"/>
      <c r="E58" s="6"/>
      <c r="F58" s="6"/>
      <c r="G58" s="6"/>
      <c r="H58" s="6"/>
      <c r="I58" s="6"/>
      <c r="J58" s="6"/>
      <c r="K58" s="6"/>
      <c r="L58" s="6"/>
      <c r="M58" s="6"/>
      <c r="N58" s="6"/>
    </row>
    <row r="59" ht="15.75" customHeight="1">
      <c r="A59" s="6"/>
      <c r="B59" s="6"/>
      <c r="C59" s="6"/>
      <c r="D59" s="6"/>
      <c r="E59" s="6"/>
      <c r="F59" s="6"/>
      <c r="G59" s="6"/>
      <c r="H59" s="6"/>
      <c r="I59" s="6"/>
      <c r="J59" s="6"/>
      <c r="K59" s="6"/>
      <c r="L59" s="6"/>
      <c r="M59" s="6"/>
      <c r="N59" s="6"/>
    </row>
    <row r="60" ht="15.75" customHeight="1">
      <c r="A60" s="6"/>
      <c r="B60" s="6"/>
      <c r="C60" s="6"/>
      <c r="D60" s="6"/>
      <c r="E60" s="6"/>
      <c r="F60" s="6"/>
      <c r="G60" s="6"/>
      <c r="H60" s="6"/>
      <c r="I60" s="6"/>
      <c r="J60" s="6"/>
      <c r="K60" s="6"/>
      <c r="L60" s="6"/>
      <c r="M60" s="6"/>
      <c r="N60" s="6"/>
    </row>
    <row r="61" ht="15.75" customHeight="1">
      <c r="A61" s="6"/>
      <c r="B61" s="6"/>
      <c r="C61" s="6"/>
      <c r="D61" s="6"/>
      <c r="E61" s="6"/>
      <c r="F61" s="6"/>
      <c r="G61" s="6"/>
      <c r="H61" s="6"/>
      <c r="I61" s="6"/>
      <c r="J61" s="6"/>
      <c r="K61" s="6"/>
      <c r="L61" s="6"/>
      <c r="M61" s="6"/>
      <c r="N61" s="6"/>
    </row>
    <row r="62" ht="15.75" customHeight="1">
      <c r="A62" s="6"/>
      <c r="B62" s="6"/>
      <c r="C62" s="6"/>
      <c r="D62" s="6"/>
      <c r="E62" s="6"/>
      <c r="F62" s="6"/>
      <c r="G62" s="6"/>
      <c r="H62" s="6"/>
      <c r="I62" s="6"/>
      <c r="J62" s="6"/>
      <c r="K62" s="6"/>
      <c r="L62" s="6"/>
      <c r="M62" s="6"/>
      <c r="N62" s="6"/>
    </row>
    <row r="63" ht="15.75" customHeight="1">
      <c r="A63" s="6"/>
      <c r="B63" s="6"/>
      <c r="C63" s="6"/>
      <c r="D63" s="6"/>
      <c r="E63" s="6"/>
      <c r="F63" s="6"/>
      <c r="G63" s="6"/>
      <c r="H63" s="6"/>
      <c r="I63" s="6"/>
      <c r="J63" s="6"/>
      <c r="K63" s="6"/>
      <c r="L63" s="6"/>
      <c r="M63" s="6"/>
      <c r="N63" s="6"/>
    </row>
    <row r="64" ht="15.75" customHeight="1">
      <c r="A64" s="6"/>
      <c r="B64" s="6"/>
      <c r="C64" s="6"/>
      <c r="D64" s="6"/>
      <c r="E64" s="6"/>
      <c r="F64" s="6"/>
      <c r="G64" s="6"/>
      <c r="H64" s="6"/>
      <c r="I64" s="6"/>
      <c r="J64" s="6"/>
      <c r="K64" s="6"/>
      <c r="L64" s="6"/>
      <c r="M64" s="6"/>
      <c r="N64" s="6"/>
    </row>
    <row r="65" ht="15.75" customHeight="1">
      <c r="A65" s="6"/>
      <c r="B65" s="6"/>
      <c r="C65" s="6"/>
      <c r="D65" s="6"/>
      <c r="E65" s="6"/>
      <c r="F65" s="6"/>
      <c r="G65" s="6"/>
      <c r="H65" s="6"/>
      <c r="I65" s="6"/>
      <c r="J65" s="6"/>
      <c r="K65" s="6"/>
      <c r="L65" s="6"/>
      <c r="M65" s="6"/>
      <c r="N65" s="6"/>
    </row>
    <row r="66" ht="15.75" customHeight="1">
      <c r="A66" s="6"/>
      <c r="B66" s="6"/>
      <c r="C66" s="6"/>
      <c r="D66" s="6"/>
      <c r="E66" s="6"/>
      <c r="F66" s="6"/>
      <c r="G66" s="6"/>
      <c r="H66" s="6"/>
      <c r="I66" s="6"/>
      <c r="J66" s="6"/>
      <c r="K66" s="6"/>
      <c r="L66" s="6"/>
      <c r="M66" s="6"/>
      <c r="N66" s="6"/>
    </row>
    <row r="67" ht="15.75" customHeight="1">
      <c r="A67" s="6"/>
      <c r="B67" s="6"/>
      <c r="C67" s="6"/>
      <c r="D67" s="6"/>
      <c r="E67" s="6"/>
      <c r="F67" s="6"/>
      <c r="G67" s="6"/>
      <c r="H67" s="6"/>
      <c r="I67" s="6"/>
      <c r="J67" s="6"/>
      <c r="K67" s="6"/>
      <c r="L67" s="6"/>
      <c r="M67" s="6"/>
      <c r="N67" s="6"/>
    </row>
    <row r="68" ht="15.75" customHeight="1">
      <c r="A68" s="6"/>
      <c r="B68" s="6"/>
      <c r="C68" s="6"/>
      <c r="D68" s="6"/>
      <c r="E68" s="6"/>
      <c r="F68" s="6"/>
      <c r="G68" s="6"/>
      <c r="H68" s="6"/>
      <c r="I68" s="6"/>
      <c r="J68" s="6"/>
      <c r="K68" s="6"/>
      <c r="L68" s="6"/>
      <c r="M68" s="6"/>
      <c r="N68" s="6"/>
    </row>
    <row r="69" ht="15.75" customHeight="1">
      <c r="A69" s="6"/>
      <c r="B69" s="6"/>
      <c r="C69" s="6"/>
      <c r="D69" s="6"/>
      <c r="E69" s="6"/>
      <c r="F69" s="6"/>
      <c r="G69" s="6"/>
      <c r="H69" s="6"/>
      <c r="I69" s="6"/>
      <c r="J69" s="6"/>
      <c r="K69" s="6"/>
      <c r="L69" s="6"/>
      <c r="M69" s="6"/>
      <c r="N69" s="6"/>
    </row>
    <row r="70" ht="15.75" customHeight="1">
      <c r="A70" s="6"/>
      <c r="B70" s="6"/>
      <c r="C70" s="6"/>
      <c r="D70" s="6"/>
      <c r="E70" s="6"/>
      <c r="F70" s="6"/>
      <c r="G70" s="6"/>
      <c r="H70" s="6"/>
      <c r="I70" s="6"/>
      <c r="J70" s="6"/>
      <c r="K70" s="6"/>
      <c r="L70" s="6"/>
      <c r="M70" s="6"/>
      <c r="N70" s="6"/>
    </row>
    <row r="71" ht="15.75" customHeight="1">
      <c r="A71" s="6"/>
      <c r="B71" s="6"/>
      <c r="C71" s="6"/>
      <c r="D71" s="6"/>
      <c r="E71" s="6"/>
      <c r="F71" s="6"/>
      <c r="G71" s="6"/>
      <c r="H71" s="6"/>
      <c r="I71" s="6"/>
      <c r="J71" s="6"/>
      <c r="K71" s="6"/>
      <c r="L71" s="6"/>
      <c r="M71" s="6"/>
      <c r="N71" s="6"/>
    </row>
    <row r="72" ht="15.75" customHeight="1">
      <c r="A72" s="6"/>
      <c r="B72" s="6"/>
      <c r="C72" s="6"/>
      <c r="D72" s="6"/>
      <c r="E72" s="6"/>
      <c r="F72" s="6"/>
      <c r="G72" s="6"/>
      <c r="H72" s="6"/>
      <c r="I72" s="6"/>
      <c r="J72" s="6"/>
      <c r="K72" s="6"/>
      <c r="L72" s="6"/>
      <c r="M72" s="6"/>
      <c r="N72" s="6"/>
    </row>
    <row r="73" ht="15.75" customHeight="1">
      <c r="A73" s="6"/>
      <c r="B73" s="6"/>
      <c r="C73" s="6"/>
      <c r="D73" s="6"/>
      <c r="E73" s="6"/>
      <c r="F73" s="6"/>
      <c r="G73" s="6"/>
      <c r="H73" s="6"/>
      <c r="I73" s="6"/>
      <c r="J73" s="6"/>
      <c r="K73" s="6"/>
      <c r="L73" s="6"/>
      <c r="M73" s="6"/>
      <c r="N73" s="6"/>
    </row>
    <row r="74" ht="15.75" customHeight="1">
      <c r="A74" s="6"/>
      <c r="B74" s="6"/>
      <c r="C74" s="6"/>
      <c r="D74" s="6"/>
      <c r="E74" s="6"/>
      <c r="F74" s="6"/>
      <c r="G74" s="6"/>
      <c r="H74" s="6"/>
      <c r="I74" s="6"/>
      <c r="J74" s="6"/>
      <c r="K74" s="6"/>
      <c r="L74" s="6"/>
      <c r="M74" s="6"/>
      <c r="N74" s="6"/>
    </row>
    <row r="75" ht="15.75" customHeight="1">
      <c r="A75" s="6"/>
      <c r="B75" s="6"/>
      <c r="C75" s="6"/>
      <c r="D75" s="6"/>
      <c r="E75" s="6"/>
      <c r="F75" s="6"/>
      <c r="G75" s="6"/>
      <c r="H75" s="6"/>
      <c r="I75" s="6"/>
      <c r="J75" s="6"/>
      <c r="K75" s="6"/>
      <c r="L75" s="6"/>
      <c r="M75" s="6"/>
      <c r="N75" s="6"/>
    </row>
    <row r="76" ht="15.75" customHeight="1">
      <c r="A76" s="6"/>
      <c r="B76" s="6"/>
      <c r="C76" s="6"/>
      <c r="D76" s="6"/>
      <c r="E76" s="6"/>
      <c r="F76" s="6"/>
      <c r="G76" s="6"/>
      <c r="H76" s="6"/>
      <c r="I76" s="6"/>
      <c r="J76" s="6"/>
      <c r="K76" s="6"/>
      <c r="L76" s="6"/>
      <c r="M76" s="6"/>
      <c r="N76" s="6"/>
    </row>
    <row r="77" ht="15.75" customHeight="1">
      <c r="A77" s="6"/>
      <c r="B77" s="6"/>
      <c r="C77" s="6"/>
      <c r="D77" s="6"/>
      <c r="E77" s="6"/>
      <c r="F77" s="6"/>
      <c r="G77" s="6"/>
      <c r="H77" s="6"/>
      <c r="I77" s="6"/>
      <c r="J77" s="6"/>
      <c r="K77" s="6"/>
      <c r="L77" s="6"/>
      <c r="M77" s="6"/>
      <c r="N77" s="6"/>
    </row>
    <row r="78" ht="15.75" customHeight="1">
      <c r="A78" s="6"/>
      <c r="B78" s="6"/>
      <c r="C78" s="6"/>
      <c r="D78" s="6"/>
      <c r="E78" s="6"/>
      <c r="F78" s="6"/>
      <c r="G78" s="6"/>
      <c r="H78" s="6"/>
      <c r="I78" s="6"/>
      <c r="J78" s="6"/>
      <c r="K78" s="6"/>
      <c r="L78" s="6"/>
      <c r="M78" s="6"/>
      <c r="N78" s="6"/>
    </row>
    <row r="79" ht="15.75" customHeight="1">
      <c r="A79" s="6"/>
      <c r="B79" s="6"/>
      <c r="C79" s="6"/>
      <c r="D79" s="6"/>
      <c r="E79" s="6"/>
      <c r="F79" s="6"/>
      <c r="G79" s="6"/>
      <c r="H79" s="6"/>
      <c r="I79" s="6"/>
      <c r="J79" s="6"/>
      <c r="K79" s="6"/>
      <c r="L79" s="6"/>
      <c r="M79" s="6"/>
      <c r="N79" s="6"/>
    </row>
    <row r="80" ht="15.75" customHeight="1">
      <c r="A80" s="6"/>
      <c r="B80" s="6"/>
      <c r="C80" s="6"/>
      <c r="D80" s="6"/>
      <c r="E80" s="6"/>
      <c r="F80" s="6"/>
      <c r="G80" s="6"/>
      <c r="H80" s="6"/>
      <c r="I80" s="6"/>
      <c r="J80" s="6"/>
      <c r="K80" s="6"/>
      <c r="L80" s="6"/>
      <c r="M80" s="6"/>
      <c r="N80" s="6"/>
    </row>
    <row r="81" ht="15.75" customHeight="1">
      <c r="A81" s="6"/>
      <c r="B81" s="6"/>
      <c r="C81" s="6"/>
      <c r="D81" s="6"/>
      <c r="E81" s="6"/>
      <c r="F81" s="6"/>
      <c r="G81" s="6"/>
      <c r="H81" s="6"/>
      <c r="I81" s="6"/>
      <c r="J81" s="6"/>
      <c r="K81" s="6"/>
      <c r="L81" s="6"/>
      <c r="M81" s="6"/>
      <c r="N81" s="6"/>
    </row>
    <row r="82" ht="15.75" customHeight="1">
      <c r="A82" s="6"/>
      <c r="B82" s="6"/>
      <c r="C82" s="6"/>
      <c r="D82" s="6"/>
      <c r="E82" s="6"/>
      <c r="F82" s="6"/>
      <c r="G82" s="6"/>
      <c r="H82" s="6"/>
      <c r="I82" s="6"/>
      <c r="J82" s="6"/>
      <c r="K82" s="6"/>
      <c r="L82" s="6"/>
      <c r="M82" s="6"/>
      <c r="N82" s="6"/>
    </row>
    <row r="83" ht="15.75" customHeight="1">
      <c r="A83" s="6"/>
      <c r="B83" s="6"/>
      <c r="C83" s="6"/>
      <c r="D83" s="6"/>
      <c r="E83" s="6"/>
      <c r="F83" s="6"/>
      <c r="G83" s="6"/>
      <c r="H83" s="6"/>
      <c r="I83" s="6"/>
      <c r="J83" s="6"/>
      <c r="K83" s="6"/>
      <c r="L83" s="6"/>
      <c r="M83" s="6"/>
      <c r="N83" s="6"/>
    </row>
    <row r="84" ht="15.75" customHeight="1">
      <c r="A84" s="6"/>
      <c r="B84" s="6"/>
      <c r="C84" s="6"/>
      <c r="D84" s="6"/>
      <c r="E84" s="6"/>
      <c r="F84" s="6"/>
      <c r="G84" s="6"/>
      <c r="H84" s="6"/>
      <c r="I84" s="6"/>
      <c r="J84" s="6"/>
      <c r="K84" s="6"/>
      <c r="L84" s="6"/>
      <c r="M84" s="6"/>
      <c r="N84" s="6"/>
    </row>
    <row r="85" ht="15.75" customHeight="1">
      <c r="A85" s="6"/>
      <c r="B85" s="6"/>
      <c r="C85" s="6"/>
      <c r="D85" s="6"/>
      <c r="E85" s="6"/>
      <c r="F85" s="6"/>
      <c r="G85" s="6"/>
      <c r="H85" s="6"/>
      <c r="I85" s="6"/>
      <c r="J85" s="6"/>
      <c r="K85" s="6"/>
      <c r="L85" s="6"/>
      <c r="M85" s="6"/>
      <c r="N85" s="6"/>
    </row>
    <row r="86" ht="15.75" customHeight="1">
      <c r="A86" s="6"/>
      <c r="B86" s="6"/>
      <c r="C86" s="6"/>
      <c r="D86" s="6"/>
      <c r="E86" s="6"/>
      <c r="F86" s="6"/>
      <c r="G86" s="6"/>
      <c r="H86" s="6"/>
      <c r="I86" s="6"/>
      <c r="J86" s="6"/>
      <c r="K86" s="6"/>
      <c r="L86" s="6"/>
      <c r="M86" s="6"/>
      <c r="N86" s="6"/>
    </row>
    <row r="87" ht="15.75" customHeight="1">
      <c r="A87" s="6"/>
      <c r="B87" s="6"/>
      <c r="C87" s="6"/>
      <c r="D87" s="6"/>
      <c r="E87" s="6"/>
      <c r="F87" s="6"/>
      <c r="G87" s="6"/>
      <c r="H87" s="6"/>
      <c r="I87" s="6"/>
      <c r="J87" s="6"/>
      <c r="K87" s="6"/>
      <c r="L87" s="6"/>
      <c r="M87" s="6"/>
      <c r="N87" s="6"/>
    </row>
    <row r="88" ht="15.75" customHeight="1">
      <c r="A88" s="6"/>
      <c r="B88" s="6"/>
      <c r="C88" s="6"/>
      <c r="D88" s="6"/>
      <c r="E88" s="6"/>
      <c r="F88" s="6"/>
      <c r="G88" s="6"/>
      <c r="H88" s="6"/>
      <c r="I88" s="6"/>
      <c r="J88" s="6"/>
      <c r="K88" s="6"/>
      <c r="L88" s="6"/>
      <c r="M88" s="6"/>
      <c r="N88" s="6"/>
    </row>
    <row r="89" ht="15.75" customHeight="1">
      <c r="A89" s="6"/>
      <c r="B89" s="6"/>
      <c r="C89" s="6"/>
      <c r="D89" s="6"/>
      <c r="E89" s="6"/>
      <c r="F89" s="6"/>
      <c r="G89" s="6"/>
      <c r="H89" s="6"/>
      <c r="I89" s="6"/>
      <c r="J89" s="6"/>
      <c r="K89" s="6"/>
      <c r="L89" s="6"/>
      <c r="M89" s="6"/>
      <c r="N89" s="6"/>
    </row>
    <row r="90" ht="15.75" customHeight="1">
      <c r="A90" s="6"/>
      <c r="B90" s="6"/>
      <c r="C90" s="6"/>
      <c r="D90" s="6"/>
      <c r="E90" s="6"/>
      <c r="F90" s="6"/>
      <c r="G90" s="6"/>
      <c r="H90" s="6"/>
      <c r="I90" s="6"/>
      <c r="J90" s="6"/>
      <c r="K90" s="6"/>
      <c r="L90" s="6"/>
      <c r="M90" s="6"/>
      <c r="N90" s="6"/>
    </row>
    <row r="91" ht="15.75" customHeight="1">
      <c r="A91" s="6"/>
      <c r="B91" s="6"/>
      <c r="C91" s="6"/>
      <c r="D91" s="6"/>
      <c r="E91" s="6"/>
      <c r="F91" s="6"/>
      <c r="G91" s="6"/>
      <c r="H91" s="6"/>
      <c r="I91" s="6"/>
      <c r="J91" s="6"/>
      <c r="K91" s="6"/>
      <c r="L91" s="6"/>
      <c r="M91" s="6"/>
      <c r="N91" s="6"/>
    </row>
    <row r="92" ht="15.75" customHeight="1">
      <c r="A92" s="6"/>
      <c r="B92" s="6"/>
      <c r="C92" s="6"/>
      <c r="D92" s="6"/>
      <c r="E92" s="6"/>
      <c r="F92" s="6"/>
      <c r="G92" s="6"/>
      <c r="H92" s="6"/>
      <c r="I92" s="6"/>
      <c r="J92" s="6"/>
      <c r="K92" s="6"/>
      <c r="L92" s="6"/>
      <c r="M92" s="6"/>
      <c r="N92" s="6"/>
    </row>
    <row r="93" ht="15.75" customHeight="1">
      <c r="A93" s="6"/>
      <c r="B93" s="6"/>
      <c r="C93" s="6"/>
      <c r="D93" s="6"/>
      <c r="E93" s="6"/>
      <c r="F93" s="6"/>
      <c r="G93" s="6"/>
      <c r="H93" s="6"/>
      <c r="I93" s="6"/>
      <c r="J93" s="6"/>
      <c r="K93" s="6"/>
      <c r="L93" s="6"/>
      <c r="M93" s="6"/>
      <c r="N93" s="6"/>
    </row>
    <row r="94" ht="15.75" customHeight="1">
      <c r="A94" s="6"/>
      <c r="B94" s="6"/>
      <c r="C94" s="6"/>
      <c r="D94" s="6"/>
      <c r="E94" s="6"/>
      <c r="F94" s="6"/>
      <c r="G94" s="6"/>
      <c r="H94" s="6"/>
      <c r="I94" s="6"/>
      <c r="J94" s="6"/>
      <c r="K94" s="6"/>
      <c r="L94" s="6"/>
      <c r="M94" s="6"/>
      <c r="N94" s="6"/>
    </row>
    <row r="95" ht="15.75" customHeight="1">
      <c r="A95" s="6"/>
      <c r="B95" s="6"/>
      <c r="C95" s="6"/>
      <c r="D95" s="6"/>
      <c r="E95" s="6"/>
      <c r="F95" s="6"/>
      <c r="G95" s="6"/>
      <c r="H95" s="6"/>
      <c r="I95" s="6"/>
      <c r="J95" s="6"/>
      <c r="K95" s="6"/>
      <c r="L95" s="6"/>
      <c r="M95" s="6"/>
      <c r="N95" s="6"/>
    </row>
    <row r="96" ht="15.75" customHeight="1">
      <c r="A96" s="6"/>
      <c r="B96" s="6"/>
      <c r="C96" s="6"/>
      <c r="D96" s="6"/>
      <c r="E96" s="6"/>
      <c r="F96" s="6"/>
      <c r="G96" s="6"/>
      <c r="H96" s="6"/>
      <c r="I96" s="6"/>
      <c r="J96" s="6"/>
      <c r="K96" s="6"/>
      <c r="L96" s="6"/>
      <c r="M96" s="6"/>
      <c r="N96" s="6"/>
    </row>
    <row r="97" ht="15.75" customHeight="1">
      <c r="A97" s="6"/>
      <c r="B97" s="6"/>
      <c r="C97" s="6"/>
      <c r="D97" s="6"/>
      <c r="E97" s="6"/>
      <c r="F97" s="6"/>
      <c r="G97" s="6"/>
      <c r="H97" s="6"/>
      <c r="I97" s="6"/>
      <c r="J97" s="6"/>
      <c r="K97" s="6"/>
      <c r="L97" s="6"/>
      <c r="M97" s="6"/>
      <c r="N97" s="6"/>
    </row>
    <row r="98" ht="15.75" customHeight="1">
      <c r="A98" s="6"/>
      <c r="B98" s="6"/>
      <c r="C98" s="6"/>
      <c r="D98" s="6"/>
      <c r="E98" s="6"/>
      <c r="F98" s="6"/>
      <c r="G98" s="6"/>
      <c r="H98" s="6"/>
      <c r="I98" s="6"/>
      <c r="J98" s="6"/>
      <c r="K98" s="6"/>
      <c r="L98" s="6"/>
      <c r="M98" s="6"/>
      <c r="N98" s="6"/>
    </row>
    <row r="99" ht="15.75" customHeight="1">
      <c r="A99" s="6"/>
      <c r="B99" s="6"/>
      <c r="C99" s="6"/>
      <c r="D99" s="6"/>
      <c r="E99" s="6"/>
      <c r="F99" s="6"/>
      <c r="G99" s="6"/>
      <c r="H99" s="6"/>
      <c r="I99" s="6"/>
      <c r="J99" s="6"/>
      <c r="K99" s="6"/>
      <c r="L99" s="6"/>
      <c r="M99" s="6"/>
      <c r="N99" s="6"/>
    </row>
    <row r="100" ht="15.75" customHeight="1">
      <c r="A100" s="6"/>
      <c r="B100" s="6"/>
      <c r="C100" s="6"/>
      <c r="D100" s="6"/>
      <c r="E100" s="6"/>
      <c r="F100" s="6"/>
      <c r="G100" s="6"/>
      <c r="H100" s="6"/>
      <c r="I100" s="6"/>
      <c r="J100" s="6"/>
      <c r="K100" s="6"/>
      <c r="L100" s="6"/>
      <c r="M100" s="6"/>
      <c r="N100" s="6"/>
    </row>
    <row r="101" ht="15.75" customHeight="1">
      <c r="A101" s="6"/>
      <c r="B101" s="6"/>
      <c r="C101" s="6"/>
      <c r="D101" s="6"/>
      <c r="E101" s="6"/>
      <c r="F101" s="6"/>
      <c r="G101" s="6"/>
      <c r="H101" s="6"/>
      <c r="I101" s="6"/>
      <c r="J101" s="6"/>
      <c r="K101" s="6"/>
      <c r="L101" s="6"/>
      <c r="M101" s="6"/>
      <c r="N101" s="6"/>
    </row>
    <row r="102" ht="15.75" customHeight="1">
      <c r="A102" s="6"/>
      <c r="B102" s="6"/>
      <c r="C102" s="6"/>
      <c r="D102" s="6"/>
      <c r="E102" s="6"/>
      <c r="F102" s="6"/>
      <c r="G102" s="6"/>
      <c r="H102" s="6"/>
      <c r="I102" s="6"/>
      <c r="J102" s="6"/>
      <c r="K102" s="6"/>
      <c r="L102" s="6"/>
      <c r="M102" s="6"/>
      <c r="N102" s="6"/>
    </row>
    <row r="103" ht="15.75" customHeight="1">
      <c r="A103" s="6"/>
      <c r="B103" s="6"/>
      <c r="C103" s="6"/>
      <c r="D103" s="6"/>
      <c r="E103" s="6"/>
      <c r="F103" s="6"/>
      <c r="G103" s="6"/>
      <c r="H103" s="6"/>
      <c r="I103" s="6"/>
      <c r="J103" s="6"/>
      <c r="K103" s="6"/>
      <c r="L103" s="6"/>
      <c r="M103" s="6"/>
      <c r="N103" s="6"/>
    </row>
    <row r="104" ht="15.75" customHeight="1">
      <c r="A104" s="6"/>
      <c r="B104" s="6"/>
      <c r="C104" s="6"/>
      <c r="D104" s="6"/>
      <c r="E104" s="6"/>
      <c r="F104" s="6"/>
      <c r="G104" s="6"/>
      <c r="H104" s="6"/>
      <c r="I104" s="6"/>
      <c r="J104" s="6"/>
      <c r="K104" s="6"/>
      <c r="L104" s="6"/>
      <c r="M104" s="6"/>
      <c r="N104" s="6"/>
    </row>
    <row r="105" ht="15.75" customHeight="1">
      <c r="A105" s="6"/>
      <c r="B105" s="6"/>
      <c r="C105" s="6"/>
      <c r="D105" s="6"/>
      <c r="E105" s="6"/>
      <c r="F105" s="6"/>
      <c r="G105" s="6"/>
      <c r="H105" s="6"/>
      <c r="I105" s="6"/>
      <c r="J105" s="6"/>
      <c r="K105" s="6"/>
      <c r="L105" s="6"/>
      <c r="M105" s="6"/>
      <c r="N105" s="6"/>
    </row>
    <row r="106" ht="15.75" customHeight="1">
      <c r="A106" s="6"/>
      <c r="B106" s="6"/>
      <c r="C106" s="6"/>
      <c r="D106" s="6"/>
      <c r="E106" s="6"/>
      <c r="F106" s="6"/>
      <c r="G106" s="6"/>
      <c r="H106" s="6"/>
      <c r="I106" s="6"/>
      <c r="J106" s="6"/>
      <c r="K106" s="6"/>
      <c r="L106" s="6"/>
      <c r="M106" s="6"/>
      <c r="N106" s="6"/>
    </row>
    <row r="107" ht="15.75" customHeight="1">
      <c r="A107" s="6"/>
      <c r="B107" s="6"/>
      <c r="C107" s="6"/>
      <c r="D107" s="6"/>
      <c r="E107" s="6"/>
      <c r="F107" s="6"/>
      <c r="G107" s="6"/>
      <c r="H107" s="6"/>
      <c r="I107" s="6"/>
      <c r="J107" s="6"/>
      <c r="K107" s="6"/>
      <c r="L107" s="6"/>
      <c r="M107" s="6"/>
      <c r="N107" s="6"/>
    </row>
    <row r="108" ht="15.75" customHeight="1">
      <c r="A108" s="6"/>
      <c r="B108" s="6"/>
      <c r="C108" s="6"/>
      <c r="D108" s="6"/>
      <c r="E108" s="6"/>
      <c r="F108" s="6"/>
      <c r="G108" s="6"/>
      <c r="H108" s="6"/>
      <c r="I108" s="6"/>
      <c r="J108" s="6"/>
      <c r="K108" s="6"/>
      <c r="L108" s="6"/>
      <c r="M108" s="6"/>
      <c r="N108" s="6"/>
    </row>
    <row r="109" ht="15.75" customHeight="1">
      <c r="A109" s="6"/>
      <c r="B109" s="6"/>
      <c r="C109" s="6"/>
      <c r="D109" s="6"/>
      <c r="E109" s="6"/>
      <c r="F109" s="6"/>
      <c r="G109" s="6"/>
      <c r="H109" s="6"/>
      <c r="I109" s="6"/>
      <c r="J109" s="6"/>
      <c r="K109" s="6"/>
      <c r="L109" s="6"/>
      <c r="M109" s="6"/>
      <c r="N109" s="6"/>
    </row>
    <row r="110" ht="15.75" customHeight="1">
      <c r="A110" s="6"/>
      <c r="B110" s="6"/>
      <c r="C110" s="6"/>
      <c r="D110" s="6"/>
      <c r="E110" s="6"/>
      <c r="F110" s="6"/>
      <c r="G110" s="6"/>
      <c r="H110" s="6"/>
      <c r="I110" s="6"/>
      <c r="J110" s="6"/>
      <c r="K110" s="6"/>
      <c r="L110" s="6"/>
      <c r="M110" s="6"/>
      <c r="N110" s="6"/>
    </row>
    <row r="111" ht="15.75" customHeight="1">
      <c r="A111" s="6"/>
      <c r="B111" s="6"/>
      <c r="C111" s="6"/>
      <c r="D111" s="6"/>
      <c r="E111" s="6"/>
      <c r="F111" s="6"/>
      <c r="G111" s="6"/>
      <c r="H111" s="6"/>
      <c r="I111" s="6"/>
      <c r="J111" s="6"/>
      <c r="K111" s="6"/>
      <c r="L111" s="6"/>
      <c r="M111" s="6"/>
      <c r="N111" s="6"/>
    </row>
    <row r="112" ht="15.75" customHeight="1">
      <c r="A112" s="6"/>
      <c r="B112" s="6"/>
      <c r="C112" s="6"/>
      <c r="D112" s="6"/>
      <c r="E112" s="6"/>
      <c r="F112" s="6"/>
      <c r="G112" s="6"/>
      <c r="H112" s="6"/>
      <c r="I112" s="6"/>
      <c r="J112" s="6"/>
      <c r="K112" s="6"/>
      <c r="L112" s="6"/>
      <c r="M112" s="6"/>
      <c r="N112" s="6"/>
    </row>
    <row r="113" ht="15.75" customHeight="1">
      <c r="A113" s="6"/>
      <c r="B113" s="6"/>
      <c r="C113" s="6"/>
      <c r="D113" s="6"/>
      <c r="E113" s="6"/>
      <c r="F113" s="6"/>
      <c r="G113" s="6"/>
      <c r="H113" s="6"/>
      <c r="I113" s="6"/>
      <c r="J113" s="6"/>
      <c r="K113" s="6"/>
      <c r="L113" s="6"/>
      <c r="M113" s="6"/>
      <c r="N113" s="6"/>
    </row>
    <row r="114" ht="15.75" customHeight="1">
      <c r="A114" s="6"/>
      <c r="B114" s="6"/>
      <c r="C114" s="6"/>
      <c r="D114" s="6"/>
      <c r="E114" s="6"/>
      <c r="F114" s="6"/>
      <c r="G114" s="6"/>
      <c r="H114" s="6"/>
      <c r="I114" s="6"/>
      <c r="J114" s="6"/>
      <c r="K114" s="6"/>
      <c r="L114" s="6"/>
      <c r="M114" s="6"/>
      <c r="N114" s="6"/>
    </row>
    <row r="115" ht="15.75" customHeight="1">
      <c r="A115" s="6"/>
      <c r="B115" s="6"/>
      <c r="C115" s="6"/>
      <c r="D115" s="6"/>
      <c r="E115" s="6"/>
      <c r="F115" s="6"/>
      <c r="G115" s="6"/>
      <c r="H115" s="6"/>
      <c r="I115" s="6"/>
      <c r="J115" s="6"/>
      <c r="K115" s="6"/>
      <c r="L115" s="6"/>
      <c r="M115" s="6"/>
      <c r="N115" s="6"/>
    </row>
    <row r="116" ht="15.75" customHeight="1">
      <c r="A116" s="6"/>
      <c r="B116" s="6"/>
      <c r="C116" s="6"/>
      <c r="D116" s="6"/>
      <c r="E116" s="6"/>
      <c r="F116" s="6"/>
      <c r="G116" s="6"/>
      <c r="H116" s="6"/>
      <c r="I116" s="6"/>
      <c r="J116" s="6"/>
      <c r="K116" s="6"/>
      <c r="L116" s="6"/>
      <c r="M116" s="6"/>
      <c r="N116" s="6"/>
    </row>
    <row r="117" ht="15.75" customHeight="1">
      <c r="A117" s="6"/>
      <c r="B117" s="6"/>
      <c r="C117" s="6"/>
      <c r="D117" s="6"/>
      <c r="E117" s="6"/>
      <c r="F117" s="6"/>
      <c r="G117" s="6"/>
      <c r="H117" s="6"/>
      <c r="I117" s="6"/>
      <c r="J117" s="6"/>
      <c r="K117" s="6"/>
      <c r="L117" s="6"/>
      <c r="M117" s="6"/>
      <c r="N117" s="6"/>
    </row>
    <row r="118" ht="15.75" customHeight="1">
      <c r="A118" s="6"/>
      <c r="B118" s="6"/>
      <c r="C118" s="6"/>
      <c r="D118" s="6"/>
      <c r="E118" s="6"/>
      <c r="F118" s="6"/>
      <c r="G118" s="6"/>
      <c r="H118" s="6"/>
      <c r="I118" s="6"/>
      <c r="J118" s="6"/>
      <c r="K118" s="6"/>
      <c r="L118" s="6"/>
      <c r="M118" s="6"/>
      <c r="N118" s="6"/>
    </row>
    <row r="119" ht="15.75" customHeight="1">
      <c r="A119" s="6"/>
      <c r="B119" s="6"/>
      <c r="C119" s="6"/>
      <c r="D119" s="6"/>
      <c r="E119" s="6"/>
      <c r="F119" s="6"/>
      <c r="G119" s="6"/>
      <c r="H119" s="6"/>
      <c r="I119" s="6"/>
      <c r="J119" s="6"/>
      <c r="K119" s="6"/>
      <c r="L119" s="6"/>
      <c r="M119" s="6"/>
      <c r="N119" s="6"/>
    </row>
    <row r="120" ht="15.75" customHeight="1">
      <c r="A120" s="6"/>
      <c r="B120" s="6"/>
      <c r="C120" s="6"/>
      <c r="D120" s="6"/>
      <c r="E120" s="6"/>
      <c r="F120" s="6"/>
      <c r="G120" s="6"/>
      <c r="H120" s="6"/>
      <c r="I120" s="6"/>
      <c r="J120" s="6"/>
      <c r="K120" s="6"/>
      <c r="L120" s="6"/>
      <c r="M120" s="6"/>
      <c r="N120" s="6"/>
    </row>
    <row r="121" ht="15.75" customHeight="1">
      <c r="A121" s="6"/>
      <c r="B121" s="6"/>
      <c r="C121" s="6"/>
      <c r="D121" s="6"/>
      <c r="E121" s="6"/>
      <c r="F121" s="6"/>
      <c r="G121" s="6"/>
      <c r="H121" s="6"/>
      <c r="I121" s="6"/>
      <c r="J121" s="6"/>
      <c r="K121" s="6"/>
      <c r="L121" s="6"/>
      <c r="M121" s="6"/>
      <c r="N121" s="6"/>
    </row>
    <row r="122" ht="15.75" customHeight="1">
      <c r="A122" s="6"/>
      <c r="B122" s="6"/>
      <c r="C122" s="6"/>
      <c r="D122" s="6"/>
      <c r="E122" s="6"/>
      <c r="F122" s="6"/>
      <c r="G122" s="6"/>
      <c r="H122" s="6"/>
      <c r="I122" s="6"/>
      <c r="J122" s="6"/>
      <c r="K122" s="6"/>
      <c r="L122" s="6"/>
      <c r="M122" s="6"/>
      <c r="N122" s="6"/>
    </row>
    <row r="123" ht="15.75" customHeight="1">
      <c r="A123" s="6"/>
      <c r="B123" s="6"/>
      <c r="C123" s="6"/>
      <c r="D123" s="6"/>
      <c r="E123" s="6"/>
      <c r="F123" s="6"/>
      <c r="G123" s="6"/>
      <c r="H123" s="6"/>
      <c r="I123" s="6"/>
      <c r="J123" s="6"/>
      <c r="K123" s="6"/>
      <c r="L123" s="6"/>
      <c r="M123" s="6"/>
      <c r="N123" s="6"/>
    </row>
    <row r="124" ht="15.75" customHeight="1">
      <c r="A124" s="6"/>
      <c r="B124" s="6"/>
      <c r="C124" s="6"/>
      <c r="D124" s="6"/>
      <c r="E124" s="6"/>
      <c r="F124" s="6"/>
      <c r="G124" s="6"/>
      <c r="H124" s="6"/>
      <c r="I124" s="6"/>
      <c r="J124" s="6"/>
      <c r="K124" s="6"/>
      <c r="L124" s="6"/>
      <c r="M124" s="6"/>
      <c r="N124" s="6"/>
    </row>
    <row r="125" ht="15.75" customHeight="1">
      <c r="A125" s="6"/>
      <c r="B125" s="6"/>
      <c r="C125" s="6"/>
      <c r="D125" s="6"/>
      <c r="E125" s="6"/>
      <c r="F125" s="6"/>
      <c r="G125" s="6"/>
      <c r="H125" s="6"/>
      <c r="I125" s="6"/>
      <c r="J125" s="6"/>
      <c r="K125" s="6"/>
      <c r="L125" s="6"/>
      <c r="M125" s="6"/>
      <c r="N125" s="6"/>
    </row>
    <row r="126" ht="15.75" customHeight="1">
      <c r="A126" s="6"/>
      <c r="B126" s="6"/>
      <c r="C126" s="6"/>
      <c r="D126" s="6"/>
      <c r="E126" s="6"/>
      <c r="F126" s="6"/>
      <c r="G126" s="6"/>
      <c r="H126" s="6"/>
      <c r="I126" s="6"/>
      <c r="J126" s="6"/>
      <c r="K126" s="6"/>
      <c r="L126" s="6"/>
      <c r="M126" s="6"/>
      <c r="N126" s="6"/>
    </row>
    <row r="127" ht="15.75" customHeight="1">
      <c r="A127" s="6"/>
      <c r="B127" s="6"/>
      <c r="C127" s="6"/>
      <c r="D127" s="6"/>
      <c r="E127" s="6"/>
      <c r="F127" s="6"/>
      <c r="G127" s="6"/>
      <c r="H127" s="6"/>
      <c r="I127" s="6"/>
      <c r="J127" s="6"/>
      <c r="K127" s="6"/>
      <c r="L127" s="6"/>
      <c r="M127" s="6"/>
      <c r="N127" s="6"/>
    </row>
    <row r="128" ht="15.75" customHeight="1">
      <c r="A128" s="6"/>
      <c r="B128" s="6"/>
      <c r="C128" s="6"/>
      <c r="D128" s="6"/>
      <c r="E128" s="6"/>
      <c r="F128" s="6"/>
      <c r="G128" s="6"/>
      <c r="H128" s="6"/>
      <c r="I128" s="6"/>
      <c r="J128" s="6"/>
      <c r="K128" s="6"/>
      <c r="L128" s="6"/>
      <c r="M128" s="6"/>
      <c r="N128" s="6"/>
    </row>
    <row r="129" ht="15.75" customHeight="1">
      <c r="A129" s="6"/>
      <c r="B129" s="6"/>
      <c r="C129" s="6"/>
      <c r="D129" s="6"/>
      <c r="E129" s="6"/>
      <c r="F129" s="6"/>
      <c r="G129" s="6"/>
      <c r="H129" s="6"/>
      <c r="I129" s="6"/>
      <c r="J129" s="6"/>
      <c r="K129" s="6"/>
      <c r="L129" s="6"/>
      <c r="M129" s="6"/>
      <c r="N129" s="6"/>
    </row>
    <row r="130" ht="15.75" customHeight="1">
      <c r="A130" s="6"/>
      <c r="B130" s="6"/>
      <c r="C130" s="6"/>
      <c r="D130" s="6"/>
      <c r="E130" s="6"/>
      <c r="F130" s="6"/>
      <c r="G130" s="6"/>
      <c r="H130" s="6"/>
      <c r="I130" s="6"/>
      <c r="J130" s="6"/>
      <c r="K130" s="6"/>
      <c r="L130" s="6"/>
      <c r="M130" s="6"/>
      <c r="N130" s="6"/>
    </row>
    <row r="131" ht="15.75" customHeight="1">
      <c r="A131" s="6"/>
      <c r="B131" s="6"/>
      <c r="C131" s="6"/>
      <c r="D131" s="6"/>
      <c r="E131" s="6"/>
      <c r="F131" s="6"/>
      <c r="G131" s="6"/>
      <c r="H131" s="6"/>
      <c r="I131" s="6"/>
      <c r="J131" s="6"/>
      <c r="K131" s="6"/>
      <c r="L131" s="6"/>
      <c r="M131" s="6"/>
      <c r="N131" s="6"/>
    </row>
    <row r="132" ht="15.75" customHeight="1">
      <c r="A132" s="6"/>
      <c r="B132" s="6"/>
      <c r="C132" s="6"/>
      <c r="D132" s="6"/>
      <c r="E132" s="6"/>
      <c r="F132" s="6"/>
      <c r="G132" s="6"/>
      <c r="H132" s="6"/>
      <c r="I132" s="6"/>
      <c r="J132" s="6"/>
      <c r="K132" s="6"/>
      <c r="L132" s="6"/>
      <c r="M132" s="6"/>
      <c r="N132" s="6"/>
    </row>
    <row r="133" ht="15.75" customHeight="1">
      <c r="A133" s="6"/>
      <c r="B133" s="6"/>
      <c r="C133" s="6"/>
      <c r="D133" s="6"/>
      <c r="E133" s="6"/>
      <c r="F133" s="6"/>
      <c r="G133" s="6"/>
      <c r="H133" s="6"/>
      <c r="I133" s="6"/>
      <c r="J133" s="6"/>
      <c r="K133" s="6"/>
      <c r="L133" s="6"/>
      <c r="M133" s="6"/>
      <c r="N133" s="6"/>
    </row>
    <row r="134" ht="15.75" customHeight="1">
      <c r="A134" s="6"/>
      <c r="B134" s="6"/>
      <c r="C134" s="6"/>
      <c r="D134" s="6"/>
      <c r="E134" s="6"/>
      <c r="F134" s="6"/>
      <c r="G134" s="6"/>
      <c r="H134" s="6"/>
      <c r="I134" s="6"/>
      <c r="J134" s="6"/>
      <c r="K134" s="6"/>
      <c r="L134" s="6"/>
      <c r="M134" s="6"/>
      <c r="N134" s="6"/>
    </row>
    <row r="135" ht="15.75" customHeight="1">
      <c r="A135" s="6"/>
      <c r="B135" s="6"/>
      <c r="C135" s="6"/>
      <c r="D135" s="6"/>
      <c r="E135" s="6"/>
      <c r="F135" s="6"/>
      <c r="G135" s="6"/>
      <c r="H135" s="6"/>
      <c r="I135" s="6"/>
      <c r="J135" s="6"/>
      <c r="K135" s="6"/>
      <c r="L135" s="6"/>
      <c r="M135" s="6"/>
      <c r="N135" s="6"/>
    </row>
    <row r="136" ht="15.75" customHeight="1">
      <c r="A136" s="6"/>
      <c r="B136" s="6"/>
      <c r="C136" s="6"/>
      <c r="D136" s="6"/>
      <c r="E136" s="6"/>
      <c r="F136" s="6"/>
      <c r="G136" s="6"/>
      <c r="H136" s="6"/>
      <c r="I136" s="6"/>
      <c r="J136" s="6"/>
      <c r="K136" s="6"/>
      <c r="L136" s="6"/>
      <c r="M136" s="6"/>
      <c r="N136" s="6"/>
    </row>
    <row r="137" ht="15.75" customHeight="1">
      <c r="A137" s="6"/>
      <c r="B137" s="6"/>
      <c r="C137" s="6"/>
      <c r="D137" s="6"/>
      <c r="E137" s="6"/>
      <c r="F137" s="6"/>
      <c r="G137" s="6"/>
      <c r="H137" s="6"/>
      <c r="I137" s="6"/>
      <c r="J137" s="6"/>
      <c r="K137" s="6"/>
      <c r="L137" s="6"/>
      <c r="M137" s="6"/>
      <c r="N137" s="6"/>
    </row>
    <row r="138" ht="15.75" customHeight="1">
      <c r="A138" s="6"/>
      <c r="B138" s="6"/>
      <c r="C138" s="6"/>
      <c r="D138" s="6"/>
      <c r="E138" s="6"/>
      <c r="F138" s="6"/>
      <c r="G138" s="6"/>
      <c r="H138" s="6"/>
      <c r="I138" s="6"/>
      <c r="J138" s="6"/>
      <c r="K138" s="6"/>
      <c r="L138" s="6"/>
      <c r="M138" s="6"/>
      <c r="N138" s="6"/>
    </row>
    <row r="139" ht="15.75" customHeight="1">
      <c r="A139" s="6"/>
      <c r="B139" s="6"/>
      <c r="C139" s="6"/>
      <c r="D139" s="6"/>
      <c r="E139" s="6"/>
      <c r="F139" s="6"/>
      <c r="G139" s="6"/>
      <c r="H139" s="6"/>
      <c r="I139" s="6"/>
      <c r="J139" s="6"/>
      <c r="K139" s="6"/>
      <c r="L139" s="6"/>
      <c r="M139" s="6"/>
      <c r="N139" s="6"/>
    </row>
    <row r="140" ht="15.75" customHeight="1">
      <c r="A140" s="6"/>
      <c r="B140" s="6"/>
      <c r="C140" s="6"/>
      <c r="D140" s="6"/>
      <c r="E140" s="6"/>
      <c r="F140" s="6"/>
      <c r="G140" s="6"/>
      <c r="H140" s="6"/>
      <c r="I140" s="6"/>
      <c r="J140" s="6"/>
      <c r="K140" s="6"/>
      <c r="L140" s="6"/>
      <c r="M140" s="6"/>
      <c r="N140" s="6"/>
    </row>
    <row r="141" ht="15.75" customHeight="1">
      <c r="A141" s="6"/>
      <c r="B141" s="6"/>
      <c r="C141" s="6"/>
      <c r="D141" s="6"/>
      <c r="E141" s="6"/>
      <c r="F141" s="6"/>
      <c r="G141" s="6"/>
      <c r="H141" s="6"/>
      <c r="I141" s="6"/>
      <c r="J141" s="6"/>
      <c r="K141" s="6"/>
      <c r="L141" s="6"/>
      <c r="M141" s="6"/>
      <c r="N141" s="6"/>
    </row>
    <row r="142" ht="15.75" customHeight="1">
      <c r="A142" s="6"/>
      <c r="B142" s="6"/>
      <c r="C142" s="6"/>
      <c r="D142" s="6"/>
      <c r="E142" s="6"/>
      <c r="F142" s="6"/>
      <c r="G142" s="6"/>
      <c r="H142" s="6"/>
      <c r="I142" s="6"/>
      <c r="J142" s="6"/>
      <c r="K142" s="6"/>
      <c r="L142" s="6"/>
      <c r="M142" s="6"/>
      <c r="N142" s="6"/>
    </row>
    <row r="143" ht="15.75" customHeight="1">
      <c r="A143" s="6"/>
      <c r="B143" s="6"/>
      <c r="C143" s="6"/>
      <c r="D143" s="6"/>
      <c r="E143" s="6"/>
      <c r="F143" s="6"/>
      <c r="G143" s="6"/>
      <c r="H143" s="6"/>
      <c r="I143" s="6"/>
      <c r="J143" s="6"/>
      <c r="K143" s="6"/>
      <c r="L143" s="6"/>
      <c r="M143" s="6"/>
      <c r="N143" s="6"/>
    </row>
    <row r="144" ht="15.75" customHeight="1">
      <c r="A144" s="6"/>
      <c r="B144" s="6"/>
      <c r="C144" s="6"/>
      <c r="D144" s="6"/>
      <c r="E144" s="6"/>
      <c r="F144" s="6"/>
      <c r="G144" s="6"/>
      <c r="H144" s="6"/>
      <c r="I144" s="6"/>
      <c r="J144" s="6"/>
      <c r="K144" s="6"/>
      <c r="L144" s="6"/>
      <c r="M144" s="6"/>
      <c r="N144" s="6"/>
    </row>
    <row r="145" ht="15.75" customHeight="1">
      <c r="A145" s="6"/>
      <c r="B145" s="6"/>
      <c r="C145" s="6"/>
      <c r="D145" s="6"/>
      <c r="E145" s="6"/>
      <c r="F145" s="6"/>
      <c r="G145" s="6"/>
      <c r="H145" s="6"/>
      <c r="I145" s="6"/>
      <c r="J145" s="6"/>
      <c r="K145" s="6"/>
      <c r="L145" s="6"/>
      <c r="M145" s="6"/>
      <c r="N145" s="6"/>
    </row>
    <row r="146" ht="15.75" customHeight="1">
      <c r="A146" s="6"/>
      <c r="B146" s="6"/>
      <c r="C146" s="6"/>
      <c r="D146" s="6"/>
      <c r="E146" s="6"/>
      <c r="F146" s="6"/>
      <c r="G146" s="6"/>
      <c r="H146" s="6"/>
      <c r="I146" s="6"/>
      <c r="J146" s="6"/>
      <c r="K146" s="6"/>
      <c r="L146" s="6"/>
      <c r="M146" s="6"/>
      <c r="N146" s="6"/>
    </row>
    <row r="147" ht="15.75" customHeight="1">
      <c r="A147" s="6"/>
      <c r="B147" s="6"/>
      <c r="C147" s="6"/>
      <c r="D147" s="6"/>
      <c r="E147" s="6"/>
      <c r="F147" s="6"/>
      <c r="G147" s="6"/>
      <c r="H147" s="6"/>
      <c r="I147" s="6"/>
      <c r="J147" s="6"/>
      <c r="K147" s="6"/>
      <c r="L147" s="6"/>
      <c r="M147" s="6"/>
      <c r="N147" s="6"/>
    </row>
    <row r="148" ht="15.75" customHeight="1">
      <c r="A148" s="6"/>
      <c r="B148" s="6"/>
      <c r="C148" s="6"/>
      <c r="D148" s="6"/>
      <c r="E148" s="6"/>
      <c r="F148" s="6"/>
      <c r="G148" s="6"/>
      <c r="H148" s="6"/>
      <c r="I148" s="6"/>
      <c r="J148" s="6"/>
      <c r="K148" s="6"/>
      <c r="L148" s="6"/>
      <c r="M148" s="6"/>
      <c r="N148" s="6"/>
    </row>
    <row r="149" ht="15.75" customHeight="1">
      <c r="A149" s="6"/>
      <c r="B149" s="6"/>
      <c r="C149" s="6"/>
      <c r="D149" s="6"/>
      <c r="E149" s="6"/>
      <c r="F149" s="6"/>
      <c r="G149" s="6"/>
      <c r="H149" s="6"/>
      <c r="I149" s="6"/>
      <c r="J149" s="6"/>
      <c r="K149" s="6"/>
      <c r="L149" s="6"/>
      <c r="M149" s="6"/>
      <c r="N149" s="6"/>
    </row>
    <row r="150" ht="15.75" customHeight="1">
      <c r="A150" s="6"/>
      <c r="B150" s="6"/>
      <c r="C150" s="6"/>
      <c r="D150" s="6"/>
      <c r="E150" s="6"/>
      <c r="F150" s="6"/>
      <c r="G150" s="6"/>
      <c r="H150" s="6"/>
      <c r="I150" s="6"/>
      <c r="J150" s="6"/>
      <c r="K150" s="6"/>
      <c r="L150" s="6"/>
      <c r="M150" s="6"/>
      <c r="N150" s="6"/>
    </row>
    <row r="151" ht="15.75" customHeight="1">
      <c r="A151" s="6"/>
      <c r="B151" s="6"/>
      <c r="C151" s="6"/>
      <c r="D151" s="6"/>
      <c r="E151" s="6"/>
      <c r="F151" s="6"/>
      <c r="G151" s="6"/>
      <c r="H151" s="6"/>
      <c r="I151" s="6"/>
      <c r="J151" s="6"/>
      <c r="K151" s="6"/>
      <c r="L151" s="6"/>
      <c r="M151" s="6"/>
      <c r="N151" s="6"/>
    </row>
    <row r="152" ht="15.75" customHeight="1">
      <c r="A152" s="6"/>
      <c r="B152" s="6"/>
      <c r="C152" s="6"/>
      <c r="D152" s="6"/>
      <c r="E152" s="6"/>
      <c r="F152" s="6"/>
      <c r="G152" s="6"/>
      <c r="H152" s="6"/>
      <c r="I152" s="6"/>
      <c r="J152" s="6"/>
      <c r="K152" s="6"/>
      <c r="L152" s="6"/>
      <c r="M152" s="6"/>
      <c r="N152" s="6"/>
    </row>
    <row r="153" ht="15.75" customHeight="1">
      <c r="A153" s="6"/>
      <c r="B153" s="6"/>
      <c r="C153" s="6"/>
      <c r="D153" s="6"/>
      <c r="E153" s="6"/>
      <c r="F153" s="6"/>
      <c r="G153" s="6"/>
      <c r="H153" s="6"/>
      <c r="I153" s="6"/>
      <c r="J153" s="6"/>
      <c r="K153" s="6"/>
      <c r="L153" s="6"/>
      <c r="M153" s="6"/>
      <c r="N153" s="6"/>
    </row>
    <row r="154" ht="15.75" customHeight="1">
      <c r="A154" s="6"/>
      <c r="B154" s="6"/>
      <c r="C154" s="6"/>
      <c r="D154" s="6"/>
      <c r="E154" s="6"/>
      <c r="F154" s="6"/>
      <c r="G154" s="6"/>
      <c r="H154" s="6"/>
      <c r="I154" s="6"/>
      <c r="J154" s="6"/>
      <c r="K154" s="6"/>
      <c r="L154" s="6"/>
      <c r="M154" s="6"/>
      <c r="N154" s="6"/>
    </row>
    <row r="155" ht="15.75" customHeight="1">
      <c r="A155" s="6"/>
      <c r="B155" s="6"/>
      <c r="C155" s="6"/>
      <c r="D155" s="6"/>
      <c r="E155" s="6"/>
      <c r="F155" s="6"/>
      <c r="G155" s="6"/>
      <c r="H155" s="6"/>
      <c r="I155" s="6"/>
      <c r="J155" s="6"/>
      <c r="K155" s="6"/>
      <c r="L155" s="6"/>
      <c r="M155" s="6"/>
      <c r="N155" s="6"/>
    </row>
    <row r="156" ht="15.75" customHeight="1">
      <c r="A156" s="6"/>
      <c r="B156" s="6"/>
      <c r="C156" s="6"/>
      <c r="D156" s="6"/>
      <c r="E156" s="6"/>
      <c r="F156" s="6"/>
      <c r="G156" s="6"/>
      <c r="H156" s="6"/>
      <c r="I156" s="6"/>
      <c r="J156" s="6"/>
      <c r="K156" s="6"/>
      <c r="L156" s="6"/>
      <c r="M156" s="6"/>
      <c r="N156" s="6"/>
    </row>
    <row r="157" ht="15.75" customHeight="1">
      <c r="A157" s="6"/>
      <c r="B157" s="6"/>
      <c r="C157" s="6"/>
      <c r="D157" s="6"/>
      <c r="E157" s="6"/>
      <c r="F157" s="6"/>
      <c r="G157" s="6"/>
      <c r="H157" s="6"/>
      <c r="I157" s="6"/>
      <c r="J157" s="6"/>
      <c r="K157" s="6"/>
      <c r="L157" s="6"/>
      <c r="M157" s="6"/>
      <c r="N157" s="6"/>
    </row>
    <row r="158" ht="15.75" customHeight="1">
      <c r="A158" s="6"/>
      <c r="B158" s="6"/>
      <c r="C158" s="6"/>
      <c r="D158" s="6"/>
      <c r="E158" s="6"/>
      <c r="F158" s="6"/>
      <c r="G158" s="6"/>
      <c r="H158" s="6"/>
      <c r="I158" s="6"/>
      <c r="J158" s="6"/>
      <c r="K158" s="6"/>
      <c r="L158" s="6"/>
      <c r="M158" s="6"/>
      <c r="N158" s="6"/>
    </row>
    <row r="159" ht="15.75" customHeight="1">
      <c r="A159" s="6"/>
      <c r="B159" s="6"/>
      <c r="C159" s="6"/>
      <c r="D159" s="6"/>
      <c r="E159" s="6"/>
      <c r="F159" s="6"/>
      <c r="G159" s="6"/>
      <c r="H159" s="6"/>
      <c r="I159" s="6"/>
      <c r="J159" s="6"/>
      <c r="K159" s="6"/>
      <c r="L159" s="6"/>
      <c r="M159" s="6"/>
      <c r="N159" s="6"/>
    </row>
    <row r="160" ht="15.75" customHeight="1">
      <c r="A160" s="6"/>
      <c r="B160" s="6"/>
      <c r="C160" s="6"/>
      <c r="D160" s="6"/>
      <c r="E160" s="6"/>
      <c r="F160" s="6"/>
      <c r="G160" s="6"/>
      <c r="H160" s="6"/>
      <c r="I160" s="6"/>
      <c r="J160" s="6"/>
      <c r="K160" s="6"/>
      <c r="L160" s="6"/>
      <c r="M160" s="6"/>
      <c r="N160" s="6"/>
    </row>
    <row r="161" ht="15.75" customHeight="1">
      <c r="A161" s="6"/>
      <c r="B161" s="6"/>
      <c r="C161" s="6"/>
      <c r="D161" s="6"/>
      <c r="E161" s="6"/>
      <c r="F161" s="6"/>
      <c r="G161" s="6"/>
      <c r="H161" s="6"/>
      <c r="I161" s="6"/>
      <c r="J161" s="6"/>
      <c r="K161" s="6"/>
      <c r="L161" s="6"/>
      <c r="M161" s="6"/>
      <c r="N161" s="6"/>
    </row>
    <row r="162" ht="15.75" customHeight="1">
      <c r="A162" s="6"/>
      <c r="B162" s="6"/>
      <c r="C162" s="6"/>
      <c r="D162" s="6"/>
      <c r="E162" s="6"/>
      <c r="F162" s="6"/>
      <c r="G162" s="6"/>
      <c r="H162" s="6"/>
      <c r="I162" s="6"/>
      <c r="J162" s="6"/>
      <c r="K162" s="6"/>
      <c r="L162" s="6"/>
      <c r="M162" s="6"/>
      <c r="N162" s="6"/>
    </row>
    <row r="163" ht="15.75" customHeight="1">
      <c r="A163" s="6"/>
      <c r="B163" s="6"/>
      <c r="C163" s="6"/>
      <c r="D163" s="6"/>
      <c r="E163" s="6"/>
      <c r="F163" s="6"/>
      <c r="G163" s="6"/>
      <c r="H163" s="6"/>
      <c r="I163" s="6"/>
      <c r="J163" s="6"/>
      <c r="K163" s="6"/>
      <c r="L163" s="6"/>
      <c r="M163" s="6"/>
      <c r="N163" s="6"/>
    </row>
    <row r="164" ht="15.75" customHeight="1">
      <c r="A164" s="6"/>
      <c r="B164" s="6"/>
      <c r="C164" s="6"/>
      <c r="D164" s="6"/>
      <c r="E164" s="6"/>
      <c r="F164" s="6"/>
      <c r="G164" s="6"/>
      <c r="H164" s="6"/>
      <c r="I164" s="6"/>
      <c r="J164" s="6"/>
      <c r="K164" s="6"/>
      <c r="L164" s="6"/>
      <c r="M164" s="6"/>
      <c r="N164" s="6"/>
    </row>
    <row r="165" ht="15.75" customHeight="1">
      <c r="A165" s="6"/>
      <c r="B165" s="6"/>
      <c r="C165" s="6"/>
      <c r="D165" s="6"/>
      <c r="E165" s="6"/>
      <c r="F165" s="6"/>
      <c r="G165" s="6"/>
      <c r="H165" s="6"/>
      <c r="I165" s="6"/>
      <c r="J165" s="6"/>
      <c r="K165" s="6"/>
      <c r="L165" s="6"/>
      <c r="M165" s="6"/>
      <c r="N165" s="6"/>
    </row>
    <row r="166" ht="15.75" customHeight="1">
      <c r="A166" s="6"/>
      <c r="B166" s="6"/>
      <c r="C166" s="6"/>
      <c r="D166" s="6"/>
      <c r="E166" s="6"/>
      <c r="F166" s="6"/>
      <c r="G166" s="6"/>
      <c r="H166" s="6"/>
      <c r="I166" s="6"/>
      <c r="J166" s="6"/>
      <c r="K166" s="6"/>
      <c r="L166" s="6"/>
      <c r="M166" s="6"/>
      <c r="N166" s="6"/>
    </row>
    <row r="167" ht="15.75" customHeight="1">
      <c r="A167" s="6"/>
      <c r="B167" s="6"/>
      <c r="C167" s="6"/>
      <c r="D167" s="6"/>
      <c r="E167" s="6"/>
      <c r="F167" s="6"/>
      <c r="G167" s="6"/>
      <c r="H167" s="6"/>
      <c r="I167" s="6"/>
      <c r="J167" s="6"/>
      <c r="K167" s="6"/>
      <c r="L167" s="6"/>
      <c r="M167" s="6"/>
      <c r="N167" s="6"/>
    </row>
    <row r="168" ht="15.75" customHeight="1">
      <c r="A168" s="6"/>
      <c r="B168" s="6"/>
      <c r="C168" s="6"/>
      <c r="D168" s="6"/>
      <c r="E168" s="6"/>
      <c r="F168" s="6"/>
      <c r="G168" s="6"/>
      <c r="H168" s="6"/>
      <c r="I168" s="6"/>
      <c r="J168" s="6"/>
      <c r="K168" s="6"/>
      <c r="L168" s="6"/>
      <c r="M168" s="6"/>
      <c r="N168" s="6"/>
    </row>
    <row r="169" ht="15.75" customHeight="1">
      <c r="A169" s="6"/>
      <c r="B169" s="6"/>
      <c r="C169" s="6"/>
      <c r="D169" s="6"/>
      <c r="E169" s="6"/>
      <c r="F169" s="6"/>
      <c r="G169" s="6"/>
      <c r="H169" s="6"/>
      <c r="I169" s="6"/>
      <c r="J169" s="6"/>
      <c r="K169" s="6"/>
      <c r="L169" s="6"/>
      <c r="M169" s="6"/>
      <c r="N169" s="6"/>
    </row>
    <row r="170" ht="15.75" customHeight="1">
      <c r="A170" s="6"/>
      <c r="B170" s="6"/>
      <c r="C170" s="6"/>
      <c r="D170" s="6"/>
      <c r="E170" s="6"/>
      <c r="F170" s="6"/>
      <c r="G170" s="6"/>
      <c r="H170" s="6"/>
      <c r="I170" s="6"/>
      <c r="J170" s="6"/>
      <c r="K170" s="6"/>
      <c r="L170" s="6"/>
      <c r="M170" s="6"/>
      <c r="N170" s="6"/>
    </row>
    <row r="171" ht="15.75" customHeight="1">
      <c r="A171" s="6"/>
      <c r="B171" s="6"/>
      <c r="C171" s="6"/>
      <c r="D171" s="6"/>
      <c r="E171" s="6"/>
      <c r="F171" s="6"/>
      <c r="G171" s="6"/>
      <c r="H171" s="6"/>
      <c r="I171" s="6"/>
      <c r="J171" s="6"/>
      <c r="K171" s="6"/>
      <c r="L171" s="6"/>
      <c r="M171" s="6"/>
      <c r="N171" s="6"/>
    </row>
    <row r="172" ht="15.75" customHeight="1">
      <c r="A172" s="6"/>
      <c r="B172" s="6"/>
      <c r="C172" s="6"/>
      <c r="D172" s="6"/>
      <c r="E172" s="6"/>
      <c r="F172" s="6"/>
      <c r="G172" s="6"/>
      <c r="H172" s="6"/>
      <c r="I172" s="6"/>
      <c r="J172" s="6"/>
      <c r="K172" s="6"/>
      <c r="L172" s="6"/>
      <c r="M172" s="6"/>
      <c r="N172" s="6"/>
    </row>
    <row r="173" ht="15.75" customHeight="1">
      <c r="A173" s="6"/>
      <c r="B173" s="6"/>
      <c r="C173" s="6"/>
      <c r="D173" s="6"/>
      <c r="E173" s="6"/>
      <c r="F173" s="6"/>
      <c r="G173" s="6"/>
      <c r="H173" s="6"/>
      <c r="I173" s="6"/>
      <c r="J173" s="6"/>
      <c r="K173" s="6"/>
      <c r="L173" s="6"/>
      <c r="M173" s="6"/>
      <c r="N173" s="6"/>
    </row>
    <row r="174" ht="15.75" customHeight="1">
      <c r="A174" s="6"/>
      <c r="B174" s="6"/>
      <c r="C174" s="6"/>
      <c r="D174" s="6"/>
      <c r="E174" s="6"/>
      <c r="F174" s="6"/>
      <c r="G174" s="6"/>
      <c r="H174" s="6"/>
      <c r="I174" s="6"/>
      <c r="J174" s="6"/>
      <c r="K174" s="6"/>
      <c r="L174" s="6"/>
      <c r="M174" s="6"/>
      <c r="N174" s="6"/>
    </row>
    <row r="175" ht="15.75" customHeight="1">
      <c r="A175" s="6"/>
      <c r="B175" s="6"/>
      <c r="C175" s="6"/>
      <c r="D175" s="6"/>
      <c r="E175" s="6"/>
      <c r="F175" s="6"/>
      <c r="G175" s="6"/>
      <c r="H175" s="6"/>
      <c r="I175" s="6"/>
      <c r="J175" s="6"/>
      <c r="K175" s="6"/>
      <c r="L175" s="6"/>
      <c r="M175" s="6"/>
      <c r="N175" s="6"/>
    </row>
    <row r="176" ht="15.75" customHeight="1">
      <c r="A176" s="6"/>
      <c r="B176" s="6"/>
      <c r="C176" s="6"/>
      <c r="D176" s="6"/>
      <c r="E176" s="6"/>
      <c r="F176" s="6"/>
      <c r="G176" s="6"/>
      <c r="H176" s="6"/>
      <c r="I176" s="6"/>
      <c r="J176" s="6"/>
      <c r="K176" s="6"/>
      <c r="L176" s="6"/>
      <c r="M176" s="6"/>
      <c r="N176" s="6"/>
    </row>
    <row r="177" ht="15.75" customHeight="1">
      <c r="A177" s="6"/>
      <c r="B177" s="6"/>
      <c r="C177" s="6"/>
      <c r="D177" s="6"/>
      <c r="E177" s="6"/>
      <c r="F177" s="6"/>
      <c r="G177" s="6"/>
      <c r="H177" s="6"/>
      <c r="I177" s="6"/>
      <c r="J177" s="6"/>
      <c r="K177" s="6"/>
      <c r="L177" s="6"/>
      <c r="M177" s="6"/>
      <c r="N177" s="6"/>
    </row>
    <row r="178" ht="15.75" customHeight="1">
      <c r="A178" s="6"/>
      <c r="B178" s="6"/>
      <c r="C178" s="6"/>
      <c r="D178" s="6"/>
      <c r="E178" s="6"/>
      <c r="F178" s="6"/>
      <c r="G178" s="6"/>
      <c r="H178" s="6"/>
      <c r="I178" s="6"/>
      <c r="J178" s="6"/>
      <c r="K178" s="6"/>
      <c r="L178" s="6"/>
      <c r="M178" s="6"/>
      <c r="N178" s="6"/>
    </row>
    <row r="179" ht="15.75" customHeight="1">
      <c r="A179" s="6"/>
      <c r="B179" s="6"/>
      <c r="C179" s="6"/>
      <c r="D179" s="6"/>
      <c r="E179" s="6"/>
      <c r="F179" s="6"/>
      <c r="G179" s="6"/>
      <c r="H179" s="6"/>
      <c r="I179" s="6"/>
      <c r="J179" s="6"/>
      <c r="K179" s="6"/>
      <c r="L179" s="6"/>
      <c r="M179" s="6"/>
      <c r="N179" s="6"/>
    </row>
    <row r="180" ht="15.75" customHeight="1">
      <c r="A180" s="6"/>
      <c r="B180" s="6"/>
      <c r="C180" s="6"/>
      <c r="D180" s="6"/>
      <c r="E180" s="6"/>
      <c r="F180" s="6"/>
      <c r="G180" s="6"/>
      <c r="H180" s="6"/>
      <c r="I180" s="6"/>
      <c r="J180" s="6"/>
      <c r="K180" s="6"/>
      <c r="L180" s="6"/>
      <c r="M180" s="6"/>
      <c r="N180" s="6"/>
    </row>
    <row r="181" ht="15.75" customHeight="1">
      <c r="A181" s="6"/>
      <c r="B181" s="6"/>
      <c r="C181" s="6"/>
      <c r="D181" s="6"/>
      <c r="E181" s="6"/>
      <c r="F181" s="6"/>
      <c r="G181" s="6"/>
      <c r="H181" s="6"/>
      <c r="I181" s="6"/>
      <c r="J181" s="6"/>
      <c r="K181" s="6"/>
      <c r="L181" s="6"/>
      <c r="M181" s="6"/>
      <c r="N181" s="6"/>
    </row>
    <row r="182" ht="15.75" customHeight="1">
      <c r="A182" s="6"/>
      <c r="B182" s="6"/>
      <c r="C182" s="6"/>
      <c r="D182" s="6"/>
      <c r="E182" s="6"/>
      <c r="F182" s="6"/>
      <c r="G182" s="6"/>
      <c r="H182" s="6"/>
      <c r="I182" s="6"/>
      <c r="J182" s="6"/>
      <c r="K182" s="6"/>
      <c r="L182" s="6"/>
      <c r="M182" s="6"/>
      <c r="N182" s="6"/>
    </row>
    <row r="183" ht="15.75" customHeight="1">
      <c r="A183" s="6"/>
      <c r="B183" s="6"/>
      <c r="C183" s="6"/>
      <c r="D183" s="6"/>
      <c r="E183" s="6"/>
      <c r="F183" s="6"/>
      <c r="G183" s="6"/>
      <c r="H183" s="6"/>
      <c r="I183" s="6"/>
      <c r="J183" s="6"/>
      <c r="K183" s="6"/>
      <c r="L183" s="6"/>
      <c r="M183" s="6"/>
      <c r="N183" s="6"/>
    </row>
    <row r="184" ht="15.75" customHeight="1">
      <c r="A184" s="6"/>
      <c r="B184" s="6"/>
      <c r="C184" s="6"/>
      <c r="D184" s="6"/>
      <c r="E184" s="6"/>
      <c r="F184" s="6"/>
      <c r="G184" s="6"/>
      <c r="H184" s="6"/>
      <c r="I184" s="6"/>
      <c r="J184" s="6"/>
      <c r="K184" s="6"/>
      <c r="L184" s="6"/>
      <c r="M184" s="6"/>
      <c r="N184" s="6"/>
    </row>
    <row r="185" ht="15.75" customHeight="1">
      <c r="A185" s="6"/>
      <c r="B185" s="6"/>
      <c r="C185" s="6"/>
      <c r="D185" s="6"/>
      <c r="E185" s="6"/>
      <c r="F185" s="6"/>
      <c r="G185" s="6"/>
      <c r="H185" s="6"/>
      <c r="I185" s="6"/>
      <c r="J185" s="6"/>
      <c r="K185" s="6"/>
      <c r="L185" s="6"/>
      <c r="M185" s="6"/>
      <c r="N185" s="6"/>
    </row>
    <row r="186" ht="15.75" customHeight="1">
      <c r="A186" s="6"/>
      <c r="B186" s="6"/>
      <c r="C186" s="6"/>
      <c r="D186" s="6"/>
      <c r="E186" s="6"/>
      <c r="F186" s="6"/>
      <c r="G186" s="6"/>
      <c r="H186" s="6"/>
      <c r="I186" s="6"/>
      <c r="J186" s="6"/>
      <c r="K186" s="6"/>
      <c r="L186" s="6"/>
      <c r="M186" s="6"/>
      <c r="N186" s="6"/>
    </row>
    <row r="187" ht="15.75" customHeight="1">
      <c r="A187" s="6"/>
      <c r="B187" s="6"/>
      <c r="C187" s="6"/>
      <c r="D187" s="6"/>
      <c r="E187" s="6"/>
      <c r="F187" s="6"/>
      <c r="G187" s="6"/>
      <c r="H187" s="6"/>
      <c r="I187" s="6"/>
      <c r="J187" s="6"/>
      <c r="K187" s="6"/>
      <c r="L187" s="6"/>
      <c r="M187" s="6"/>
      <c r="N187" s="6"/>
    </row>
    <row r="188" ht="15.75" customHeight="1">
      <c r="A188" s="6"/>
      <c r="B188" s="6"/>
      <c r="C188" s="6"/>
      <c r="D188" s="6"/>
      <c r="E188" s="6"/>
      <c r="F188" s="6"/>
      <c r="G188" s="6"/>
      <c r="H188" s="6"/>
      <c r="I188" s="6"/>
      <c r="J188" s="6"/>
      <c r="K188" s="6"/>
      <c r="L188" s="6"/>
      <c r="M188" s="6"/>
      <c r="N188" s="6"/>
    </row>
    <row r="189" ht="15.75" customHeight="1">
      <c r="A189" s="6"/>
      <c r="B189" s="6"/>
      <c r="C189" s="6"/>
      <c r="D189" s="6"/>
      <c r="E189" s="6"/>
      <c r="F189" s="6"/>
      <c r="G189" s="6"/>
      <c r="H189" s="6"/>
      <c r="I189" s="6"/>
      <c r="J189" s="6"/>
      <c r="K189" s="6"/>
      <c r="L189" s="6"/>
      <c r="M189" s="6"/>
      <c r="N189" s="6"/>
    </row>
    <row r="190" ht="15.75" customHeight="1">
      <c r="A190" s="6"/>
      <c r="B190" s="6"/>
      <c r="C190" s="6"/>
      <c r="D190" s="6"/>
      <c r="E190" s="6"/>
      <c r="F190" s="6"/>
      <c r="G190" s="6"/>
      <c r="H190" s="6"/>
      <c r="I190" s="6"/>
      <c r="J190" s="6"/>
      <c r="K190" s="6"/>
      <c r="L190" s="6"/>
      <c r="M190" s="6"/>
      <c r="N190" s="6"/>
    </row>
    <row r="191" ht="15.75" customHeight="1">
      <c r="A191" s="6"/>
      <c r="B191" s="6"/>
      <c r="C191" s="6"/>
      <c r="D191" s="6"/>
      <c r="E191" s="6"/>
      <c r="F191" s="6"/>
      <c r="G191" s="6"/>
      <c r="H191" s="6"/>
      <c r="I191" s="6"/>
      <c r="J191" s="6"/>
      <c r="K191" s="6"/>
      <c r="L191" s="6"/>
      <c r="M191" s="6"/>
      <c r="N191" s="6"/>
    </row>
    <row r="192" ht="15.75" customHeight="1">
      <c r="A192" s="6"/>
      <c r="B192" s="6"/>
      <c r="C192" s="6"/>
      <c r="D192" s="6"/>
      <c r="E192" s="6"/>
      <c r="F192" s="6"/>
      <c r="G192" s="6"/>
      <c r="H192" s="6"/>
      <c r="I192" s="6"/>
      <c r="J192" s="6"/>
      <c r="K192" s="6"/>
      <c r="L192" s="6"/>
      <c r="M192" s="6"/>
      <c r="N192" s="6"/>
    </row>
    <row r="193" ht="15.75" customHeight="1">
      <c r="A193" s="6"/>
      <c r="B193" s="6"/>
      <c r="C193" s="6"/>
      <c r="D193" s="6"/>
      <c r="E193" s="6"/>
      <c r="F193" s="6"/>
      <c r="G193" s="6"/>
      <c r="H193" s="6"/>
      <c r="I193" s="6"/>
      <c r="J193" s="6"/>
      <c r="K193" s="6"/>
      <c r="L193" s="6"/>
      <c r="M193" s="6"/>
      <c r="N193" s="6"/>
    </row>
    <row r="194" ht="15.75" customHeight="1">
      <c r="A194" s="6"/>
      <c r="B194" s="6"/>
      <c r="C194" s="6"/>
      <c r="D194" s="6"/>
      <c r="E194" s="6"/>
      <c r="F194" s="6"/>
      <c r="G194" s="6"/>
      <c r="H194" s="6"/>
      <c r="I194" s="6"/>
      <c r="J194" s="6"/>
      <c r="K194" s="6"/>
      <c r="L194" s="6"/>
      <c r="M194" s="6"/>
      <c r="N194" s="6"/>
    </row>
    <row r="195" ht="15.75" customHeight="1">
      <c r="A195" s="6"/>
      <c r="B195" s="6"/>
      <c r="C195" s="6"/>
      <c r="D195" s="6"/>
      <c r="E195" s="6"/>
      <c r="F195" s="6"/>
      <c r="G195" s="6"/>
      <c r="H195" s="6"/>
      <c r="I195" s="6"/>
      <c r="J195" s="6"/>
      <c r="K195" s="6"/>
      <c r="L195" s="6"/>
      <c r="M195" s="6"/>
      <c r="N195" s="6"/>
    </row>
    <row r="196" ht="15.75" customHeight="1">
      <c r="A196" s="6"/>
      <c r="B196" s="6"/>
      <c r="C196" s="6"/>
      <c r="D196" s="6"/>
      <c r="E196" s="6"/>
      <c r="F196" s="6"/>
      <c r="G196" s="6"/>
      <c r="H196" s="6"/>
      <c r="I196" s="6"/>
      <c r="J196" s="6"/>
      <c r="K196" s="6"/>
      <c r="L196" s="6"/>
      <c r="M196" s="6"/>
      <c r="N196" s="6"/>
    </row>
    <row r="197" ht="15.75" customHeight="1">
      <c r="A197" s="6"/>
      <c r="B197" s="6"/>
      <c r="C197" s="6"/>
      <c r="D197" s="6"/>
      <c r="E197" s="6"/>
      <c r="F197" s="6"/>
      <c r="G197" s="6"/>
      <c r="H197" s="6"/>
      <c r="I197" s="6"/>
      <c r="J197" s="6"/>
      <c r="K197" s="6"/>
      <c r="L197" s="6"/>
      <c r="M197" s="6"/>
      <c r="N197" s="6"/>
    </row>
    <row r="198" ht="15.75" customHeight="1">
      <c r="A198" s="6"/>
      <c r="B198" s="6"/>
      <c r="C198" s="6"/>
      <c r="D198" s="6"/>
      <c r="E198" s="6"/>
      <c r="F198" s="6"/>
      <c r="G198" s="6"/>
      <c r="H198" s="6"/>
      <c r="I198" s="6"/>
      <c r="J198" s="6"/>
      <c r="K198" s="6"/>
      <c r="L198" s="6"/>
      <c r="M198" s="6"/>
      <c r="N198" s="6"/>
    </row>
    <row r="199" ht="15.75" customHeight="1">
      <c r="A199" s="6"/>
      <c r="B199" s="6"/>
      <c r="C199" s="6"/>
      <c r="D199" s="6"/>
      <c r="E199" s="6"/>
      <c r="F199" s="6"/>
      <c r="G199" s="6"/>
      <c r="H199" s="6"/>
      <c r="I199" s="6"/>
      <c r="J199" s="6"/>
      <c r="K199" s="6"/>
      <c r="L199" s="6"/>
      <c r="M199" s="6"/>
      <c r="N199" s="6"/>
    </row>
    <row r="200" ht="15.75" customHeight="1">
      <c r="A200" s="6"/>
      <c r="B200" s="6"/>
      <c r="C200" s="6"/>
      <c r="D200" s="6"/>
      <c r="E200" s="6"/>
      <c r="F200" s="6"/>
      <c r="G200" s="6"/>
      <c r="H200" s="6"/>
      <c r="I200" s="6"/>
      <c r="J200" s="6"/>
      <c r="K200" s="6"/>
      <c r="L200" s="6"/>
      <c r="M200" s="6"/>
      <c r="N200" s="6"/>
    </row>
    <row r="201" ht="15.75" customHeight="1">
      <c r="A201" s="6"/>
      <c r="B201" s="6"/>
      <c r="C201" s="6"/>
      <c r="D201" s="6"/>
      <c r="E201" s="6"/>
      <c r="F201" s="6"/>
      <c r="G201" s="6"/>
      <c r="H201" s="6"/>
      <c r="I201" s="6"/>
      <c r="J201" s="6"/>
      <c r="K201" s="6"/>
      <c r="L201" s="6"/>
      <c r="M201" s="6"/>
      <c r="N201" s="6"/>
    </row>
    <row r="202" ht="15.75" customHeight="1">
      <c r="A202" s="6"/>
      <c r="B202" s="6"/>
      <c r="C202" s="6"/>
      <c r="D202" s="6"/>
      <c r="E202" s="6"/>
      <c r="F202" s="6"/>
      <c r="G202" s="6"/>
      <c r="H202" s="6"/>
      <c r="I202" s="6"/>
      <c r="J202" s="6"/>
      <c r="K202" s="6"/>
      <c r="L202" s="6"/>
      <c r="M202" s="6"/>
      <c r="N202" s="6"/>
    </row>
    <row r="203" ht="15.75" customHeight="1">
      <c r="A203" s="6"/>
      <c r="B203" s="6"/>
      <c r="C203" s="6"/>
      <c r="D203" s="6"/>
      <c r="E203" s="6"/>
      <c r="F203" s="6"/>
      <c r="G203" s="6"/>
      <c r="H203" s="6"/>
      <c r="I203" s="6"/>
      <c r="J203" s="6"/>
      <c r="K203" s="6"/>
      <c r="L203" s="6"/>
      <c r="M203" s="6"/>
      <c r="N203" s="6"/>
    </row>
    <row r="204" ht="15.75" customHeight="1">
      <c r="A204" s="6"/>
      <c r="B204" s="6"/>
      <c r="C204" s="6"/>
      <c r="D204" s="6"/>
      <c r="E204" s="6"/>
      <c r="F204" s="6"/>
      <c r="G204" s="6"/>
      <c r="H204" s="6"/>
      <c r="I204" s="6"/>
      <c r="J204" s="6"/>
      <c r="K204" s="6"/>
      <c r="L204" s="6"/>
      <c r="M204" s="6"/>
      <c r="N204" s="6"/>
    </row>
    <row r="205" ht="15.75" customHeight="1">
      <c r="A205" s="6"/>
      <c r="B205" s="6"/>
      <c r="C205" s="6"/>
      <c r="D205" s="6"/>
      <c r="E205" s="6"/>
      <c r="F205" s="6"/>
      <c r="G205" s="6"/>
      <c r="H205" s="6"/>
      <c r="I205" s="6"/>
      <c r="J205" s="6"/>
      <c r="K205" s="6"/>
      <c r="L205" s="6"/>
      <c r="M205" s="6"/>
      <c r="N205" s="6"/>
    </row>
    <row r="206" ht="15.75" customHeight="1">
      <c r="A206" s="6"/>
      <c r="B206" s="6"/>
      <c r="C206" s="6"/>
      <c r="D206" s="6"/>
      <c r="E206" s="6"/>
      <c r="F206" s="6"/>
      <c r="G206" s="6"/>
      <c r="H206" s="6"/>
      <c r="I206" s="6"/>
      <c r="J206" s="6"/>
      <c r="K206" s="6"/>
      <c r="L206" s="6"/>
      <c r="M206" s="6"/>
      <c r="N206" s="6"/>
    </row>
    <row r="207" ht="15.75" customHeight="1">
      <c r="A207" s="6"/>
      <c r="B207" s="6"/>
      <c r="C207" s="6"/>
      <c r="D207" s="6"/>
      <c r="E207" s="6"/>
      <c r="F207" s="6"/>
      <c r="G207" s="6"/>
      <c r="H207" s="6"/>
      <c r="I207" s="6"/>
      <c r="J207" s="6"/>
      <c r="K207" s="6"/>
      <c r="L207" s="6"/>
      <c r="M207" s="6"/>
      <c r="N207" s="6"/>
    </row>
    <row r="208" ht="15.75" customHeight="1">
      <c r="A208" s="6"/>
      <c r="B208" s="6"/>
      <c r="C208" s="6"/>
      <c r="D208" s="6"/>
      <c r="E208" s="6"/>
      <c r="F208" s="6"/>
      <c r="G208" s="6"/>
      <c r="H208" s="6"/>
      <c r="I208" s="6"/>
      <c r="J208" s="6"/>
      <c r="K208" s="6"/>
      <c r="L208" s="6"/>
      <c r="M208" s="6"/>
      <c r="N208" s="6"/>
    </row>
    <row r="209" ht="15.75" customHeight="1">
      <c r="A209" s="6"/>
      <c r="B209" s="6"/>
      <c r="C209" s="6"/>
      <c r="D209" s="6"/>
      <c r="E209" s="6"/>
      <c r="F209" s="6"/>
      <c r="G209" s="6"/>
      <c r="H209" s="6"/>
      <c r="I209" s="6"/>
      <c r="J209" s="6"/>
      <c r="K209" s="6"/>
      <c r="L209" s="6"/>
      <c r="M209" s="6"/>
      <c r="N209" s="6"/>
    </row>
    <row r="210" ht="15.75" customHeight="1">
      <c r="A210" s="6"/>
      <c r="B210" s="6"/>
      <c r="C210" s="6"/>
      <c r="D210" s="6"/>
      <c r="E210" s="6"/>
      <c r="F210" s="6"/>
      <c r="G210" s="6"/>
      <c r="H210" s="6"/>
      <c r="I210" s="6"/>
      <c r="J210" s="6"/>
      <c r="K210" s="6"/>
      <c r="L210" s="6"/>
      <c r="M210" s="6"/>
      <c r="N210" s="6"/>
    </row>
    <row r="211" ht="15.75" customHeight="1">
      <c r="A211" s="6"/>
      <c r="B211" s="6"/>
      <c r="C211" s="6"/>
      <c r="D211" s="6"/>
      <c r="E211" s="6"/>
      <c r="F211" s="6"/>
      <c r="G211" s="6"/>
      <c r="H211" s="6"/>
      <c r="I211" s="6"/>
      <c r="J211" s="6"/>
      <c r="K211" s="6"/>
      <c r="L211" s="6"/>
      <c r="M211" s="6"/>
      <c r="N211" s="6"/>
    </row>
    <row r="212" ht="15.75" customHeight="1">
      <c r="A212" s="6"/>
      <c r="B212" s="6"/>
      <c r="C212" s="6"/>
      <c r="D212" s="6"/>
      <c r="E212" s="6"/>
      <c r="F212" s="6"/>
      <c r="G212" s="6"/>
      <c r="H212" s="6"/>
      <c r="I212" s="6"/>
      <c r="J212" s="6"/>
      <c r="K212" s="6"/>
      <c r="L212" s="6"/>
      <c r="M212" s="6"/>
      <c r="N212" s="6"/>
    </row>
    <row r="213" ht="15.75" customHeight="1">
      <c r="A213" s="6"/>
      <c r="B213" s="6"/>
      <c r="C213" s="6"/>
      <c r="D213" s="6"/>
      <c r="E213" s="6"/>
      <c r="F213" s="6"/>
      <c r="G213" s="6"/>
      <c r="H213" s="6"/>
      <c r="I213" s="6"/>
      <c r="J213" s="6"/>
      <c r="K213" s="6"/>
      <c r="L213" s="6"/>
      <c r="M213" s="6"/>
      <c r="N213" s="6"/>
    </row>
    <row r="214" ht="15.75" customHeight="1">
      <c r="A214" s="6"/>
      <c r="B214" s="6"/>
      <c r="C214" s="6"/>
      <c r="D214" s="6"/>
      <c r="E214" s="6"/>
      <c r="F214" s="6"/>
      <c r="G214" s="6"/>
      <c r="H214" s="6"/>
      <c r="I214" s="6"/>
      <c r="J214" s="6"/>
      <c r="K214" s="6"/>
      <c r="L214" s="6"/>
      <c r="M214" s="6"/>
      <c r="N214" s="6"/>
    </row>
    <row r="215" ht="15.75" customHeight="1">
      <c r="A215" s="6"/>
      <c r="B215" s="6"/>
      <c r="C215" s="6"/>
      <c r="D215" s="6"/>
      <c r="E215" s="6"/>
      <c r="F215" s="6"/>
      <c r="G215" s="6"/>
      <c r="H215" s="6"/>
      <c r="I215" s="6"/>
      <c r="J215" s="6"/>
      <c r="K215" s="6"/>
      <c r="L215" s="6"/>
      <c r="M215" s="6"/>
      <c r="N215" s="6"/>
    </row>
    <row r="216" ht="15.75" customHeight="1">
      <c r="A216" s="6"/>
      <c r="B216" s="6"/>
      <c r="C216" s="6"/>
      <c r="D216" s="6"/>
      <c r="E216" s="6"/>
      <c r="F216" s="6"/>
      <c r="G216" s="6"/>
      <c r="H216" s="6"/>
      <c r="I216" s="6"/>
      <c r="J216" s="6"/>
      <c r="K216" s="6"/>
      <c r="L216" s="6"/>
      <c r="M216" s="6"/>
      <c r="N216" s="6"/>
    </row>
    <row r="217" ht="15.75" customHeight="1">
      <c r="A217" s="6"/>
      <c r="B217" s="6"/>
      <c r="C217" s="6"/>
      <c r="D217" s="6"/>
      <c r="E217" s="6"/>
      <c r="F217" s="6"/>
      <c r="G217" s="6"/>
      <c r="H217" s="6"/>
      <c r="I217" s="6"/>
      <c r="J217" s="6"/>
      <c r="K217" s="6"/>
      <c r="L217" s="6"/>
      <c r="M217" s="6"/>
      <c r="N217" s="6"/>
    </row>
    <row r="218" ht="15.75" customHeight="1">
      <c r="A218" s="6"/>
      <c r="B218" s="6"/>
      <c r="C218" s="6"/>
      <c r="D218" s="6"/>
      <c r="E218" s="6"/>
      <c r="F218" s="6"/>
      <c r="G218" s="6"/>
      <c r="H218" s="6"/>
      <c r="I218" s="6"/>
      <c r="J218" s="6"/>
      <c r="K218" s="6"/>
      <c r="L218" s="6"/>
      <c r="M218" s="6"/>
      <c r="N218" s="6"/>
    </row>
    <row r="219" ht="15.75" customHeight="1">
      <c r="A219" s="6"/>
      <c r="B219" s="6"/>
      <c r="C219" s="6"/>
      <c r="D219" s="6"/>
      <c r="E219" s="6"/>
      <c r="F219" s="6"/>
      <c r="G219" s="6"/>
      <c r="H219" s="6"/>
      <c r="I219" s="6"/>
      <c r="J219" s="6"/>
      <c r="K219" s="6"/>
      <c r="L219" s="6"/>
      <c r="M219" s="6"/>
      <c r="N219" s="6"/>
    </row>
    <row r="220" ht="15.75" customHeight="1">
      <c r="A220" s="6"/>
      <c r="B220" s="6"/>
      <c r="C220" s="6"/>
      <c r="D220" s="6"/>
      <c r="E220" s="6"/>
      <c r="F220" s="6"/>
      <c r="G220" s="6"/>
      <c r="H220" s="6"/>
      <c r="I220" s="6"/>
      <c r="J220" s="6"/>
      <c r="K220" s="6"/>
      <c r="L220" s="6"/>
      <c r="M220" s="6"/>
      <c r="N220" s="6"/>
    </row>
    <row r="221" ht="15.75" customHeight="1">
      <c r="A221" s="6"/>
      <c r="B221" s="6"/>
      <c r="C221" s="6"/>
      <c r="D221" s="6"/>
      <c r="E221" s="6"/>
      <c r="F221" s="6"/>
      <c r="G221" s="6"/>
      <c r="H221" s="6"/>
      <c r="I221" s="6"/>
      <c r="J221" s="6"/>
      <c r="K221" s="6"/>
      <c r="L221" s="6"/>
      <c r="M221" s="6"/>
      <c r="N221" s="6"/>
    </row>
    <row r="222" ht="15.75" customHeight="1">
      <c r="A222" s="6"/>
      <c r="B222" s="6"/>
      <c r="C222" s="6"/>
      <c r="D222" s="6"/>
      <c r="E222" s="6"/>
      <c r="F222" s="6"/>
      <c r="G222" s="6"/>
      <c r="H222" s="6"/>
      <c r="I222" s="6"/>
      <c r="J222" s="6"/>
      <c r="K222" s="6"/>
      <c r="L222" s="6"/>
      <c r="M222" s="6"/>
      <c r="N222" s="6"/>
    </row>
    <row r="223" ht="15.75" customHeight="1">
      <c r="A223" s="6"/>
      <c r="B223" s="6"/>
      <c r="C223" s="6"/>
      <c r="D223" s="6"/>
      <c r="E223" s="6"/>
      <c r="F223" s="6"/>
      <c r="G223" s="6"/>
      <c r="H223" s="6"/>
      <c r="I223" s="6"/>
      <c r="J223" s="6"/>
      <c r="K223" s="6"/>
      <c r="L223" s="6"/>
      <c r="M223" s="6"/>
      <c r="N223" s="6"/>
    </row>
    <row r="224" ht="15.75" customHeight="1">
      <c r="A224" s="6"/>
      <c r="B224" s="6"/>
      <c r="C224" s="6"/>
      <c r="D224" s="6"/>
      <c r="E224" s="6"/>
      <c r="F224" s="6"/>
      <c r="G224" s="6"/>
      <c r="H224" s="6"/>
      <c r="I224" s="6"/>
      <c r="J224" s="6"/>
      <c r="K224" s="6"/>
      <c r="L224" s="6"/>
      <c r="M224" s="6"/>
      <c r="N224" s="6"/>
    </row>
    <row r="225" ht="15.75" customHeight="1">
      <c r="A225" s="6"/>
      <c r="B225" s="6"/>
      <c r="C225" s="6"/>
      <c r="D225" s="6"/>
      <c r="E225" s="6"/>
      <c r="F225" s="6"/>
      <c r="G225" s="6"/>
      <c r="H225" s="6"/>
      <c r="I225" s="6"/>
      <c r="J225" s="6"/>
      <c r="K225" s="6"/>
      <c r="L225" s="6"/>
      <c r="M225" s="6"/>
      <c r="N225" s="6"/>
    </row>
    <row r="226" ht="15.75" customHeight="1">
      <c r="A226" s="6"/>
      <c r="B226" s="6"/>
      <c r="C226" s="6"/>
      <c r="D226" s="6"/>
      <c r="E226" s="6"/>
      <c r="F226" s="6"/>
      <c r="G226" s="6"/>
      <c r="H226" s="6"/>
      <c r="I226" s="6"/>
      <c r="J226" s="6"/>
      <c r="K226" s="6"/>
      <c r="L226" s="6"/>
      <c r="M226" s="6"/>
      <c r="N226" s="6"/>
    </row>
    <row r="227" ht="15.75" customHeight="1">
      <c r="A227" s="6"/>
      <c r="B227" s="6"/>
      <c r="C227" s="6"/>
      <c r="D227" s="6"/>
      <c r="E227" s="6"/>
      <c r="F227" s="6"/>
      <c r="G227" s="6"/>
      <c r="H227" s="6"/>
      <c r="I227" s="6"/>
      <c r="J227" s="6"/>
      <c r="K227" s="6"/>
      <c r="L227" s="6"/>
      <c r="M227" s="6"/>
      <c r="N227" s="6"/>
    </row>
    <row r="228" ht="15.75" customHeight="1">
      <c r="A228" s="6"/>
      <c r="B228" s="6"/>
      <c r="C228" s="6"/>
      <c r="D228" s="6"/>
      <c r="E228" s="6"/>
      <c r="F228" s="6"/>
      <c r="G228" s="6"/>
      <c r="H228" s="6"/>
      <c r="I228" s="6"/>
      <c r="J228" s="6"/>
      <c r="K228" s="6"/>
      <c r="L228" s="6"/>
      <c r="M228" s="6"/>
      <c r="N228" s="6"/>
    </row>
    <row r="229" ht="15.75" customHeight="1">
      <c r="A229" s="6"/>
      <c r="B229" s="6"/>
      <c r="C229" s="6"/>
      <c r="D229" s="6"/>
      <c r="E229" s="6"/>
      <c r="F229" s="6"/>
      <c r="G229" s="6"/>
      <c r="H229" s="6"/>
      <c r="I229" s="6"/>
      <c r="J229" s="6"/>
      <c r="K229" s="6"/>
      <c r="L229" s="6"/>
      <c r="M229" s="6"/>
      <c r="N229" s="6"/>
    </row>
    <row r="230" ht="15.75" customHeight="1">
      <c r="A230" s="6"/>
      <c r="B230" s="6"/>
      <c r="C230" s="6"/>
      <c r="D230" s="6"/>
      <c r="E230" s="6"/>
      <c r="F230" s="6"/>
      <c r="G230" s="6"/>
      <c r="H230" s="6"/>
      <c r="I230" s="6"/>
      <c r="J230" s="6"/>
      <c r="K230" s="6"/>
      <c r="L230" s="6"/>
      <c r="M230" s="6"/>
      <c r="N230" s="6"/>
    </row>
    <row r="231" ht="15.75" customHeight="1">
      <c r="A231" s="6"/>
      <c r="B231" s="6"/>
      <c r="C231" s="6"/>
      <c r="D231" s="6"/>
      <c r="E231" s="6"/>
      <c r="F231" s="6"/>
      <c r="G231" s="6"/>
      <c r="H231" s="6"/>
      <c r="I231" s="6"/>
      <c r="J231" s="6"/>
      <c r="K231" s="6"/>
      <c r="L231" s="6"/>
      <c r="M231" s="6"/>
      <c r="N231" s="6"/>
    </row>
    <row r="232" ht="15.75" customHeight="1">
      <c r="A232" s="6"/>
      <c r="B232" s="6"/>
      <c r="C232" s="6"/>
      <c r="D232" s="6"/>
      <c r="E232" s="6"/>
      <c r="F232" s="6"/>
      <c r="G232" s="6"/>
      <c r="H232" s="6"/>
      <c r="I232" s="6"/>
      <c r="J232" s="6"/>
      <c r="K232" s="6"/>
      <c r="L232" s="6"/>
      <c r="M232" s="6"/>
      <c r="N232" s="6"/>
    </row>
    <row r="233" ht="15.75" customHeight="1">
      <c r="A233" s="6"/>
      <c r="B233" s="6"/>
      <c r="C233" s="6"/>
      <c r="D233" s="6"/>
      <c r="E233" s="6"/>
      <c r="F233" s="6"/>
      <c r="G233" s="6"/>
      <c r="H233" s="6"/>
      <c r="I233" s="6"/>
      <c r="J233" s="6"/>
      <c r="K233" s="6"/>
      <c r="L233" s="6"/>
      <c r="M233" s="6"/>
      <c r="N233" s="6"/>
    </row>
    <row r="234" ht="15.75" customHeight="1">
      <c r="A234" s="6"/>
      <c r="B234" s="6"/>
      <c r="C234" s="6"/>
      <c r="D234" s="6"/>
      <c r="E234" s="6"/>
      <c r="F234" s="6"/>
      <c r="G234" s="6"/>
      <c r="H234" s="6"/>
      <c r="I234" s="6"/>
      <c r="J234" s="6"/>
      <c r="K234" s="6"/>
      <c r="L234" s="6"/>
      <c r="M234" s="6"/>
      <c r="N234" s="6"/>
    </row>
    <row r="235" ht="15.75" customHeight="1">
      <c r="A235" s="6"/>
      <c r="B235" s="6"/>
      <c r="C235" s="6"/>
      <c r="D235" s="6"/>
      <c r="E235" s="6"/>
      <c r="F235" s="6"/>
      <c r="G235" s="6"/>
      <c r="H235" s="6"/>
      <c r="I235" s="6"/>
      <c r="J235" s="6"/>
      <c r="K235" s="6"/>
      <c r="L235" s="6"/>
      <c r="M235" s="6"/>
      <c r="N235" s="6"/>
    </row>
    <row r="236" ht="15.75" customHeight="1">
      <c r="A236" s="6"/>
      <c r="B236" s="6"/>
      <c r="C236" s="6"/>
      <c r="D236" s="6"/>
      <c r="E236" s="6"/>
      <c r="F236" s="6"/>
      <c r="G236" s="6"/>
      <c r="H236" s="6"/>
      <c r="I236" s="6"/>
      <c r="J236" s="6"/>
      <c r="K236" s="6"/>
      <c r="L236" s="6"/>
      <c r="M236" s="6"/>
      <c r="N236" s="6"/>
    </row>
    <row r="237" ht="15.75" customHeight="1">
      <c r="A237" s="6"/>
      <c r="B237" s="6"/>
      <c r="C237" s="6"/>
      <c r="D237" s="6"/>
      <c r="E237" s="6"/>
      <c r="F237" s="6"/>
      <c r="G237" s="6"/>
      <c r="H237" s="6"/>
      <c r="I237" s="6"/>
      <c r="J237" s="6"/>
      <c r="K237" s="6"/>
      <c r="L237" s="6"/>
      <c r="M237" s="6"/>
      <c r="N237" s="6"/>
    </row>
    <row r="238" ht="15.75" customHeight="1">
      <c r="A238" s="6"/>
      <c r="B238" s="6"/>
      <c r="C238" s="6"/>
      <c r="D238" s="6"/>
      <c r="E238" s="6"/>
      <c r="F238" s="6"/>
      <c r="G238" s="6"/>
      <c r="H238" s="6"/>
      <c r="I238" s="6"/>
      <c r="J238" s="6"/>
      <c r="K238" s="6"/>
      <c r="L238" s="6"/>
      <c r="M238" s="6"/>
      <c r="N238" s="6"/>
    </row>
    <row r="239" ht="15.75" customHeight="1">
      <c r="A239" s="6"/>
      <c r="B239" s="6"/>
      <c r="C239" s="6"/>
      <c r="D239" s="6"/>
      <c r="E239" s="6"/>
      <c r="F239" s="6"/>
      <c r="G239" s="6"/>
      <c r="H239" s="6"/>
      <c r="I239" s="6"/>
      <c r="J239" s="6"/>
      <c r="K239" s="6"/>
      <c r="L239" s="6"/>
      <c r="M239" s="6"/>
      <c r="N239" s="6"/>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1:N1"/>
    <mergeCell ref="A2:N2"/>
    <mergeCell ref="I4:N4"/>
    <mergeCell ref="I5:N7"/>
    <mergeCell ref="I8:N8"/>
    <mergeCell ref="I9:N12"/>
    <mergeCell ref="I13:N13"/>
    <mergeCell ref="I14:N17"/>
    <mergeCell ref="I18:N18"/>
    <mergeCell ref="I19:N22"/>
    <mergeCell ref="I23:N23"/>
    <mergeCell ref="I24:N27"/>
    <mergeCell ref="A26:H27"/>
    <mergeCell ref="H29:N29"/>
    <mergeCell ref="F34:J36"/>
    <mergeCell ref="K34:N36"/>
    <mergeCell ref="A38:N38"/>
    <mergeCell ref="A39:N39"/>
    <mergeCell ref="A29:G29"/>
    <mergeCell ref="A30:G32"/>
    <mergeCell ref="H30:N32"/>
    <mergeCell ref="A33:E33"/>
    <mergeCell ref="F33:J33"/>
    <mergeCell ref="K33:N33"/>
    <mergeCell ref="A34:E36"/>
  </mergeCells>
  <printOptions/>
  <pageMargins bottom="0.75" footer="0.0" header="0.0" left="0.7" right="0.7" top="0.75"/>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0"/>
    <col customWidth="1" min="2" max="8" width="10.0"/>
    <col customWidth="1" min="9" max="14" width="12.0"/>
  </cols>
  <sheetData>
    <row r="1" ht="30.0" customHeight="1">
      <c r="A1" s="120" t="s">
        <v>3152</v>
      </c>
      <c r="B1" s="24"/>
      <c r="C1" s="24"/>
      <c r="D1" s="24"/>
      <c r="E1" s="24"/>
      <c r="F1" s="24"/>
      <c r="G1" s="24"/>
      <c r="H1" s="24"/>
      <c r="I1" s="24"/>
      <c r="J1" s="24"/>
      <c r="K1" s="24"/>
      <c r="L1" s="24"/>
      <c r="M1" s="24"/>
      <c r="N1" s="25"/>
    </row>
    <row r="2" ht="19.5" customHeight="1">
      <c r="A2" s="121" t="s">
        <v>3065</v>
      </c>
      <c r="B2" s="24"/>
      <c r="C2" s="24"/>
      <c r="D2" s="24"/>
      <c r="E2" s="24"/>
      <c r="F2" s="24"/>
      <c r="G2" s="24"/>
      <c r="H2" s="24"/>
      <c r="I2" s="24"/>
      <c r="J2" s="24"/>
      <c r="K2" s="24"/>
      <c r="L2" s="24"/>
      <c r="M2" s="24"/>
      <c r="N2" s="25"/>
    </row>
    <row r="3" ht="18.0" customHeight="1">
      <c r="A3" s="6"/>
      <c r="B3" s="6"/>
      <c r="C3" s="6"/>
      <c r="D3" s="6"/>
      <c r="E3" s="6"/>
      <c r="F3" s="6"/>
      <c r="G3" s="6"/>
      <c r="H3" s="6"/>
      <c r="I3" s="6"/>
      <c r="J3" s="6"/>
      <c r="K3" s="6"/>
      <c r="L3" s="6"/>
      <c r="M3" s="6"/>
      <c r="N3" s="6"/>
    </row>
    <row r="4" ht="18.0" customHeight="1">
      <c r="A4" s="122"/>
      <c r="B4" s="122"/>
      <c r="C4" s="122"/>
      <c r="D4" s="122"/>
      <c r="E4" s="122"/>
      <c r="F4" s="122"/>
      <c r="G4" s="122"/>
      <c r="H4" s="122"/>
      <c r="I4" s="123" t="s">
        <v>3066</v>
      </c>
      <c r="J4" s="124"/>
      <c r="K4" s="124"/>
      <c r="L4" s="124"/>
      <c r="M4" s="124"/>
      <c r="N4" s="125"/>
    </row>
    <row r="5" ht="18.0" customHeight="1">
      <c r="A5" s="122"/>
      <c r="B5" s="122"/>
      <c r="C5" s="122"/>
      <c r="D5" s="122"/>
      <c r="E5" s="122"/>
      <c r="F5" s="122"/>
      <c r="G5" s="122"/>
      <c r="H5" s="122"/>
      <c r="I5" s="126" t="s">
        <v>3099</v>
      </c>
      <c r="J5" s="127"/>
      <c r="K5" s="127"/>
      <c r="L5" s="127"/>
      <c r="M5" s="127"/>
      <c r="N5" s="128"/>
    </row>
    <row r="6" ht="18.0" customHeight="1">
      <c r="A6" s="122"/>
      <c r="B6" s="122"/>
      <c r="C6" s="122"/>
      <c r="D6" s="122"/>
      <c r="E6" s="122"/>
      <c r="F6" s="122"/>
      <c r="G6" s="122"/>
      <c r="H6" s="122"/>
      <c r="I6" s="129"/>
      <c r="N6" s="130"/>
    </row>
    <row r="7" ht="18.0" customHeight="1">
      <c r="A7" s="122"/>
      <c r="B7" s="122"/>
      <c r="C7" s="122"/>
      <c r="D7" s="122"/>
      <c r="E7" s="122"/>
      <c r="F7" s="122"/>
      <c r="G7" s="122"/>
      <c r="H7" s="122"/>
      <c r="I7" s="131"/>
      <c r="J7" s="132"/>
      <c r="K7" s="132"/>
      <c r="L7" s="132"/>
      <c r="M7" s="132"/>
      <c r="N7" s="133"/>
    </row>
    <row r="8" ht="18.0" customHeight="1">
      <c r="A8" s="122"/>
      <c r="B8" s="122"/>
      <c r="C8" s="122"/>
      <c r="D8" s="122"/>
      <c r="E8" s="122"/>
      <c r="F8" s="122"/>
      <c r="G8" s="122"/>
      <c r="H8" s="122"/>
      <c r="I8" s="134" t="s">
        <v>3068</v>
      </c>
      <c r="J8" s="124"/>
      <c r="K8" s="124"/>
      <c r="L8" s="124"/>
      <c r="M8" s="124"/>
      <c r="N8" s="125"/>
    </row>
    <row r="9" ht="18.0" customHeight="1">
      <c r="A9" s="122"/>
      <c r="B9" s="122"/>
      <c r="C9" s="122"/>
      <c r="D9" s="122"/>
      <c r="E9" s="122"/>
      <c r="F9" s="122"/>
      <c r="G9" s="122"/>
      <c r="H9" s="122"/>
      <c r="I9" s="135" t="s">
        <v>3153</v>
      </c>
      <c r="J9" s="127"/>
      <c r="K9" s="127"/>
      <c r="L9" s="127"/>
      <c r="M9" s="127"/>
      <c r="N9" s="128"/>
    </row>
    <row r="10" ht="18.0" customHeight="1">
      <c r="A10" s="122"/>
      <c r="B10" s="122"/>
      <c r="C10" s="122"/>
      <c r="D10" s="122"/>
      <c r="E10" s="122"/>
      <c r="F10" s="122"/>
      <c r="G10" s="122"/>
      <c r="H10" s="122"/>
      <c r="I10" s="129"/>
      <c r="N10" s="130"/>
    </row>
    <row r="11" ht="18.0" customHeight="1">
      <c r="A11" s="122"/>
      <c r="B11" s="122"/>
      <c r="C11" s="122"/>
      <c r="D11" s="122"/>
      <c r="E11" s="122"/>
      <c r="F11" s="122"/>
      <c r="G11" s="122"/>
      <c r="H11" s="122"/>
      <c r="I11" s="129"/>
      <c r="N11" s="130"/>
    </row>
    <row r="12" ht="18.0" customHeight="1">
      <c r="A12" s="122"/>
      <c r="B12" s="122"/>
      <c r="C12" s="122"/>
      <c r="D12" s="122"/>
      <c r="E12" s="122"/>
      <c r="F12" s="122"/>
      <c r="G12" s="122"/>
      <c r="H12" s="122"/>
      <c r="I12" s="131"/>
      <c r="J12" s="132"/>
      <c r="K12" s="132"/>
      <c r="L12" s="132"/>
      <c r="M12" s="132"/>
      <c r="N12" s="133"/>
    </row>
    <row r="13" ht="18.0" customHeight="1">
      <c r="A13" s="122"/>
      <c r="B13" s="122"/>
      <c r="C13" s="122"/>
      <c r="D13" s="122"/>
      <c r="E13" s="122"/>
      <c r="F13" s="122"/>
      <c r="G13" s="122"/>
      <c r="H13" s="122"/>
      <c r="I13" s="123" t="s">
        <v>3070</v>
      </c>
      <c r="J13" s="124"/>
      <c r="K13" s="124"/>
      <c r="L13" s="124"/>
      <c r="M13" s="124"/>
      <c r="N13" s="125"/>
    </row>
    <row r="14" ht="18.0" customHeight="1">
      <c r="A14" s="122"/>
      <c r="B14" s="122"/>
      <c r="C14" s="122"/>
      <c r="D14" s="122"/>
      <c r="E14" s="122"/>
      <c r="F14" s="122"/>
      <c r="G14" s="122"/>
      <c r="H14" s="122"/>
      <c r="I14" s="126" t="s">
        <v>3154</v>
      </c>
      <c r="J14" s="127"/>
      <c r="K14" s="127"/>
      <c r="L14" s="127"/>
      <c r="M14" s="127"/>
      <c r="N14" s="128"/>
    </row>
    <row r="15" ht="18.0" customHeight="1">
      <c r="A15" s="122"/>
      <c r="B15" s="122"/>
      <c r="C15" s="122"/>
      <c r="D15" s="122"/>
      <c r="E15" s="122"/>
      <c r="F15" s="122"/>
      <c r="G15" s="122"/>
      <c r="H15" s="122"/>
      <c r="I15" s="129"/>
      <c r="N15" s="130"/>
    </row>
    <row r="16" ht="18.0" customHeight="1">
      <c r="A16" s="122"/>
      <c r="B16" s="122"/>
      <c r="C16" s="122"/>
      <c r="D16" s="122"/>
      <c r="E16" s="122"/>
      <c r="F16" s="122"/>
      <c r="G16" s="122"/>
      <c r="H16" s="122"/>
      <c r="I16" s="129"/>
      <c r="N16" s="130"/>
    </row>
    <row r="17" ht="18.0" customHeight="1">
      <c r="A17" s="122"/>
      <c r="B17" s="122"/>
      <c r="C17" s="122"/>
      <c r="D17" s="122"/>
      <c r="E17" s="122"/>
      <c r="F17" s="122"/>
      <c r="G17" s="122"/>
      <c r="H17" s="122"/>
      <c r="I17" s="131"/>
      <c r="J17" s="132"/>
      <c r="K17" s="132"/>
      <c r="L17" s="132"/>
      <c r="M17" s="132"/>
      <c r="N17" s="133"/>
    </row>
    <row r="18" ht="18.0" customHeight="1">
      <c r="A18" s="122"/>
      <c r="B18" s="122"/>
      <c r="C18" s="122"/>
      <c r="D18" s="122"/>
      <c r="E18" s="122"/>
      <c r="F18" s="122"/>
      <c r="G18" s="122"/>
      <c r="H18" s="122"/>
      <c r="I18" s="136" t="s">
        <v>3072</v>
      </c>
      <c r="J18" s="124"/>
      <c r="K18" s="124"/>
      <c r="L18" s="124"/>
      <c r="M18" s="124"/>
      <c r="N18" s="125"/>
    </row>
    <row r="19" ht="18.0" customHeight="1">
      <c r="A19" s="122"/>
      <c r="B19" s="122"/>
      <c r="C19" s="122"/>
      <c r="D19" s="122"/>
      <c r="E19" s="122"/>
      <c r="F19" s="122"/>
      <c r="G19" s="122"/>
      <c r="H19" s="122"/>
      <c r="I19" s="137" t="s">
        <v>3090</v>
      </c>
      <c r="J19" s="127"/>
      <c r="K19" s="127"/>
      <c r="L19" s="127"/>
      <c r="M19" s="127"/>
      <c r="N19" s="128"/>
    </row>
    <row r="20" ht="18.0" customHeight="1">
      <c r="A20" s="122"/>
      <c r="B20" s="122"/>
      <c r="C20" s="122"/>
      <c r="D20" s="122"/>
      <c r="E20" s="122"/>
      <c r="F20" s="122"/>
      <c r="G20" s="122"/>
      <c r="H20" s="122"/>
      <c r="I20" s="129"/>
      <c r="N20" s="130"/>
    </row>
    <row r="21" ht="18.0" customHeight="1">
      <c r="A21" s="122"/>
      <c r="B21" s="122"/>
      <c r="C21" s="122"/>
      <c r="D21" s="122"/>
      <c r="E21" s="122"/>
      <c r="F21" s="122"/>
      <c r="G21" s="122"/>
      <c r="H21" s="122"/>
      <c r="I21" s="129"/>
      <c r="N21" s="130"/>
    </row>
    <row r="22" ht="18.0" customHeight="1">
      <c r="A22" s="122"/>
      <c r="B22" s="122"/>
      <c r="C22" s="122"/>
      <c r="D22" s="122"/>
      <c r="E22" s="122"/>
      <c r="F22" s="122"/>
      <c r="G22" s="122"/>
      <c r="H22" s="122"/>
      <c r="I22" s="131"/>
      <c r="J22" s="132"/>
      <c r="K22" s="132"/>
      <c r="L22" s="132"/>
      <c r="M22" s="132"/>
      <c r="N22" s="133"/>
    </row>
    <row r="23" ht="18.0" customHeight="1">
      <c r="A23" s="122"/>
      <c r="B23" s="122"/>
      <c r="C23" s="122"/>
      <c r="D23" s="122"/>
      <c r="E23" s="122"/>
      <c r="F23" s="122"/>
      <c r="G23" s="122"/>
      <c r="H23" s="122"/>
      <c r="I23" s="138" t="s">
        <v>349</v>
      </c>
      <c r="J23" s="124"/>
      <c r="K23" s="124"/>
      <c r="L23" s="124"/>
      <c r="M23" s="124"/>
      <c r="N23" s="125"/>
    </row>
    <row r="24" ht="18.0" customHeight="1">
      <c r="A24" s="122"/>
      <c r="B24" s="122"/>
      <c r="C24" s="122"/>
      <c r="D24" s="122"/>
      <c r="E24" s="122"/>
      <c r="F24" s="122"/>
      <c r="G24" s="122"/>
      <c r="H24" s="122"/>
      <c r="I24" s="139" t="s">
        <v>3155</v>
      </c>
      <c r="J24" s="127"/>
      <c r="K24" s="127"/>
      <c r="L24" s="127"/>
      <c r="M24" s="127"/>
      <c r="N24" s="128"/>
    </row>
    <row r="25" ht="18.0" customHeight="1">
      <c r="A25" s="122"/>
      <c r="B25" s="122"/>
      <c r="C25" s="122"/>
      <c r="D25" s="122"/>
      <c r="E25" s="122"/>
      <c r="F25" s="122"/>
      <c r="G25" s="122"/>
      <c r="H25" s="122"/>
      <c r="I25" s="129"/>
      <c r="N25" s="130"/>
    </row>
    <row r="26" ht="18.0" customHeight="1">
      <c r="A26" s="140" t="s">
        <v>3075</v>
      </c>
      <c r="B26" s="141"/>
      <c r="C26" s="141"/>
      <c r="D26" s="141"/>
      <c r="E26" s="141"/>
      <c r="F26" s="141"/>
      <c r="G26" s="141"/>
      <c r="H26" s="57"/>
      <c r="I26" s="129"/>
      <c r="N26" s="130"/>
    </row>
    <row r="27" ht="18.0" customHeight="1">
      <c r="A27" s="59"/>
      <c r="B27" s="142"/>
      <c r="C27" s="142"/>
      <c r="D27" s="142"/>
      <c r="E27" s="142"/>
      <c r="F27" s="142"/>
      <c r="G27" s="142"/>
      <c r="H27" s="60"/>
      <c r="I27" s="131"/>
      <c r="J27" s="132"/>
      <c r="K27" s="132"/>
      <c r="L27" s="132"/>
      <c r="M27" s="132"/>
      <c r="N27" s="133"/>
    </row>
    <row r="28" ht="18.0" customHeight="1">
      <c r="A28" s="6"/>
      <c r="B28" s="6"/>
      <c r="C28" s="6"/>
      <c r="D28" s="6"/>
      <c r="E28" s="6"/>
      <c r="F28" s="6"/>
      <c r="G28" s="6"/>
      <c r="H28" s="6"/>
      <c r="I28" s="6"/>
      <c r="J28" s="6"/>
      <c r="K28" s="6"/>
      <c r="L28" s="6"/>
      <c r="M28" s="6"/>
      <c r="N28" s="6"/>
    </row>
    <row r="29" ht="18.0" customHeight="1">
      <c r="A29" s="123" t="s">
        <v>3076</v>
      </c>
      <c r="B29" s="124"/>
      <c r="C29" s="124"/>
      <c r="D29" s="124"/>
      <c r="E29" s="124"/>
      <c r="F29" s="124"/>
      <c r="G29" s="125"/>
      <c r="H29" s="134" t="s">
        <v>3077</v>
      </c>
      <c r="I29" s="124"/>
      <c r="J29" s="124"/>
      <c r="K29" s="124"/>
      <c r="L29" s="124"/>
      <c r="M29" s="124"/>
      <c r="N29" s="125"/>
    </row>
    <row r="30" ht="18.0" customHeight="1">
      <c r="A30" s="126" t="s">
        <v>3156</v>
      </c>
      <c r="B30" s="127"/>
      <c r="C30" s="127"/>
      <c r="D30" s="127"/>
      <c r="E30" s="127"/>
      <c r="F30" s="127"/>
      <c r="G30" s="128"/>
      <c r="H30" s="126" t="s">
        <v>3157</v>
      </c>
      <c r="I30" s="127"/>
      <c r="J30" s="127"/>
      <c r="K30" s="127"/>
      <c r="L30" s="127"/>
      <c r="M30" s="127"/>
      <c r="N30" s="128"/>
    </row>
    <row r="31" ht="18.0" customHeight="1">
      <c r="A31" s="129"/>
      <c r="G31" s="130"/>
      <c r="H31" s="129"/>
      <c r="N31" s="130"/>
    </row>
    <row r="32" ht="18.0" customHeight="1">
      <c r="A32" s="131"/>
      <c r="B32" s="132"/>
      <c r="C32" s="132"/>
      <c r="D32" s="132"/>
      <c r="E32" s="132"/>
      <c r="F32" s="132"/>
      <c r="G32" s="133"/>
      <c r="H32" s="131"/>
      <c r="I32" s="132"/>
      <c r="J32" s="132"/>
      <c r="K32" s="132"/>
      <c r="L32" s="132"/>
      <c r="M32" s="132"/>
      <c r="N32" s="133"/>
    </row>
    <row r="33" ht="18.0" customHeight="1">
      <c r="A33" s="143" t="s">
        <v>872</v>
      </c>
      <c r="B33" s="124"/>
      <c r="C33" s="124"/>
      <c r="D33" s="124"/>
      <c r="E33" s="125"/>
      <c r="F33" s="143" t="s">
        <v>1248</v>
      </c>
      <c r="G33" s="124"/>
      <c r="H33" s="124"/>
      <c r="I33" s="124"/>
      <c r="J33" s="125"/>
      <c r="K33" s="143" t="s">
        <v>3080</v>
      </c>
      <c r="L33" s="124"/>
      <c r="M33" s="124"/>
      <c r="N33" s="125"/>
    </row>
    <row r="34" ht="18.0" customHeight="1">
      <c r="A34" s="135" t="s">
        <v>3158</v>
      </c>
      <c r="B34" s="127"/>
      <c r="C34" s="127"/>
      <c r="D34" s="127"/>
      <c r="E34" s="128"/>
      <c r="F34" s="135" t="s">
        <v>3154</v>
      </c>
      <c r="G34" s="127"/>
      <c r="H34" s="127"/>
      <c r="I34" s="127"/>
      <c r="J34" s="128"/>
      <c r="K34" s="135" t="s">
        <v>3159</v>
      </c>
      <c r="L34" s="127"/>
      <c r="M34" s="127"/>
      <c r="N34" s="128"/>
    </row>
    <row r="35" ht="18.0" customHeight="1">
      <c r="A35" s="129"/>
      <c r="E35" s="130"/>
      <c r="F35" s="129"/>
      <c r="J35" s="130"/>
      <c r="K35" s="129"/>
      <c r="N35" s="130"/>
    </row>
    <row r="36" ht="18.0" customHeight="1">
      <c r="A36" s="131"/>
      <c r="B36" s="132"/>
      <c r="C36" s="132"/>
      <c r="D36" s="132"/>
      <c r="E36" s="133"/>
      <c r="F36" s="131"/>
      <c r="G36" s="132"/>
      <c r="H36" s="132"/>
      <c r="I36" s="132"/>
      <c r="J36" s="133"/>
      <c r="K36" s="131"/>
      <c r="L36" s="132"/>
      <c r="M36" s="132"/>
      <c r="N36" s="133"/>
    </row>
    <row r="37" ht="18.0" customHeight="1">
      <c r="A37" s="6"/>
      <c r="B37" s="6"/>
      <c r="C37" s="6"/>
      <c r="D37" s="6"/>
      <c r="E37" s="6"/>
      <c r="F37" s="6"/>
      <c r="G37" s="6"/>
      <c r="H37" s="6"/>
      <c r="I37" s="6"/>
      <c r="J37" s="6"/>
      <c r="K37" s="6"/>
      <c r="L37" s="6"/>
      <c r="M37" s="6"/>
      <c r="N37" s="6"/>
    </row>
    <row r="38" ht="24.0" customHeight="1">
      <c r="A38" s="144" t="s">
        <v>3160</v>
      </c>
    </row>
    <row r="39" ht="24.0" customHeight="1">
      <c r="A39" s="145" t="s">
        <v>3085</v>
      </c>
    </row>
    <row r="40" ht="15.75" customHeight="1">
      <c r="A40" s="6"/>
      <c r="B40" s="6"/>
      <c r="C40" s="6"/>
      <c r="D40" s="6"/>
      <c r="E40" s="6"/>
      <c r="F40" s="6"/>
      <c r="G40" s="6"/>
      <c r="H40" s="6"/>
      <c r="I40" s="6"/>
      <c r="J40" s="6"/>
      <c r="K40" s="6"/>
      <c r="L40" s="6"/>
      <c r="M40" s="6"/>
      <c r="N40" s="6"/>
    </row>
    <row r="41" ht="15.75" customHeight="1">
      <c r="A41" s="6"/>
      <c r="B41" s="6"/>
      <c r="C41" s="6"/>
      <c r="D41" s="6"/>
      <c r="E41" s="6"/>
      <c r="F41" s="6"/>
      <c r="G41" s="6"/>
      <c r="H41" s="6"/>
      <c r="I41" s="6"/>
      <c r="J41" s="6"/>
      <c r="K41" s="6"/>
      <c r="L41" s="6"/>
      <c r="M41" s="6"/>
      <c r="N41" s="6"/>
    </row>
    <row r="42" ht="15.75" customHeight="1">
      <c r="A42" s="6"/>
      <c r="B42" s="6"/>
      <c r="C42" s="6"/>
      <c r="D42" s="6"/>
      <c r="E42" s="6"/>
      <c r="F42" s="6"/>
      <c r="G42" s="6"/>
      <c r="H42" s="6"/>
      <c r="I42" s="6"/>
      <c r="J42" s="6"/>
      <c r="K42" s="6"/>
      <c r="L42" s="6"/>
      <c r="M42" s="6"/>
      <c r="N42" s="6"/>
    </row>
    <row r="43" ht="15.75" customHeight="1">
      <c r="A43" s="6"/>
      <c r="B43" s="6"/>
      <c r="C43" s="6"/>
      <c r="D43" s="6"/>
      <c r="E43" s="6"/>
      <c r="F43" s="6"/>
      <c r="G43" s="6"/>
      <c r="H43" s="6"/>
      <c r="I43" s="6"/>
      <c r="J43" s="6"/>
      <c r="K43" s="6"/>
      <c r="L43" s="6"/>
      <c r="M43" s="6"/>
      <c r="N43" s="6"/>
    </row>
    <row r="44" ht="15.75" customHeight="1">
      <c r="A44" s="6"/>
      <c r="B44" s="6"/>
      <c r="C44" s="6"/>
      <c r="D44" s="6"/>
      <c r="E44" s="6"/>
      <c r="F44" s="6"/>
      <c r="G44" s="6"/>
      <c r="H44" s="6"/>
      <c r="I44" s="6"/>
      <c r="J44" s="6"/>
      <c r="K44" s="6"/>
      <c r="L44" s="6"/>
      <c r="M44" s="6"/>
      <c r="N44" s="6"/>
    </row>
    <row r="45" ht="15.75" customHeight="1">
      <c r="A45" s="6"/>
      <c r="B45" s="6"/>
      <c r="C45" s="6"/>
      <c r="D45" s="6"/>
      <c r="E45" s="6"/>
      <c r="F45" s="6"/>
      <c r="G45" s="6"/>
      <c r="H45" s="6"/>
      <c r="I45" s="6"/>
      <c r="J45" s="6"/>
      <c r="K45" s="6"/>
      <c r="L45" s="6"/>
      <c r="M45" s="6"/>
      <c r="N45" s="6"/>
    </row>
    <row r="46" ht="15.75" customHeight="1">
      <c r="A46" s="6"/>
      <c r="B46" s="6"/>
      <c r="C46" s="6"/>
      <c r="D46" s="6"/>
      <c r="E46" s="6"/>
      <c r="F46" s="6"/>
      <c r="G46" s="6"/>
      <c r="H46" s="6"/>
      <c r="I46" s="6"/>
      <c r="J46" s="6"/>
      <c r="K46" s="6"/>
      <c r="L46" s="6"/>
      <c r="M46" s="6"/>
      <c r="N46" s="6"/>
    </row>
    <row r="47" ht="15.75" customHeight="1">
      <c r="A47" s="6"/>
      <c r="B47" s="6"/>
      <c r="C47" s="6"/>
      <c r="D47" s="6"/>
      <c r="E47" s="6"/>
      <c r="F47" s="6"/>
      <c r="G47" s="6"/>
      <c r="H47" s="6"/>
      <c r="I47" s="6"/>
      <c r="J47" s="6"/>
      <c r="K47" s="6"/>
      <c r="L47" s="6"/>
      <c r="M47" s="6"/>
      <c r="N47" s="6"/>
    </row>
    <row r="48" ht="15.75" customHeight="1">
      <c r="A48" s="6"/>
      <c r="B48" s="6"/>
      <c r="C48" s="6"/>
      <c r="D48" s="6"/>
      <c r="E48" s="6"/>
      <c r="F48" s="6"/>
      <c r="G48" s="6"/>
      <c r="H48" s="6"/>
      <c r="I48" s="6"/>
      <c r="J48" s="6"/>
      <c r="K48" s="6"/>
      <c r="L48" s="6"/>
      <c r="M48" s="6"/>
      <c r="N48" s="6"/>
    </row>
    <row r="49" ht="15.75" customHeight="1">
      <c r="A49" s="6"/>
      <c r="B49" s="6"/>
      <c r="C49" s="6"/>
      <c r="D49" s="6"/>
      <c r="E49" s="6"/>
      <c r="F49" s="6"/>
      <c r="G49" s="6"/>
      <c r="H49" s="6"/>
      <c r="I49" s="6"/>
      <c r="J49" s="6"/>
      <c r="K49" s="6"/>
      <c r="L49" s="6"/>
      <c r="M49" s="6"/>
      <c r="N49" s="6"/>
    </row>
    <row r="50" ht="15.75" customHeight="1">
      <c r="A50" s="6"/>
      <c r="B50" s="6"/>
      <c r="C50" s="6"/>
      <c r="D50" s="6"/>
      <c r="E50" s="6"/>
      <c r="F50" s="6"/>
      <c r="G50" s="6"/>
      <c r="H50" s="6"/>
      <c r="I50" s="6"/>
      <c r="J50" s="6"/>
      <c r="K50" s="6"/>
      <c r="L50" s="6"/>
      <c r="M50" s="6"/>
      <c r="N50" s="6"/>
    </row>
    <row r="51" ht="15.75" customHeight="1">
      <c r="A51" s="6"/>
      <c r="B51" s="6"/>
      <c r="C51" s="6"/>
      <c r="D51" s="6"/>
      <c r="E51" s="6"/>
      <c r="F51" s="6"/>
      <c r="G51" s="6"/>
      <c r="H51" s="6"/>
      <c r="I51" s="6"/>
      <c r="J51" s="6"/>
      <c r="K51" s="6"/>
      <c r="L51" s="6"/>
      <c r="M51" s="6"/>
      <c r="N51" s="6"/>
    </row>
    <row r="52" ht="15.75" customHeight="1">
      <c r="A52" s="6"/>
      <c r="B52" s="6"/>
      <c r="C52" s="6"/>
      <c r="D52" s="6"/>
      <c r="E52" s="6"/>
      <c r="F52" s="6"/>
      <c r="G52" s="6"/>
      <c r="H52" s="6"/>
      <c r="I52" s="6"/>
      <c r="J52" s="6"/>
      <c r="K52" s="6"/>
      <c r="L52" s="6"/>
      <c r="M52" s="6"/>
      <c r="N52" s="6"/>
    </row>
    <row r="53" ht="15.75" customHeight="1">
      <c r="A53" s="6"/>
      <c r="B53" s="6"/>
      <c r="C53" s="6"/>
      <c r="D53" s="6"/>
      <c r="E53" s="6"/>
      <c r="F53" s="6"/>
      <c r="G53" s="6"/>
      <c r="H53" s="6"/>
      <c r="I53" s="6"/>
      <c r="J53" s="6"/>
      <c r="K53" s="6"/>
      <c r="L53" s="6"/>
      <c r="M53" s="6"/>
      <c r="N53" s="6"/>
    </row>
    <row r="54" ht="15.75" customHeight="1">
      <c r="A54" s="6"/>
      <c r="B54" s="6"/>
      <c r="C54" s="6"/>
      <c r="D54" s="6"/>
      <c r="E54" s="6"/>
      <c r="F54" s="6"/>
      <c r="G54" s="6"/>
      <c r="H54" s="6"/>
      <c r="I54" s="6"/>
      <c r="J54" s="6"/>
      <c r="K54" s="6"/>
      <c r="L54" s="6"/>
      <c r="M54" s="6"/>
      <c r="N54" s="6"/>
    </row>
    <row r="55" ht="15.75" customHeight="1">
      <c r="A55" s="6"/>
      <c r="B55" s="6"/>
      <c r="C55" s="6"/>
      <c r="D55" s="6"/>
      <c r="E55" s="6"/>
      <c r="F55" s="6"/>
      <c r="G55" s="6"/>
      <c r="H55" s="6"/>
      <c r="I55" s="6"/>
      <c r="J55" s="6"/>
      <c r="K55" s="6"/>
      <c r="L55" s="6"/>
      <c r="M55" s="6"/>
      <c r="N55" s="6"/>
    </row>
    <row r="56" ht="15.75" customHeight="1">
      <c r="A56" s="6"/>
      <c r="B56" s="6"/>
      <c r="C56" s="6"/>
      <c r="D56" s="6"/>
      <c r="E56" s="6"/>
      <c r="F56" s="6"/>
      <c r="G56" s="6"/>
      <c r="H56" s="6"/>
      <c r="I56" s="6"/>
      <c r="J56" s="6"/>
      <c r="K56" s="6"/>
      <c r="L56" s="6"/>
      <c r="M56" s="6"/>
      <c r="N56" s="6"/>
    </row>
    <row r="57" ht="15.75" customHeight="1">
      <c r="A57" s="6"/>
      <c r="B57" s="6"/>
      <c r="C57" s="6"/>
      <c r="D57" s="6"/>
      <c r="E57" s="6"/>
      <c r="F57" s="6"/>
      <c r="G57" s="6"/>
      <c r="H57" s="6"/>
      <c r="I57" s="6"/>
      <c r="J57" s="6"/>
      <c r="K57" s="6"/>
      <c r="L57" s="6"/>
      <c r="M57" s="6"/>
      <c r="N57" s="6"/>
    </row>
    <row r="58" ht="15.75" customHeight="1">
      <c r="A58" s="6"/>
      <c r="B58" s="6"/>
      <c r="C58" s="6"/>
      <c r="D58" s="6"/>
      <c r="E58" s="6"/>
      <c r="F58" s="6"/>
      <c r="G58" s="6"/>
      <c r="H58" s="6"/>
      <c r="I58" s="6"/>
      <c r="J58" s="6"/>
      <c r="K58" s="6"/>
      <c r="L58" s="6"/>
      <c r="M58" s="6"/>
      <c r="N58" s="6"/>
    </row>
    <row r="59" ht="15.75" customHeight="1">
      <c r="A59" s="6"/>
      <c r="B59" s="6"/>
      <c r="C59" s="6"/>
      <c r="D59" s="6"/>
      <c r="E59" s="6"/>
      <c r="F59" s="6"/>
      <c r="G59" s="6"/>
      <c r="H59" s="6"/>
      <c r="I59" s="6"/>
      <c r="J59" s="6"/>
      <c r="K59" s="6"/>
      <c r="L59" s="6"/>
      <c r="M59" s="6"/>
      <c r="N59" s="6"/>
    </row>
    <row r="60" ht="15.75" customHeight="1">
      <c r="A60" s="6"/>
      <c r="B60" s="6"/>
      <c r="C60" s="6"/>
      <c r="D60" s="6"/>
      <c r="E60" s="6"/>
      <c r="F60" s="6"/>
      <c r="G60" s="6"/>
      <c r="H60" s="6"/>
      <c r="I60" s="6"/>
      <c r="J60" s="6"/>
      <c r="K60" s="6"/>
      <c r="L60" s="6"/>
      <c r="M60" s="6"/>
      <c r="N60" s="6"/>
    </row>
    <row r="61" ht="15.75" customHeight="1">
      <c r="A61" s="6"/>
      <c r="B61" s="6"/>
      <c r="C61" s="6"/>
      <c r="D61" s="6"/>
      <c r="E61" s="6"/>
      <c r="F61" s="6"/>
      <c r="G61" s="6"/>
      <c r="H61" s="6"/>
      <c r="I61" s="6"/>
      <c r="J61" s="6"/>
      <c r="K61" s="6"/>
      <c r="L61" s="6"/>
      <c r="M61" s="6"/>
      <c r="N61" s="6"/>
    </row>
    <row r="62" ht="15.75" customHeight="1">
      <c r="A62" s="6"/>
      <c r="B62" s="6"/>
      <c r="C62" s="6"/>
      <c r="D62" s="6"/>
      <c r="E62" s="6"/>
      <c r="F62" s="6"/>
      <c r="G62" s="6"/>
      <c r="H62" s="6"/>
      <c r="I62" s="6"/>
      <c r="J62" s="6"/>
      <c r="K62" s="6"/>
      <c r="L62" s="6"/>
      <c r="M62" s="6"/>
      <c r="N62" s="6"/>
    </row>
    <row r="63" ht="15.75" customHeight="1">
      <c r="A63" s="6"/>
      <c r="B63" s="6"/>
      <c r="C63" s="6"/>
      <c r="D63" s="6"/>
      <c r="E63" s="6"/>
      <c r="F63" s="6"/>
      <c r="G63" s="6"/>
      <c r="H63" s="6"/>
      <c r="I63" s="6"/>
      <c r="J63" s="6"/>
      <c r="K63" s="6"/>
      <c r="L63" s="6"/>
      <c r="M63" s="6"/>
      <c r="N63" s="6"/>
    </row>
    <row r="64" ht="15.75" customHeight="1">
      <c r="A64" s="6"/>
      <c r="B64" s="6"/>
      <c r="C64" s="6"/>
      <c r="D64" s="6"/>
      <c r="E64" s="6"/>
      <c r="F64" s="6"/>
      <c r="G64" s="6"/>
      <c r="H64" s="6"/>
      <c r="I64" s="6"/>
      <c r="J64" s="6"/>
      <c r="K64" s="6"/>
      <c r="L64" s="6"/>
      <c r="M64" s="6"/>
      <c r="N64" s="6"/>
    </row>
    <row r="65" ht="15.75" customHeight="1">
      <c r="A65" s="6"/>
      <c r="B65" s="6"/>
      <c r="C65" s="6"/>
      <c r="D65" s="6"/>
      <c r="E65" s="6"/>
      <c r="F65" s="6"/>
      <c r="G65" s="6"/>
      <c r="H65" s="6"/>
      <c r="I65" s="6"/>
      <c r="J65" s="6"/>
      <c r="K65" s="6"/>
      <c r="L65" s="6"/>
      <c r="M65" s="6"/>
      <c r="N65" s="6"/>
    </row>
    <row r="66" ht="15.75" customHeight="1">
      <c r="A66" s="6"/>
      <c r="B66" s="6"/>
      <c r="C66" s="6"/>
      <c r="D66" s="6"/>
      <c r="E66" s="6"/>
      <c r="F66" s="6"/>
      <c r="G66" s="6"/>
      <c r="H66" s="6"/>
      <c r="I66" s="6"/>
      <c r="J66" s="6"/>
      <c r="K66" s="6"/>
      <c r="L66" s="6"/>
      <c r="M66" s="6"/>
      <c r="N66" s="6"/>
    </row>
    <row r="67" ht="15.75" customHeight="1">
      <c r="A67" s="6"/>
      <c r="B67" s="6"/>
      <c r="C67" s="6"/>
      <c r="D67" s="6"/>
      <c r="E67" s="6"/>
      <c r="F67" s="6"/>
      <c r="G67" s="6"/>
      <c r="H67" s="6"/>
      <c r="I67" s="6"/>
      <c r="J67" s="6"/>
      <c r="K67" s="6"/>
      <c r="L67" s="6"/>
      <c r="M67" s="6"/>
      <c r="N67" s="6"/>
    </row>
    <row r="68" ht="15.75" customHeight="1">
      <c r="A68" s="6"/>
      <c r="B68" s="6"/>
      <c r="C68" s="6"/>
      <c r="D68" s="6"/>
      <c r="E68" s="6"/>
      <c r="F68" s="6"/>
      <c r="G68" s="6"/>
      <c r="H68" s="6"/>
      <c r="I68" s="6"/>
      <c r="J68" s="6"/>
      <c r="K68" s="6"/>
      <c r="L68" s="6"/>
      <c r="M68" s="6"/>
      <c r="N68" s="6"/>
    </row>
    <row r="69" ht="15.75" customHeight="1">
      <c r="A69" s="6"/>
      <c r="B69" s="6"/>
      <c r="C69" s="6"/>
      <c r="D69" s="6"/>
      <c r="E69" s="6"/>
      <c r="F69" s="6"/>
      <c r="G69" s="6"/>
      <c r="H69" s="6"/>
      <c r="I69" s="6"/>
      <c r="J69" s="6"/>
      <c r="K69" s="6"/>
      <c r="L69" s="6"/>
      <c r="M69" s="6"/>
      <c r="N69" s="6"/>
    </row>
    <row r="70" ht="15.75" customHeight="1">
      <c r="A70" s="6"/>
      <c r="B70" s="6"/>
      <c r="C70" s="6"/>
      <c r="D70" s="6"/>
      <c r="E70" s="6"/>
      <c r="F70" s="6"/>
      <c r="G70" s="6"/>
      <c r="H70" s="6"/>
      <c r="I70" s="6"/>
      <c r="J70" s="6"/>
      <c r="K70" s="6"/>
      <c r="L70" s="6"/>
      <c r="M70" s="6"/>
      <c r="N70" s="6"/>
    </row>
    <row r="71" ht="15.75" customHeight="1">
      <c r="A71" s="6"/>
      <c r="B71" s="6"/>
      <c r="C71" s="6"/>
      <c r="D71" s="6"/>
      <c r="E71" s="6"/>
      <c r="F71" s="6"/>
      <c r="G71" s="6"/>
      <c r="H71" s="6"/>
      <c r="I71" s="6"/>
      <c r="J71" s="6"/>
      <c r="K71" s="6"/>
      <c r="L71" s="6"/>
      <c r="M71" s="6"/>
      <c r="N71" s="6"/>
    </row>
    <row r="72" ht="15.75" customHeight="1">
      <c r="A72" s="6"/>
      <c r="B72" s="6"/>
      <c r="C72" s="6"/>
      <c r="D72" s="6"/>
      <c r="E72" s="6"/>
      <c r="F72" s="6"/>
      <c r="G72" s="6"/>
      <c r="H72" s="6"/>
      <c r="I72" s="6"/>
      <c r="J72" s="6"/>
      <c r="K72" s="6"/>
      <c r="L72" s="6"/>
      <c r="M72" s="6"/>
      <c r="N72" s="6"/>
    </row>
    <row r="73" ht="15.75" customHeight="1">
      <c r="A73" s="6"/>
      <c r="B73" s="6"/>
      <c r="C73" s="6"/>
      <c r="D73" s="6"/>
      <c r="E73" s="6"/>
      <c r="F73" s="6"/>
      <c r="G73" s="6"/>
      <c r="H73" s="6"/>
      <c r="I73" s="6"/>
      <c r="J73" s="6"/>
      <c r="K73" s="6"/>
      <c r="L73" s="6"/>
      <c r="M73" s="6"/>
      <c r="N73" s="6"/>
    </row>
    <row r="74" ht="15.75" customHeight="1">
      <c r="A74" s="6"/>
      <c r="B74" s="6"/>
      <c r="C74" s="6"/>
      <c r="D74" s="6"/>
      <c r="E74" s="6"/>
      <c r="F74" s="6"/>
      <c r="G74" s="6"/>
      <c r="H74" s="6"/>
      <c r="I74" s="6"/>
      <c r="J74" s="6"/>
      <c r="K74" s="6"/>
      <c r="L74" s="6"/>
      <c r="M74" s="6"/>
      <c r="N74" s="6"/>
    </row>
    <row r="75" ht="15.75" customHeight="1">
      <c r="A75" s="6"/>
      <c r="B75" s="6"/>
      <c r="C75" s="6"/>
      <c r="D75" s="6"/>
      <c r="E75" s="6"/>
      <c r="F75" s="6"/>
      <c r="G75" s="6"/>
      <c r="H75" s="6"/>
      <c r="I75" s="6"/>
      <c r="J75" s="6"/>
      <c r="K75" s="6"/>
      <c r="L75" s="6"/>
      <c r="M75" s="6"/>
      <c r="N75" s="6"/>
    </row>
    <row r="76" ht="15.75" customHeight="1">
      <c r="A76" s="6"/>
      <c r="B76" s="6"/>
      <c r="C76" s="6"/>
      <c r="D76" s="6"/>
      <c r="E76" s="6"/>
      <c r="F76" s="6"/>
      <c r="G76" s="6"/>
      <c r="H76" s="6"/>
      <c r="I76" s="6"/>
      <c r="J76" s="6"/>
      <c r="K76" s="6"/>
      <c r="L76" s="6"/>
      <c r="M76" s="6"/>
      <c r="N76" s="6"/>
    </row>
    <row r="77" ht="15.75" customHeight="1">
      <c r="A77" s="6"/>
      <c r="B77" s="6"/>
      <c r="C77" s="6"/>
      <c r="D77" s="6"/>
      <c r="E77" s="6"/>
      <c r="F77" s="6"/>
      <c r="G77" s="6"/>
      <c r="H77" s="6"/>
      <c r="I77" s="6"/>
      <c r="J77" s="6"/>
      <c r="K77" s="6"/>
      <c r="L77" s="6"/>
      <c r="M77" s="6"/>
      <c r="N77" s="6"/>
    </row>
    <row r="78" ht="15.75" customHeight="1">
      <c r="A78" s="6"/>
      <c r="B78" s="6"/>
      <c r="C78" s="6"/>
      <c r="D78" s="6"/>
      <c r="E78" s="6"/>
      <c r="F78" s="6"/>
      <c r="G78" s="6"/>
      <c r="H78" s="6"/>
      <c r="I78" s="6"/>
      <c r="J78" s="6"/>
      <c r="K78" s="6"/>
      <c r="L78" s="6"/>
      <c r="M78" s="6"/>
      <c r="N78" s="6"/>
    </row>
    <row r="79" ht="15.75" customHeight="1">
      <c r="A79" s="6"/>
      <c r="B79" s="6"/>
      <c r="C79" s="6"/>
      <c r="D79" s="6"/>
      <c r="E79" s="6"/>
      <c r="F79" s="6"/>
      <c r="G79" s="6"/>
      <c r="H79" s="6"/>
      <c r="I79" s="6"/>
      <c r="J79" s="6"/>
      <c r="K79" s="6"/>
      <c r="L79" s="6"/>
      <c r="M79" s="6"/>
      <c r="N79" s="6"/>
    </row>
    <row r="80" ht="15.75" customHeight="1">
      <c r="A80" s="6"/>
      <c r="B80" s="6"/>
      <c r="C80" s="6"/>
      <c r="D80" s="6"/>
      <c r="E80" s="6"/>
      <c r="F80" s="6"/>
      <c r="G80" s="6"/>
      <c r="H80" s="6"/>
      <c r="I80" s="6"/>
      <c r="J80" s="6"/>
      <c r="K80" s="6"/>
      <c r="L80" s="6"/>
      <c r="M80" s="6"/>
      <c r="N80" s="6"/>
    </row>
    <row r="81" ht="15.75" customHeight="1">
      <c r="A81" s="6"/>
      <c r="B81" s="6"/>
      <c r="C81" s="6"/>
      <c r="D81" s="6"/>
      <c r="E81" s="6"/>
      <c r="F81" s="6"/>
      <c r="G81" s="6"/>
      <c r="H81" s="6"/>
      <c r="I81" s="6"/>
      <c r="J81" s="6"/>
      <c r="K81" s="6"/>
      <c r="L81" s="6"/>
      <c r="M81" s="6"/>
      <c r="N81" s="6"/>
    </row>
    <row r="82" ht="15.75" customHeight="1">
      <c r="A82" s="6"/>
      <c r="B82" s="6"/>
      <c r="C82" s="6"/>
      <c r="D82" s="6"/>
      <c r="E82" s="6"/>
      <c r="F82" s="6"/>
      <c r="G82" s="6"/>
      <c r="H82" s="6"/>
      <c r="I82" s="6"/>
      <c r="J82" s="6"/>
      <c r="K82" s="6"/>
      <c r="L82" s="6"/>
      <c r="M82" s="6"/>
      <c r="N82" s="6"/>
    </row>
    <row r="83" ht="15.75" customHeight="1">
      <c r="A83" s="6"/>
      <c r="B83" s="6"/>
      <c r="C83" s="6"/>
      <c r="D83" s="6"/>
      <c r="E83" s="6"/>
      <c r="F83" s="6"/>
      <c r="G83" s="6"/>
      <c r="H83" s="6"/>
      <c r="I83" s="6"/>
      <c r="J83" s="6"/>
      <c r="K83" s="6"/>
      <c r="L83" s="6"/>
      <c r="M83" s="6"/>
      <c r="N83" s="6"/>
    </row>
    <row r="84" ht="15.75" customHeight="1">
      <c r="A84" s="6"/>
      <c r="B84" s="6"/>
      <c r="C84" s="6"/>
      <c r="D84" s="6"/>
      <c r="E84" s="6"/>
      <c r="F84" s="6"/>
      <c r="G84" s="6"/>
      <c r="H84" s="6"/>
      <c r="I84" s="6"/>
      <c r="J84" s="6"/>
      <c r="K84" s="6"/>
      <c r="L84" s="6"/>
      <c r="M84" s="6"/>
      <c r="N84" s="6"/>
    </row>
    <row r="85" ht="15.75" customHeight="1">
      <c r="A85" s="6"/>
      <c r="B85" s="6"/>
      <c r="C85" s="6"/>
      <c r="D85" s="6"/>
      <c r="E85" s="6"/>
      <c r="F85" s="6"/>
      <c r="G85" s="6"/>
      <c r="H85" s="6"/>
      <c r="I85" s="6"/>
      <c r="J85" s="6"/>
      <c r="K85" s="6"/>
      <c r="L85" s="6"/>
      <c r="M85" s="6"/>
      <c r="N85" s="6"/>
    </row>
    <row r="86" ht="15.75" customHeight="1">
      <c r="A86" s="6"/>
      <c r="B86" s="6"/>
      <c r="C86" s="6"/>
      <c r="D86" s="6"/>
      <c r="E86" s="6"/>
      <c r="F86" s="6"/>
      <c r="G86" s="6"/>
      <c r="H86" s="6"/>
      <c r="I86" s="6"/>
      <c r="J86" s="6"/>
      <c r="K86" s="6"/>
      <c r="L86" s="6"/>
      <c r="M86" s="6"/>
      <c r="N86" s="6"/>
    </row>
    <row r="87" ht="15.75" customHeight="1">
      <c r="A87" s="6"/>
      <c r="B87" s="6"/>
      <c r="C87" s="6"/>
      <c r="D87" s="6"/>
      <c r="E87" s="6"/>
      <c r="F87" s="6"/>
      <c r="G87" s="6"/>
      <c r="H87" s="6"/>
      <c r="I87" s="6"/>
      <c r="J87" s="6"/>
      <c r="K87" s="6"/>
      <c r="L87" s="6"/>
      <c r="M87" s="6"/>
      <c r="N87" s="6"/>
    </row>
    <row r="88" ht="15.75" customHeight="1">
      <c r="A88" s="6"/>
      <c r="B88" s="6"/>
      <c r="C88" s="6"/>
      <c r="D88" s="6"/>
      <c r="E88" s="6"/>
      <c r="F88" s="6"/>
      <c r="G88" s="6"/>
      <c r="H88" s="6"/>
      <c r="I88" s="6"/>
      <c r="J88" s="6"/>
      <c r="K88" s="6"/>
      <c r="L88" s="6"/>
      <c r="M88" s="6"/>
      <c r="N88" s="6"/>
    </row>
    <row r="89" ht="15.75" customHeight="1">
      <c r="A89" s="6"/>
      <c r="B89" s="6"/>
      <c r="C89" s="6"/>
      <c r="D89" s="6"/>
      <c r="E89" s="6"/>
      <c r="F89" s="6"/>
      <c r="G89" s="6"/>
      <c r="H89" s="6"/>
      <c r="I89" s="6"/>
      <c r="J89" s="6"/>
      <c r="K89" s="6"/>
      <c r="L89" s="6"/>
      <c r="M89" s="6"/>
      <c r="N89" s="6"/>
    </row>
    <row r="90" ht="15.75" customHeight="1">
      <c r="A90" s="6"/>
      <c r="B90" s="6"/>
      <c r="C90" s="6"/>
      <c r="D90" s="6"/>
      <c r="E90" s="6"/>
      <c r="F90" s="6"/>
      <c r="G90" s="6"/>
      <c r="H90" s="6"/>
      <c r="I90" s="6"/>
      <c r="J90" s="6"/>
      <c r="K90" s="6"/>
      <c r="L90" s="6"/>
      <c r="M90" s="6"/>
      <c r="N90" s="6"/>
    </row>
    <row r="91" ht="15.75" customHeight="1">
      <c r="A91" s="6"/>
      <c r="B91" s="6"/>
      <c r="C91" s="6"/>
      <c r="D91" s="6"/>
      <c r="E91" s="6"/>
      <c r="F91" s="6"/>
      <c r="G91" s="6"/>
      <c r="H91" s="6"/>
      <c r="I91" s="6"/>
      <c r="J91" s="6"/>
      <c r="K91" s="6"/>
      <c r="L91" s="6"/>
      <c r="M91" s="6"/>
      <c r="N91" s="6"/>
    </row>
    <row r="92" ht="15.75" customHeight="1">
      <c r="A92" s="6"/>
      <c r="B92" s="6"/>
      <c r="C92" s="6"/>
      <c r="D92" s="6"/>
      <c r="E92" s="6"/>
      <c r="F92" s="6"/>
      <c r="G92" s="6"/>
      <c r="H92" s="6"/>
      <c r="I92" s="6"/>
      <c r="J92" s="6"/>
      <c r="K92" s="6"/>
      <c r="L92" s="6"/>
      <c r="M92" s="6"/>
      <c r="N92" s="6"/>
    </row>
    <row r="93" ht="15.75" customHeight="1">
      <c r="A93" s="6"/>
      <c r="B93" s="6"/>
      <c r="C93" s="6"/>
      <c r="D93" s="6"/>
      <c r="E93" s="6"/>
      <c r="F93" s="6"/>
      <c r="G93" s="6"/>
      <c r="H93" s="6"/>
      <c r="I93" s="6"/>
      <c r="J93" s="6"/>
      <c r="K93" s="6"/>
      <c r="L93" s="6"/>
      <c r="M93" s="6"/>
      <c r="N93" s="6"/>
    </row>
    <row r="94" ht="15.75" customHeight="1">
      <c r="A94" s="6"/>
      <c r="B94" s="6"/>
      <c r="C94" s="6"/>
      <c r="D94" s="6"/>
      <c r="E94" s="6"/>
      <c r="F94" s="6"/>
      <c r="G94" s="6"/>
      <c r="H94" s="6"/>
      <c r="I94" s="6"/>
      <c r="J94" s="6"/>
      <c r="K94" s="6"/>
      <c r="L94" s="6"/>
      <c r="M94" s="6"/>
      <c r="N94" s="6"/>
    </row>
    <row r="95" ht="15.75" customHeight="1">
      <c r="A95" s="6"/>
      <c r="B95" s="6"/>
      <c r="C95" s="6"/>
      <c r="D95" s="6"/>
      <c r="E95" s="6"/>
      <c r="F95" s="6"/>
      <c r="G95" s="6"/>
      <c r="H95" s="6"/>
      <c r="I95" s="6"/>
      <c r="J95" s="6"/>
      <c r="K95" s="6"/>
      <c r="L95" s="6"/>
      <c r="M95" s="6"/>
      <c r="N95" s="6"/>
    </row>
    <row r="96" ht="15.75" customHeight="1">
      <c r="A96" s="6"/>
      <c r="B96" s="6"/>
      <c r="C96" s="6"/>
      <c r="D96" s="6"/>
      <c r="E96" s="6"/>
      <c r="F96" s="6"/>
      <c r="G96" s="6"/>
      <c r="H96" s="6"/>
      <c r="I96" s="6"/>
      <c r="J96" s="6"/>
      <c r="K96" s="6"/>
      <c r="L96" s="6"/>
      <c r="M96" s="6"/>
      <c r="N96" s="6"/>
    </row>
    <row r="97" ht="15.75" customHeight="1">
      <c r="A97" s="6"/>
      <c r="B97" s="6"/>
      <c r="C97" s="6"/>
      <c r="D97" s="6"/>
      <c r="E97" s="6"/>
      <c r="F97" s="6"/>
      <c r="G97" s="6"/>
      <c r="H97" s="6"/>
      <c r="I97" s="6"/>
      <c r="J97" s="6"/>
      <c r="K97" s="6"/>
      <c r="L97" s="6"/>
      <c r="M97" s="6"/>
      <c r="N97" s="6"/>
    </row>
    <row r="98" ht="15.75" customHeight="1">
      <c r="A98" s="6"/>
      <c r="B98" s="6"/>
      <c r="C98" s="6"/>
      <c r="D98" s="6"/>
      <c r="E98" s="6"/>
      <c r="F98" s="6"/>
      <c r="G98" s="6"/>
      <c r="H98" s="6"/>
      <c r="I98" s="6"/>
      <c r="J98" s="6"/>
      <c r="K98" s="6"/>
      <c r="L98" s="6"/>
      <c r="M98" s="6"/>
      <c r="N98" s="6"/>
    </row>
    <row r="99" ht="15.75" customHeight="1">
      <c r="A99" s="6"/>
      <c r="B99" s="6"/>
      <c r="C99" s="6"/>
      <c r="D99" s="6"/>
      <c r="E99" s="6"/>
      <c r="F99" s="6"/>
      <c r="G99" s="6"/>
      <c r="H99" s="6"/>
      <c r="I99" s="6"/>
      <c r="J99" s="6"/>
      <c r="K99" s="6"/>
      <c r="L99" s="6"/>
      <c r="M99" s="6"/>
      <c r="N99" s="6"/>
    </row>
    <row r="100" ht="15.75" customHeight="1">
      <c r="A100" s="6"/>
      <c r="B100" s="6"/>
      <c r="C100" s="6"/>
      <c r="D100" s="6"/>
      <c r="E100" s="6"/>
      <c r="F100" s="6"/>
      <c r="G100" s="6"/>
      <c r="H100" s="6"/>
      <c r="I100" s="6"/>
      <c r="J100" s="6"/>
      <c r="K100" s="6"/>
      <c r="L100" s="6"/>
      <c r="M100" s="6"/>
      <c r="N100" s="6"/>
    </row>
    <row r="101" ht="15.75" customHeight="1">
      <c r="A101" s="6"/>
      <c r="B101" s="6"/>
      <c r="C101" s="6"/>
      <c r="D101" s="6"/>
      <c r="E101" s="6"/>
      <c r="F101" s="6"/>
      <c r="G101" s="6"/>
      <c r="H101" s="6"/>
      <c r="I101" s="6"/>
      <c r="J101" s="6"/>
      <c r="K101" s="6"/>
      <c r="L101" s="6"/>
      <c r="M101" s="6"/>
      <c r="N101" s="6"/>
    </row>
    <row r="102" ht="15.75" customHeight="1">
      <c r="A102" s="6"/>
      <c r="B102" s="6"/>
      <c r="C102" s="6"/>
      <c r="D102" s="6"/>
      <c r="E102" s="6"/>
      <c r="F102" s="6"/>
      <c r="G102" s="6"/>
      <c r="H102" s="6"/>
      <c r="I102" s="6"/>
      <c r="J102" s="6"/>
      <c r="K102" s="6"/>
      <c r="L102" s="6"/>
      <c r="M102" s="6"/>
      <c r="N102" s="6"/>
    </row>
    <row r="103" ht="15.75" customHeight="1">
      <c r="A103" s="6"/>
      <c r="B103" s="6"/>
      <c r="C103" s="6"/>
      <c r="D103" s="6"/>
      <c r="E103" s="6"/>
      <c r="F103" s="6"/>
      <c r="G103" s="6"/>
      <c r="H103" s="6"/>
      <c r="I103" s="6"/>
      <c r="J103" s="6"/>
      <c r="K103" s="6"/>
      <c r="L103" s="6"/>
      <c r="M103" s="6"/>
      <c r="N103" s="6"/>
    </row>
    <row r="104" ht="15.75" customHeight="1">
      <c r="A104" s="6"/>
      <c r="B104" s="6"/>
      <c r="C104" s="6"/>
      <c r="D104" s="6"/>
      <c r="E104" s="6"/>
      <c r="F104" s="6"/>
      <c r="G104" s="6"/>
      <c r="H104" s="6"/>
      <c r="I104" s="6"/>
      <c r="J104" s="6"/>
      <c r="K104" s="6"/>
      <c r="L104" s="6"/>
      <c r="M104" s="6"/>
      <c r="N104" s="6"/>
    </row>
    <row r="105" ht="15.75" customHeight="1">
      <c r="A105" s="6"/>
      <c r="B105" s="6"/>
      <c r="C105" s="6"/>
      <c r="D105" s="6"/>
      <c r="E105" s="6"/>
      <c r="F105" s="6"/>
      <c r="G105" s="6"/>
      <c r="H105" s="6"/>
      <c r="I105" s="6"/>
      <c r="J105" s="6"/>
      <c r="K105" s="6"/>
      <c r="L105" s="6"/>
      <c r="M105" s="6"/>
      <c r="N105" s="6"/>
    </row>
    <row r="106" ht="15.75" customHeight="1">
      <c r="A106" s="6"/>
      <c r="B106" s="6"/>
      <c r="C106" s="6"/>
      <c r="D106" s="6"/>
      <c r="E106" s="6"/>
      <c r="F106" s="6"/>
      <c r="G106" s="6"/>
      <c r="H106" s="6"/>
      <c r="I106" s="6"/>
      <c r="J106" s="6"/>
      <c r="K106" s="6"/>
      <c r="L106" s="6"/>
      <c r="M106" s="6"/>
      <c r="N106" s="6"/>
    </row>
    <row r="107" ht="15.75" customHeight="1">
      <c r="A107" s="6"/>
      <c r="B107" s="6"/>
      <c r="C107" s="6"/>
      <c r="D107" s="6"/>
      <c r="E107" s="6"/>
      <c r="F107" s="6"/>
      <c r="G107" s="6"/>
      <c r="H107" s="6"/>
      <c r="I107" s="6"/>
      <c r="J107" s="6"/>
      <c r="K107" s="6"/>
      <c r="L107" s="6"/>
      <c r="M107" s="6"/>
      <c r="N107" s="6"/>
    </row>
    <row r="108" ht="15.75" customHeight="1">
      <c r="A108" s="6"/>
      <c r="B108" s="6"/>
      <c r="C108" s="6"/>
      <c r="D108" s="6"/>
      <c r="E108" s="6"/>
      <c r="F108" s="6"/>
      <c r="G108" s="6"/>
      <c r="H108" s="6"/>
      <c r="I108" s="6"/>
      <c r="J108" s="6"/>
      <c r="K108" s="6"/>
      <c r="L108" s="6"/>
      <c r="M108" s="6"/>
      <c r="N108" s="6"/>
    </row>
    <row r="109" ht="15.75" customHeight="1">
      <c r="A109" s="6"/>
      <c r="B109" s="6"/>
      <c r="C109" s="6"/>
      <c r="D109" s="6"/>
      <c r="E109" s="6"/>
      <c r="F109" s="6"/>
      <c r="G109" s="6"/>
      <c r="H109" s="6"/>
      <c r="I109" s="6"/>
      <c r="J109" s="6"/>
      <c r="K109" s="6"/>
      <c r="L109" s="6"/>
      <c r="M109" s="6"/>
      <c r="N109" s="6"/>
    </row>
    <row r="110" ht="15.75" customHeight="1">
      <c r="A110" s="6"/>
      <c r="B110" s="6"/>
      <c r="C110" s="6"/>
      <c r="D110" s="6"/>
      <c r="E110" s="6"/>
      <c r="F110" s="6"/>
      <c r="G110" s="6"/>
      <c r="H110" s="6"/>
      <c r="I110" s="6"/>
      <c r="J110" s="6"/>
      <c r="K110" s="6"/>
      <c r="L110" s="6"/>
      <c r="M110" s="6"/>
      <c r="N110" s="6"/>
    </row>
    <row r="111" ht="15.75" customHeight="1">
      <c r="A111" s="6"/>
      <c r="B111" s="6"/>
      <c r="C111" s="6"/>
      <c r="D111" s="6"/>
      <c r="E111" s="6"/>
      <c r="F111" s="6"/>
      <c r="G111" s="6"/>
      <c r="H111" s="6"/>
      <c r="I111" s="6"/>
      <c r="J111" s="6"/>
      <c r="K111" s="6"/>
      <c r="L111" s="6"/>
      <c r="M111" s="6"/>
      <c r="N111" s="6"/>
    </row>
    <row r="112" ht="15.75" customHeight="1">
      <c r="A112" s="6"/>
      <c r="B112" s="6"/>
      <c r="C112" s="6"/>
      <c r="D112" s="6"/>
      <c r="E112" s="6"/>
      <c r="F112" s="6"/>
      <c r="G112" s="6"/>
      <c r="H112" s="6"/>
      <c r="I112" s="6"/>
      <c r="J112" s="6"/>
      <c r="K112" s="6"/>
      <c r="L112" s="6"/>
      <c r="M112" s="6"/>
      <c r="N112" s="6"/>
    </row>
    <row r="113" ht="15.75" customHeight="1">
      <c r="A113" s="6"/>
      <c r="B113" s="6"/>
      <c r="C113" s="6"/>
      <c r="D113" s="6"/>
      <c r="E113" s="6"/>
      <c r="F113" s="6"/>
      <c r="G113" s="6"/>
      <c r="H113" s="6"/>
      <c r="I113" s="6"/>
      <c r="J113" s="6"/>
      <c r="K113" s="6"/>
      <c r="L113" s="6"/>
      <c r="M113" s="6"/>
      <c r="N113" s="6"/>
    </row>
    <row r="114" ht="15.75" customHeight="1">
      <c r="A114" s="6"/>
      <c r="B114" s="6"/>
      <c r="C114" s="6"/>
      <c r="D114" s="6"/>
      <c r="E114" s="6"/>
      <c r="F114" s="6"/>
      <c r="G114" s="6"/>
      <c r="H114" s="6"/>
      <c r="I114" s="6"/>
      <c r="J114" s="6"/>
      <c r="K114" s="6"/>
      <c r="L114" s="6"/>
      <c r="M114" s="6"/>
      <c r="N114" s="6"/>
    </row>
    <row r="115" ht="15.75" customHeight="1">
      <c r="A115" s="6"/>
      <c r="B115" s="6"/>
      <c r="C115" s="6"/>
      <c r="D115" s="6"/>
      <c r="E115" s="6"/>
      <c r="F115" s="6"/>
      <c r="G115" s="6"/>
      <c r="H115" s="6"/>
      <c r="I115" s="6"/>
      <c r="J115" s="6"/>
      <c r="K115" s="6"/>
      <c r="L115" s="6"/>
      <c r="M115" s="6"/>
      <c r="N115" s="6"/>
    </row>
    <row r="116" ht="15.75" customHeight="1">
      <c r="A116" s="6"/>
      <c r="B116" s="6"/>
      <c r="C116" s="6"/>
      <c r="D116" s="6"/>
      <c r="E116" s="6"/>
      <c r="F116" s="6"/>
      <c r="G116" s="6"/>
      <c r="H116" s="6"/>
      <c r="I116" s="6"/>
      <c r="J116" s="6"/>
      <c r="K116" s="6"/>
      <c r="L116" s="6"/>
      <c r="M116" s="6"/>
      <c r="N116" s="6"/>
    </row>
    <row r="117" ht="15.75" customHeight="1">
      <c r="A117" s="6"/>
      <c r="B117" s="6"/>
      <c r="C117" s="6"/>
      <c r="D117" s="6"/>
      <c r="E117" s="6"/>
      <c r="F117" s="6"/>
      <c r="G117" s="6"/>
      <c r="H117" s="6"/>
      <c r="I117" s="6"/>
      <c r="J117" s="6"/>
      <c r="K117" s="6"/>
      <c r="L117" s="6"/>
      <c r="M117" s="6"/>
      <c r="N117" s="6"/>
    </row>
    <row r="118" ht="15.75" customHeight="1">
      <c r="A118" s="6"/>
      <c r="B118" s="6"/>
      <c r="C118" s="6"/>
      <c r="D118" s="6"/>
      <c r="E118" s="6"/>
      <c r="F118" s="6"/>
      <c r="G118" s="6"/>
      <c r="H118" s="6"/>
      <c r="I118" s="6"/>
      <c r="J118" s="6"/>
      <c r="K118" s="6"/>
      <c r="L118" s="6"/>
      <c r="M118" s="6"/>
      <c r="N118" s="6"/>
    </row>
    <row r="119" ht="15.75" customHeight="1">
      <c r="A119" s="6"/>
      <c r="B119" s="6"/>
      <c r="C119" s="6"/>
      <c r="D119" s="6"/>
      <c r="E119" s="6"/>
      <c r="F119" s="6"/>
      <c r="G119" s="6"/>
      <c r="H119" s="6"/>
      <c r="I119" s="6"/>
      <c r="J119" s="6"/>
      <c r="K119" s="6"/>
      <c r="L119" s="6"/>
      <c r="M119" s="6"/>
      <c r="N119" s="6"/>
    </row>
    <row r="120" ht="15.75" customHeight="1">
      <c r="A120" s="6"/>
      <c r="B120" s="6"/>
      <c r="C120" s="6"/>
      <c r="D120" s="6"/>
      <c r="E120" s="6"/>
      <c r="F120" s="6"/>
      <c r="G120" s="6"/>
      <c r="H120" s="6"/>
      <c r="I120" s="6"/>
      <c r="J120" s="6"/>
      <c r="K120" s="6"/>
      <c r="L120" s="6"/>
      <c r="M120" s="6"/>
      <c r="N120" s="6"/>
    </row>
    <row r="121" ht="15.75" customHeight="1">
      <c r="A121" s="6"/>
      <c r="B121" s="6"/>
      <c r="C121" s="6"/>
      <c r="D121" s="6"/>
      <c r="E121" s="6"/>
      <c r="F121" s="6"/>
      <c r="G121" s="6"/>
      <c r="H121" s="6"/>
      <c r="I121" s="6"/>
      <c r="J121" s="6"/>
      <c r="K121" s="6"/>
      <c r="L121" s="6"/>
      <c r="M121" s="6"/>
      <c r="N121" s="6"/>
    </row>
    <row r="122" ht="15.75" customHeight="1">
      <c r="A122" s="6"/>
      <c r="B122" s="6"/>
      <c r="C122" s="6"/>
      <c r="D122" s="6"/>
      <c r="E122" s="6"/>
      <c r="F122" s="6"/>
      <c r="G122" s="6"/>
      <c r="H122" s="6"/>
      <c r="I122" s="6"/>
      <c r="J122" s="6"/>
      <c r="K122" s="6"/>
      <c r="L122" s="6"/>
      <c r="M122" s="6"/>
      <c r="N122" s="6"/>
    </row>
    <row r="123" ht="15.75" customHeight="1">
      <c r="A123" s="6"/>
      <c r="B123" s="6"/>
      <c r="C123" s="6"/>
      <c r="D123" s="6"/>
      <c r="E123" s="6"/>
      <c r="F123" s="6"/>
      <c r="G123" s="6"/>
      <c r="H123" s="6"/>
      <c r="I123" s="6"/>
      <c r="J123" s="6"/>
      <c r="K123" s="6"/>
      <c r="L123" s="6"/>
      <c r="M123" s="6"/>
      <c r="N123" s="6"/>
    </row>
    <row r="124" ht="15.75" customHeight="1">
      <c r="A124" s="6"/>
      <c r="B124" s="6"/>
      <c r="C124" s="6"/>
      <c r="D124" s="6"/>
      <c r="E124" s="6"/>
      <c r="F124" s="6"/>
      <c r="G124" s="6"/>
      <c r="H124" s="6"/>
      <c r="I124" s="6"/>
      <c r="J124" s="6"/>
      <c r="K124" s="6"/>
      <c r="L124" s="6"/>
      <c r="M124" s="6"/>
      <c r="N124" s="6"/>
    </row>
    <row r="125" ht="15.75" customHeight="1">
      <c r="A125" s="6"/>
      <c r="B125" s="6"/>
      <c r="C125" s="6"/>
      <c r="D125" s="6"/>
      <c r="E125" s="6"/>
      <c r="F125" s="6"/>
      <c r="G125" s="6"/>
      <c r="H125" s="6"/>
      <c r="I125" s="6"/>
      <c r="J125" s="6"/>
      <c r="K125" s="6"/>
      <c r="L125" s="6"/>
      <c r="M125" s="6"/>
      <c r="N125" s="6"/>
    </row>
    <row r="126" ht="15.75" customHeight="1">
      <c r="A126" s="6"/>
      <c r="B126" s="6"/>
      <c r="C126" s="6"/>
      <c r="D126" s="6"/>
      <c r="E126" s="6"/>
      <c r="F126" s="6"/>
      <c r="G126" s="6"/>
      <c r="H126" s="6"/>
      <c r="I126" s="6"/>
      <c r="J126" s="6"/>
      <c r="K126" s="6"/>
      <c r="L126" s="6"/>
      <c r="M126" s="6"/>
      <c r="N126" s="6"/>
    </row>
    <row r="127" ht="15.75" customHeight="1">
      <c r="A127" s="6"/>
      <c r="B127" s="6"/>
      <c r="C127" s="6"/>
      <c r="D127" s="6"/>
      <c r="E127" s="6"/>
      <c r="F127" s="6"/>
      <c r="G127" s="6"/>
      <c r="H127" s="6"/>
      <c r="I127" s="6"/>
      <c r="J127" s="6"/>
      <c r="K127" s="6"/>
      <c r="L127" s="6"/>
      <c r="M127" s="6"/>
      <c r="N127" s="6"/>
    </row>
    <row r="128" ht="15.75" customHeight="1">
      <c r="A128" s="6"/>
      <c r="B128" s="6"/>
      <c r="C128" s="6"/>
      <c r="D128" s="6"/>
      <c r="E128" s="6"/>
      <c r="F128" s="6"/>
      <c r="G128" s="6"/>
      <c r="H128" s="6"/>
      <c r="I128" s="6"/>
      <c r="J128" s="6"/>
      <c r="K128" s="6"/>
      <c r="L128" s="6"/>
      <c r="M128" s="6"/>
      <c r="N128" s="6"/>
    </row>
    <row r="129" ht="15.75" customHeight="1">
      <c r="A129" s="6"/>
      <c r="B129" s="6"/>
      <c r="C129" s="6"/>
      <c r="D129" s="6"/>
      <c r="E129" s="6"/>
      <c r="F129" s="6"/>
      <c r="G129" s="6"/>
      <c r="H129" s="6"/>
      <c r="I129" s="6"/>
      <c r="J129" s="6"/>
      <c r="K129" s="6"/>
      <c r="L129" s="6"/>
      <c r="M129" s="6"/>
      <c r="N129" s="6"/>
    </row>
    <row r="130" ht="15.75" customHeight="1">
      <c r="A130" s="6"/>
      <c r="B130" s="6"/>
      <c r="C130" s="6"/>
      <c r="D130" s="6"/>
      <c r="E130" s="6"/>
      <c r="F130" s="6"/>
      <c r="G130" s="6"/>
      <c r="H130" s="6"/>
      <c r="I130" s="6"/>
      <c r="J130" s="6"/>
      <c r="K130" s="6"/>
      <c r="L130" s="6"/>
      <c r="M130" s="6"/>
      <c r="N130" s="6"/>
    </row>
    <row r="131" ht="15.75" customHeight="1">
      <c r="A131" s="6"/>
      <c r="B131" s="6"/>
      <c r="C131" s="6"/>
      <c r="D131" s="6"/>
      <c r="E131" s="6"/>
      <c r="F131" s="6"/>
      <c r="G131" s="6"/>
      <c r="H131" s="6"/>
      <c r="I131" s="6"/>
      <c r="J131" s="6"/>
      <c r="K131" s="6"/>
      <c r="L131" s="6"/>
      <c r="M131" s="6"/>
      <c r="N131" s="6"/>
    </row>
    <row r="132" ht="15.75" customHeight="1">
      <c r="A132" s="6"/>
      <c r="B132" s="6"/>
      <c r="C132" s="6"/>
      <c r="D132" s="6"/>
      <c r="E132" s="6"/>
      <c r="F132" s="6"/>
      <c r="G132" s="6"/>
      <c r="H132" s="6"/>
      <c r="I132" s="6"/>
      <c r="J132" s="6"/>
      <c r="K132" s="6"/>
      <c r="L132" s="6"/>
      <c r="M132" s="6"/>
      <c r="N132" s="6"/>
    </row>
    <row r="133" ht="15.75" customHeight="1">
      <c r="A133" s="6"/>
      <c r="B133" s="6"/>
      <c r="C133" s="6"/>
      <c r="D133" s="6"/>
      <c r="E133" s="6"/>
      <c r="F133" s="6"/>
      <c r="G133" s="6"/>
      <c r="H133" s="6"/>
      <c r="I133" s="6"/>
      <c r="J133" s="6"/>
      <c r="K133" s="6"/>
      <c r="L133" s="6"/>
      <c r="M133" s="6"/>
      <c r="N133" s="6"/>
    </row>
    <row r="134" ht="15.75" customHeight="1">
      <c r="A134" s="6"/>
      <c r="B134" s="6"/>
      <c r="C134" s="6"/>
      <c r="D134" s="6"/>
      <c r="E134" s="6"/>
      <c r="F134" s="6"/>
      <c r="G134" s="6"/>
      <c r="H134" s="6"/>
      <c r="I134" s="6"/>
      <c r="J134" s="6"/>
      <c r="K134" s="6"/>
      <c r="L134" s="6"/>
      <c r="M134" s="6"/>
      <c r="N134" s="6"/>
    </row>
    <row r="135" ht="15.75" customHeight="1">
      <c r="A135" s="6"/>
      <c r="B135" s="6"/>
      <c r="C135" s="6"/>
      <c r="D135" s="6"/>
      <c r="E135" s="6"/>
      <c r="F135" s="6"/>
      <c r="G135" s="6"/>
      <c r="H135" s="6"/>
      <c r="I135" s="6"/>
      <c r="J135" s="6"/>
      <c r="K135" s="6"/>
      <c r="L135" s="6"/>
      <c r="M135" s="6"/>
      <c r="N135" s="6"/>
    </row>
    <row r="136" ht="15.75" customHeight="1">
      <c r="A136" s="6"/>
      <c r="B136" s="6"/>
      <c r="C136" s="6"/>
      <c r="D136" s="6"/>
      <c r="E136" s="6"/>
      <c r="F136" s="6"/>
      <c r="G136" s="6"/>
      <c r="H136" s="6"/>
      <c r="I136" s="6"/>
      <c r="J136" s="6"/>
      <c r="K136" s="6"/>
      <c r="L136" s="6"/>
      <c r="M136" s="6"/>
      <c r="N136" s="6"/>
    </row>
    <row r="137" ht="15.75" customHeight="1">
      <c r="A137" s="6"/>
      <c r="B137" s="6"/>
      <c r="C137" s="6"/>
      <c r="D137" s="6"/>
      <c r="E137" s="6"/>
      <c r="F137" s="6"/>
      <c r="G137" s="6"/>
      <c r="H137" s="6"/>
      <c r="I137" s="6"/>
      <c r="J137" s="6"/>
      <c r="K137" s="6"/>
      <c r="L137" s="6"/>
      <c r="M137" s="6"/>
      <c r="N137" s="6"/>
    </row>
    <row r="138" ht="15.75" customHeight="1">
      <c r="A138" s="6"/>
      <c r="B138" s="6"/>
      <c r="C138" s="6"/>
      <c r="D138" s="6"/>
      <c r="E138" s="6"/>
      <c r="F138" s="6"/>
      <c r="G138" s="6"/>
      <c r="H138" s="6"/>
      <c r="I138" s="6"/>
      <c r="J138" s="6"/>
      <c r="K138" s="6"/>
      <c r="L138" s="6"/>
      <c r="M138" s="6"/>
      <c r="N138" s="6"/>
    </row>
    <row r="139" ht="15.75" customHeight="1">
      <c r="A139" s="6"/>
      <c r="B139" s="6"/>
      <c r="C139" s="6"/>
      <c r="D139" s="6"/>
      <c r="E139" s="6"/>
      <c r="F139" s="6"/>
      <c r="G139" s="6"/>
      <c r="H139" s="6"/>
      <c r="I139" s="6"/>
      <c r="J139" s="6"/>
      <c r="K139" s="6"/>
      <c r="L139" s="6"/>
      <c r="M139" s="6"/>
      <c r="N139" s="6"/>
    </row>
    <row r="140" ht="15.75" customHeight="1">
      <c r="A140" s="6"/>
      <c r="B140" s="6"/>
      <c r="C140" s="6"/>
      <c r="D140" s="6"/>
      <c r="E140" s="6"/>
      <c r="F140" s="6"/>
      <c r="G140" s="6"/>
      <c r="H140" s="6"/>
      <c r="I140" s="6"/>
      <c r="J140" s="6"/>
      <c r="K140" s="6"/>
      <c r="L140" s="6"/>
      <c r="M140" s="6"/>
      <c r="N140" s="6"/>
    </row>
    <row r="141" ht="15.75" customHeight="1">
      <c r="A141" s="6"/>
      <c r="B141" s="6"/>
      <c r="C141" s="6"/>
      <c r="D141" s="6"/>
      <c r="E141" s="6"/>
      <c r="F141" s="6"/>
      <c r="G141" s="6"/>
      <c r="H141" s="6"/>
      <c r="I141" s="6"/>
      <c r="J141" s="6"/>
      <c r="K141" s="6"/>
      <c r="L141" s="6"/>
      <c r="M141" s="6"/>
      <c r="N141" s="6"/>
    </row>
    <row r="142" ht="15.75" customHeight="1">
      <c r="A142" s="6"/>
      <c r="B142" s="6"/>
      <c r="C142" s="6"/>
      <c r="D142" s="6"/>
      <c r="E142" s="6"/>
      <c r="F142" s="6"/>
      <c r="G142" s="6"/>
      <c r="H142" s="6"/>
      <c r="I142" s="6"/>
      <c r="J142" s="6"/>
      <c r="K142" s="6"/>
      <c r="L142" s="6"/>
      <c r="M142" s="6"/>
      <c r="N142" s="6"/>
    </row>
    <row r="143" ht="15.75" customHeight="1">
      <c r="A143" s="6"/>
      <c r="B143" s="6"/>
      <c r="C143" s="6"/>
      <c r="D143" s="6"/>
      <c r="E143" s="6"/>
      <c r="F143" s="6"/>
      <c r="G143" s="6"/>
      <c r="H143" s="6"/>
      <c r="I143" s="6"/>
      <c r="J143" s="6"/>
      <c r="K143" s="6"/>
      <c r="L143" s="6"/>
      <c r="M143" s="6"/>
      <c r="N143" s="6"/>
    </row>
    <row r="144" ht="15.75" customHeight="1">
      <c r="A144" s="6"/>
      <c r="B144" s="6"/>
      <c r="C144" s="6"/>
      <c r="D144" s="6"/>
      <c r="E144" s="6"/>
      <c r="F144" s="6"/>
      <c r="G144" s="6"/>
      <c r="H144" s="6"/>
      <c r="I144" s="6"/>
      <c r="J144" s="6"/>
      <c r="K144" s="6"/>
      <c r="L144" s="6"/>
      <c r="M144" s="6"/>
      <c r="N144" s="6"/>
    </row>
    <row r="145" ht="15.75" customHeight="1">
      <c r="A145" s="6"/>
      <c r="B145" s="6"/>
      <c r="C145" s="6"/>
      <c r="D145" s="6"/>
      <c r="E145" s="6"/>
      <c r="F145" s="6"/>
      <c r="G145" s="6"/>
      <c r="H145" s="6"/>
      <c r="I145" s="6"/>
      <c r="J145" s="6"/>
      <c r="K145" s="6"/>
      <c r="L145" s="6"/>
      <c r="M145" s="6"/>
      <c r="N145" s="6"/>
    </row>
    <row r="146" ht="15.75" customHeight="1">
      <c r="A146" s="6"/>
      <c r="B146" s="6"/>
      <c r="C146" s="6"/>
      <c r="D146" s="6"/>
      <c r="E146" s="6"/>
      <c r="F146" s="6"/>
      <c r="G146" s="6"/>
      <c r="H146" s="6"/>
      <c r="I146" s="6"/>
      <c r="J146" s="6"/>
      <c r="K146" s="6"/>
      <c r="L146" s="6"/>
      <c r="M146" s="6"/>
      <c r="N146" s="6"/>
    </row>
    <row r="147" ht="15.75" customHeight="1">
      <c r="A147" s="6"/>
      <c r="B147" s="6"/>
      <c r="C147" s="6"/>
      <c r="D147" s="6"/>
      <c r="E147" s="6"/>
      <c r="F147" s="6"/>
      <c r="G147" s="6"/>
      <c r="H147" s="6"/>
      <c r="I147" s="6"/>
      <c r="J147" s="6"/>
      <c r="K147" s="6"/>
      <c r="L147" s="6"/>
      <c r="M147" s="6"/>
      <c r="N147" s="6"/>
    </row>
    <row r="148" ht="15.75" customHeight="1">
      <c r="A148" s="6"/>
      <c r="B148" s="6"/>
      <c r="C148" s="6"/>
      <c r="D148" s="6"/>
      <c r="E148" s="6"/>
      <c r="F148" s="6"/>
      <c r="G148" s="6"/>
      <c r="H148" s="6"/>
      <c r="I148" s="6"/>
      <c r="J148" s="6"/>
      <c r="K148" s="6"/>
      <c r="L148" s="6"/>
      <c r="M148" s="6"/>
      <c r="N148" s="6"/>
    </row>
    <row r="149" ht="15.75" customHeight="1">
      <c r="A149" s="6"/>
      <c r="B149" s="6"/>
      <c r="C149" s="6"/>
      <c r="D149" s="6"/>
      <c r="E149" s="6"/>
      <c r="F149" s="6"/>
      <c r="G149" s="6"/>
      <c r="H149" s="6"/>
      <c r="I149" s="6"/>
      <c r="J149" s="6"/>
      <c r="K149" s="6"/>
      <c r="L149" s="6"/>
      <c r="M149" s="6"/>
      <c r="N149" s="6"/>
    </row>
    <row r="150" ht="15.75" customHeight="1">
      <c r="A150" s="6"/>
      <c r="B150" s="6"/>
      <c r="C150" s="6"/>
      <c r="D150" s="6"/>
      <c r="E150" s="6"/>
      <c r="F150" s="6"/>
      <c r="G150" s="6"/>
      <c r="H150" s="6"/>
      <c r="I150" s="6"/>
      <c r="J150" s="6"/>
      <c r="K150" s="6"/>
      <c r="L150" s="6"/>
      <c r="M150" s="6"/>
      <c r="N150" s="6"/>
    </row>
    <row r="151" ht="15.75" customHeight="1">
      <c r="A151" s="6"/>
      <c r="B151" s="6"/>
      <c r="C151" s="6"/>
      <c r="D151" s="6"/>
      <c r="E151" s="6"/>
      <c r="F151" s="6"/>
      <c r="G151" s="6"/>
      <c r="H151" s="6"/>
      <c r="I151" s="6"/>
      <c r="J151" s="6"/>
      <c r="K151" s="6"/>
      <c r="L151" s="6"/>
      <c r="M151" s="6"/>
      <c r="N151" s="6"/>
    </row>
    <row r="152" ht="15.75" customHeight="1">
      <c r="A152" s="6"/>
      <c r="B152" s="6"/>
      <c r="C152" s="6"/>
      <c r="D152" s="6"/>
      <c r="E152" s="6"/>
      <c r="F152" s="6"/>
      <c r="G152" s="6"/>
      <c r="H152" s="6"/>
      <c r="I152" s="6"/>
      <c r="J152" s="6"/>
      <c r="K152" s="6"/>
      <c r="L152" s="6"/>
      <c r="M152" s="6"/>
      <c r="N152" s="6"/>
    </row>
    <row r="153" ht="15.75" customHeight="1">
      <c r="A153" s="6"/>
      <c r="B153" s="6"/>
      <c r="C153" s="6"/>
      <c r="D153" s="6"/>
      <c r="E153" s="6"/>
      <c r="F153" s="6"/>
      <c r="G153" s="6"/>
      <c r="H153" s="6"/>
      <c r="I153" s="6"/>
      <c r="J153" s="6"/>
      <c r="K153" s="6"/>
      <c r="L153" s="6"/>
      <c r="M153" s="6"/>
      <c r="N153" s="6"/>
    </row>
    <row r="154" ht="15.75" customHeight="1">
      <c r="A154" s="6"/>
      <c r="B154" s="6"/>
      <c r="C154" s="6"/>
      <c r="D154" s="6"/>
      <c r="E154" s="6"/>
      <c r="F154" s="6"/>
      <c r="G154" s="6"/>
      <c r="H154" s="6"/>
      <c r="I154" s="6"/>
      <c r="J154" s="6"/>
      <c r="K154" s="6"/>
      <c r="L154" s="6"/>
      <c r="M154" s="6"/>
      <c r="N154" s="6"/>
    </row>
    <row r="155" ht="15.75" customHeight="1">
      <c r="A155" s="6"/>
      <c r="B155" s="6"/>
      <c r="C155" s="6"/>
      <c r="D155" s="6"/>
      <c r="E155" s="6"/>
      <c r="F155" s="6"/>
      <c r="G155" s="6"/>
      <c r="H155" s="6"/>
      <c r="I155" s="6"/>
      <c r="J155" s="6"/>
      <c r="K155" s="6"/>
      <c r="L155" s="6"/>
      <c r="M155" s="6"/>
      <c r="N155" s="6"/>
    </row>
    <row r="156" ht="15.75" customHeight="1">
      <c r="A156" s="6"/>
      <c r="B156" s="6"/>
      <c r="C156" s="6"/>
      <c r="D156" s="6"/>
      <c r="E156" s="6"/>
      <c r="F156" s="6"/>
      <c r="G156" s="6"/>
      <c r="H156" s="6"/>
      <c r="I156" s="6"/>
      <c r="J156" s="6"/>
      <c r="K156" s="6"/>
      <c r="L156" s="6"/>
      <c r="M156" s="6"/>
      <c r="N156" s="6"/>
    </row>
    <row r="157" ht="15.75" customHeight="1">
      <c r="A157" s="6"/>
      <c r="B157" s="6"/>
      <c r="C157" s="6"/>
      <c r="D157" s="6"/>
      <c r="E157" s="6"/>
      <c r="F157" s="6"/>
      <c r="G157" s="6"/>
      <c r="H157" s="6"/>
      <c r="I157" s="6"/>
      <c r="J157" s="6"/>
      <c r="K157" s="6"/>
      <c r="L157" s="6"/>
      <c r="M157" s="6"/>
      <c r="N157" s="6"/>
    </row>
    <row r="158" ht="15.75" customHeight="1">
      <c r="A158" s="6"/>
      <c r="B158" s="6"/>
      <c r="C158" s="6"/>
      <c r="D158" s="6"/>
      <c r="E158" s="6"/>
      <c r="F158" s="6"/>
      <c r="G158" s="6"/>
      <c r="H158" s="6"/>
      <c r="I158" s="6"/>
      <c r="J158" s="6"/>
      <c r="K158" s="6"/>
      <c r="L158" s="6"/>
      <c r="M158" s="6"/>
      <c r="N158" s="6"/>
    </row>
    <row r="159" ht="15.75" customHeight="1">
      <c r="A159" s="6"/>
      <c r="B159" s="6"/>
      <c r="C159" s="6"/>
      <c r="D159" s="6"/>
      <c r="E159" s="6"/>
      <c r="F159" s="6"/>
      <c r="G159" s="6"/>
      <c r="H159" s="6"/>
      <c r="I159" s="6"/>
      <c r="J159" s="6"/>
      <c r="K159" s="6"/>
      <c r="L159" s="6"/>
      <c r="M159" s="6"/>
      <c r="N159" s="6"/>
    </row>
    <row r="160" ht="15.75" customHeight="1">
      <c r="A160" s="6"/>
      <c r="B160" s="6"/>
      <c r="C160" s="6"/>
      <c r="D160" s="6"/>
      <c r="E160" s="6"/>
      <c r="F160" s="6"/>
      <c r="G160" s="6"/>
      <c r="H160" s="6"/>
      <c r="I160" s="6"/>
      <c r="J160" s="6"/>
      <c r="K160" s="6"/>
      <c r="L160" s="6"/>
      <c r="M160" s="6"/>
      <c r="N160" s="6"/>
    </row>
    <row r="161" ht="15.75" customHeight="1">
      <c r="A161" s="6"/>
      <c r="B161" s="6"/>
      <c r="C161" s="6"/>
      <c r="D161" s="6"/>
      <c r="E161" s="6"/>
      <c r="F161" s="6"/>
      <c r="G161" s="6"/>
      <c r="H161" s="6"/>
      <c r="I161" s="6"/>
      <c r="J161" s="6"/>
      <c r="K161" s="6"/>
      <c r="L161" s="6"/>
      <c r="M161" s="6"/>
      <c r="N161" s="6"/>
    </row>
    <row r="162" ht="15.75" customHeight="1">
      <c r="A162" s="6"/>
      <c r="B162" s="6"/>
      <c r="C162" s="6"/>
      <c r="D162" s="6"/>
      <c r="E162" s="6"/>
      <c r="F162" s="6"/>
      <c r="G162" s="6"/>
      <c r="H162" s="6"/>
      <c r="I162" s="6"/>
      <c r="J162" s="6"/>
      <c r="K162" s="6"/>
      <c r="L162" s="6"/>
      <c r="M162" s="6"/>
      <c r="N162" s="6"/>
    </row>
    <row r="163" ht="15.75" customHeight="1">
      <c r="A163" s="6"/>
      <c r="B163" s="6"/>
      <c r="C163" s="6"/>
      <c r="D163" s="6"/>
      <c r="E163" s="6"/>
      <c r="F163" s="6"/>
      <c r="G163" s="6"/>
      <c r="H163" s="6"/>
      <c r="I163" s="6"/>
      <c r="J163" s="6"/>
      <c r="K163" s="6"/>
      <c r="L163" s="6"/>
      <c r="M163" s="6"/>
      <c r="N163" s="6"/>
    </row>
    <row r="164" ht="15.75" customHeight="1">
      <c r="A164" s="6"/>
      <c r="B164" s="6"/>
      <c r="C164" s="6"/>
      <c r="D164" s="6"/>
      <c r="E164" s="6"/>
      <c r="F164" s="6"/>
      <c r="G164" s="6"/>
      <c r="H164" s="6"/>
      <c r="I164" s="6"/>
      <c r="J164" s="6"/>
      <c r="K164" s="6"/>
      <c r="L164" s="6"/>
      <c r="M164" s="6"/>
      <c r="N164" s="6"/>
    </row>
    <row r="165" ht="15.75" customHeight="1">
      <c r="A165" s="6"/>
      <c r="B165" s="6"/>
      <c r="C165" s="6"/>
      <c r="D165" s="6"/>
      <c r="E165" s="6"/>
      <c r="F165" s="6"/>
      <c r="G165" s="6"/>
      <c r="H165" s="6"/>
      <c r="I165" s="6"/>
      <c r="J165" s="6"/>
      <c r="K165" s="6"/>
      <c r="L165" s="6"/>
      <c r="M165" s="6"/>
      <c r="N165" s="6"/>
    </row>
    <row r="166" ht="15.75" customHeight="1">
      <c r="A166" s="6"/>
      <c r="B166" s="6"/>
      <c r="C166" s="6"/>
      <c r="D166" s="6"/>
      <c r="E166" s="6"/>
      <c r="F166" s="6"/>
      <c r="G166" s="6"/>
      <c r="H166" s="6"/>
      <c r="I166" s="6"/>
      <c r="J166" s="6"/>
      <c r="K166" s="6"/>
      <c r="L166" s="6"/>
      <c r="M166" s="6"/>
      <c r="N166" s="6"/>
    </row>
    <row r="167" ht="15.75" customHeight="1">
      <c r="A167" s="6"/>
      <c r="B167" s="6"/>
      <c r="C167" s="6"/>
      <c r="D167" s="6"/>
      <c r="E167" s="6"/>
      <c r="F167" s="6"/>
      <c r="G167" s="6"/>
      <c r="H167" s="6"/>
      <c r="I167" s="6"/>
      <c r="J167" s="6"/>
      <c r="K167" s="6"/>
      <c r="L167" s="6"/>
      <c r="M167" s="6"/>
      <c r="N167" s="6"/>
    </row>
    <row r="168" ht="15.75" customHeight="1">
      <c r="A168" s="6"/>
      <c r="B168" s="6"/>
      <c r="C168" s="6"/>
      <c r="D168" s="6"/>
      <c r="E168" s="6"/>
      <c r="F168" s="6"/>
      <c r="G168" s="6"/>
      <c r="H168" s="6"/>
      <c r="I168" s="6"/>
      <c r="J168" s="6"/>
      <c r="K168" s="6"/>
      <c r="L168" s="6"/>
      <c r="M168" s="6"/>
      <c r="N168" s="6"/>
    </row>
    <row r="169" ht="15.75" customHeight="1">
      <c r="A169" s="6"/>
      <c r="B169" s="6"/>
      <c r="C169" s="6"/>
      <c r="D169" s="6"/>
      <c r="E169" s="6"/>
      <c r="F169" s="6"/>
      <c r="G169" s="6"/>
      <c r="H169" s="6"/>
      <c r="I169" s="6"/>
      <c r="J169" s="6"/>
      <c r="K169" s="6"/>
      <c r="L169" s="6"/>
      <c r="M169" s="6"/>
      <c r="N169" s="6"/>
    </row>
    <row r="170" ht="15.75" customHeight="1">
      <c r="A170" s="6"/>
      <c r="B170" s="6"/>
      <c r="C170" s="6"/>
      <c r="D170" s="6"/>
      <c r="E170" s="6"/>
      <c r="F170" s="6"/>
      <c r="G170" s="6"/>
      <c r="H170" s="6"/>
      <c r="I170" s="6"/>
      <c r="J170" s="6"/>
      <c r="K170" s="6"/>
      <c r="L170" s="6"/>
      <c r="M170" s="6"/>
      <c r="N170" s="6"/>
    </row>
    <row r="171" ht="15.75" customHeight="1">
      <c r="A171" s="6"/>
      <c r="B171" s="6"/>
      <c r="C171" s="6"/>
      <c r="D171" s="6"/>
      <c r="E171" s="6"/>
      <c r="F171" s="6"/>
      <c r="G171" s="6"/>
      <c r="H171" s="6"/>
      <c r="I171" s="6"/>
      <c r="J171" s="6"/>
      <c r="K171" s="6"/>
      <c r="L171" s="6"/>
      <c r="M171" s="6"/>
      <c r="N171" s="6"/>
    </row>
    <row r="172" ht="15.75" customHeight="1">
      <c r="A172" s="6"/>
      <c r="B172" s="6"/>
      <c r="C172" s="6"/>
      <c r="D172" s="6"/>
      <c r="E172" s="6"/>
      <c r="F172" s="6"/>
      <c r="G172" s="6"/>
      <c r="H172" s="6"/>
      <c r="I172" s="6"/>
      <c r="J172" s="6"/>
      <c r="K172" s="6"/>
      <c r="L172" s="6"/>
      <c r="M172" s="6"/>
      <c r="N172" s="6"/>
    </row>
    <row r="173" ht="15.75" customHeight="1">
      <c r="A173" s="6"/>
      <c r="B173" s="6"/>
      <c r="C173" s="6"/>
      <c r="D173" s="6"/>
      <c r="E173" s="6"/>
      <c r="F173" s="6"/>
      <c r="G173" s="6"/>
      <c r="H173" s="6"/>
      <c r="I173" s="6"/>
      <c r="J173" s="6"/>
      <c r="K173" s="6"/>
      <c r="L173" s="6"/>
      <c r="M173" s="6"/>
      <c r="N173" s="6"/>
    </row>
    <row r="174" ht="15.75" customHeight="1">
      <c r="A174" s="6"/>
      <c r="B174" s="6"/>
      <c r="C174" s="6"/>
      <c r="D174" s="6"/>
      <c r="E174" s="6"/>
      <c r="F174" s="6"/>
      <c r="G174" s="6"/>
      <c r="H174" s="6"/>
      <c r="I174" s="6"/>
      <c r="J174" s="6"/>
      <c r="K174" s="6"/>
      <c r="L174" s="6"/>
      <c r="M174" s="6"/>
      <c r="N174" s="6"/>
    </row>
    <row r="175" ht="15.75" customHeight="1">
      <c r="A175" s="6"/>
      <c r="B175" s="6"/>
      <c r="C175" s="6"/>
      <c r="D175" s="6"/>
      <c r="E175" s="6"/>
      <c r="F175" s="6"/>
      <c r="G175" s="6"/>
      <c r="H175" s="6"/>
      <c r="I175" s="6"/>
      <c r="J175" s="6"/>
      <c r="K175" s="6"/>
      <c r="L175" s="6"/>
      <c r="M175" s="6"/>
      <c r="N175" s="6"/>
    </row>
    <row r="176" ht="15.75" customHeight="1">
      <c r="A176" s="6"/>
      <c r="B176" s="6"/>
      <c r="C176" s="6"/>
      <c r="D176" s="6"/>
      <c r="E176" s="6"/>
      <c r="F176" s="6"/>
      <c r="G176" s="6"/>
      <c r="H176" s="6"/>
      <c r="I176" s="6"/>
      <c r="J176" s="6"/>
      <c r="K176" s="6"/>
      <c r="L176" s="6"/>
      <c r="M176" s="6"/>
      <c r="N176" s="6"/>
    </row>
    <row r="177" ht="15.75" customHeight="1">
      <c r="A177" s="6"/>
      <c r="B177" s="6"/>
      <c r="C177" s="6"/>
      <c r="D177" s="6"/>
      <c r="E177" s="6"/>
      <c r="F177" s="6"/>
      <c r="G177" s="6"/>
      <c r="H177" s="6"/>
      <c r="I177" s="6"/>
      <c r="J177" s="6"/>
      <c r="K177" s="6"/>
      <c r="L177" s="6"/>
      <c r="M177" s="6"/>
      <c r="N177" s="6"/>
    </row>
    <row r="178" ht="15.75" customHeight="1">
      <c r="A178" s="6"/>
      <c r="B178" s="6"/>
      <c r="C178" s="6"/>
      <c r="D178" s="6"/>
      <c r="E178" s="6"/>
      <c r="F178" s="6"/>
      <c r="G178" s="6"/>
      <c r="H178" s="6"/>
      <c r="I178" s="6"/>
      <c r="J178" s="6"/>
      <c r="K178" s="6"/>
      <c r="L178" s="6"/>
      <c r="M178" s="6"/>
      <c r="N178" s="6"/>
    </row>
    <row r="179" ht="15.75" customHeight="1">
      <c r="A179" s="6"/>
      <c r="B179" s="6"/>
      <c r="C179" s="6"/>
      <c r="D179" s="6"/>
      <c r="E179" s="6"/>
      <c r="F179" s="6"/>
      <c r="G179" s="6"/>
      <c r="H179" s="6"/>
      <c r="I179" s="6"/>
      <c r="J179" s="6"/>
      <c r="K179" s="6"/>
      <c r="L179" s="6"/>
      <c r="M179" s="6"/>
      <c r="N179" s="6"/>
    </row>
    <row r="180" ht="15.75" customHeight="1">
      <c r="A180" s="6"/>
      <c r="B180" s="6"/>
      <c r="C180" s="6"/>
      <c r="D180" s="6"/>
      <c r="E180" s="6"/>
      <c r="F180" s="6"/>
      <c r="G180" s="6"/>
      <c r="H180" s="6"/>
      <c r="I180" s="6"/>
      <c r="J180" s="6"/>
      <c r="K180" s="6"/>
      <c r="L180" s="6"/>
      <c r="M180" s="6"/>
      <c r="N180" s="6"/>
    </row>
    <row r="181" ht="15.75" customHeight="1">
      <c r="A181" s="6"/>
      <c r="B181" s="6"/>
      <c r="C181" s="6"/>
      <c r="D181" s="6"/>
      <c r="E181" s="6"/>
      <c r="F181" s="6"/>
      <c r="G181" s="6"/>
      <c r="H181" s="6"/>
      <c r="I181" s="6"/>
      <c r="J181" s="6"/>
      <c r="K181" s="6"/>
      <c r="L181" s="6"/>
      <c r="M181" s="6"/>
      <c r="N181" s="6"/>
    </row>
    <row r="182" ht="15.75" customHeight="1">
      <c r="A182" s="6"/>
      <c r="B182" s="6"/>
      <c r="C182" s="6"/>
      <c r="D182" s="6"/>
      <c r="E182" s="6"/>
      <c r="F182" s="6"/>
      <c r="G182" s="6"/>
      <c r="H182" s="6"/>
      <c r="I182" s="6"/>
      <c r="J182" s="6"/>
      <c r="K182" s="6"/>
      <c r="L182" s="6"/>
      <c r="M182" s="6"/>
      <c r="N182" s="6"/>
    </row>
    <row r="183" ht="15.75" customHeight="1">
      <c r="A183" s="6"/>
      <c r="B183" s="6"/>
      <c r="C183" s="6"/>
      <c r="D183" s="6"/>
      <c r="E183" s="6"/>
      <c r="F183" s="6"/>
      <c r="G183" s="6"/>
      <c r="H183" s="6"/>
      <c r="I183" s="6"/>
      <c r="J183" s="6"/>
      <c r="K183" s="6"/>
      <c r="L183" s="6"/>
      <c r="M183" s="6"/>
      <c r="N183" s="6"/>
    </row>
    <row r="184" ht="15.75" customHeight="1">
      <c r="A184" s="6"/>
      <c r="B184" s="6"/>
      <c r="C184" s="6"/>
      <c r="D184" s="6"/>
      <c r="E184" s="6"/>
      <c r="F184" s="6"/>
      <c r="G184" s="6"/>
      <c r="H184" s="6"/>
      <c r="I184" s="6"/>
      <c r="J184" s="6"/>
      <c r="K184" s="6"/>
      <c r="L184" s="6"/>
      <c r="M184" s="6"/>
      <c r="N184" s="6"/>
    </row>
    <row r="185" ht="15.75" customHeight="1">
      <c r="A185" s="6"/>
      <c r="B185" s="6"/>
      <c r="C185" s="6"/>
      <c r="D185" s="6"/>
      <c r="E185" s="6"/>
      <c r="F185" s="6"/>
      <c r="G185" s="6"/>
      <c r="H185" s="6"/>
      <c r="I185" s="6"/>
      <c r="J185" s="6"/>
      <c r="K185" s="6"/>
      <c r="L185" s="6"/>
      <c r="M185" s="6"/>
      <c r="N185" s="6"/>
    </row>
    <row r="186" ht="15.75" customHeight="1">
      <c r="A186" s="6"/>
      <c r="B186" s="6"/>
      <c r="C186" s="6"/>
      <c r="D186" s="6"/>
      <c r="E186" s="6"/>
      <c r="F186" s="6"/>
      <c r="G186" s="6"/>
      <c r="H186" s="6"/>
      <c r="I186" s="6"/>
      <c r="J186" s="6"/>
      <c r="K186" s="6"/>
      <c r="L186" s="6"/>
      <c r="M186" s="6"/>
      <c r="N186" s="6"/>
    </row>
    <row r="187" ht="15.75" customHeight="1">
      <c r="A187" s="6"/>
      <c r="B187" s="6"/>
      <c r="C187" s="6"/>
      <c r="D187" s="6"/>
      <c r="E187" s="6"/>
      <c r="F187" s="6"/>
      <c r="G187" s="6"/>
      <c r="H187" s="6"/>
      <c r="I187" s="6"/>
      <c r="J187" s="6"/>
      <c r="K187" s="6"/>
      <c r="L187" s="6"/>
      <c r="M187" s="6"/>
      <c r="N187" s="6"/>
    </row>
    <row r="188" ht="15.75" customHeight="1">
      <c r="A188" s="6"/>
      <c r="B188" s="6"/>
      <c r="C188" s="6"/>
      <c r="D188" s="6"/>
      <c r="E188" s="6"/>
      <c r="F188" s="6"/>
      <c r="G188" s="6"/>
      <c r="H188" s="6"/>
      <c r="I188" s="6"/>
      <c r="J188" s="6"/>
      <c r="K188" s="6"/>
      <c r="L188" s="6"/>
      <c r="M188" s="6"/>
      <c r="N188" s="6"/>
    </row>
    <row r="189" ht="15.75" customHeight="1">
      <c r="A189" s="6"/>
      <c r="B189" s="6"/>
      <c r="C189" s="6"/>
      <c r="D189" s="6"/>
      <c r="E189" s="6"/>
      <c r="F189" s="6"/>
      <c r="G189" s="6"/>
      <c r="H189" s="6"/>
      <c r="I189" s="6"/>
      <c r="J189" s="6"/>
      <c r="K189" s="6"/>
      <c r="L189" s="6"/>
      <c r="M189" s="6"/>
      <c r="N189" s="6"/>
    </row>
    <row r="190" ht="15.75" customHeight="1">
      <c r="A190" s="6"/>
      <c r="B190" s="6"/>
      <c r="C190" s="6"/>
      <c r="D190" s="6"/>
      <c r="E190" s="6"/>
      <c r="F190" s="6"/>
      <c r="G190" s="6"/>
      <c r="H190" s="6"/>
      <c r="I190" s="6"/>
      <c r="J190" s="6"/>
      <c r="K190" s="6"/>
      <c r="L190" s="6"/>
      <c r="M190" s="6"/>
      <c r="N190" s="6"/>
    </row>
    <row r="191" ht="15.75" customHeight="1">
      <c r="A191" s="6"/>
      <c r="B191" s="6"/>
      <c r="C191" s="6"/>
      <c r="D191" s="6"/>
      <c r="E191" s="6"/>
      <c r="F191" s="6"/>
      <c r="G191" s="6"/>
      <c r="H191" s="6"/>
      <c r="I191" s="6"/>
      <c r="J191" s="6"/>
      <c r="K191" s="6"/>
      <c r="L191" s="6"/>
      <c r="M191" s="6"/>
      <c r="N191" s="6"/>
    </row>
    <row r="192" ht="15.75" customHeight="1">
      <c r="A192" s="6"/>
      <c r="B192" s="6"/>
      <c r="C192" s="6"/>
      <c r="D192" s="6"/>
      <c r="E192" s="6"/>
      <c r="F192" s="6"/>
      <c r="G192" s="6"/>
      <c r="H192" s="6"/>
      <c r="I192" s="6"/>
      <c r="J192" s="6"/>
      <c r="K192" s="6"/>
      <c r="L192" s="6"/>
      <c r="M192" s="6"/>
      <c r="N192" s="6"/>
    </row>
    <row r="193" ht="15.75" customHeight="1">
      <c r="A193" s="6"/>
      <c r="B193" s="6"/>
      <c r="C193" s="6"/>
      <c r="D193" s="6"/>
      <c r="E193" s="6"/>
      <c r="F193" s="6"/>
      <c r="G193" s="6"/>
      <c r="H193" s="6"/>
      <c r="I193" s="6"/>
      <c r="J193" s="6"/>
      <c r="K193" s="6"/>
      <c r="L193" s="6"/>
      <c r="M193" s="6"/>
      <c r="N193" s="6"/>
    </row>
    <row r="194" ht="15.75" customHeight="1">
      <c r="A194" s="6"/>
      <c r="B194" s="6"/>
      <c r="C194" s="6"/>
      <c r="D194" s="6"/>
      <c r="E194" s="6"/>
      <c r="F194" s="6"/>
      <c r="G194" s="6"/>
      <c r="H194" s="6"/>
      <c r="I194" s="6"/>
      <c r="J194" s="6"/>
      <c r="K194" s="6"/>
      <c r="L194" s="6"/>
      <c r="M194" s="6"/>
      <c r="N194" s="6"/>
    </row>
    <row r="195" ht="15.75" customHeight="1">
      <c r="A195" s="6"/>
      <c r="B195" s="6"/>
      <c r="C195" s="6"/>
      <c r="D195" s="6"/>
      <c r="E195" s="6"/>
      <c r="F195" s="6"/>
      <c r="G195" s="6"/>
      <c r="H195" s="6"/>
      <c r="I195" s="6"/>
      <c r="J195" s="6"/>
      <c r="K195" s="6"/>
      <c r="L195" s="6"/>
      <c r="M195" s="6"/>
      <c r="N195" s="6"/>
    </row>
    <row r="196" ht="15.75" customHeight="1">
      <c r="A196" s="6"/>
      <c r="B196" s="6"/>
      <c r="C196" s="6"/>
      <c r="D196" s="6"/>
      <c r="E196" s="6"/>
      <c r="F196" s="6"/>
      <c r="G196" s="6"/>
      <c r="H196" s="6"/>
      <c r="I196" s="6"/>
      <c r="J196" s="6"/>
      <c r="K196" s="6"/>
      <c r="L196" s="6"/>
      <c r="M196" s="6"/>
      <c r="N196" s="6"/>
    </row>
    <row r="197" ht="15.75" customHeight="1">
      <c r="A197" s="6"/>
      <c r="B197" s="6"/>
      <c r="C197" s="6"/>
      <c r="D197" s="6"/>
      <c r="E197" s="6"/>
      <c r="F197" s="6"/>
      <c r="G197" s="6"/>
      <c r="H197" s="6"/>
      <c r="I197" s="6"/>
      <c r="J197" s="6"/>
      <c r="K197" s="6"/>
      <c r="L197" s="6"/>
      <c r="M197" s="6"/>
      <c r="N197" s="6"/>
    </row>
    <row r="198" ht="15.75" customHeight="1">
      <c r="A198" s="6"/>
      <c r="B198" s="6"/>
      <c r="C198" s="6"/>
      <c r="D198" s="6"/>
      <c r="E198" s="6"/>
      <c r="F198" s="6"/>
      <c r="G198" s="6"/>
      <c r="H198" s="6"/>
      <c r="I198" s="6"/>
      <c r="J198" s="6"/>
      <c r="K198" s="6"/>
      <c r="L198" s="6"/>
      <c r="M198" s="6"/>
      <c r="N198" s="6"/>
    </row>
    <row r="199" ht="15.75" customHeight="1">
      <c r="A199" s="6"/>
      <c r="B199" s="6"/>
      <c r="C199" s="6"/>
      <c r="D199" s="6"/>
      <c r="E199" s="6"/>
      <c r="F199" s="6"/>
      <c r="G199" s="6"/>
      <c r="H199" s="6"/>
      <c r="I199" s="6"/>
      <c r="J199" s="6"/>
      <c r="K199" s="6"/>
      <c r="L199" s="6"/>
      <c r="M199" s="6"/>
      <c r="N199" s="6"/>
    </row>
    <row r="200" ht="15.75" customHeight="1">
      <c r="A200" s="6"/>
      <c r="B200" s="6"/>
      <c r="C200" s="6"/>
      <c r="D200" s="6"/>
      <c r="E200" s="6"/>
      <c r="F200" s="6"/>
      <c r="G200" s="6"/>
      <c r="H200" s="6"/>
      <c r="I200" s="6"/>
      <c r="J200" s="6"/>
      <c r="K200" s="6"/>
      <c r="L200" s="6"/>
      <c r="M200" s="6"/>
      <c r="N200" s="6"/>
    </row>
    <row r="201" ht="15.75" customHeight="1">
      <c r="A201" s="6"/>
      <c r="B201" s="6"/>
      <c r="C201" s="6"/>
      <c r="D201" s="6"/>
      <c r="E201" s="6"/>
      <c r="F201" s="6"/>
      <c r="G201" s="6"/>
      <c r="H201" s="6"/>
      <c r="I201" s="6"/>
      <c r="J201" s="6"/>
      <c r="K201" s="6"/>
      <c r="L201" s="6"/>
      <c r="M201" s="6"/>
      <c r="N201" s="6"/>
    </row>
    <row r="202" ht="15.75" customHeight="1">
      <c r="A202" s="6"/>
      <c r="B202" s="6"/>
      <c r="C202" s="6"/>
      <c r="D202" s="6"/>
      <c r="E202" s="6"/>
      <c r="F202" s="6"/>
      <c r="G202" s="6"/>
      <c r="H202" s="6"/>
      <c r="I202" s="6"/>
      <c r="J202" s="6"/>
      <c r="K202" s="6"/>
      <c r="L202" s="6"/>
      <c r="M202" s="6"/>
      <c r="N202" s="6"/>
    </row>
    <row r="203" ht="15.75" customHeight="1">
      <c r="A203" s="6"/>
      <c r="B203" s="6"/>
      <c r="C203" s="6"/>
      <c r="D203" s="6"/>
      <c r="E203" s="6"/>
      <c r="F203" s="6"/>
      <c r="G203" s="6"/>
      <c r="H203" s="6"/>
      <c r="I203" s="6"/>
      <c r="J203" s="6"/>
      <c r="K203" s="6"/>
      <c r="L203" s="6"/>
      <c r="M203" s="6"/>
      <c r="N203" s="6"/>
    </row>
    <row r="204" ht="15.75" customHeight="1">
      <c r="A204" s="6"/>
      <c r="B204" s="6"/>
      <c r="C204" s="6"/>
      <c r="D204" s="6"/>
      <c r="E204" s="6"/>
      <c r="F204" s="6"/>
      <c r="G204" s="6"/>
      <c r="H204" s="6"/>
      <c r="I204" s="6"/>
      <c r="J204" s="6"/>
      <c r="K204" s="6"/>
      <c r="L204" s="6"/>
      <c r="M204" s="6"/>
      <c r="N204" s="6"/>
    </row>
    <row r="205" ht="15.75" customHeight="1">
      <c r="A205" s="6"/>
      <c r="B205" s="6"/>
      <c r="C205" s="6"/>
      <c r="D205" s="6"/>
      <c r="E205" s="6"/>
      <c r="F205" s="6"/>
      <c r="G205" s="6"/>
      <c r="H205" s="6"/>
      <c r="I205" s="6"/>
      <c r="J205" s="6"/>
      <c r="K205" s="6"/>
      <c r="L205" s="6"/>
      <c r="M205" s="6"/>
      <c r="N205" s="6"/>
    </row>
    <row r="206" ht="15.75" customHeight="1">
      <c r="A206" s="6"/>
      <c r="B206" s="6"/>
      <c r="C206" s="6"/>
      <c r="D206" s="6"/>
      <c r="E206" s="6"/>
      <c r="F206" s="6"/>
      <c r="G206" s="6"/>
      <c r="H206" s="6"/>
      <c r="I206" s="6"/>
      <c r="J206" s="6"/>
      <c r="K206" s="6"/>
      <c r="L206" s="6"/>
      <c r="M206" s="6"/>
      <c r="N206" s="6"/>
    </row>
    <row r="207" ht="15.75" customHeight="1">
      <c r="A207" s="6"/>
      <c r="B207" s="6"/>
      <c r="C207" s="6"/>
      <c r="D207" s="6"/>
      <c r="E207" s="6"/>
      <c r="F207" s="6"/>
      <c r="G207" s="6"/>
      <c r="H207" s="6"/>
      <c r="I207" s="6"/>
      <c r="J207" s="6"/>
      <c r="K207" s="6"/>
      <c r="L207" s="6"/>
      <c r="M207" s="6"/>
      <c r="N207" s="6"/>
    </row>
    <row r="208" ht="15.75" customHeight="1">
      <c r="A208" s="6"/>
      <c r="B208" s="6"/>
      <c r="C208" s="6"/>
      <c r="D208" s="6"/>
      <c r="E208" s="6"/>
      <c r="F208" s="6"/>
      <c r="G208" s="6"/>
      <c r="H208" s="6"/>
      <c r="I208" s="6"/>
      <c r="J208" s="6"/>
      <c r="K208" s="6"/>
      <c r="L208" s="6"/>
      <c r="M208" s="6"/>
      <c r="N208" s="6"/>
    </row>
    <row r="209" ht="15.75" customHeight="1">
      <c r="A209" s="6"/>
      <c r="B209" s="6"/>
      <c r="C209" s="6"/>
      <c r="D209" s="6"/>
      <c r="E209" s="6"/>
      <c r="F209" s="6"/>
      <c r="G209" s="6"/>
      <c r="H209" s="6"/>
      <c r="I209" s="6"/>
      <c r="J209" s="6"/>
      <c r="K209" s="6"/>
      <c r="L209" s="6"/>
      <c r="M209" s="6"/>
      <c r="N209" s="6"/>
    </row>
    <row r="210" ht="15.75" customHeight="1">
      <c r="A210" s="6"/>
      <c r="B210" s="6"/>
      <c r="C210" s="6"/>
      <c r="D210" s="6"/>
      <c r="E210" s="6"/>
      <c r="F210" s="6"/>
      <c r="G210" s="6"/>
      <c r="H210" s="6"/>
      <c r="I210" s="6"/>
      <c r="J210" s="6"/>
      <c r="K210" s="6"/>
      <c r="L210" s="6"/>
      <c r="M210" s="6"/>
      <c r="N210" s="6"/>
    </row>
    <row r="211" ht="15.75" customHeight="1">
      <c r="A211" s="6"/>
      <c r="B211" s="6"/>
      <c r="C211" s="6"/>
      <c r="D211" s="6"/>
      <c r="E211" s="6"/>
      <c r="F211" s="6"/>
      <c r="G211" s="6"/>
      <c r="H211" s="6"/>
      <c r="I211" s="6"/>
      <c r="J211" s="6"/>
      <c r="K211" s="6"/>
      <c r="L211" s="6"/>
      <c r="M211" s="6"/>
      <c r="N211" s="6"/>
    </row>
    <row r="212" ht="15.75" customHeight="1">
      <c r="A212" s="6"/>
      <c r="B212" s="6"/>
      <c r="C212" s="6"/>
      <c r="D212" s="6"/>
      <c r="E212" s="6"/>
      <c r="F212" s="6"/>
      <c r="G212" s="6"/>
      <c r="H212" s="6"/>
      <c r="I212" s="6"/>
      <c r="J212" s="6"/>
      <c r="K212" s="6"/>
      <c r="L212" s="6"/>
      <c r="M212" s="6"/>
      <c r="N212" s="6"/>
    </row>
    <row r="213" ht="15.75" customHeight="1">
      <c r="A213" s="6"/>
      <c r="B213" s="6"/>
      <c r="C213" s="6"/>
      <c r="D213" s="6"/>
      <c r="E213" s="6"/>
      <c r="F213" s="6"/>
      <c r="G213" s="6"/>
      <c r="H213" s="6"/>
      <c r="I213" s="6"/>
      <c r="J213" s="6"/>
      <c r="K213" s="6"/>
      <c r="L213" s="6"/>
      <c r="M213" s="6"/>
      <c r="N213" s="6"/>
    </row>
    <row r="214" ht="15.75" customHeight="1">
      <c r="A214" s="6"/>
      <c r="B214" s="6"/>
      <c r="C214" s="6"/>
      <c r="D214" s="6"/>
      <c r="E214" s="6"/>
      <c r="F214" s="6"/>
      <c r="G214" s="6"/>
      <c r="H214" s="6"/>
      <c r="I214" s="6"/>
      <c r="J214" s="6"/>
      <c r="K214" s="6"/>
      <c r="L214" s="6"/>
      <c r="M214" s="6"/>
      <c r="N214" s="6"/>
    </row>
    <row r="215" ht="15.75" customHeight="1">
      <c r="A215" s="6"/>
      <c r="B215" s="6"/>
      <c r="C215" s="6"/>
      <c r="D215" s="6"/>
      <c r="E215" s="6"/>
      <c r="F215" s="6"/>
      <c r="G215" s="6"/>
      <c r="H215" s="6"/>
      <c r="I215" s="6"/>
      <c r="J215" s="6"/>
      <c r="K215" s="6"/>
      <c r="L215" s="6"/>
      <c r="M215" s="6"/>
      <c r="N215" s="6"/>
    </row>
    <row r="216" ht="15.75" customHeight="1">
      <c r="A216" s="6"/>
      <c r="B216" s="6"/>
      <c r="C216" s="6"/>
      <c r="D216" s="6"/>
      <c r="E216" s="6"/>
      <c r="F216" s="6"/>
      <c r="G216" s="6"/>
      <c r="H216" s="6"/>
      <c r="I216" s="6"/>
      <c r="J216" s="6"/>
      <c r="K216" s="6"/>
      <c r="L216" s="6"/>
      <c r="M216" s="6"/>
      <c r="N216" s="6"/>
    </row>
    <row r="217" ht="15.75" customHeight="1">
      <c r="A217" s="6"/>
      <c r="B217" s="6"/>
      <c r="C217" s="6"/>
      <c r="D217" s="6"/>
      <c r="E217" s="6"/>
      <c r="F217" s="6"/>
      <c r="G217" s="6"/>
      <c r="H217" s="6"/>
      <c r="I217" s="6"/>
      <c r="J217" s="6"/>
      <c r="K217" s="6"/>
      <c r="L217" s="6"/>
      <c r="M217" s="6"/>
      <c r="N217" s="6"/>
    </row>
    <row r="218" ht="15.75" customHeight="1">
      <c r="A218" s="6"/>
      <c r="B218" s="6"/>
      <c r="C218" s="6"/>
      <c r="D218" s="6"/>
      <c r="E218" s="6"/>
      <c r="F218" s="6"/>
      <c r="G218" s="6"/>
      <c r="H218" s="6"/>
      <c r="I218" s="6"/>
      <c r="J218" s="6"/>
      <c r="K218" s="6"/>
      <c r="L218" s="6"/>
      <c r="M218" s="6"/>
      <c r="N218" s="6"/>
    </row>
    <row r="219" ht="15.75" customHeight="1">
      <c r="A219" s="6"/>
      <c r="B219" s="6"/>
      <c r="C219" s="6"/>
      <c r="D219" s="6"/>
      <c r="E219" s="6"/>
      <c r="F219" s="6"/>
      <c r="G219" s="6"/>
      <c r="H219" s="6"/>
      <c r="I219" s="6"/>
      <c r="J219" s="6"/>
      <c r="K219" s="6"/>
      <c r="L219" s="6"/>
      <c r="M219" s="6"/>
      <c r="N219" s="6"/>
    </row>
    <row r="220" ht="15.75" customHeight="1">
      <c r="A220" s="6"/>
      <c r="B220" s="6"/>
      <c r="C220" s="6"/>
      <c r="D220" s="6"/>
      <c r="E220" s="6"/>
      <c r="F220" s="6"/>
      <c r="G220" s="6"/>
      <c r="H220" s="6"/>
      <c r="I220" s="6"/>
      <c r="J220" s="6"/>
      <c r="K220" s="6"/>
      <c r="L220" s="6"/>
      <c r="M220" s="6"/>
      <c r="N220" s="6"/>
    </row>
    <row r="221" ht="15.75" customHeight="1">
      <c r="A221" s="6"/>
      <c r="B221" s="6"/>
      <c r="C221" s="6"/>
      <c r="D221" s="6"/>
      <c r="E221" s="6"/>
      <c r="F221" s="6"/>
      <c r="G221" s="6"/>
      <c r="H221" s="6"/>
      <c r="I221" s="6"/>
      <c r="J221" s="6"/>
      <c r="K221" s="6"/>
      <c r="L221" s="6"/>
      <c r="M221" s="6"/>
      <c r="N221" s="6"/>
    </row>
    <row r="222" ht="15.75" customHeight="1">
      <c r="A222" s="6"/>
      <c r="B222" s="6"/>
      <c r="C222" s="6"/>
      <c r="D222" s="6"/>
      <c r="E222" s="6"/>
      <c r="F222" s="6"/>
      <c r="G222" s="6"/>
      <c r="H222" s="6"/>
      <c r="I222" s="6"/>
      <c r="J222" s="6"/>
      <c r="K222" s="6"/>
      <c r="L222" s="6"/>
      <c r="M222" s="6"/>
      <c r="N222" s="6"/>
    </row>
    <row r="223" ht="15.75" customHeight="1">
      <c r="A223" s="6"/>
      <c r="B223" s="6"/>
      <c r="C223" s="6"/>
      <c r="D223" s="6"/>
      <c r="E223" s="6"/>
      <c r="F223" s="6"/>
      <c r="G223" s="6"/>
      <c r="H223" s="6"/>
      <c r="I223" s="6"/>
      <c r="J223" s="6"/>
      <c r="K223" s="6"/>
      <c r="L223" s="6"/>
      <c r="M223" s="6"/>
      <c r="N223" s="6"/>
    </row>
    <row r="224" ht="15.75" customHeight="1">
      <c r="A224" s="6"/>
      <c r="B224" s="6"/>
      <c r="C224" s="6"/>
      <c r="D224" s="6"/>
      <c r="E224" s="6"/>
      <c r="F224" s="6"/>
      <c r="G224" s="6"/>
      <c r="H224" s="6"/>
      <c r="I224" s="6"/>
      <c r="J224" s="6"/>
      <c r="K224" s="6"/>
      <c r="L224" s="6"/>
      <c r="M224" s="6"/>
      <c r="N224" s="6"/>
    </row>
    <row r="225" ht="15.75" customHeight="1">
      <c r="A225" s="6"/>
      <c r="B225" s="6"/>
      <c r="C225" s="6"/>
      <c r="D225" s="6"/>
      <c r="E225" s="6"/>
      <c r="F225" s="6"/>
      <c r="G225" s="6"/>
      <c r="H225" s="6"/>
      <c r="I225" s="6"/>
      <c r="J225" s="6"/>
      <c r="K225" s="6"/>
      <c r="L225" s="6"/>
      <c r="M225" s="6"/>
      <c r="N225" s="6"/>
    </row>
    <row r="226" ht="15.75" customHeight="1">
      <c r="A226" s="6"/>
      <c r="B226" s="6"/>
      <c r="C226" s="6"/>
      <c r="D226" s="6"/>
      <c r="E226" s="6"/>
      <c r="F226" s="6"/>
      <c r="G226" s="6"/>
      <c r="H226" s="6"/>
      <c r="I226" s="6"/>
      <c r="J226" s="6"/>
      <c r="K226" s="6"/>
      <c r="L226" s="6"/>
      <c r="M226" s="6"/>
      <c r="N226" s="6"/>
    </row>
    <row r="227" ht="15.75" customHeight="1">
      <c r="A227" s="6"/>
      <c r="B227" s="6"/>
      <c r="C227" s="6"/>
      <c r="D227" s="6"/>
      <c r="E227" s="6"/>
      <c r="F227" s="6"/>
      <c r="G227" s="6"/>
      <c r="H227" s="6"/>
      <c r="I227" s="6"/>
      <c r="J227" s="6"/>
      <c r="K227" s="6"/>
      <c r="L227" s="6"/>
      <c r="M227" s="6"/>
      <c r="N227" s="6"/>
    </row>
    <row r="228" ht="15.75" customHeight="1">
      <c r="A228" s="6"/>
      <c r="B228" s="6"/>
      <c r="C228" s="6"/>
      <c r="D228" s="6"/>
      <c r="E228" s="6"/>
      <c r="F228" s="6"/>
      <c r="G228" s="6"/>
      <c r="H228" s="6"/>
      <c r="I228" s="6"/>
      <c r="J228" s="6"/>
      <c r="K228" s="6"/>
      <c r="L228" s="6"/>
      <c r="M228" s="6"/>
      <c r="N228" s="6"/>
    </row>
    <row r="229" ht="15.75" customHeight="1">
      <c r="A229" s="6"/>
      <c r="B229" s="6"/>
      <c r="C229" s="6"/>
      <c r="D229" s="6"/>
      <c r="E229" s="6"/>
      <c r="F229" s="6"/>
      <c r="G229" s="6"/>
      <c r="H229" s="6"/>
      <c r="I229" s="6"/>
      <c r="J229" s="6"/>
      <c r="K229" s="6"/>
      <c r="L229" s="6"/>
      <c r="M229" s="6"/>
      <c r="N229" s="6"/>
    </row>
    <row r="230" ht="15.75" customHeight="1">
      <c r="A230" s="6"/>
      <c r="B230" s="6"/>
      <c r="C230" s="6"/>
      <c r="D230" s="6"/>
      <c r="E230" s="6"/>
      <c r="F230" s="6"/>
      <c r="G230" s="6"/>
      <c r="H230" s="6"/>
      <c r="I230" s="6"/>
      <c r="J230" s="6"/>
      <c r="K230" s="6"/>
      <c r="L230" s="6"/>
      <c r="M230" s="6"/>
      <c r="N230" s="6"/>
    </row>
    <row r="231" ht="15.75" customHeight="1">
      <c r="A231" s="6"/>
      <c r="B231" s="6"/>
      <c r="C231" s="6"/>
      <c r="D231" s="6"/>
      <c r="E231" s="6"/>
      <c r="F231" s="6"/>
      <c r="G231" s="6"/>
      <c r="H231" s="6"/>
      <c r="I231" s="6"/>
      <c r="J231" s="6"/>
      <c r="K231" s="6"/>
      <c r="L231" s="6"/>
      <c r="M231" s="6"/>
      <c r="N231" s="6"/>
    </row>
    <row r="232" ht="15.75" customHeight="1">
      <c r="A232" s="6"/>
      <c r="B232" s="6"/>
      <c r="C232" s="6"/>
      <c r="D232" s="6"/>
      <c r="E232" s="6"/>
      <c r="F232" s="6"/>
      <c r="G232" s="6"/>
      <c r="H232" s="6"/>
      <c r="I232" s="6"/>
      <c r="J232" s="6"/>
      <c r="K232" s="6"/>
      <c r="L232" s="6"/>
      <c r="M232" s="6"/>
      <c r="N232" s="6"/>
    </row>
    <row r="233" ht="15.75" customHeight="1">
      <c r="A233" s="6"/>
      <c r="B233" s="6"/>
      <c r="C233" s="6"/>
      <c r="D233" s="6"/>
      <c r="E233" s="6"/>
      <c r="F233" s="6"/>
      <c r="G233" s="6"/>
      <c r="H233" s="6"/>
      <c r="I233" s="6"/>
      <c r="J233" s="6"/>
      <c r="K233" s="6"/>
      <c r="L233" s="6"/>
      <c r="M233" s="6"/>
      <c r="N233" s="6"/>
    </row>
    <row r="234" ht="15.75" customHeight="1">
      <c r="A234" s="6"/>
      <c r="B234" s="6"/>
      <c r="C234" s="6"/>
      <c r="D234" s="6"/>
      <c r="E234" s="6"/>
      <c r="F234" s="6"/>
      <c r="G234" s="6"/>
      <c r="H234" s="6"/>
      <c r="I234" s="6"/>
      <c r="J234" s="6"/>
      <c r="K234" s="6"/>
      <c r="L234" s="6"/>
      <c r="M234" s="6"/>
      <c r="N234" s="6"/>
    </row>
    <row r="235" ht="15.75" customHeight="1">
      <c r="A235" s="6"/>
      <c r="B235" s="6"/>
      <c r="C235" s="6"/>
      <c r="D235" s="6"/>
      <c r="E235" s="6"/>
      <c r="F235" s="6"/>
      <c r="G235" s="6"/>
      <c r="H235" s="6"/>
      <c r="I235" s="6"/>
      <c r="J235" s="6"/>
      <c r="K235" s="6"/>
      <c r="L235" s="6"/>
      <c r="M235" s="6"/>
      <c r="N235" s="6"/>
    </row>
    <row r="236" ht="15.75" customHeight="1">
      <c r="A236" s="6"/>
      <c r="B236" s="6"/>
      <c r="C236" s="6"/>
      <c r="D236" s="6"/>
      <c r="E236" s="6"/>
      <c r="F236" s="6"/>
      <c r="G236" s="6"/>
      <c r="H236" s="6"/>
      <c r="I236" s="6"/>
      <c r="J236" s="6"/>
      <c r="K236" s="6"/>
      <c r="L236" s="6"/>
      <c r="M236" s="6"/>
      <c r="N236" s="6"/>
    </row>
    <row r="237" ht="15.75" customHeight="1">
      <c r="A237" s="6"/>
      <c r="B237" s="6"/>
      <c r="C237" s="6"/>
      <c r="D237" s="6"/>
      <c r="E237" s="6"/>
      <c r="F237" s="6"/>
      <c r="G237" s="6"/>
      <c r="H237" s="6"/>
      <c r="I237" s="6"/>
      <c r="J237" s="6"/>
      <c r="K237" s="6"/>
      <c r="L237" s="6"/>
      <c r="M237" s="6"/>
      <c r="N237" s="6"/>
    </row>
    <row r="238" ht="15.75" customHeight="1">
      <c r="A238" s="6"/>
      <c r="B238" s="6"/>
      <c r="C238" s="6"/>
      <c r="D238" s="6"/>
      <c r="E238" s="6"/>
      <c r="F238" s="6"/>
      <c r="G238" s="6"/>
      <c r="H238" s="6"/>
      <c r="I238" s="6"/>
      <c r="J238" s="6"/>
      <c r="K238" s="6"/>
      <c r="L238" s="6"/>
      <c r="M238" s="6"/>
      <c r="N238" s="6"/>
    </row>
    <row r="239" ht="15.75" customHeight="1">
      <c r="A239" s="6"/>
      <c r="B239" s="6"/>
      <c r="C239" s="6"/>
      <c r="D239" s="6"/>
      <c r="E239" s="6"/>
      <c r="F239" s="6"/>
      <c r="G239" s="6"/>
      <c r="H239" s="6"/>
      <c r="I239" s="6"/>
      <c r="J239" s="6"/>
      <c r="K239" s="6"/>
      <c r="L239" s="6"/>
      <c r="M239" s="6"/>
      <c r="N239" s="6"/>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1:N1"/>
    <mergeCell ref="A2:N2"/>
    <mergeCell ref="I4:N4"/>
    <mergeCell ref="I5:N7"/>
    <mergeCell ref="I8:N8"/>
    <mergeCell ref="I9:N12"/>
    <mergeCell ref="I13:N13"/>
    <mergeCell ref="I14:N17"/>
    <mergeCell ref="I18:N18"/>
    <mergeCell ref="I19:N22"/>
    <mergeCell ref="I23:N23"/>
    <mergeCell ref="I24:N27"/>
    <mergeCell ref="A26:H27"/>
    <mergeCell ref="H29:N29"/>
    <mergeCell ref="F34:J36"/>
    <mergeCell ref="K34:N36"/>
    <mergeCell ref="A38:N38"/>
    <mergeCell ref="A39:N39"/>
    <mergeCell ref="A29:G29"/>
    <mergeCell ref="A30:G32"/>
    <mergeCell ref="H30:N32"/>
    <mergeCell ref="A33:E33"/>
    <mergeCell ref="F33:J33"/>
    <mergeCell ref="K33:N33"/>
    <mergeCell ref="A34:E36"/>
  </mergeCells>
  <printOptions/>
  <pageMargins bottom="0.75" footer="0.0" header="0.0" left="0.7" right="0.7" top="0.75"/>
  <pageSetup orientation="landscape"/>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0"/>
    <col customWidth="1" min="2" max="8" width="10.0"/>
    <col customWidth="1" min="9" max="14" width="12.0"/>
  </cols>
  <sheetData>
    <row r="1" ht="30.0" customHeight="1">
      <c r="A1" s="120" t="s">
        <v>3161</v>
      </c>
      <c r="B1" s="24"/>
      <c r="C1" s="24"/>
      <c r="D1" s="24"/>
      <c r="E1" s="24"/>
      <c r="F1" s="24"/>
      <c r="G1" s="24"/>
      <c r="H1" s="24"/>
      <c r="I1" s="24"/>
      <c r="J1" s="24"/>
      <c r="K1" s="24"/>
      <c r="L1" s="24"/>
      <c r="M1" s="24"/>
      <c r="N1" s="25"/>
    </row>
    <row r="2" ht="19.5" customHeight="1">
      <c r="A2" s="121" t="s">
        <v>3065</v>
      </c>
      <c r="B2" s="24"/>
      <c r="C2" s="24"/>
      <c r="D2" s="24"/>
      <c r="E2" s="24"/>
      <c r="F2" s="24"/>
      <c r="G2" s="24"/>
      <c r="H2" s="24"/>
      <c r="I2" s="24"/>
      <c r="J2" s="24"/>
      <c r="K2" s="24"/>
      <c r="L2" s="24"/>
      <c r="M2" s="24"/>
      <c r="N2" s="25"/>
    </row>
    <row r="3" ht="18.0" customHeight="1">
      <c r="A3" s="6"/>
      <c r="B3" s="6"/>
      <c r="C3" s="6"/>
      <c r="D3" s="6"/>
      <c r="E3" s="6"/>
      <c r="F3" s="6"/>
      <c r="G3" s="6"/>
      <c r="H3" s="6"/>
      <c r="I3" s="6"/>
      <c r="J3" s="6"/>
      <c r="K3" s="6"/>
      <c r="L3" s="6"/>
      <c r="M3" s="6"/>
      <c r="N3" s="6"/>
    </row>
    <row r="4" ht="18.0" customHeight="1">
      <c r="A4" s="122"/>
      <c r="B4" s="122"/>
      <c r="C4" s="122"/>
      <c r="D4" s="122"/>
      <c r="E4" s="122"/>
      <c r="F4" s="122"/>
      <c r="G4" s="122"/>
      <c r="H4" s="122"/>
      <c r="I4" s="123" t="s">
        <v>3066</v>
      </c>
      <c r="J4" s="124"/>
      <c r="K4" s="124"/>
      <c r="L4" s="124"/>
      <c r="M4" s="124"/>
      <c r="N4" s="125"/>
    </row>
    <row r="5" ht="18.0" customHeight="1">
      <c r="A5" s="122"/>
      <c r="B5" s="122"/>
      <c r="C5" s="122"/>
      <c r="D5" s="122"/>
      <c r="E5" s="122"/>
      <c r="F5" s="122"/>
      <c r="G5" s="122"/>
      <c r="H5" s="122"/>
      <c r="I5" s="126" t="s">
        <v>3099</v>
      </c>
      <c r="J5" s="127"/>
      <c r="K5" s="127"/>
      <c r="L5" s="127"/>
      <c r="M5" s="127"/>
      <c r="N5" s="128"/>
    </row>
    <row r="6" ht="18.0" customHeight="1">
      <c r="A6" s="122"/>
      <c r="B6" s="122"/>
      <c r="C6" s="122"/>
      <c r="D6" s="122"/>
      <c r="E6" s="122"/>
      <c r="F6" s="122"/>
      <c r="G6" s="122"/>
      <c r="H6" s="122"/>
      <c r="I6" s="129"/>
      <c r="N6" s="130"/>
    </row>
    <row r="7" ht="18.0" customHeight="1">
      <c r="A7" s="122"/>
      <c r="B7" s="122"/>
      <c r="C7" s="122"/>
      <c r="D7" s="122"/>
      <c r="E7" s="122"/>
      <c r="F7" s="122"/>
      <c r="G7" s="122"/>
      <c r="H7" s="122"/>
      <c r="I7" s="131"/>
      <c r="J7" s="132"/>
      <c r="K7" s="132"/>
      <c r="L7" s="132"/>
      <c r="M7" s="132"/>
      <c r="N7" s="133"/>
    </row>
    <row r="8" ht="18.0" customHeight="1">
      <c r="A8" s="122"/>
      <c r="B8" s="122"/>
      <c r="C8" s="122"/>
      <c r="D8" s="122"/>
      <c r="E8" s="122"/>
      <c r="F8" s="122"/>
      <c r="G8" s="122"/>
      <c r="H8" s="122"/>
      <c r="I8" s="134" t="s">
        <v>3068</v>
      </c>
      <c r="J8" s="124"/>
      <c r="K8" s="124"/>
      <c r="L8" s="124"/>
      <c r="M8" s="124"/>
      <c r="N8" s="125"/>
    </row>
    <row r="9" ht="18.0" customHeight="1">
      <c r="A9" s="122"/>
      <c r="B9" s="122"/>
      <c r="C9" s="122"/>
      <c r="D9" s="122"/>
      <c r="E9" s="122"/>
      <c r="F9" s="122"/>
      <c r="G9" s="122"/>
      <c r="H9" s="122"/>
      <c r="I9" s="135" t="s">
        <v>3162</v>
      </c>
      <c r="J9" s="127"/>
      <c r="K9" s="127"/>
      <c r="L9" s="127"/>
      <c r="M9" s="127"/>
      <c r="N9" s="128"/>
    </row>
    <row r="10" ht="18.0" customHeight="1">
      <c r="A10" s="122"/>
      <c r="B10" s="122"/>
      <c r="C10" s="122"/>
      <c r="D10" s="122"/>
      <c r="E10" s="122"/>
      <c r="F10" s="122"/>
      <c r="G10" s="122"/>
      <c r="H10" s="122"/>
      <c r="I10" s="129"/>
      <c r="N10" s="130"/>
    </row>
    <row r="11" ht="18.0" customHeight="1">
      <c r="A11" s="122"/>
      <c r="B11" s="122"/>
      <c r="C11" s="122"/>
      <c r="D11" s="122"/>
      <c r="E11" s="122"/>
      <c r="F11" s="122"/>
      <c r="G11" s="122"/>
      <c r="H11" s="122"/>
      <c r="I11" s="129"/>
      <c r="N11" s="130"/>
    </row>
    <row r="12" ht="18.0" customHeight="1">
      <c r="A12" s="122"/>
      <c r="B12" s="122"/>
      <c r="C12" s="122"/>
      <c r="D12" s="122"/>
      <c r="E12" s="122"/>
      <c r="F12" s="122"/>
      <c r="G12" s="122"/>
      <c r="H12" s="122"/>
      <c r="I12" s="131"/>
      <c r="J12" s="132"/>
      <c r="K12" s="132"/>
      <c r="L12" s="132"/>
      <c r="M12" s="132"/>
      <c r="N12" s="133"/>
    </row>
    <row r="13" ht="18.0" customHeight="1">
      <c r="A13" s="122"/>
      <c r="B13" s="122"/>
      <c r="C13" s="122"/>
      <c r="D13" s="122"/>
      <c r="E13" s="122"/>
      <c r="F13" s="122"/>
      <c r="G13" s="122"/>
      <c r="H13" s="122"/>
      <c r="I13" s="123" t="s">
        <v>3070</v>
      </c>
      <c r="J13" s="124"/>
      <c r="K13" s="124"/>
      <c r="L13" s="124"/>
      <c r="M13" s="124"/>
      <c r="N13" s="125"/>
    </row>
    <row r="14" ht="18.0" customHeight="1">
      <c r="A14" s="122"/>
      <c r="B14" s="122"/>
      <c r="C14" s="122"/>
      <c r="D14" s="122"/>
      <c r="E14" s="122"/>
      <c r="F14" s="122"/>
      <c r="G14" s="122"/>
      <c r="H14" s="122"/>
      <c r="I14" s="126" t="s">
        <v>3163</v>
      </c>
      <c r="J14" s="127"/>
      <c r="K14" s="127"/>
      <c r="L14" s="127"/>
      <c r="M14" s="127"/>
      <c r="N14" s="128"/>
    </row>
    <row r="15" ht="18.0" customHeight="1">
      <c r="A15" s="122"/>
      <c r="B15" s="122"/>
      <c r="C15" s="122"/>
      <c r="D15" s="122"/>
      <c r="E15" s="122"/>
      <c r="F15" s="122"/>
      <c r="G15" s="122"/>
      <c r="H15" s="122"/>
      <c r="I15" s="129"/>
      <c r="N15" s="130"/>
    </row>
    <row r="16" ht="18.0" customHeight="1">
      <c r="A16" s="122"/>
      <c r="B16" s="122"/>
      <c r="C16" s="122"/>
      <c r="D16" s="122"/>
      <c r="E16" s="122"/>
      <c r="F16" s="122"/>
      <c r="G16" s="122"/>
      <c r="H16" s="122"/>
      <c r="I16" s="129"/>
      <c r="N16" s="130"/>
    </row>
    <row r="17" ht="18.0" customHeight="1">
      <c r="A17" s="122"/>
      <c r="B17" s="122"/>
      <c r="C17" s="122"/>
      <c r="D17" s="122"/>
      <c r="E17" s="122"/>
      <c r="F17" s="122"/>
      <c r="G17" s="122"/>
      <c r="H17" s="122"/>
      <c r="I17" s="131"/>
      <c r="J17" s="132"/>
      <c r="K17" s="132"/>
      <c r="L17" s="132"/>
      <c r="M17" s="132"/>
      <c r="N17" s="133"/>
    </row>
    <row r="18" ht="18.0" customHeight="1">
      <c r="A18" s="122"/>
      <c r="B18" s="122"/>
      <c r="C18" s="122"/>
      <c r="D18" s="122"/>
      <c r="E18" s="122"/>
      <c r="F18" s="122"/>
      <c r="G18" s="122"/>
      <c r="H18" s="122"/>
      <c r="I18" s="136" t="s">
        <v>3072</v>
      </c>
      <c r="J18" s="124"/>
      <c r="K18" s="124"/>
      <c r="L18" s="124"/>
      <c r="M18" s="124"/>
      <c r="N18" s="125"/>
    </row>
    <row r="19" ht="18.0" customHeight="1">
      <c r="A19" s="122"/>
      <c r="B19" s="122"/>
      <c r="C19" s="122"/>
      <c r="D19" s="122"/>
      <c r="E19" s="122"/>
      <c r="F19" s="122"/>
      <c r="G19" s="122"/>
      <c r="H19" s="122"/>
      <c r="I19" s="137" t="s">
        <v>3090</v>
      </c>
      <c r="J19" s="127"/>
      <c r="K19" s="127"/>
      <c r="L19" s="127"/>
      <c r="M19" s="127"/>
      <c r="N19" s="128"/>
    </row>
    <row r="20" ht="18.0" customHeight="1">
      <c r="A20" s="122"/>
      <c r="B20" s="122"/>
      <c r="C20" s="122"/>
      <c r="D20" s="122"/>
      <c r="E20" s="122"/>
      <c r="F20" s="122"/>
      <c r="G20" s="122"/>
      <c r="H20" s="122"/>
      <c r="I20" s="129"/>
      <c r="N20" s="130"/>
    </row>
    <row r="21" ht="18.0" customHeight="1">
      <c r="A21" s="122"/>
      <c r="B21" s="122"/>
      <c r="C21" s="122"/>
      <c r="D21" s="122"/>
      <c r="E21" s="122"/>
      <c r="F21" s="122"/>
      <c r="G21" s="122"/>
      <c r="H21" s="122"/>
      <c r="I21" s="129"/>
      <c r="N21" s="130"/>
    </row>
    <row r="22" ht="18.0" customHeight="1">
      <c r="A22" s="122"/>
      <c r="B22" s="122"/>
      <c r="C22" s="122"/>
      <c r="D22" s="122"/>
      <c r="E22" s="122"/>
      <c r="F22" s="122"/>
      <c r="G22" s="122"/>
      <c r="H22" s="122"/>
      <c r="I22" s="131"/>
      <c r="J22" s="132"/>
      <c r="K22" s="132"/>
      <c r="L22" s="132"/>
      <c r="M22" s="132"/>
      <c r="N22" s="133"/>
    </row>
    <row r="23" ht="18.0" customHeight="1">
      <c r="A23" s="122"/>
      <c r="B23" s="122"/>
      <c r="C23" s="122"/>
      <c r="D23" s="122"/>
      <c r="E23" s="122"/>
      <c r="F23" s="122"/>
      <c r="G23" s="122"/>
      <c r="H23" s="122"/>
      <c r="I23" s="138" t="s">
        <v>349</v>
      </c>
      <c r="J23" s="124"/>
      <c r="K23" s="124"/>
      <c r="L23" s="124"/>
      <c r="M23" s="124"/>
      <c r="N23" s="125"/>
    </row>
    <row r="24" ht="18.0" customHeight="1">
      <c r="A24" s="122"/>
      <c r="B24" s="122"/>
      <c r="C24" s="122"/>
      <c r="D24" s="122"/>
      <c r="E24" s="122"/>
      <c r="F24" s="122"/>
      <c r="G24" s="122"/>
      <c r="H24" s="122"/>
      <c r="I24" s="139" t="s">
        <v>3164</v>
      </c>
      <c r="J24" s="127"/>
      <c r="K24" s="127"/>
      <c r="L24" s="127"/>
      <c r="M24" s="127"/>
      <c r="N24" s="128"/>
    </row>
    <row r="25" ht="18.0" customHeight="1">
      <c r="A25" s="122"/>
      <c r="B25" s="122"/>
      <c r="C25" s="122"/>
      <c r="D25" s="122"/>
      <c r="E25" s="122"/>
      <c r="F25" s="122"/>
      <c r="G25" s="122"/>
      <c r="H25" s="122"/>
      <c r="I25" s="129"/>
      <c r="N25" s="130"/>
    </row>
    <row r="26" ht="18.0" customHeight="1">
      <c r="A26" s="140" t="s">
        <v>3075</v>
      </c>
      <c r="B26" s="141"/>
      <c r="C26" s="141"/>
      <c r="D26" s="141"/>
      <c r="E26" s="141"/>
      <c r="F26" s="141"/>
      <c r="G26" s="141"/>
      <c r="H26" s="57"/>
      <c r="I26" s="129"/>
      <c r="N26" s="130"/>
    </row>
    <row r="27" ht="18.0" customHeight="1">
      <c r="A27" s="59"/>
      <c r="B27" s="142"/>
      <c r="C27" s="142"/>
      <c r="D27" s="142"/>
      <c r="E27" s="142"/>
      <c r="F27" s="142"/>
      <c r="G27" s="142"/>
      <c r="H27" s="60"/>
      <c r="I27" s="131"/>
      <c r="J27" s="132"/>
      <c r="K27" s="132"/>
      <c r="L27" s="132"/>
      <c r="M27" s="132"/>
      <c r="N27" s="133"/>
    </row>
    <row r="28" ht="18.0" customHeight="1">
      <c r="A28" s="6"/>
      <c r="B28" s="6"/>
      <c r="C28" s="6"/>
      <c r="D28" s="6"/>
      <c r="E28" s="6"/>
      <c r="F28" s="6"/>
      <c r="G28" s="6"/>
      <c r="H28" s="6"/>
      <c r="I28" s="6"/>
      <c r="J28" s="6"/>
      <c r="K28" s="6"/>
      <c r="L28" s="6"/>
      <c r="M28" s="6"/>
      <c r="N28" s="6"/>
    </row>
    <row r="29" ht="18.0" customHeight="1">
      <c r="A29" s="123" t="s">
        <v>3076</v>
      </c>
      <c r="B29" s="124"/>
      <c r="C29" s="124"/>
      <c r="D29" s="124"/>
      <c r="E29" s="124"/>
      <c r="F29" s="124"/>
      <c r="G29" s="125"/>
      <c r="H29" s="134" t="s">
        <v>3077</v>
      </c>
      <c r="I29" s="124"/>
      <c r="J29" s="124"/>
      <c r="K29" s="124"/>
      <c r="L29" s="124"/>
      <c r="M29" s="124"/>
      <c r="N29" s="125"/>
    </row>
    <row r="30" ht="18.0" customHeight="1">
      <c r="A30" s="126" t="s">
        <v>3165</v>
      </c>
      <c r="B30" s="127"/>
      <c r="C30" s="127"/>
      <c r="D30" s="127"/>
      <c r="E30" s="127"/>
      <c r="F30" s="127"/>
      <c r="G30" s="128"/>
      <c r="H30" s="126" t="s">
        <v>3166</v>
      </c>
      <c r="I30" s="127"/>
      <c r="J30" s="127"/>
      <c r="K30" s="127"/>
      <c r="L30" s="127"/>
      <c r="M30" s="127"/>
      <c r="N30" s="128"/>
    </row>
    <row r="31" ht="18.0" customHeight="1">
      <c r="A31" s="129"/>
      <c r="G31" s="130"/>
      <c r="H31" s="129"/>
      <c r="N31" s="130"/>
    </row>
    <row r="32" ht="18.0" customHeight="1">
      <c r="A32" s="131"/>
      <c r="B32" s="132"/>
      <c r="C32" s="132"/>
      <c r="D32" s="132"/>
      <c r="E32" s="132"/>
      <c r="F32" s="132"/>
      <c r="G32" s="133"/>
      <c r="H32" s="131"/>
      <c r="I32" s="132"/>
      <c r="J32" s="132"/>
      <c r="K32" s="132"/>
      <c r="L32" s="132"/>
      <c r="M32" s="132"/>
      <c r="N32" s="133"/>
    </row>
    <row r="33" ht="18.0" customHeight="1">
      <c r="A33" s="143" t="s">
        <v>872</v>
      </c>
      <c r="B33" s="124"/>
      <c r="C33" s="124"/>
      <c r="D33" s="124"/>
      <c r="E33" s="125"/>
      <c r="F33" s="143" t="s">
        <v>1248</v>
      </c>
      <c r="G33" s="124"/>
      <c r="H33" s="124"/>
      <c r="I33" s="124"/>
      <c r="J33" s="125"/>
      <c r="K33" s="143" t="s">
        <v>3080</v>
      </c>
      <c r="L33" s="124"/>
      <c r="M33" s="124"/>
      <c r="N33" s="125"/>
    </row>
    <row r="34" ht="18.0" customHeight="1">
      <c r="A34" s="135" t="s">
        <v>3167</v>
      </c>
      <c r="B34" s="127"/>
      <c r="C34" s="127"/>
      <c r="D34" s="127"/>
      <c r="E34" s="128"/>
      <c r="F34" s="135" t="s">
        <v>3168</v>
      </c>
      <c r="G34" s="127"/>
      <c r="H34" s="127"/>
      <c r="I34" s="127"/>
      <c r="J34" s="128"/>
      <c r="K34" s="135" t="s">
        <v>3169</v>
      </c>
      <c r="L34" s="127"/>
      <c r="M34" s="127"/>
      <c r="N34" s="128"/>
    </row>
    <row r="35" ht="18.0" customHeight="1">
      <c r="A35" s="129"/>
      <c r="E35" s="130"/>
      <c r="F35" s="129"/>
      <c r="J35" s="130"/>
      <c r="K35" s="129"/>
      <c r="N35" s="130"/>
    </row>
    <row r="36" ht="18.0" customHeight="1">
      <c r="A36" s="131"/>
      <c r="B36" s="132"/>
      <c r="C36" s="132"/>
      <c r="D36" s="132"/>
      <c r="E36" s="133"/>
      <c r="F36" s="131"/>
      <c r="G36" s="132"/>
      <c r="H36" s="132"/>
      <c r="I36" s="132"/>
      <c r="J36" s="133"/>
      <c r="K36" s="131"/>
      <c r="L36" s="132"/>
      <c r="M36" s="132"/>
      <c r="N36" s="133"/>
    </row>
    <row r="37" ht="18.0" customHeight="1">
      <c r="A37" s="6"/>
      <c r="B37" s="6"/>
      <c r="C37" s="6"/>
      <c r="D37" s="6"/>
      <c r="E37" s="6"/>
      <c r="F37" s="6"/>
      <c r="G37" s="6"/>
      <c r="H37" s="6"/>
      <c r="I37" s="6"/>
      <c r="J37" s="6"/>
      <c r="K37" s="6"/>
      <c r="L37" s="6"/>
      <c r="M37" s="6"/>
      <c r="N37" s="6"/>
    </row>
    <row r="38" ht="24.0" customHeight="1">
      <c r="A38" s="144" t="s">
        <v>3170</v>
      </c>
    </row>
    <row r="39" ht="24.0" customHeight="1">
      <c r="A39" s="145" t="s">
        <v>3085</v>
      </c>
    </row>
    <row r="40" ht="15.75" customHeight="1">
      <c r="A40" s="6"/>
      <c r="B40" s="6"/>
      <c r="C40" s="6"/>
      <c r="D40" s="6"/>
      <c r="E40" s="6"/>
      <c r="F40" s="6"/>
      <c r="G40" s="6"/>
      <c r="H40" s="6"/>
      <c r="I40" s="6"/>
      <c r="J40" s="6"/>
      <c r="K40" s="6"/>
      <c r="L40" s="6"/>
      <c r="M40" s="6"/>
      <c r="N40" s="6"/>
    </row>
    <row r="41" ht="15.75" customHeight="1">
      <c r="A41" s="6"/>
      <c r="B41" s="6"/>
      <c r="C41" s="6"/>
      <c r="D41" s="6"/>
      <c r="E41" s="6"/>
      <c r="F41" s="6"/>
      <c r="G41" s="6"/>
      <c r="H41" s="6"/>
      <c r="I41" s="6"/>
      <c r="J41" s="6"/>
      <c r="K41" s="6"/>
      <c r="L41" s="6"/>
      <c r="M41" s="6"/>
      <c r="N41" s="6"/>
    </row>
    <row r="42" ht="15.75" customHeight="1">
      <c r="A42" s="6"/>
      <c r="B42" s="6"/>
      <c r="C42" s="6"/>
      <c r="D42" s="6"/>
      <c r="E42" s="6"/>
      <c r="F42" s="6"/>
      <c r="G42" s="6"/>
      <c r="H42" s="6"/>
      <c r="I42" s="6"/>
      <c r="J42" s="6"/>
      <c r="K42" s="6"/>
      <c r="L42" s="6"/>
      <c r="M42" s="6"/>
      <c r="N42" s="6"/>
    </row>
    <row r="43" ht="15.75" customHeight="1">
      <c r="A43" s="6"/>
      <c r="B43" s="6"/>
      <c r="C43" s="6"/>
      <c r="D43" s="6"/>
      <c r="E43" s="6"/>
      <c r="F43" s="6"/>
      <c r="G43" s="6"/>
      <c r="H43" s="6"/>
      <c r="I43" s="6"/>
      <c r="J43" s="6"/>
      <c r="K43" s="6"/>
      <c r="L43" s="6"/>
      <c r="M43" s="6"/>
      <c r="N43" s="6"/>
    </row>
    <row r="44" ht="15.75" customHeight="1">
      <c r="A44" s="6"/>
      <c r="B44" s="6"/>
      <c r="C44" s="6"/>
      <c r="D44" s="6"/>
      <c r="E44" s="6"/>
      <c r="F44" s="6"/>
      <c r="G44" s="6"/>
      <c r="H44" s="6"/>
      <c r="I44" s="6"/>
      <c r="J44" s="6"/>
      <c r="K44" s="6"/>
      <c r="L44" s="6"/>
      <c r="M44" s="6"/>
      <c r="N44" s="6"/>
    </row>
    <row r="45" ht="15.75" customHeight="1">
      <c r="A45" s="6"/>
      <c r="B45" s="6"/>
      <c r="C45" s="6"/>
      <c r="D45" s="6"/>
      <c r="E45" s="6"/>
      <c r="F45" s="6"/>
      <c r="G45" s="6"/>
      <c r="H45" s="6"/>
      <c r="I45" s="6"/>
      <c r="J45" s="6"/>
      <c r="K45" s="6"/>
      <c r="L45" s="6"/>
      <c r="M45" s="6"/>
      <c r="N45" s="6"/>
    </row>
    <row r="46" ht="15.75" customHeight="1">
      <c r="A46" s="6"/>
      <c r="B46" s="6"/>
      <c r="C46" s="6"/>
      <c r="D46" s="6"/>
      <c r="E46" s="6"/>
      <c r="F46" s="6"/>
      <c r="G46" s="6"/>
      <c r="H46" s="6"/>
      <c r="I46" s="6"/>
      <c r="J46" s="6"/>
      <c r="K46" s="6"/>
      <c r="L46" s="6"/>
      <c r="M46" s="6"/>
      <c r="N46" s="6"/>
    </row>
    <row r="47" ht="15.75" customHeight="1">
      <c r="A47" s="6"/>
      <c r="B47" s="6"/>
      <c r="C47" s="6"/>
      <c r="D47" s="6"/>
      <c r="E47" s="6"/>
      <c r="F47" s="6"/>
      <c r="G47" s="6"/>
      <c r="H47" s="6"/>
      <c r="I47" s="6"/>
      <c r="J47" s="6"/>
      <c r="K47" s="6"/>
      <c r="L47" s="6"/>
      <c r="M47" s="6"/>
      <c r="N47" s="6"/>
    </row>
    <row r="48" ht="15.75" customHeight="1">
      <c r="A48" s="6"/>
      <c r="B48" s="6"/>
      <c r="C48" s="6"/>
      <c r="D48" s="6"/>
      <c r="E48" s="6"/>
      <c r="F48" s="6"/>
      <c r="G48" s="6"/>
      <c r="H48" s="6"/>
      <c r="I48" s="6"/>
      <c r="J48" s="6"/>
      <c r="K48" s="6"/>
      <c r="L48" s="6"/>
      <c r="M48" s="6"/>
      <c r="N48" s="6"/>
    </row>
    <row r="49" ht="15.75" customHeight="1">
      <c r="A49" s="6"/>
      <c r="B49" s="6"/>
      <c r="C49" s="6"/>
      <c r="D49" s="6"/>
      <c r="E49" s="6"/>
      <c r="F49" s="6"/>
      <c r="G49" s="6"/>
      <c r="H49" s="6"/>
      <c r="I49" s="6"/>
      <c r="J49" s="6"/>
      <c r="K49" s="6"/>
      <c r="L49" s="6"/>
      <c r="M49" s="6"/>
      <c r="N49" s="6"/>
    </row>
    <row r="50" ht="15.75" customHeight="1">
      <c r="A50" s="6"/>
      <c r="B50" s="6"/>
      <c r="C50" s="6"/>
      <c r="D50" s="6"/>
      <c r="E50" s="6"/>
      <c r="F50" s="6"/>
      <c r="G50" s="6"/>
      <c r="H50" s="6"/>
      <c r="I50" s="6"/>
      <c r="J50" s="6"/>
      <c r="K50" s="6"/>
      <c r="L50" s="6"/>
      <c r="M50" s="6"/>
      <c r="N50" s="6"/>
    </row>
    <row r="51" ht="15.75" customHeight="1">
      <c r="A51" s="6"/>
      <c r="B51" s="6"/>
      <c r="C51" s="6"/>
      <c r="D51" s="6"/>
      <c r="E51" s="6"/>
      <c r="F51" s="6"/>
      <c r="G51" s="6"/>
      <c r="H51" s="6"/>
      <c r="I51" s="6"/>
      <c r="J51" s="6"/>
      <c r="K51" s="6"/>
      <c r="L51" s="6"/>
      <c r="M51" s="6"/>
      <c r="N51" s="6"/>
    </row>
    <row r="52" ht="15.75" customHeight="1">
      <c r="A52" s="6"/>
      <c r="B52" s="6"/>
      <c r="C52" s="6"/>
      <c r="D52" s="6"/>
      <c r="E52" s="6"/>
      <c r="F52" s="6"/>
      <c r="G52" s="6"/>
      <c r="H52" s="6"/>
      <c r="I52" s="6"/>
      <c r="J52" s="6"/>
      <c r="K52" s="6"/>
      <c r="L52" s="6"/>
      <c r="M52" s="6"/>
      <c r="N52" s="6"/>
    </row>
    <row r="53" ht="15.75" customHeight="1">
      <c r="A53" s="6"/>
      <c r="B53" s="6"/>
      <c r="C53" s="6"/>
      <c r="D53" s="6"/>
      <c r="E53" s="6"/>
      <c r="F53" s="6"/>
      <c r="G53" s="6"/>
      <c r="H53" s="6"/>
      <c r="I53" s="6"/>
      <c r="J53" s="6"/>
      <c r="K53" s="6"/>
      <c r="L53" s="6"/>
      <c r="M53" s="6"/>
      <c r="N53" s="6"/>
    </row>
    <row r="54" ht="15.75" customHeight="1">
      <c r="A54" s="6"/>
      <c r="B54" s="6"/>
      <c r="C54" s="6"/>
      <c r="D54" s="6"/>
      <c r="E54" s="6"/>
      <c r="F54" s="6"/>
      <c r="G54" s="6"/>
      <c r="H54" s="6"/>
      <c r="I54" s="6"/>
      <c r="J54" s="6"/>
      <c r="K54" s="6"/>
      <c r="L54" s="6"/>
      <c r="M54" s="6"/>
      <c r="N54" s="6"/>
    </row>
    <row r="55" ht="15.75" customHeight="1">
      <c r="A55" s="6"/>
      <c r="B55" s="6"/>
      <c r="C55" s="6"/>
      <c r="D55" s="6"/>
      <c r="E55" s="6"/>
      <c r="F55" s="6"/>
      <c r="G55" s="6"/>
      <c r="H55" s="6"/>
      <c r="I55" s="6"/>
      <c r="J55" s="6"/>
      <c r="K55" s="6"/>
      <c r="L55" s="6"/>
      <c r="M55" s="6"/>
      <c r="N55" s="6"/>
    </row>
    <row r="56" ht="15.75" customHeight="1">
      <c r="A56" s="6"/>
      <c r="B56" s="6"/>
      <c r="C56" s="6"/>
      <c r="D56" s="6"/>
      <c r="E56" s="6"/>
      <c r="F56" s="6"/>
      <c r="G56" s="6"/>
      <c r="H56" s="6"/>
      <c r="I56" s="6"/>
      <c r="J56" s="6"/>
      <c r="K56" s="6"/>
      <c r="L56" s="6"/>
      <c r="M56" s="6"/>
      <c r="N56" s="6"/>
    </row>
    <row r="57" ht="15.75" customHeight="1">
      <c r="A57" s="6"/>
      <c r="B57" s="6"/>
      <c r="C57" s="6"/>
      <c r="D57" s="6"/>
      <c r="E57" s="6"/>
      <c r="F57" s="6"/>
      <c r="G57" s="6"/>
      <c r="H57" s="6"/>
      <c r="I57" s="6"/>
      <c r="J57" s="6"/>
      <c r="K57" s="6"/>
      <c r="L57" s="6"/>
      <c r="M57" s="6"/>
      <c r="N57" s="6"/>
    </row>
    <row r="58" ht="15.75" customHeight="1">
      <c r="A58" s="6"/>
      <c r="B58" s="6"/>
      <c r="C58" s="6"/>
      <c r="D58" s="6"/>
      <c r="E58" s="6"/>
      <c r="F58" s="6"/>
      <c r="G58" s="6"/>
      <c r="H58" s="6"/>
      <c r="I58" s="6"/>
      <c r="J58" s="6"/>
      <c r="K58" s="6"/>
      <c r="L58" s="6"/>
      <c r="M58" s="6"/>
      <c r="N58" s="6"/>
    </row>
    <row r="59" ht="15.75" customHeight="1">
      <c r="A59" s="6"/>
      <c r="B59" s="6"/>
      <c r="C59" s="6"/>
      <c r="D59" s="6"/>
      <c r="E59" s="6"/>
      <c r="F59" s="6"/>
      <c r="G59" s="6"/>
      <c r="H59" s="6"/>
      <c r="I59" s="6"/>
      <c r="J59" s="6"/>
      <c r="K59" s="6"/>
      <c r="L59" s="6"/>
      <c r="M59" s="6"/>
      <c r="N59" s="6"/>
    </row>
    <row r="60" ht="15.75" customHeight="1">
      <c r="A60" s="6"/>
      <c r="B60" s="6"/>
      <c r="C60" s="6"/>
      <c r="D60" s="6"/>
      <c r="E60" s="6"/>
      <c r="F60" s="6"/>
      <c r="G60" s="6"/>
      <c r="H60" s="6"/>
      <c r="I60" s="6"/>
      <c r="J60" s="6"/>
      <c r="K60" s="6"/>
      <c r="L60" s="6"/>
      <c r="M60" s="6"/>
      <c r="N60" s="6"/>
    </row>
    <row r="61" ht="15.75" customHeight="1">
      <c r="A61" s="6"/>
      <c r="B61" s="6"/>
      <c r="C61" s="6"/>
      <c r="D61" s="6"/>
      <c r="E61" s="6"/>
      <c r="F61" s="6"/>
      <c r="G61" s="6"/>
      <c r="H61" s="6"/>
      <c r="I61" s="6"/>
      <c r="J61" s="6"/>
      <c r="K61" s="6"/>
      <c r="L61" s="6"/>
      <c r="M61" s="6"/>
      <c r="N61" s="6"/>
    </row>
    <row r="62" ht="15.75" customHeight="1">
      <c r="A62" s="6"/>
      <c r="B62" s="6"/>
      <c r="C62" s="6"/>
      <c r="D62" s="6"/>
      <c r="E62" s="6"/>
      <c r="F62" s="6"/>
      <c r="G62" s="6"/>
      <c r="H62" s="6"/>
      <c r="I62" s="6"/>
      <c r="J62" s="6"/>
      <c r="K62" s="6"/>
      <c r="L62" s="6"/>
      <c r="M62" s="6"/>
      <c r="N62" s="6"/>
    </row>
    <row r="63" ht="15.75" customHeight="1">
      <c r="A63" s="6"/>
      <c r="B63" s="6"/>
      <c r="C63" s="6"/>
      <c r="D63" s="6"/>
      <c r="E63" s="6"/>
      <c r="F63" s="6"/>
      <c r="G63" s="6"/>
      <c r="H63" s="6"/>
      <c r="I63" s="6"/>
      <c r="J63" s="6"/>
      <c r="K63" s="6"/>
      <c r="L63" s="6"/>
      <c r="M63" s="6"/>
      <c r="N63" s="6"/>
    </row>
    <row r="64" ht="15.75" customHeight="1">
      <c r="A64" s="6"/>
      <c r="B64" s="6"/>
      <c r="C64" s="6"/>
      <c r="D64" s="6"/>
      <c r="E64" s="6"/>
      <c r="F64" s="6"/>
      <c r="G64" s="6"/>
      <c r="H64" s="6"/>
      <c r="I64" s="6"/>
      <c r="J64" s="6"/>
      <c r="K64" s="6"/>
      <c r="L64" s="6"/>
      <c r="M64" s="6"/>
      <c r="N64" s="6"/>
    </row>
    <row r="65" ht="15.75" customHeight="1">
      <c r="A65" s="6"/>
      <c r="B65" s="6"/>
      <c r="C65" s="6"/>
      <c r="D65" s="6"/>
      <c r="E65" s="6"/>
      <c r="F65" s="6"/>
      <c r="G65" s="6"/>
      <c r="H65" s="6"/>
      <c r="I65" s="6"/>
      <c r="J65" s="6"/>
      <c r="K65" s="6"/>
      <c r="L65" s="6"/>
      <c r="M65" s="6"/>
      <c r="N65" s="6"/>
    </row>
    <row r="66" ht="15.75" customHeight="1">
      <c r="A66" s="6"/>
      <c r="B66" s="6"/>
      <c r="C66" s="6"/>
      <c r="D66" s="6"/>
      <c r="E66" s="6"/>
      <c r="F66" s="6"/>
      <c r="G66" s="6"/>
      <c r="H66" s="6"/>
      <c r="I66" s="6"/>
      <c r="J66" s="6"/>
      <c r="K66" s="6"/>
      <c r="L66" s="6"/>
      <c r="M66" s="6"/>
      <c r="N66" s="6"/>
    </row>
    <row r="67" ht="15.75" customHeight="1">
      <c r="A67" s="6"/>
      <c r="B67" s="6"/>
      <c r="C67" s="6"/>
      <c r="D67" s="6"/>
      <c r="E67" s="6"/>
      <c r="F67" s="6"/>
      <c r="G67" s="6"/>
      <c r="H67" s="6"/>
      <c r="I67" s="6"/>
      <c r="J67" s="6"/>
      <c r="K67" s="6"/>
      <c r="L67" s="6"/>
      <c r="M67" s="6"/>
      <c r="N67" s="6"/>
    </row>
    <row r="68" ht="15.75" customHeight="1">
      <c r="A68" s="6"/>
      <c r="B68" s="6"/>
      <c r="C68" s="6"/>
      <c r="D68" s="6"/>
      <c r="E68" s="6"/>
      <c r="F68" s="6"/>
      <c r="G68" s="6"/>
      <c r="H68" s="6"/>
      <c r="I68" s="6"/>
      <c r="J68" s="6"/>
      <c r="K68" s="6"/>
      <c r="L68" s="6"/>
      <c r="M68" s="6"/>
      <c r="N68" s="6"/>
    </row>
    <row r="69" ht="15.75" customHeight="1">
      <c r="A69" s="6"/>
      <c r="B69" s="6"/>
      <c r="C69" s="6"/>
      <c r="D69" s="6"/>
      <c r="E69" s="6"/>
      <c r="F69" s="6"/>
      <c r="G69" s="6"/>
      <c r="H69" s="6"/>
      <c r="I69" s="6"/>
      <c r="J69" s="6"/>
      <c r="K69" s="6"/>
      <c r="L69" s="6"/>
      <c r="M69" s="6"/>
      <c r="N69" s="6"/>
    </row>
    <row r="70" ht="15.75" customHeight="1">
      <c r="A70" s="6"/>
      <c r="B70" s="6"/>
      <c r="C70" s="6"/>
      <c r="D70" s="6"/>
      <c r="E70" s="6"/>
      <c r="F70" s="6"/>
      <c r="G70" s="6"/>
      <c r="H70" s="6"/>
      <c r="I70" s="6"/>
      <c r="J70" s="6"/>
      <c r="K70" s="6"/>
      <c r="L70" s="6"/>
      <c r="M70" s="6"/>
      <c r="N70" s="6"/>
    </row>
    <row r="71" ht="15.75" customHeight="1">
      <c r="A71" s="6"/>
      <c r="B71" s="6"/>
      <c r="C71" s="6"/>
      <c r="D71" s="6"/>
      <c r="E71" s="6"/>
      <c r="F71" s="6"/>
      <c r="G71" s="6"/>
      <c r="H71" s="6"/>
      <c r="I71" s="6"/>
      <c r="J71" s="6"/>
      <c r="K71" s="6"/>
      <c r="L71" s="6"/>
      <c r="M71" s="6"/>
      <c r="N71" s="6"/>
    </row>
    <row r="72" ht="15.75" customHeight="1">
      <c r="A72" s="6"/>
      <c r="B72" s="6"/>
      <c r="C72" s="6"/>
      <c r="D72" s="6"/>
      <c r="E72" s="6"/>
      <c r="F72" s="6"/>
      <c r="G72" s="6"/>
      <c r="H72" s="6"/>
      <c r="I72" s="6"/>
      <c r="J72" s="6"/>
      <c r="K72" s="6"/>
      <c r="L72" s="6"/>
      <c r="M72" s="6"/>
      <c r="N72" s="6"/>
    </row>
    <row r="73" ht="15.75" customHeight="1">
      <c r="A73" s="6"/>
      <c r="B73" s="6"/>
      <c r="C73" s="6"/>
      <c r="D73" s="6"/>
      <c r="E73" s="6"/>
      <c r="F73" s="6"/>
      <c r="G73" s="6"/>
      <c r="H73" s="6"/>
      <c r="I73" s="6"/>
      <c r="J73" s="6"/>
      <c r="K73" s="6"/>
      <c r="L73" s="6"/>
      <c r="M73" s="6"/>
      <c r="N73" s="6"/>
    </row>
    <row r="74" ht="15.75" customHeight="1">
      <c r="A74" s="6"/>
      <c r="B74" s="6"/>
      <c r="C74" s="6"/>
      <c r="D74" s="6"/>
      <c r="E74" s="6"/>
      <c r="F74" s="6"/>
      <c r="G74" s="6"/>
      <c r="H74" s="6"/>
      <c r="I74" s="6"/>
      <c r="J74" s="6"/>
      <c r="K74" s="6"/>
      <c r="L74" s="6"/>
      <c r="M74" s="6"/>
      <c r="N74" s="6"/>
    </row>
    <row r="75" ht="15.75" customHeight="1">
      <c r="A75" s="6"/>
      <c r="B75" s="6"/>
      <c r="C75" s="6"/>
      <c r="D75" s="6"/>
      <c r="E75" s="6"/>
      <c r="F75" s="6"/>
      <c r="G75" s="6"/>
      <c r="H75" s="6"/>
      <c r="I75" s="6"/>
      <c r="J75" s="6"/>
      <c r="K75" s="6"/>
      <c r="L75" s="6"/>
      <c r="M75" s="6"/>
      <c r="N75" s="6"/>
    </row>
    <row r="76" ht="15.75" customHeight="1">
      <c r="A76" s="6"/>
      <c r="B76" s="6"/>
      <c r="C76" s="6"/>
      <c r="D76" s="6"/>
      <c r="E76" s="6"/>
      <c r="F76" s="6"/>
      <c r="G76" s="6"/>
      <c r="H76" s="6"/>
      <c r="I76" s="6"/>
      <c r="J76" s="6"/>
      <c r="K76" s="6"/>
      <c r="L76" s="6"/>
      <c r="M76" s="6"/>
      <c r="N76" s="6"/>
    </row>
    <row r="77" ht="15.75" customHeight="1">
      <c r="A77" s="6"/>
      <c r="B77" s="6"/>
      <c r="C77" s="6"/>
      <c r="D77" s="6"/>
      <c r="E77" s="6"/>
      <c r="F77" s="6"/>
      <c r="G77" s="6"/>
      <c r="H77" s="6"/>
      <c r="I77" s="6"/>
      <c r="J77" s="6"/>
      <c r="K77" s="6"/>
      <c r="L77" s="6"/>
      <c r="M77" s="6"/>
      <c r="N77" s="6"/>
    </row>
    <row r="78" ht="15.75" customHeight="1">
      <c r="A78" s="6"/>
      <c r="B78" s="6"/>
      <c r="C78" s="6"/>
      <c r="D78" s="6"/>
      <c r="E78" s="6"/>
      <c r="F78" s="6"/>
      <c r="G78" s="6"/>
      <c r="H78" s="6"/>
      <c r="I78" s="6"/>
      <c r="J78" s="6"/>
      <c r="K78" s="6"/>
      <c r="L78" s="6"/>
      <c r="M78" s="6"/>
      <c r="N78" s="6"/>
    </row>
    <row r="79" ht="15.75" customHeight="1">
      <c r="A79" s="6"/>
      <c r="B79" s="6"/>
      <c r="C79" s="6"/>
      <c r="D79" s="6"/>
      <c r="E79" s="6"/>
      <c r="F79" s="6"/>
      <c r="G79" s="6"/>
      <c r="H79" s="6"/>
      <c r="I79" s="6"/>
      <c r="J79" s="6"/>
      <c r="K79" s="6"/>
      <c r="L79" s="6"/>
      <c r="M79" s="6"/>
      <c r="N79" s="6"/>
    </row>
    <row r="80" ht="15.75" customHeight="1">
      <c r="A80" s="6"/>
      <c r="B80" s="6"/>
      <c r="C80" s="6"/>
      <c r="D80" s="6"/>
      <c r="E80" s="6"/>
      <c r="F80" s="6"/>
      <c r="G80" s="6"/>
      <c r="H80" s="6"/>
      <c r="I80" s="6"/>
      <c r="J80" s="6"/>
      <c r="K80" s="6"/>
      <c r="L80" s="6"/>
      <c r="M80" s="6"/>
      <c r="N80" s="6"/>
    </row>
    <row r="81" ht="15.75" customHeight="1">
      <c r="A81" s="6"/>
      <c r="B81" s="6"/>
      <c r="C81" s="6"/>
      <c r="D81" s="6"/>
      <c r="E81" s="6"/>
      <c r="F81" s="6"/>
      <c r="G81" s="6"/>
      <c r="H81" s="6"/>
      <c r="I81" s="6"/>
      <c r="J81" s="6"/>
      <c r="K81" s="6"/>
      <c r="L81" s="6"/>
      <c r="M81" s="6"/>
      <c r="N81" s="6"/>
    </row>
    <row r="82" ht="15.75" customHeight="1">
      <c r="A82" s="6"/>
      <c r="B82" s="6"/>
      <c r="C82" s="6"/>
      <c r="D82" s="6"/>
      <c r="E82" s="6"/>
      <c r="F82" s="6"/>
      <c r="G82" s="6"/>
      <c r="H82" s="6"/>
      <c r="I82" s="6"/>
      <c r="J82" s="6"/>
      <c r="K82" s="6"/>
      <c r="L82" s="6"/>
      <c r="M82" s="6"/>
      <c r="N82" s="6"/>
    </row>
    <row r="83" ht="15.75" customHeight="1">
      <c r="A83" s="6"/>
      <c r="B83" s="6"/>
      <c r="C83" s="6"/>
      <c r="D83" s="6"/>
      <c r="E83" s="6"/>
      <c r="F83" s="6"/>
      <c r="G83" s="6"/>
      <c r="H83" s="6"/>
      <c r="I83" s="6"/>
      <c r="J83" s="6"/>
      <c r="K83" s="6"/>
      <c r="L83" s="6"/>
      <c r="M83" s="6"/>
      <c r="N83" s="6"/>
    </row>
    <row r="84" ht="15.75" customHeight="1">
      <c r="A84" s="6"/>
      <c r="B84" s="6"/>
      <c r="C84" s="6"/>
      <c r="D84" s="6"/>
      <c r="E84" s="6"/>
      <c r="F84" s="6"/>
      <c r="G84" s="6"/>
      <c r="H84" s="6"/>
      <c r="I84" s="6"/>
      <c r="J84" s="6"/>
      <c r="K84" s="6"/>
      <c r="L84" s="6"/>
      <c r="M84" s="6"/>
      <c r="N84" s="6"/>
    </row>
    <row r="85" ht="15.75" customHeight="1">
      <c r="A85" s="6"/>
      <c r="B85" s="6"/>
      <c r="C85" s="6"/>
      <c r="D85" s="6"/>
      <c r="E85" s="6"/>
      <c r="F85" s="6"/>
      <c r="G85" s="6"/>
      <c r="H85" s="6"/>
      <c r="I85" s="6"/>
      <c r="J85" s="6"/>
      <c r="K85" s="6"/>
      <c r="L85" s="6"/>
      <c r="M85" s="6"/>
      <c r="N85" s="6"/>
    </row>
    <row r="86" ht="15.75" customHeight="1">
      <c r="A86" s="6"/>
      <c r="B86" s="6"/>
      <c r="C86" s="6"/>
      <c r="D86" s="6"/>
      <c r="E86" s="6"/>
      <c r="F86" s="6"/>
      <c r="G86" s="6"/>
      <c r="H86" s="6"/>
      <c r="I86" s="6"/>
      <c r="J86" s="6"/>
      <c r="K86" s="6"/>
      <c r="L86" s="6"/>
      <c r="M86" s="6"/>
      <c r="N86" s="6"/>
    </row>
    <row r="87" ht="15.75" customHeight="1">
      <c r="A87" s="6"/>
      <c r="B87" s="6"/>
      <c r="C87" s="6"/>
      <c r="D87" s="6"/>
      <c r="E87" s="6"/>
      <c r="F87" s="6"/>
      <c r="G87" s="6"/>
      <c r="H87" s="6"/>
      <c r="I87" s="6"/>
      <c r="J87" s="6"/>
      <c r="K87" s="6"/>
      <c r="L87" s="6"/>
      <c r="M87" s="6"/>
      <c r="N87" s="6"/>
    </row>
    <row r="88" ht="15.75" customHeight="1">
      <c r="A88" s="6"/>
      <c r="B88" s="6"/>
      <c r="C88" s="6"/>
      <c r="D88" s="6"/>
      <c r="E88" s="6"/>
      <c r="F88" s="6"/>
      <c r="G88" s="6"/>
      <c r="H88" s="6"/>
      <c r="I88" s="6"/>
      <c r="J88" s="6"/>
      <c r="K88" s="6"/>
      <c r="L88" s="6"/>
      <c r="M88" s="6"/>
      <c r="N88" s="6"/>
    </row>
    <row r="89" ht="15.75" customHeight="1">
      <c r="A89" s="6"/>
      <c r="B89" s="6"/>
      <c r="C89" s="6"/>
      <c r="D89" s="6"/>
      <c r="E89" s="6"/>
      <c r="F89" s="6"/>
      <c r="G89" s="6"/>
      <c r="H89" s="6"/>
      <c r="I89" s="6"/>
      <c r="J89" s="6"/>
      <c r="K89" s="6"/>
      <c r="L89" s="6"/>
      <c r="M89" s="6"/>
      <c r="N89" s="6"/>
    </row>
    <row r="90" ht="15.75" customHeight="1">
      <c r="A90" s="6"/>
      <c r="B90" s="6"/>
      <c r="C90" s="6"/>
      <c r="D90" s="6"/>
      <c r="E90" s="6"/>
      <c r="F90" s="6"/>
      <c r="G90" s="6"/>
      <c r="H90" s="6"/>
      <c r="I90" s="6"/>
      <c r="J90" s="6"/>
      <c r="K90" s="6"/>
      <c r="L90" s="6"/>
      <c r="M90" s="6"/>
      <c r="N90" s="6"/>
    </row>
    <row r="91" ht="15.75" customHeight="1">
      <c r="A91" s="6"/>
      <c r="B91" s="6"/>
      <c r="C91" s="6"/>
      <c r="D91" s="6"/>
      <c r="E91" s="6"/>
      <c r="F91" s="6"/>
      <c r="G91" s="6"/>
      <c r="H91" s="6"/>
      <c r="I91" s="6"/>
      <c r="J91" s="6"/>
      <c r="K91" s="6"/>
      <c r="L91" s="6"/>
      <c r="M91" s="6"/>
      <c r="N91" s="6"/>
    </row>
    <row r="92" ht="15.75" customHeight="1">
      <c r="A92" s="6"/>
      <c r="B92" s="6"/>
      <c r="C92" s="6"/>
      <c r="D92" s="6"/>
      <c r="E92" s="6"/>
      <c r="F92" s="6"/>
      <c r="G92" s="6"/>
      <c r="H92" s="6"/>
      <c r="I92" s="6"/>
      <c r="J92" s="6"/>
      <c r="K92" s="6"/>
      <c r="L92" s="6"/>
      <c r="M92" s="6"/>
      <c r="N92" s="6"/>
    </row>
    <row r="93" ht="15.75" customHeight="1">
      <c r="A93" s="6"/>
      <c r="B93" s="6"/>
      <c r="C93" s="6"/>
      <c r="D93" s="6"/>
      <c r="E93" s="6"/>
      <c r="F93" s="6"/>
      <c r="G93" s="6"/>
      <c r="H93" s="6"/>
      <c r="I93" s="6"/>
      <c r="J93" s="6"/>
      <c r="K93" s="6"/>
      <c r="L93" s="6"/>
      <c r="M93" s="6"/>
      <c r="N93" s="6"/>
    </row>
    <row r="94" ht="15.75" customHeight="1">
      <c r="A94" s="6"/>
      <c r="B94" s="6"/>
      <c r="C94" s="6"/>
      <c r="D94" s="6"/>
      <c r="E94" s="6"/>
      <c r="F94" s="6"/>
      <c r="G94" s="6"/>
      <c r="H94" s="6"/>
      <c r="I94" s="6"/>
      <c r="J94" s="6"/>
      <c r="K94" s="6"/>
      <c r="L94" s="6"/>
      <c r="M94" s="6"/>
      <c r="N94" s="6"/>
    </row>
    <row r="95" ht="15.75" customHeight="1">
      <c r="A95" s="6"/>
      <c r="B95" s="6"/>
      <c r="C95" s="6"/>
      <c r="D95" s="6"/>
      <c r="E95" s="6"/>
      <c r="F95" s="6"/>
      <c r="G95" s="6"/>
      <c r="H95" s="6"/>
      <c r="I95" s="6"/>
      <c r="J95" s="6"/>
      <c r="K95" s="6"/>
      <c r="L95" s="6"/>
      <c r="M95" s="6"/>
      <c r="N95" s="6"/>
    </row>
    <row r="96" ht="15.75" customHeight="1">
      <c r="A96" s="6"/>
      <c r="B96" s="6"/>
      <c r="C96" s="6"/>
      <c r="D96" s="6"/>
      <c r="E96" s="6"/>
      <c r="F96" s="6"/>
      <c r="G96" s="6"/>
      <c r="H96" s="6"/>
      <c r="I96" s="6"/>
      <c r="J96" s="6"/>
      <c r="K96" s="6"/>
      <c r="L96" s="6"/>
      <c r="M96" s="6"/>
      <c r="N96" s="6"/>
    </row>
    <row r="97" ht="15.75" customHeight="1">
      <c r="A97" s="6"/>
      <c r="B97" s="6"/>
      <c r="C97" s="6"/>
      <c r="D97" s="6"/>
      <c r="E97" s="6"/>
      <c r="F97" s="6"/>
      <c r="G97" s="6"/>
      <c r="H97" s="6"/>
      <c r="I97" s="6"/>
      <c r="J97" s="6"/>
      <c r="K97" s="6"/>
      <c r="L97" s="6"/>
      <c r="M97" s="6"/>
      <c r="N97" s="6"/>
    </row>
    <row r="98" ht="15.75" customHeight="1">
      <c r="A98" s="6"/>
      <c r="B98" s="6"/>
      <c r="C98" s="6"/>
      <c r="D98" s="6"/>
      <c r="E98" s="6"/>
      <c r="F98" s="6"/>
      <c r="G98" s="6"/>
      <c r="H98" s="6"/>
      <c r="I98" s="6"/>
      <c r="J98" s="6"/>
      <c r="K98" s="6"/>
      <c r="L98" s="6"/>
      <c r="M98" s="6"/>
      <c r="N98" s="6"/>
    </row>
    <row r="99" ht="15.75" customHeight="1">
      <c r="A99" s="6"/>
      <c r="B99" s="6"/>
      <c r="C99" s="6"/>
      <c r="D99" s="6"/>
      <c r="E99" s="6"/>
      <c r="F99" s="6"/>
      <c r="G99" s="6"/>
      <c r="H99" s="6"/>
      <c r="I99" s="6"/>
      <c r="J99" s="6"/>
      <c r="K99" s="6"/>
      <c r="L99" s="6"/>
      <c r="M99" s="6"/>
      <c r="N99" s="6"/>
    </row>
    <row r="100" ht="15.75" customHeight="1">
      <c r="A100" s="6"/>
      <c r="B100" s="6"/>
      <c r="C100" s="6"/>
      <c r="D100" s="6"/>
      <c r="E100" s="6"/>
      <c r="F100" s="6"/>
      <c r="G100" s="6"/>
      <c r="H100" s="6"/>
      <c r="I100" s="6"/>
      <c r="J100" s="6"/>
      <c r="K100" s="6"/>
      <c r="L100" s="6"/>
      <c r="M100" s="6"/>
      <c r="N100" s="6"/>
    </row>
    <row r="101" ht="15.75" customHeight="1">
      <c r="A101" s="6"/>
      <c r="B101" s="6"/>
      <c r="C101" s="6"/>
      <c r="D101" s="6"/>
      <c r="E101" s="6"/>
      <c r="F101" s="6"/>
      <c r="G101" s="6"/>
      <c r="H101" s="6"/>
      <c r="I101" s="6"/>
      <c r="J101" s="6"/>
      <c r="K101" s="6"/>
      <c r="L101" s="6"/>
      <c r="M101" s="6"/>
      <c r="N101" s="6"/>
    </row>
    <row r="102" ht="15.75" customHeight="1">
      <c r="A102" s="6"/>
      <c r="B102" s="6"/>
      <c r="C102" s="6"/>
      <c r="D102" s="6"/>
      <c r="E102" s="6"/>
      <c r="F102" s="6"/>
      <c r="G102" s="6"/>
      <c r="H102" s="6"/>
      <c r="I102" s="6"/>
      <c r="J102" s="6"/>
      <c r="K102" s="6"/>
      <c r="L102" s="6"/>
      <c r="M102" s="6"/>
      <c r="N102" s="6"/>
    </row>
    <row r="103" ht="15.75" customHeight="1">
      <c r="A103" s="6"/>
      <c r="B103" s="6"/>
      <c r="C103" s="6"/>
      <c r="D103" s="6"/>
      <c r="E103" s="6"/>
      <c r="F103" s="6"/>
      <c r="G103" s="6"/>
      <c r="H103" s="6"/>
      <c r="I103" s="6"/>
      <c r="J103" s="6"/>
      <c r="K103" s="6"/>
      <c r="L103" s="6"/>
      <c r="M103" s="6"/>
      <c r="N103" s="6"/>
    </row>
    <row r="104" ht="15.75" customHeight="1">
      <c r="A104" s="6"/>
      <c r="B104" s="6"/>
      <c r="C104" s="6"/>
      <c r="D104" s="6"/>
      <c r="E104" s="6"/>
      <c r="F104" s="6"/>
      <c r="G104" s="6"/>
      <c r="H104" s="6"/>
      <c r="I104" s="6"/>
      <c r="J104" s="6"/>
      <c r="K104" s="6"/>
      <c r="L104" s="6"/>
      <c r="M104" s="6"/>
      <c r="N104" s="6"/>
    </row>
    <row r="105" ht="15.75" customHeight="1">
      <c r="A105" s="6"/>
      <c r="B105" s="6"/>
      <c r="C105" s="6"/>
      <c r="D105" s="6"/>
      <c r="E105" s="6"/>
      <c r="F105" s="6"/>
      <c r="G105" s="6"/>
      <c r="H105" s="6"/>
      <c r="I105" s="6"/>
      <c r="J105" s="6"/>
      <c r="K105" s="6"/>
      <c r="L105" s="6"/>
      <c r="M105" s="6"/>
      <c r="N105" s="6"/>
    </row>
    <row r="106" ht="15.75" customHeight="1">
      <c r="A106" s="6"/>
      <c r="B106" s="6"/>
      <c r="C106" s="6"/>
      <c r="D106" s="6"/>
      <c r="E106" s="6"/>
      <c r="F106" s="6"/>
      <c r="G106" s="6"/>
      <c r="H106" s="6"/>
      <c r="I106" s="6"/>
      <c r="J106" s="6"/>
      <c r="K106" s="6"/>
      <c r="L106" s="6"/>
      <c r="M106" s="6"/>
      <c r="N106" s="6"/>
    </row>
    <row r="107" ht="15.75" customHeight="1">
      <c r="A107" s="6"/>
      <c r="B107" s="6"/>
      <c r="C107" s="6"/>
      <c r="D107" s="6"/>
      <c r="E107" s="6"/>
      <c r="F107" s="6"/>
      <c r="G107" s="6"/>
      <c r="H107" s="6"/>
      <c r="I107" s="6"/>
      <c r="J107" s="6"/>
      <c r="K107" s="6"/>
      <c r="L107" s="6"/>
      <c r="M107" s="6"/>
      <c r="N107" s="6"/>
    </row>
    <row r="108" ht="15.75" customHeight="1">
      <c r="A108" s="6"/>
      <c r="B108" s="6"/>
      <c r="C108" s="6"/>
      <c r="D108" s="6"/>
      <c r="E108" s="6"/>
      <c r="F108" s="6"/>
      <c r="G108" s="6"/>
      <c r="H108" s="6"/>
      <c r="I108" s="6"/>
      <c r="J108" s="6"/>
      <c r="K108" s="6"/>
      <c r="L108" s="6"/>
      <c r="M108" s="6"/>
      <c r="N108" s="6"/>
    </row>
    <row r="109" ht="15.75" customHeight="1">
      <c r="A109" s="6"/>
      <c r="B109" s="6"/>
      <c r="C109" s="6"/>
      <c r="D109" s="6"/>
      <c r="E109" s="6"/>
      <c r="F109" s="6"/>
      <c r="G109" s="6"/>
      <c r="H109" s="6"/>
      <c r="I109" s="6"/>
      <c r="J109" s="6"/>
      <c r="K109" s="6"/>
      <c r="L109" s="6"/>
      <c r="M109" s="6"/>
      <c r="N109" s="6"/>
    </row>
    <row r="110" ht="15.75" customHeight="1">
      <c r="A110" s="6"/>
      <c r="B110" s="6"/>
      <c r="C110" s="6"/>
      <c r="D110" s="6"/>
      <c r="E110" s="6"/>
      <c r="F110" s="6"/>
      <c r="G110" s="6"/>
      <c r="H110" s="6"/>
      <c r="I110" s="6"/>
      <c r="J110" s="6"/>
      <c r="K110" s="6"/>
      <c r="L110" s="6"/>
      <c r="M110" s="6"/>
      <c r="N110" s="6"/>
    </row>
    <row r="111" ht="15.75" customHeight="1">
      <c r="A111" s="6"/>
      <c r="B111" s="6"/>
      <c r="C111" s="6"/>
      <c r="D111" s="6"/>
      <c r="E111" s="6"/>
      <c r="F111" s="6"/>
      <c r="G111" s="6"/>
      <c r="H111" s="6"/>
      <c r="I111" s="6"/>
      <c r="J111" s="6"/>
      <c r="K111" s="6"/>
      <c r="L111" s="6"/>
      <c r="M111" s="6"/>
      <c r="N111" s="6"/>
    </row>
    <row r="112" ht="15.75" customHeight="1">
      <c r="A112" s="6"/>
      <c r="B112" s="6"/>
      <c r="C112" s="6"/>
      <c r="D112" s="6"/>
      <c r="E112" s="6"/>
      <c r="F112" s="6"/>
      <c r="G112" s="6"/>
      <c r="H112" s="6"/>
      <c r="I112" s="6"/>
      <c r="J112" s="6"/>
      <c r="K112" s="6"/>
      <c r="L112" s="6"/>
      <c r="M112" s="6"/>
      <c r="N112" s="6"/>
    </row>
    <row r="113" ht="15.75" customHeight="1">
      <c r="A113" s="6"/>
      <c r="B113" s="6"/>
      <c r="C113" s="6"/>
      <c r="D113" s="6"/>
      <c r="E113" s="6"/>
      <c r="F113" s="6"/>
      <c r="G113" s="6"/>
      <c r="H113" s="6"/>
      <c r="I113" s="6"/>
      <c r="J113" s="6"/>
      <c r="K113" s="6"/>
      <c r="L113" s="6"/>
      <c r="M113" s="6"/>
      <c r="N113" s="6"/>
    </row>
    <row r="114" ht="15.75" customHeight="1">
      <c r="A114" s="6"/>
      <c r="B114" s="6"/>
      <c r="C114" s="6"/>
      <c r="D114" s="6"/>
      <c r="E114" s="6"/>
      <c r="F114" s="6"/>
      <c r="G114" s="6"/>
      <c r="H114" s="6"/>
      <c r="I114" s="6"/>
      <c r="J114" s="6"/>
      <c r="K114" s="6"/>
      <c r="L114" s="6"/>
      <c r="M114" s="6"/>
      <c r="N114" s="6"/>
    </row>
    <row r="115" ht="15.75" customHeight="1">
      <c r="A115" s="6"/>
      <c r="B115" s="6"/>
      <c r="C115" s="6"/>
      <c r="D115" s="6"/>
      <c r="E115" s="6"/>
      <c r="F115" s="6"/>
      <c r="G115" s="6"/>
      <c r="H115" s="6"/>
      <c r="I115" s="6"/>
      <c r="J115" s="6"/>
      <c r="K115" s="6"/>
      <c r="L115" s="6"/>
      <c r="M115" s="6"/>
      <c r="N115" s="6"/>
    </row>
    <row r="116" ht="15.75" customHeight="1">
      <c r="A116" s="6"/>
      <c r="B116" s="6"/>
      <c r="C116" s="6"/>
      <c r="D116" s="6"/>
      <c r="E116" s="6"/>
      <c r="F116" s="6"/>
      <c r="G116" s="6"/>
      <c r="H116" s="6"/>
      <c r="I116" s="6"/>
      <c r="J116" s="6"/>
      <c r="K116" s="6"/>
      <c r="L116" s="6"/>
      <c r="M116" s="6"/>
      <c r="N116" s="6"/>
    </row>
    <row r="117" ht="15.75" customHeight="1">
      <c r="A117" s="6"/>
      <c r="B117" s="6"/>
      <c r="C117" s="6"/>
      <c r="D117" s="6"/>
      <c r="E117" s="6"/>
      <c r="F117" s="6"/>
      <c r="G117" s="6"/>
      <c r="H117" s="6"/>
      <c r="I117" s="6"/>
      <c r="J117" s="6"/>
      <c r="K117" s="6"/>
      <c r="L117" s="6"/>
      <c r="M117" s="6"/>
      <c r="N117" s="6"/>
    </row>
    <row r="118" ht="15.75" customHeight="1">
      <c r="A118" s="6"/>
      <c r="B118" s="6"/>
      <c r="C118" s="6"/>
      <c r="D118" s="6"/>
      <c r="E118" s="6"/>
      <c r="F118" s="6"/>
      <c r="G118" s="6"/>
      <c r="H118" s="6"/>
      <c r="I118" s="6"/>
      <c r="J118" s="6"/>
      <c r="K118" s="6"/>
      <c r="L118" s="6"/>
      <c r="M118" s="6"/>
      <c r="N118" s="6"/>
    </row>
    <row r="119" ht="15.75" customHeight="1">
      <c r="A119" s="6"/>
      <c r="B119" s="6"/>
      <c r="C119" s="6"/>
      <c r="D119" s="6"/>
      <c r="E119" s="6"/>
      <c r="F119" s="6"/>
      <c r="G119" s="6"/>
      <c r="H119" s="6"/>
      <c r="I119" s="6"/>
      <c r="J119" s="6"/>
      <c r="K119" s="6"/>
      <c r="L119" s="6"/>
      <c r="M119" s="6"/>
      <c r="N119" s="6"/>
    </row>
    <row r="120" ht="15.75" customHeight="1">
      <c r="A120" s="6"/>
      <c r="B120" s="6"/>
      <c r="C120" s="6"/>
      <c r="D120" s="6"/>
      <c r="E120" s="6"/>
      <c r="F120" s="6"/>
      <c r="G120" s="6"/>
      <c r="H120" s="6"/>
      <c r="I120" s="6"/>
      <c r="J120" s="6"/>
      <c r="K120" s="6"/>
      <c r="L120" s="6"/>
      <c r="M120" s="6"/>
      <c r="N120" s="6"/>
    </row>
    <row r="121" ht="15.75" customHeight="1">
      <c r="A121" s="6"/>
      <c r="B121" s="6"/>
      <c r="C121" s="6"/>
      <c r="D121" s="6"/>
      <c r="E121" s="6"/>
      <c r="F121" s="6"/>
      <c r="G121" s="6"/>
      <c r="H121" s="6"/>
      <c r="I121" s="6"/>
      <c r="J121" s="6"/>
      <c r="K121" s="6"/>
      <c r="L121" s="6"/>
      <c r="M121" s="6"/>
      <c r="N121" s="6"/>
    </row>
    <row r="122" ht="15.75" customHeight="1">
      <c r="A122" s="6"/>
      <c r="B122" s="6"/>
      <c r="C122" s="6"/>
      <c r="D122" s="6"/>
      <c r="E122" s="6"/>
      <c r="F122" s="6"/>
      <c r="G122" s="6"/>
      <c r="H122" s="6"/>
      <c r="I122" s="6"/>
      <c r="J122" s="6"/>
      <c r="K122" s="6"/>
      <c r="L122" s="6"/>
      <c r="M122" s="6"/>
      <c r="N122" s="6"/>
    </row>
    <row r="123" ht="15.75" customHeight="1">
      <c r="A123" s="6"/>
      <c r="B123" s="6"/>
      <c r="C123" s="6"/>
      <c r="D123" s="6"/>
      <c r="E123" s="6"/>
      <c r="F123" s="6"/>
      <c r="G123" s="6"/>
      <c r="H123" s="6"/>
      <c r="I123" s="6"/>
      <c r="J123" s="6"/>
      <c r="K123" s="6"/>
      <c r="L123" s="6"/>
      <c r="M123" s="6"/>
      <c r="N123" s="6"/>
    </row>
    <row r="124" ht="15.75" customHeight="1">
      <c r="A124" s="6"/>
      <c r="B124" s="6"/>
      <c r="C124" s="6"/>
      <c r="D124" s="6"/>
      <c r="E124" s="6"/>
      <c r="F124" s="6"/>
      <c r="G124" s="6"/>
      <c r="H124" s="6"/>
      <c r="I124" s="6"/>
      <c r="J124" s="6"/>
      <c r="K124" s="6"/>
      <c r="L124" s="6"/>
      <c r="M124" s="6"/>
      <c r="N124" s="6"/>
    </row>
    <row r="125" ht="15.75" customHeight="1">
      <c r="A125" s="6"/>
      <c r="B125" s="6"/>
      <c r="C125" s="6"/>
      <c r="D125" s="6"/>
      <c r="E125" s="6"/>
      <c r="F125" s="6"/>
      <c r="G125" s="6"/>
      <c r="H125" s="6"/>
      <c r="I125" s="6"/>
      <c r="J125" s="6"/>
      <c r="K125" s="6"/>
      <c r="L125" s="6"/>
      <c r="M125" s="6"/>
      <c r="N125" s="6"/>
    </row>
    <row r="126" ht="15.75" customHeight="1">
      <c r="A126" s="6"/>
      <c r="B126" s="6"/>
      <c r="C126" s="6"/>
      <c r="D126" s="6"/>
      <c r="E126" s="6"/>
      <c r="F126" s="6"/>
      <c r="G126" s="6"/>
      <c r="H126" s="6"/>
      <c r="I126" s="6"/>
      <c r="J126" s="6"/>
      <c r="K126" s="6"/>
      <c r="L126" s="6"/>
      <c r="M126" s="6"/>
      <c r="N126" s="6"/>
    </row>
    <row r="127" ht="15.75" customHeight="1">
      <c r="A127" s="6"/>
      <c r="B127" s="6"/>
      <c r="C127" s="6"/>
      <c r="D127" s="6"/>
      <c r="E127" s="6"/>
      <c r="F127" s="6"/>
      <c r="G127" s="6"/>
      <c r="H127" s="6"/>
      <c r="I127" s="6"/>
      <c r="J127" s="6"/>
      <c r="K127" s="6"/>
      <c r="L127" s="6"/>
      <c r="M127" s="6"/>
      <c r="N127" s="6"/>
    </row>
    <row r="128" ht="15.75" customHeight="1">
      <c r="A128" s="6"/>
      <c r="B128" s="6"/>
      <c r="C128" s="6"/>
      <c r="D128" s="6"/>
      <c r="E128" s="6"/>
      <c r="F128" s="6"/>
      <c r="G128" s="6"/>
      <c r="H128" s="6"/>
      <c r="I128" s="6"/>
      <c r="J128" s="6"/>
      <c r="K128" s="6"/>
      <c r="L128" s="6"/>
      <c r="M128" s="6"/>
      <c r="N128" s="6"/>
    </row>
    <row r="129" ht="15.75" customHeight="1">
      <c r="A129" s="6"/>
      <c r="B129" s="6"/>
      <c r="C129" s="6"/>
      <c r="D129" s="6"/>
      <c r="E129" s="6"/>
      <c r="F129" s="6"/>
      <c r="G129" s="6"/>
      <c r="H129" s="6"/>
      <c r="I129" s="6"/>
      <c r="J129" s="6"/>
      <c r="K129" s="6"/>
      <c r="L129" s="6"/>
      <c r="M129" s="6"/>
      <c r="N129" s="6"/>
    </row>
    <row r="130" ht="15.75" customHeight="1">
      <c r="A130" s="6"/>
      <c r="B130" s="6"/>
      <c r="C130" s="6"/>
      <c r="D130" s="6"/>
      <c r="E130" s="6"/>
      <c r="F130" s="6"/>
      <c r="G130" s="6"/>
      <c r="H130" s="6"/>
      <c r="I130" s="6"/>
      <c r="J130" s="6"/>
      <c r="K130" s="6"/>
      <c r="L130" s="6"/>
      <c r="M130" s="6"/>
      <c r="N130" s="6"/>
    </row>
    <row r="131" ht="15.75" customHeight="1">
      <c r="A131" s="6"/>
      <c r="B131" s="6"/>
      <c r="C131" s="6"/>
      <c r="D131" s="6"/>
      <c r="E131" s="6"/>
      <c r="F131" s="6"/>
      <c r="G131" s="6"/>
      <c r="H131" s="6"/>
      <c r="I131" s="6"/>
      <c r="J131" s="6"/>
      <c r="K131" s="6"/>
      <c r="L131" s="6"/>
      <c r="M131" s="6"/>
      <c r="N131" s="6"/>
    </row>
    <row r="132" ht="15.75" customHeight="1">
      <c r="A132" s="6"/>
      <c r="B132" s="6"/>
      <c r="C132" s="6"/>
      <c r="D132" s="6"/>
      <c r="E132" s="6"/>
      <c r="F132" s="6"/>
      <c r="G132" s="6"/>
      <c r="H132" s="6"/>
      <c r="I132" s="6"/>
      <c r="J132" s="6"/>
      <c r="K132" s="6"/>
      <c r="L132" s="6"/>
      <c r="M132" s="6"/>
      <c r="N132" s="6"/>
    </row>
    <row r="133" ht="15.75" customHeight="1">
      <c r="A133" s="6"/>
      <c r="B133" s="6"/>
      <c r="C133" s="6"/>
      <c r="D133" s="6"/>
      <c r="E133" s="6"/>
      <c r="F133" s="6"/>
      <c r="G133" s="6"/>
      <c r="H133" s="6"/>
      <c r="I133" s="6"/>
      <c r="J133" s="6"/>
      <c r="K133" s="6"/>
      <c r="L133" s="6"/>
      <c r="M133" s="6"/>
      <c r="N133" s="6"/>
    </row>
    <row r="134" ht="15.75" customHeight="1">
      <c r="A134" s="6"/>
      <c r="B134" s="6"/>
      <c r="C134" s="6"/>
      <c r="D134" s="6"/>
      <c r="E134" s="6"/>
      <c r="F134" s="6"/>
      <c r="G134" s="6"/>
      <c r="H134" s="6"/>
      <c r="I134" s="6"/>
      <c r="J134" s="6"/>
      <c r="K134" s="6"/>
      <c r="L134" s="6"/>
      <c r="M134" s="6"/>
      <c r="N134" s="6"/>
    </row>
    <row r="135" ht="15.75" customHeight="1">
      <c r="A135" s="6"/>
      <c r="B135" s="6"/>
      <c r="C135" s="6"/>
      <c r="D135" s="6"/>
      <c r="E135" s="6"/>
      <c r="F135" s="6"/>
      <c r="G135" s="6"/>
      <c r="H135" s="6"/>
      <c r="I135" s="6"/>
      <c r="J135" s="6"/>
      <c r="K135" s="6"/>
      <c r="L135" s="6"/>
      <c r="M135" s="6"/>
      <c r="N135" s="6"/>
    </row>
    <row r="136" ht="15.75" customHeight="1">
      <c r="A136" s="6"/>
      <c r="B136" s="6"/>
      <c r="C136" s="6"/>
      <c r="D136" s="6"/>
      <c r="E136" s="6"/>
      <c r="F136" s="6"/>
      <c r="G136" s="6"/>
      <c r="H136" s="6"/>
      <c r="I136" s="6"/>
      <c r="J136" s="6"/>
      <c r="K136" s="6"/>
      <c r="L136" s="6"/>
      <c r="M136" s="6"/>
      <c r="N136" s="6"/>
    </row>
    <row r="137" ht="15.75" customHeight="1">
      <c r="A137" s="6"/>
      <c r="B137" s="6"/>
      <c r="C137" s="6"/>
      <c r="D137" s="6"/>
      <c r="E137" s="6"/>
      <c r="F137" s="6"/>
      <c r="G137" s="6"/>
      <c r="H137" s="6"/>
      <c r="I137" s="6"/>
      <c r="J137" s="6"/>
      <c r="K137" s="6"/>
      <c r="L137" s="6"/>
      <c r="M137" s="6"/>
      <c r="N137" s="6"/>
    </row>
    <row r="138" ht="15.75" customHeight="1">
      <c r="A138" s="6"/>
      <c r="B138" s="6"/>
      <c r="C138" s="6"/>
      <c r="D138" s="6"/>
      <c r="E138" s="6"/>
      <c r="F138" s="6"/>
      <c r="G138" s="6"/>
      <c r="H138" s="6"/>
      <c r="I138" s="6"/>
      <c r="J138" s="6"/>
      <c r="K138" s="6"/>
      <c r="L138" s="6"/>
      <c r="M138" s="6"/>
      <c r="N138" s="6"/>
    </row>
    <row r="139" ht="15.75" customHeight="1">
      <c r="A139" s="6"/>
      <c r="B139" s="6"/>
      <c r="C139" s="6"/>
      <c r="D139" s="6"/>
      <c r="E139" s="6"/>
      <c r="F139" s="6"/>
      <c r="G139" s="6"/>
      <c r="H139" s="6"/>
      <c r="I139" s="6"/>
      <c r="J139" s="6"/>
      <c r="K139" s="6"/>
      <c r="L139" s="6"/>
      <c r="M139" s="6"/>
      <c r="N139" s="6"/>
    </row>
    <row r="140" ht="15.75" customHeight="1">
      <c r="A140" s="6"/>
      <c r="B140" s="6"/>
      <c r="C140" s="6"/>
      <c r="D140" s="6"/>
      <c r="E140" s="6"/>
      <c r="F140" s="6"/>
      <c r="G140" s="6"/>
      <c r="H140" s="6"/>
      <c r="I140" s="6"/>
      <c r="J140" s="6"/>
      <c r="K140" s="6"/>
      <c r="L140" s="6"/>
      <c r="M140" s="6"/>
      <c r="N140" s="6"/>
    </row>
    <row r="141" ht="15.75" customHeight="1">
      <c r="A141" s="6"/>
      <c r="B141" s="6"/>
      <c r="C141" s="6"/>
      <c r="D141" s="6"/>
      <c r="E141" s="6"/>
      <c r="F141" s="6"/>
      <c r="G141" s="6"/>
      <c r="H141" s="6"/>
      <c r="I141" s="6"/>
      <c r="J141" s="6"/>
      <c r="K141" s="6"/>
      <c r="L141" s="6"/>
      <c r="M141" s="6"/>
      <c r="N141" s="6"/>
    </row>
    <row r="142" ht="15.75" customHeight="1">
      <c r="A142" s="6"/>
      <c r="B142" s="6"/>
      <c r="C142" s="6"/>
      <c r="D142" s="6"/>
      <c r="E142" s="6"/>
      <c r="F142" s="6"/>
      <c r="G142" s="6"/>
      <c r="H142" s="6"/>
      <c r="I142" s="6"/>
      <c r="J142" s="6"/>
      <c r="K142" s="6"/>
      <c r="L142" s="6"/>
      <c r="M142" s="6"/>
      <c r="N142" s="6"/>
    </row>
    <row r="143" ht="15.75" customHeight="1">
      <c r="A143" s="6"/>
      <c r="B143" s="6"/>
      <c r="C143" s="6"/>
      <c r="D143" s="6"/>
      <c r="E143" s="6"/>
      <c r="F143" s="6"/>
      <c r="G143" s="6"/>
      <c r="H143" s="6"/>
      <c r="I143" s="6"/>
      <c r="J143" s="6"/>
      <c r="K143" s="6"/>
      <c r="L143" s="6"/>
      <c r="M143" s="6"/>
      <c r="N143" s="6"/>
    </row>
    <row r="144" ht="15.75" customHeight="1">
      <c r="A144" s="6"/>
      <c r="B144" s="6"/>
      <c r="C144" s="6"/>
      <c r="D144" s="6"/>
      <c r="E144" s="6"/>
      <c r="F144" s="6"/>
      <c r="G144" s="6"/>
      <c r="H144" s="6"/>
      <c r="I144" s="6"/>
      <c r="J144" s="6"/>
      <c r="K144" s="6"/>
      <c r="L144" s="6"/>
      <c r="M144" s="6"/>
      <c r="N144" s="6"/>
    </row>
    <row r="145" ht="15.75" customHeight="1">
      <c r="A145" s="6"/>
      <c r="B145" s="6"/>
      <c r="C145" s="6"/>
      <c r="D145" s="6"/>
      <c r="E145" s="6"/>
      <c r="F145" s="6"/>
      <c r="G145" s="6"/>
      <c r="H145" s="6"/>
      <c r="I145" s="6"/>
      <c r="J145" s="6"/>
      <c r="K145" s="6"/>
      <c r="L145" s="6"/>
      <c r="M145" s="6"/>
      <c r="N145" s="6"/>
    </row>
    <row r="146" ht="15.75" customHeight="1">
      <c r="A146" s="6"/>
      <c r="B146" s="6"/>
      <c r="C146" s="6"/>
      <c r="D146" s="6"/>
      <c r="E146" s="6"/>
      <c r="F146" s="6"/>
      <c r="G146" s="6"/>
      <c r="H146" s="6"/>
      <c r="I146" s="6"/>
      <c r="J146" s="6"/>
      <c r="K146" s="6"/>
      <c r="L146" s="6"/>
      <c r="M146" s="6"/>
      <c r="N146" s="6"/>
    </row>
    <row r="147" ht="15.75" customHeight="1">
      <c r="A147" s="6"/>
      <c r="B147" s="6"/>
      <c r="C147" s="6"/>
      <c r="D147" s="6"/>
      <c r="E147" s="6"/>
      <c r="F147" s="6"/>
      <c r="G147" s="6"/>
      <c r="H147" s="6"/>
      <c r="I147" s="6"/>
      <c r="J147" s="6"/>
      <c r="K147" s="6"/>
      <c r="L147" s="6"/>
      <c r="M147" s="6"/>
      <c r="N147" s="6"/>
    </row>
    <row r="148" ht="15.75" customHeight="1">
      <c r="A148" s="6"/>
      <c r="B148" s="6"/>
      <c r="C148" s="6"/>
      <c r="D148" s="6"/>
      <c r="E148" s="6"/>
      <c r="F148" s="6"/>
      <c r="G148" s="6"/>
      <c r="H148" s="6"/>
      <c r="I148" s="6"/>
      <c r="J148" s="6"/>
      <c r="K148" s="6"/>
      <c r="L148" s="6"/>
      <c r="M148" s="6"/>
      <c r="N148" s="6"/>
    </row>
    <row r="149" ht="15.75" customHeight="1">
      <c r="A149" s="6"/>
      <c r="B149" s="6"/>
      <c r="C149" s="6"/>
      <c r="D149" s="6"/>
      <c r="E149" s="6"/>
      <c r="F149" s="6"/>
      <c r="G149" s="6"/>
      <c r="H149" s="6"/>
      <c r="I149" s="6"/>
      <c r="J149" s="6"/>
      <c r="K149" s="6"/>
      <c r="L149" s="6"/>
      <c r="M149" s="6"/>
      <c r="N149" s="6"/>
    </row>
    <row r="150" ht="15.75" customHeight="1">
      <c r="A150" s="6"/>
      <c r="B150" s="6"/>
      <c r="C150" s="6"/>
      <c r="D150" s="6"/>
      <c r="E150" s="6"/>
      <c r="F150" s="6"/>
      <c r="G150" s="6"/>
      <c r="H150" s="6"/>
      <c r="I150" s="6"/>
      <c r="J150" s="6"/>
      <c r="K150" s="6"/>
      <c r="L150" s="6"/>
      <c r="M150" s="6"/>
      <c r="N150" s="6"/>
    </row>
    <row r="151" ht="15.75" customHeight="1">
      <c r="A151" s="6"/>
      <c r="B151" s="6"/>
      <c r="C151" s="6"/>
      <c r="D151" s="6"/>
      <c r="E151" s="6"/>
      <c r="F151" s="6"/>
      <c r="G151" s="6"/>
      <c r="H151" s="6"/>
      <c r="I151" s="6"/>
      <c r="J151" s="6"/>
      <c r="K151" s="6"/>
      <c r="L151" s="6"/>
      <c r="M151" s="6"/>
      <c r="N151" s="6"/>
    </row>
    <row r="152" ht="15.75" customHeight="1">
      <c r="A152" s="6"/>
      <c r="B152" s="6"/>
      <c r="C152" s="6"/>
      <c r="D152" s="6"/>
      <c r="E152" s="6"/>
      <c r="F152" s="6"/>
      <c r="G152" s="6"/>
      <c r="H152" s="6"/>
      <c r="I152" s="6"/>
      <c r="J152" s="6"/>
      <c r="K152" s="6"/>
      <c r="L152" s="6"/>
      <c r="M152" s="6"/>
      <c r="N152" s="6"/>
    </row>
    <row r="153" ht="15.75" customHeight="1">
      <c r="A153" s="6"/>
      <c r="B153" s="6"/>
      <c r="C153" s="6"/>
      <c r="D153" s="6"/>
      <c r="E153" s="6"/>
      <c r="F153" s="6"/>
      <c r="G153" s="6"/>
      <c r="H153" s="6"/>
      <c r="I153" s="6"/>
      <c r="J153" s="6"/>
      <c r="K153" s="6"/>
      <c r="L153" s="6"/>
      <c r="M153" s="6"/>
      <c r="N153" s="6"/>
    </row>
    <row r="154" ht="15.75" customHeight="1">
      <c r="A154" s="6"/>
      <c r="B154" s="6"/>
      <c r="C154" s="6"/>
      <c r="D154" s="6"/>
      <c r="E154" s="6"/>
      <c r="F154" s="6"/>
      <c r="G154" s="6"/>
      <c r="H154" s="6"/>
      <c r="I154" s="6"/>
      <c r="J154" s="6"/>
      <c r="K154" s="6"/>
      <c r="L154" s="6"/>
      <c r="M154" s="6"/>
      <c r="N154" s="6"/>
    </row>
    <row r="155" ht="15.75" customHeight="1">
      <c r="A155" s="6"/>
      <c r="B155" s="6"/>
      <c r="C155" s="6"/>
      <c r="D155" s="6"/>
      <c r="E155" s="6"/>
      <c r="F155" s="6"/>
      <c r="G155" s="6"/>
      <c r="H155" s="6"/>
      <c r="I155" s="6"/>
      <c r="J155" s="6"/>
      <c r="K155" s="6"/>
      <c r="L155" s="6"/>
      <c r="M155" s="6"/>
      <c r="N155" s="6"/>
    </row>
    <row r="156" ht="15.75" customHeight="1">
      <c r="A156" s="6"/>
      <c r="B156" s="6"/>
      <c r="C156" s="6"/>
      <c r="D156" s="6"/>
      <c r="E156" s="6"/>
      <c r="F156" s="6"/>
      <c r="G156" s="6"/>
      <c r="H156" s="6"/>
      <c r="I156" s="6"/>
      <c r="J156" s="6"/>
      <c r="K156" s="6"/>
      <c r="L156" s="6"/>
      <c r="M156" s="6"/>
      <c r="N156" s="6"/>
    </row>
    <row r="157" ht="15.75" customHeight="1">
      <c r="A157" s="6"/>
      <c r="B157" s="6"/>
      <c r="C157" s="6"/>
      <c r="D157" s="6"/>
      <c r="E157" s="6"/>
      <c r="F157" s="6"/>
      <c r="G157" s="6"/>
      <c r="H157" s="6"/>
      <c r="I157" s="6"/>
      <c r="J157" s="6"/>
      <c r="K157" s="6"/>
      <c r="L157" s="6"/>
      <c r="M157" s="6"/>
      <c r="N157" s="6"/>
    </row>
    <row r="158" ht="15.75" customHeight="1">
      <c r="A158" s="6"/>
      <c r="B158" s="6"/>
      <c r="C158" s="6"/>
      <c r="D158" s="6"/>
      <c r="E158" s="6"/>
      <c r="F158" s="6"/>
      <c r="G158" s="6"/>
      <c r="H158" s="6"/>
      <c r="I158" s="6"/>
      <c r="J158" s="6"/>
      <c r="K158" s="6"/>
      <c r="L158" s="6"/>
      <c r="M158" s="6"/>
      <c r="N158" s="6"/>
    </row>
    <row r="159" ht="15.75" customHeight="1">
      <c r="A159" s="6"/>
      <c r="B159" s="6"/>
      <c r="C159" s="6"/>
      <c r="D159" s="6"/>
      <c r="E159" s="6"/>
      <c r="F159" s="6"/>
      <c r="G159" s="6"/>
      <c r="H159" s="6"/>
      <c r="I159" s="6"/>
      <c r="J159" s="6"/>
      <c r="K159" s="6"/>
      <c r="L159" s="6"/>
      <c r="M159" s="6"/>
      <c r="N159" s="6"/>
    </row>
    <row r="160" ht="15.75" customHeight="1">
      <c r="A160" s="6"/>
      <c r="B160" s="6"/>
      <c r="C160" s="6"/>
      <c r="D160" s="6"/>
      <c r="E160" s="6"/>
      <c r="F160" s="6"/>
      <c r="G160" s="6"/>
      <c r="H160" s="6"/>
      <c r="I160" s="6"/>
      <c r="J160" s="6"/>
      <c r="K160" s="6"/>
      <c r="L160" s="6"/>
      <c r="M160" s="6"/>
      <c r="N160" s="6"/>
    </row>
    <row r="161" ht="15.75" customHeight="1">
      <c r="A161" s="6"/>
      <c r="B161" s="6"/>
      <c r="C161" s="6"/>
      <c r="D161" s="6"/>
      <c r="E161" s="6"/>
      <c r="F161" s="6"/>
      <c r="G161" s="6"/>
      <c r="H161" s="6"/>
      <c r="I161" s="6"/>
      <c r="J161" s="6"/>
      <c r="K161" s="6"/>
      <c r="L161" s="6"/>
      <c r="M161" s="6"/>
      <c r="N161" s="6"/>
    </row>
    <row r="162" ht="15.75" customHeight="1">
      <c r="A162" s="6"/>
      <c r="B162" s="6"/>
      <c r="C162" s="6"/>
      <c r="D162" s="6"/>
      <c r="E162" s="6"/>
      <c r="F162" s="6"/>
      <c r="G162" s="6"/>
      <c r="H162" s="6"/>
      <c r="I162" s="6"/>
      <c r="J162" s="6"/>
      <c r="K162" s="6"/>
      <c r="L162" s="6"/>
      <c r="M162" s="6"/>
      <c r="N162" s="6"/>
    </row>
    <row r="163" ht="15.75" customHeight="1">
      <c r="A163" s="6"/>
      <c r="B163" s="6"/>
      <c r="C163" s="6"/>
      <c r="D163" s="6"/>
      <c r="E163" s="6"/>
      <c r="F163" s="6"/>
      <c r="G163" s="6"/>
      <c r="H163" s="6"/>
      <c r="I163" s="6"/>
      <c r="J163" s="6"/>
      <c r="K163" s="6"/>
      <c r="L163" s="6"/>
      <c r="M163" s="6"/>
      <c r="N163" s="6"/>
    </row>
    <row r="164" ht="15.75" customHeight="1">
      <c r="A164" s="6"/>
      <c r="B164" s="6"/>
      <c r="C164" s="6"/>
      <c r="D164" s="6"/>
      <c r="E164" s="6"/>
      <c r="F164" s="6"/>
      <c r="G164" s="6"/>
      <c r="H164" s="6"/>
      <c r="I164" s="6"/>
      <c r="J164" s="6"/>
      <c r="K164" s="6"/>
      <c r="L164" s="6"/>
      <c r="M164" s="6"/>
      <c r="N164" s="6"/>
    </row>
    <row r="165" ht="15.75" customHeight="1">
      <c r="A165" s="6"/>
      <c r="B165" s="6"/>
      <c r="C165" s="6"/>
      <c r="D165" s="6"/>
      <c r="E165" s="6"/>
      <c r="F165" s="6"/>
      <c r="G165" s="6"/>
      <c r="H165" s="6"/>
      <c r="I165" s="6"/>
      <c r="J165" s="6"/>
      <c r="K165" s="6"/>
      <c r="L165" s="6"/>
      <c r="M165" s="6"/>
      <c r="N165" s="6"/>
    </row>
    <row r="166" ht="15.75" customHeight="1">
      <c r="A166" s="6"/>
      <c r="B166" s="6"/>
      <c r="C166" s="6"/>
      <c r="D166" s="6"/>
      <c r="E166" s="6"/>
      <c r="F166" s="6"/>
      <c r="G166" s="6"/>
      <c r="H166" s="6"/>
      <c r="I166" s="6"/>
      <c r="J166" s="6"/>
      <c r="K166" s="6"/>
      <c r="L166" s="6"/>
      <c r="M166" s="6"/>
      <c r="N166" s="6"/>
    </row>
    <row r="167" ht="15.75" customHeight="1">
      <c r="A167" s="6"/>
      <c r="B167" s="6"/>
      <c r="C167" s="6"/>
      <c r="D167" s="6"/>
      <c r="E167" s="6"/>
      <c r="F167" s="6"/>
      <c r="G167" s="6"/>
      <c r="H167" s="6"/>
      <c r="I167" s="6"/>
      <c r="J167" s="6"/>
      <c r="K167" s="6"/>
      <c r="L167" s="6"/>
      <c r="M167" s="6"/>
      <c r="N167" s="6"/>
    </row>
    <row r="168" ht="15.75" customHeight="1">
      <c r="A168" s="6"/>
      <c r="B168" s="6"/>
      <c r="C168" s="6"/>
      <c r="D168" s="6"/>
      <c r="E168" s="6"/>
      <c r="F168" s="6"/>
      <c r="G168" s="6"/>
      <c r="H168" s="6"/>
      <c r="I168" s="6"/>
      <c r="J168" s="6"/>
      <c r="K168" s="6"/>
      <c r="L168" s="6"/>
      <c r="M168" s="6"/>
      <c r="N168" s="6"/>
    </row>
    <row r="169" ht="15.75" customHeight="1">
      <c r="A169" s="6"/>
      <c r="B169" s="6"/>
      <c r="C169" s="6"/>
      <c r="D169" s="6"/>
      <c r="E169" s="6"/>
      <c r="F169" s="6"/>
      <c r="G169" s="6"/>
      <c r="H169" s="6"/>
      <c r="I169" s="6"/>
      <c r="J169" s="6"/>
      <c r="K169" s="6"/>
      <c r="L169" s="6"/>
      <c r="M169" s="6"/>
      <c r="N169" s="6"/>
    </row>
    <row r="170" ht="15.75" customHeight="1">
      <c r="A170" s="6"/>
      <c r="B170" s="6"/>
      <c r="C170" s="6"/>
      <c r="D170" s="6"/>
      <c r="E170" s="6"/>
      <c r="F170" s="6"/>
      <c r="G170" s="6"/>
      <c r="H170" s="6"/>
      <c r="I170" s="6"/>
      <c r="J170" s="6"/>
      <c r="K170" s="6"/>
      <c r="L170" s="6"/>
      <c r="M170" s="6"/>
      <c r="N170" s="6"/>
    </row>
    <row r="171" ht="15.75" customHeight="1">
      <c r="A171" s="6"/>
      <c r="B171" s="6"/>
      <c r="C171" s="6"/>
      <c r="D171" s="6"/>
      <c r="E171" s="6"/>
      <c r="F171" s="6"/>
      <c r="G171" s="6"/>
      <c r="H171" s="6"/>
      <c r="I171" s="6"/>
      <c r="J171" s="6"/>
      <c r="K171" s="6"/>
      <c r="L171" s="6"/>
      <c r="M171" s="6"/>
      <c r="N171" s="6"/>
    </row>
    <row r="172" ht="15.75" customHeight="1">
      <c r="A172" s="6"/>
      <c r="B172" s="6"/>
      <c r="C172" s="6"/>
      <c r="D172" s="6"/>
      <c r="E172" s="6"/>
      <c r="F172" s="6"/>
      <c r="G172" s="6"/>
      <c r="H172" s="6"/>
      <c r="I172" s="6"/>
      <c r="J172" s="6"/>
      <c r="K172" s="6"/>
      <c r="L172" s="6"/>
      <c r="M172" s="6"/>
      <c r="N172" s="6"/>
    </row>
    <row r="173" ht="15.75" customHeight="1">
      <c r="A173" s="6"/>
      <c r="B173" s="6"/>
      <c r="C173" s="6"/>
      <c r="D173" s="6"/>
      <c r="E173" s="6"/>
      <c r="F173" s="6"/>
      <c r="G173" s="6"/>
      <c r="H173" s="6"/>
      <c r="I173" s="6"/>
      <c r="J173" s="6"/>
      <c r="K173" s="6"/>
      <c r="L173" s="6"/>
      <c r="M173" s="6"/>
      <c r="N173" s="6"/>
    </row>
    <row r="174" ht="15.75" customHeight="1">
      <c r="A174" s="6"/>
      <c r="B174" s="6"/>
      <c r="C174" s="6"/>
      <c r="D174" s="6"/>
      <c r="E174" s="6"/>
      <c r="F174" s="6"/>
      <c r="G174" s="6"/>
      <c r="H174" s="6"/>
      <c r="I174" s="6"/>
      <c r="J174" s="6"/>
      <c r="K174" s="6"/>
      <c r="L174" s="6"/>
      <c r="M174" s="6"/>
      <c r="N174" s="6"/>
    </row>
    <row r="175" ht="15.75" customHeight="1">
      <c r="A175" s="6"/>
      <c r="B175" s="6"/>
      <c r="C175" s="6"/>
      <c r="D175" s="6"/>
      <c r="E175" s="6"/>
      <c r="F175" s="6"/>
      <c r="G175" s="6"/>
      <c r="H175" s="6"/>
      <c r="I175" s="6"/>
      <c r="J175" s="6"/>
      <c r="K175" s="6"/>
      <c r="L175" s="6"/>
      <c r="M175" s="6"/>
      <c r="N175" s="6"/>
    </row>
    <row r="176" ht="15.75" customHeight="1">
      <c r="A176" s="6"/>
      <c r="B176" s="6"/>
      <c r="C176" s="6"/>
      <c r="D176" s="6"/>
      <c r="E176" s="6"/>
      <c r="F176" s="6"/>
      <c r="G176" s="6"/>
      <c r="H176" s="6"/>
      <c r="I176" s="6"/>
      <c r="J176" s="6"/>
      <c r="K176" s="6"/>
      <c r="L176" s="6"/>
      <c r="M176" s="6"/>
      <c r="N176" s="6"/>
    </row>
    <row r="177" ht="15.75" customHeight="1">
      <c r="A177" s="6"/>
      <c r="B177" s="6"/>
      <c r="C177" s="6"/>
      <c r="D177" s="6"/>
      <c r="E177" s="6"/>
      <c r="F177" s="6"/>
      <c r="G177" s="6"/>
      <c r="H177" s="6"/>
      <c r="I177" s="6"/>
      <c r="J177" s="6"/>
      <c r="K177" s="6"/>
      <c r="L177" s="6"/>
      <c r="M177" s="6"/>
      <c r="N177" s="6"/>
    </row>
    <row r="178" ht="15.75" customHeight="1">
      <c r="A178" s="6"/>
      <c r="B178" s="6"/>
      <c r="C178" s="6"/>
      <c r="D178" s="6"/>
      <c r="E178" s="6"/>
      <c r="F178" s="6"/>
      <c r="G178" s="6"/>
      <c r="H178" s="6"/>
      <c r="I178" s="6"/>
      <c r="J178" s="6"/>
      <c r="K178" s="6"/>
      <c r="L178" s="6"/>
      <c r="M178" s="6"/>
      <c r="N178" s="6"/>
    </row>
    <row r="179" ht="15.75" customHeight="1">
      <c r="A179" s="6"/>
      <c r="B179" s="6"/>
      <c r="C179" s="6"/>
      <c r="D179" s="6"/>
      <c r="E179" s="6"/>
      <c r="F179" s="6"/>
      <c r="G179" s="6"/>
      <c r="H179" s="6"/>
      <c r="I179" s="6"/>
      <c r="J179" s="6"/>
      <c r="K179" s="6"/>
      <c r="L179" s="6"/>
      <c r="M179" s="6"/>
      <c r="N179" s="6"/>
    </row>
    <row r="180" ht="15.75" customHeight="1">
      <c r="A180" s="6"/>
      <c r="B180" s="6"/>
      <c r="C180" s="6"/>
      <c r="D180" s="6"/>
      <c r="E180" s="6"/>
      <c r="F180" s="6"/>
      <c r="G180" s="6"/>
      <c r="H180" s="6"/>
      <c r="I180" s="6"/>
      <c r="J180" s="6"/>
      <c r="K180" s="6"/>
      <c r="L180" s="6"/>
      <c r="M180" s="6"/>
      <c r="N180" s="6"/>
    </row>
    <row r="181" ht="15.75" customHeight="1">
      <c r="A181" s="6"/>
      <c r="B181" s="6"/>
      <c r="C181" s="6"/>
      <c r="D181" s="6"/>
      <c r="E181" s="6"/>
      <c r="F181" s="6"/>
      <c r="G181" s="6"/>
      <c r="H181" s="6"/>
      <c r="I181" s="6"/>
      <c r="J181" s="6"/>
      <c r="K181" s="6"/>
      <c r="L181" s="6"/>
      <c r="M181" s="6"/>
      <c r="N181" s="6"/>
    </row>
    <row r="182" ht="15.75" customHeight="1">
      <c r="A182" s="6"/>
      <c r="B182" s="6"/>
      <c r="C182" s="6"/>
      <c r="D182" s="6"/>
      <c r="E182" s="6"/>
      <c r="F182" s="6"/>
      <c r="G182" s="6"/>
      <c r="H182" s="6"/>
      <c r="I182" s="6"/>
      <c r="J182" s="6"/>
      <c r="K182" s="6"/>
      <c r="L182" s="6"/>
      <c r="M182" s="6"/>
      <c r="N182" s="6"/>
    </row>
    <row r="183" ht="15.75" customHeight="1">
      <c r="A183" s="6"/>
      <c r="B183" s="6"/>
      <c r="C183" s="6"/>
      <c r="D183" s="6"/>
      <c r="E183" s="6"/>
      <c r="F183" s="6"/>
      <c r="G183" s="6"/>
      <c r="H183" s="6"/>
      <c r="I183" s="6"/>
      <c r="J183" s="6"/>
      <c r="K183" s="6"/>
      <c r="L183" s="6"/>
      <c r="M183" s="6"/>
      <c r="N183" s="6"/>
    </row>
    <row r="184" ht="15.75" customHeight="1">
      <c r="A184" s="6"/>
      <c r="B184" s="6"/>
      <c r="C184" s="6"/>
      <c r="D184" s="6"/>
      <c r="E184" s="6"/>
      <c r="F184" s="6"/>
      <c r="G184" s="6"/>
      <c r="H184" s="6"/>
      <c r="I184" s="6"/>
      <c r="J184" s="6"/>
      <c r="K184" s="6"/>
      <c r="L184" s="6"/>
      <c r="M184" s="6"/>
      <c r="N184" s="6"/>
    </row>
    <row r="185" ht="15.75" customHeight="1">
      <c r="A185" s="6"/>
      <c r="B185" s="6"/>
      <c r="C185" s="6"/>
      <c r="D185" s="6"/>
      <c r="E185" s="6"/>
      <c r="F185" s="6"/>
      <c r="G185" s="6"/>
      <c r="H185" s="6"/>
      <c r="I185" s="6"/>
      <c r="J185" s="6"/>
      <c r="K185" s="6"/>
      <c r="L185" s="6"/>
      <c r="M185" s="6"/>
      <c r="N185" s="6"/>
    </row>
    <row r="186" ht="15.75" customHeight="1">
      <c r="A186" s="6"/>
      <c r="B186" s="6"/>
      <c r="C186" s="6"/>
      <c r="D186" s="6"/>
      <c r="E186" s="6"/>
      <c r="F186" s="6"/>
      <c r="G186" s="6"/>
      <c r="H186" s="6"/>
      <c r="I186" s="6"/>
      <c r="J186" s="6"/>
      <c r="K186" s="6"/>
      <c r="L186" s="6"/>
      <c r="M186" s="6"/>
      <c r="N186" s="6"/>
    </row>
    <row r="187" ht="15.75" customHeight="1">
      <c r="A187" s="6"/>
      <c r="B187" s="6"/>
      <c r="C187" s="6"/>
      <c r="D187" s="6"/>
      <c r="E187" s="6"/>
      <c r="F187" s="6"/>
      <c r="G187" s="6"/>
      <c r="H187" s="6"/>
      <c r="I187" s="6"/>
      <c r="J187" s="6"/>
      <c r="K187" s="6"/>
      <c r="L187" s="6"/>
      <c r="M187" s="6"/>
      <c r="N187" s="6"/>
    </row>
    <row r="188" ht="15.75" customHeight="1">
      <c r="A188" s="6"/>
      <c r="B188" s="6"/>
      <c r="C188" s="6"/>
      <c r="D188" s="6"/>
      <c r="E188" s="6"/>
      <c r="F188" s="6"/>
      <c r="G188" s="6"/>
      <c r="H188" s="6"/>
      <c r="I188" s="6"/>
      <c r="J188" s="6"/>
      <c r="K188" s="6"/>
      <c r="L188" s="6"/>
      <c r="M188" s="6"/>
      <c r="N188" s="6"/>
    </row>
    <row r="189" ht="15.75" customHeight="1">
      <c r="A189" s="6"/>
      <c r="B189" s="6"/>
      <c r="C189" s="6"/>
      <c r="D189" s="6"/>
      <c r="E189" s="6"/>
      <c r="F189" s="6"/>
      <c r="G189" s="6"/>
      <c r="H189" s="6"/>
      <c r="I189" s="6"/>
      <c r="J189" s="6"/>
      <c r="K189" s="6"/>
      <c r="L189" s="6"/>
      <c r="M189" s="6"/>
      <c r="N189" s="6"/>
    </row>
    <row r="190" ht="15.75" customHeight="1">
      <c r="A190" s="6"/>
      <c r="B190" s="6"/>
      <c r="C190" s="6"/>
      <c r="D190" s="6"/>
      <c r="E190" s="6"/>
      <c r="F190" s="6"/>
      <c r="G190" s="6"/>
      <c r="H190" s="6"/>
      <c r="I190" s="6"/>
      <c r="J190" s="6"/>
      <c r="K190" s="6"/>
      <c r="L190" s="6"/>
      <c r="M190" s="6"/>
      <c r="N190" s="6"/>
    </row>
    <row r="191" ht="15.75" customHeight="1">
      <c r="A191" s="6"/>
      <c r="B191" s="6"/>
      <c r="C191" s="6"/>
      <c r="D191" s="6"/>
      <c r="E191" s="6"/>
      <c r="F191" s="6"/>
      <c r="G191" s="6"/>
      <c r="H191" s="6"/>
      <c r="I191" s="6"/>
      <c r="J191" s="6"/>
      <c r="K191" s="6"/>
      <c r="L191" s="6"/>
      <c r="M191" s="6"/>
      <c r="N191" s="6"/>
    </row>
    <row r="192" ht="15.75" customHeight="1">
      <c r="A192" s="6"/>
      <c r="B192" s="6"/>
      <c r="C192" s="6"/>
      <c r="D192" s="6"/>
      <c r="E192" s="6"/>
      <c r="F192" s="6"/>
      <c r="G192" s="6"/>
      <c r="H192" s="6"/>
      <c r="I192" s="6"/>
      <c r="J192" s="6"/>
      <c r="K192" s="6"/>
      <c r="L192" s="6"/>
      <c r="M192" s="6"/>
      <c r="N192" s="6"/>
    </row>
    <row r="193" ht="15.75" customHeight="1">
      <c r="A193" s="6"/>
      <c r="B193" s="6"/>
      <c r="C193" s="6"/>
      <c r="D193" s="6"/>
      <c r="E193" s="6"/>
      <c r="F193" s="6"/>
      <c r="G193" s="6"/>
      <c r="H193" s="6"/>
      <c r="I193" s="6"/>
      <c r="J193" s="6"/>
      <c r="K193" s="6"/>
      <c r="L193" s="6"/>
      <c r="M193" s="6"/>
      <c r="N193" s="6"/>
    </row>
    <row r="194" ht="15.75" customHeight="1">
      <c r="A194" s="6"/>
      <c r="B194" s="6"/>
      <c r="C194" s="6"/>
      <c r="D194" s="6"/>
      <c r="E194" s="6"/>
      <c r="F194" s="6"/>
      <c r="G194" s="6"/>
      <c r="H194" s="6"/>
      <c r="I194" s="6"/>
      <c r="J194" s="6"/>
      <c r="K194" s="6"/>
      <c r="L194" s="6"/>
      <c r="M194" s="6"/>
      <c r="N194" s="6"/>
    </row>
    <row r="195" ht="15.75" customHeight="1">
      <c r="A195" s="6"/>
      <c r="B195" s="6"/>
      <c r="C195" s="6"/>
      <c r="D195" s="6"/>
      <c r="E195" s="6"/>
      <c r="F195" s="6"/>
      <c r="G195" s="6"/>
      <c r="H195" s="6"/>
      <c r="I195" s="6"/>
      <c r="J195" s="6"/>
      <c r="K195" s="6"/>
      <c r="L195" s="6"/>
      <c r="M195" s="6"/>
      <c r="N195" s="6"/>
    </row>
    <row r="196" ht="15.75" customHeight="1">
      <c r="A196" s="6"/>
      <c r="B196" s="6"/>
      <c r="C196" s="6"/>
      <c r="D196" s="6"/>
      <c r="E196" s="6"/>
      <c r="F196" s="6"/>
      <c r="G196" s="6"/>
      <c r="H196" s="6"/>
      <c r="I196" s="6"/>
      <c r="J196" s="6"/>
      <c r="K196" s="6"/>
      <c r="L196" s="6"/>
      <c r="M196" s="6"/>
      <c r="N196" s="6"/>
    </row>
    <row r="197" ht="15.75" customHeight="1">
      <c r="A197" s="6"/>
      <c r="B197" s="6"/>
      <c r="C197" s="6"/>
      <c r="D197" s="6"/>
      <c r="E197" s="6"/>
      <c r="F197" s="6"/>
      <c r="G197" s="6"/>
      <c r="H197" s="6"/>
      <c r="I197" s="6"/>
      <c r="J197" s="6"/>
      <c r="K197" s="6"/>
      <c r="L197" s="6"/>
      <c r="M197" s="6"/>
      <c r="N197" s="6"/>
    </row>
    <row r="198" ht="15.75" customHeight="1">
      <c r="A198" s="6"/>
      <c r="B198" s="6"/>
      <c r="C198" s="6"/>
      <c r="D198" s="6"/>
      <c r="E198" s="6"/>
      <c r="F198" s="6"/>
      <c r="G198" s="6"/>
      <c r="H198" s="6"/>
      <c r="I198" s="6"/>
      <c r="J198" s="6"/>
      <c r="K198" s="6"/>
      <c r="L198" s="6"/>
      <c r="M198" s="6"/>
      <c r="N198" s="6"/>
    </row>
    <row r="199" ht="15.75" customHeight="1">
      <c r="A199" s="6"/>
      <c r="B199" s="6"/>
      <c r="C199" s="6"/>
      <c r="D199" s="6"/>
      <c r="E199" s="6"/>
      <c r="F199" s="6"/>
      <c r="G199" s="6"/>
      <c r="H199" s="6"/>
      <c r="I199" s="6"/>
      <c r="J199" s="6"/>
      <c r="K199" s="6"/>
      <c r="L199" s="6"/>
      <c r="M199" s="6"/>
      <c r="N199" s="6"/>
    </row>
    <row r="200" ht="15.75" customHeight="1">
      <c r="A200" s="6"/>
      <c r="B200" s="6"/>
      <c r="C200" s="6"/>
      <c r="D200" s="6"/>
      <c r="E200" s="6"/>
      <c r="F200" s="6"/>
      <c r="G200" s="6"/>
      <c r="H200" s="6"/>
      <c r="I200" s="6"/>
      <c r="J200" s="6"/>
      <c r="K200" s="6"/>
      <c r="L200" s="6"/>
      <c r="M200" s="6"/>
      <c r="N200" s="6"/>
    </row>
    <row r="201" ht="15.75" customHeight="1">
      <c r="A201" s="6"/>
      <c r="B201" s="6"/>
      <c r="C201" s="6"/>
      <c r="D201" s="6"/>
      <c r="E201" s="6"/>
      <c r="F201" s="6"/>
      <c r="G201" s="6"/>
      <c r="H201" s="6"/>
      <c r="I201" s="6"/>
      <c r="J201" s="6"/>
      <c r="K201" s="6"/>
      <c r="L201" s="6"/>
      <c r="M201" s="6"/>
      <c r="N201" s="6"/>
    </row>
    <row r="202" ht="15.75" customHeight="1">
      <c r="A202" s="6"/>
      <c r="B202" s="6"/>
      <c r="C202" s="6"/>
      <c r="D202" s="6"/>
      <c r="E202" s="6"/>
      <c r="F202" s="6"/>
      <c r="G202" s="6"/>
      <c r="H202" s="6"/>
      <c r="I202" s="6"/>
      <c r="J202" s="6"/>
      <c r="K202" s="6"/>
      <c r="L202" s="6"/>
      <c r="M202" s="6"/>
      <c r="N202" s="6"/>
    </row>
    <row r="203" ht="15.75" customHeight="1">
      <c r="A203" s="6"/>
      <c r="B203" s="6"/>
      <c r="C203" s="6"/>
      <c r="D203" s="6"/>
      <c r="E203" s="6"/>
      <c r="F203" s="6"/>
      <c r="G203" s="6"/>
      <c r="H203" s="6"/>
      <c r="I203" s="6"/>
      <c r="J203" s="6"/>
      <c r="K203" s="6"/>
      <c r="L203" s="6"/>
      <c r="M203" s="6"/>
      <c r="N203" s="6"/>
    </row>
    <row r="204" ht="15.75" customHeight="1">
      <c r="A204" s="6"/>
      <c r="B204" s="6"/>
      <c r="C204" s="6"/>
      <c r="D204" s="6"/>
      <c r="E204" s="6"/>
      <c r="F204" s="6"/>
      <c r="G204" s="6"/>
      <c r="H204" s="6"/>
      <c r="I204" s="6"/>
      <c r="J204" s="6"/>
      <c r="K204" s="6"/>
      <c r="L204" s="6"/>
      <c r="M204" s="6"/>
      <c r="N204" s="6"/>
    </row>
    <row r="205" ht="15.75" customHeight="1">
      <c r="A205" s="6"/>
      <c r="B205" s="6"/>
      <c r="C205" s="6"/>
      <c r="D205" s="6"/>
      <c r="E205" s="6"/>
      <c r="F205" s="6"/>
      <c r="G205" s="6"/>
      <c r="H205" s="6"/>
      <c r="I205" s="6"/>
      <c r="J205" s="6"/>
      <c r="K205" s="6"/>
      <c r="L205" s="6"/>
      <c r="M205" s="6"/>
      <c r="N205" s="6"/>
    </row>
    <row r="206" ht="15.75" customHeight="1">
      <c r="A206" s="6"/>
      <c r="B206" s="6"/>
      <c r="C206" s="6"/>
      <c r="D206" s="6"/>
      <c r="E206" s="6"/>
      <c r="F206" s="6"/>
      <c r="G206" s="6"/>
      <c r="H206" s="6"/>
      <c r="I206" s="6"/>
      <c r="J206" s="6"/>
      <c r="K206" s="6"/>
      <c r="L206" s="6"/>
      <c r="M206" s="6"/>
      <c r="N206" s="6"/>
    </row>
    <row r="207" ht="15.75" customHeight="1">
      <c r="A207" s="6"/>
      <c r="B207" s="6"/>
      <c r="C207" s="6"/>
      <c r="D207" s="6"/>
      <c r="E207" s="6"/>
      <c r="F207" s="6"/>
      <c r="G207" s="6"/>
      <c r="H207" s="6"/>
      <c r="I207" s="6"/>
      <c r="J207" s="6"/>
      <c r="K207" s="6"/>
      <c r="L207" s="6"/>
      <c r="M207" s="6"/>
      <c r="N207" s="6"/>
    </row>
    <row r="208" ht="15.75" customHeight="1">
      <c r="A208" s="6"/>
      <c r="B208" s="6"/>
      <c r="C208" s="6"/>
      <c r="D208" s="6"/>
      <c r="E208" s="6"/>
      <c r="F208" s="6"/>
      <c r="G208" s="6"/>
      <c r="H208" s="6"/>
      <c r="I208" s="6"/>
      <c r="J208" s="6"/>
      <c r="K208" s="6"/>
      <c r="L208" s="6"/>
      <c r="M208" s="6"/>
      <c r="N208" s="6"/>
    </row>
    <row r="209" ht="15.75" customHeight="1">
      <c r="A209" s="6"/>
      <c r="B209" s="6"/>
      <c r="C209" s="6"/>
      <c r="D209" s="6"/>
      <c r="E209" s="6"/>
      <c r="F209" s="6"/>
      <c r="G209" s="6"/>
      <c r="H209" s="6"/>
      <c r="I209" s="6"/>
      <c r="J209" s="6"/>
      <c r="K209" s="6"/>
      <c r="L209" s="6"/>
      <c r="M209" s="6"/>
      <c r="N209" s="6"/>
    </row>
    <row r="210" ht="15.75" customHeight="1">
      <c r="A210" s="6"/>
      <c r="B210" s="6"/>
      <c r="C210" s="6"/>
      <c r="D210" s="6"/>
      <c r="E210" s="6"/>
      <c r="F210" s="6"/>
      <c r="G210" s="6"/>
      <c r="H210" s="6"/>
      <c r="I210" s="6"/>
      <c r="J210" s="6"/>
      <c r="K210" s="6"/>
      <c r="L210" s="6"/>
      <c r="M210" s="6"/>
      <c r="N210" s="6"/>
    </row>
    <row r="211" ht="15.75" customHeight="1">
      <c r="A211" s="6"/>
      <c r="B211" s="6"/>
      <c r="C211" s="6"/>
      <c r="D211" s="6"/>
      <c r="E211" s="6"/>
      <c r="F211" s="6"/>
      <c r="G211" s="6"/>
      <c r="H211" s="6"/>
      <c r="I211" s="6"/>
      <c r="J211" s="6"/>
      <c r="K211" s="6"/>
      <c r="L211" s="6"/>
      <c r="M211" s="6"/>
      <c r="N211" s="6"/>
    </row>
    <row r="212" ht="15.75" customHeight="1">
      <c r="A212" s="6"/>
      <c r="B212" s="6"/>
      <c r="C212" s="6"/>
      <c r="D212" s="6"/>
      <c r="E212" s="6"/>
      <c r="F212" s="6"/>
      <c r="G212" s="6"/>
      <c r="H212" s="6"/>
      <c r="I212" s="6"/>
      <c r="J212" s="6"/>
      <c r="K212" s="6"/>
      <c r="L212" s="6"/>
      <c r="M212" s="6"/>
      <c r="N212" s="6"/>
    </row>
    <row r="213" ht="15.75" customHeight="1">
      <c r="A213" s="6"/>
      <c r="B213" s="6"/>
      <c r="C213" s="6"/>
      <c r="D213" s="6"/>
      <c r="E213" s="6"/>
      <c r="F213" s="6"/>
      <c r="G213" s="6"/>
      <c r="H213" s="6"/>
      <c r="I213" s="6"/>
      <c r="J213" s="6"/>
      <c r="K213" s="6"/>
      <c r="L213" s="6"/>
      <c r="M213" s="6"/>
      <c r="N213" s="6"/>
    </row>
    <row r="214" ht="15.75" customHeight="1">
      <c r="A214" s="6"/>
      <c r="B214" s="6"/>
      <c r="C214" s="6"/>
      <c r="D214" s="6"/>
      <c r="E214" s="6"/>
      <c r="F214" s="6"/>
      <c r="G214" s="6"/>
      <c r="H214" s="6"/>
      <c r="I214" s="6"/>
      <c r="J214" s="6"/>
      <c r="K214" s="6"/>
      <c r="L214" s="6"/>
      <c r="M214" s="6"/>
      <c r="N214" s="6"/>
    </row>
    <row r="215" ht="15.75" customHeight="1">
      <c r="A215" s="6"/>
      <c r="B215" s="6"/>
      <c r="C215" s="6"/>
      <c r="D215" s="6"/>
      <c r="E215" s="6"/>
      <c r="F215" s="6"/>
      <c r="G215" s="6"/>
      <c r="H215" s="6"/>
      <c r="I215" s="6"/>
      <c r="J215" s="6"/>
      <c r="K215" s="6"/>
      <c r="L215" s="6"/>
      <c r="M215" s="6"/>
      <c r="N215" s="6"/>
    </row>
    <row r="216" ht="15.75" customHeight="1">
      <c r="A216" s="6"/>
      <c r="B216" s="6"/>
      <c r="C216" s="6"/>
      <c r="D216" s="6"/>
      <c r="E216" s="6"/>
      <c r="F216" s="6"/>
      <c r="G216" s="6"/>
      <c r="H216" s="6"/>
      <c r="I216" s="6"/>
      <c r="J216" s="6"/>
      <c r="K216" s="6"/>
      <c r="L216" s="6"/>
      <c r="M216" s="6"/>
      <c r="N216" s="6"/>
    </row>
    <row r="217" ht="15.75" customHeight="1">
      <c r="A217" s="6"/>
      <c r="B217" s="6"/>
      <c r="C217" s="6"/>
      <c r="D217" s="6"/>
      <c r="E217" s="6"/>
      <c r="F217" s="6"/>
      <c r="G217" s="6"/>
      <c r="H217" s="6"/>
      <c r="I217" s="6"/>
      <c r="J217" s="6"/>
      <c r="K217" s="6"/>
      <c r="L217" s="6"/>
      <c r="M217" s="6"/>
      <c r="N217" s="6"/>
    </row>
    <row r="218" ht="15.75" customHeight="1">
      <c r="A218" s="6"/>
      <c r="B218" s="6"/>
      <c r="C218" s="6"/>
      <c r="D218" s="6"/>
      <c r="E218" s="6"/>
      <c r="F218" s="6"/>
      <c r="G218" s="6"/>
      <c r="H218" s="6"/>
      <c r="I218" s="6"/>
      <c r="J218" s="6"/>
      <c r="K218" s="6"/>
      <c r="L218" s="6"/>
      <c r="M218" s="6"/>
      <c r="N218" s="6"/>
    </row>
    <row r="219" ht="15.75" customHeight="1">
      <c r="A219" s="6"/>
      <c r="B219" s="6"/>
      <c r="C219" s="6"/>
      <c r="D219" s="6"/>
      <c r="E219" s="6"/>
      <c r="F219" s="6"/>
      <c r="G219" s="6"/>
      <c r="H219" s="6"/>
      <c r="I219" s="6"/>
      <c r="J219" s="6"/>
      <c r="K219" s="6"/>
      <c r="L219" s="6"/>
      <c r="M219" s="6"/>
      <c r="N219" s="6"/>
    </row>
    <row r="220" ht="15.75" customHeight="1">
      <c r="A220" s="6"/>
      <c r="B220" s="6"/>
      <c r="C220" s="6"/>
      <c r="D220" s="6"/>
      <c r="E220" s="6"/>
      <c r="F220" s="6"/>
      <c r="G220" s="6"/>
      <c r="H220" s="6"/>
      <c r="I220" s="6"/>
      <c r="J220" s="6"/>
      <c r="K220" s="6"/>
      <c r="L220" s="6"/>
      <c r="M220" s="6"/>
      <c r="N220" s="6"/>
    </row>
    <row r="221" ht="15.75" customHeight="1">
      <c r="A221" s="6"/>
      <c r="B221" s="6"/>
      <c r="C221" s="6"/>
      <c r="D221" s="6"/>
      <c r="E221" s="6"/>
      <c r="F221" s="6"/>
      <c r="G221" s="6"/>
      <c r="H221" s="6"/>
      <c r="I221" s="6"/>
      <c r="J221" s="6"/>
      <c r="K221" s="6"/>
      <c r="L221" s="6"/>
      <c r="M221" s="6"/>
      <c r="N221" s="6"/>
    </row>
    <row r="222" ht="15.75" customHeight="1">
      <c r="A222" s="6"/>
      <c r="B222" s="6"/>
      <c r="C222" s="6"/>
      <c r="D222" s="6"/>
      <c r="E222" s="6"/>
      <c r="F222" s="6"/>
      <c r="G222" s="6"/>
      <c r="H222" s="6"/>
      <c r="I222" s="6"/>
      <c r="J222" s="6"/>
      <c r="K222" s="6"/>
      <c r="L222" s="6"/>
      <c r="M222" s="6"/>
      <c r="N222" s="6"/>
    </row>
    <row r="223" ht="15.75" customHeight="1">
      <c r="A223" s="6"/>
      <c r="B223" s="6"/>
      <c r="C223" s="6"/>
      <c r="D223" s="6"/>
      <c r="E223" s="6"/>
      <c r="F223" s="6"/>
      <c r="G223" s="6"/>
      <c r="H223" s="6"/>
      <c r="I223" s="6"/>
      <c r="J223" s="6"/>
      <c r="K223" s="6"/>
      <c r="L223" s="6"/>
      <c r="M223" s="6"/>
      <c r="N223" s="6"/>
    </row>
    <row r="224" ht="15.75" customHeight="1">
      <c r="A224" s="6"/>
      <c r="B224" s="6"/>
      <c r="C224" s="6"/>
      <c r="D224" s="6"/>
      <c r="E224" s="6"/>
      <c r="F224" s="6"/>
      <c r="G224" s="6"/>
      <c r="H224" s="6"/>
      <c r="I224" s="6"/>
      <c r="J224" s="6"/>
      <c r="K224" s="6"/>
      <c r="L224" s="6"/>
      <c r="M224" s="6"/>
      <c r="N224" s="6"/>
    </row>
    <row r="225" ht="15.75" customHeight="1">
      <c r="A225" s="6"/>
      <c r="B225" s="6"/>
      <c r="C225" s="6"/>
      <c r="D225" s="6"/>
      <c r="E225" s="6"/>
      <c r="F225" s="6"/>
      <c r="G225" s="6"/>
      <c r="H225" s="6"/>
      <c r="I225" s="6"/>
      <c r="J225" s="6"/>
      <c r="K225" s="6"/>
      <c r="L225" s="6"/>
      <c r="M225" s="6"/>
      <c r="N225" s="6"/>
    </row>
    <row r="226" ht="15.75" customHeight="1">
      <c r="A226" s="6"/>
      <c r="B226" s="6"/>
      <c r="C226" s="6"/>
      <c r="D226" s="6"/>
      <c r="E226" s="6"/>
      <c r="F226" s="6"/>
      <c r="G226" s="6"/>
      <c r="H226" s="6"/>
      <c r="I226" s="6"/>
      <c r="J226" s="6"/>
      <c r="K226" s="6"/>
      <c r="L226" s="6"/>
      <c r="M226" s="6"/>
      <c r="N226" s="6"/>
    </row>
    <row r="227" ht="15.75" customHeight="1">
      <c r="A227" s="6"/>
      <c r="B227" s="6"/>
      <c r="C227" s="6"/>
      <c r="D227" s="6"/>
      <c r="E227" s="6"/>
      <c r="F227" s="6"/>
      <c r="G227" s="6"/>
      <c r="H227" s="6"/>
      <c r="I227" s="6"/>
      <c r="J227" s="6"/>
      <c r="K227" s="6"/>
      <c r="L227" s="6"/>
      <c r="M227" s="6"/>
      <c r="N227" s="6"/>
    </row>
    <row r="228" ht="15.75" customHeight="1">
      <c r="A228" s="6"/>
      <c r="B228" s="6"/>
      <c r="C228" s="6"/>
      <c r="D228" s="6"/>
      <c r="E228" s="6"/>
      <c r="F228" s="6"/>
      <c r="G228" s="6"/>
      <c r="H228" s="6"/>
      <c r="I228" s="6"/>
      <c r="J228" s="6"/>
      <c r="K228" s="6"/>
      <c r="L228" s="6"/>
      <c r="M228" s="6"/>
      <c r="N228" s="6"/>
    </row>
    <row r="229" ht="15.75" customHeight="1">
      <c r="A229" s="6"/>
      <c r="B229" s="6"/>
      <c r="C229" s="6"/>
      <c r="D229" s="6"/>
      <c r="E229" s="6"/>
      <c r="F229" s="6"/>
      <c r="G229" s="6"/>
      <c r="H229" s="6"/>
      <c r="I229" s="6"/>
      <c r="J229" s="6"/>
      <c r="K229" s="6"/>
      <c r="L229" s="6"/>
      <c r="M229" s="6"/>
      <c r="N229" s="6"/>
    </row>
    <row r="230" ht="15.75" customHeight="1">
      <c r="A230" s="6"/>
      <c r="B230" s="6"/>
      <c r="C230" s="6"/>
      <c r="D230" s="6"/>
      <c r="E230" s="6"/>
      <c r="F230" s="6"/>
      <c r="G230" s="6"/>
      <c r="H230" s="6"/>
      <c r="I230" s="6"/>
      <c r="J230" s="6"/>
      <c r="K230" s="6"/>
      <c r="L230" s="6"/>
      <c r="M230" s="6"/>
      <c r="N230" s="6"/>
    </row>
    <row r="231" ht="15.75" customHeight="1">
      <c r="A231" s="6"/>
      <c r="B231" s="6"/>
      <c r="C231" s="6"/>
      <c r="D231" s="6"/>
      <c r="E231" s="6"/>
      <c r="F231" s="6"/>
      <c r="G231" s="6"/>
      <c r="H231" s="6"/>
      <c r="I231" s="6"/>
      <c r="J231" s="6"/>
      <c r="K231" s="6"/>
      <c r="L231" s="6"/>
      <c r="M231" s="6"/>
      <c r="N231" s="6"/>
    </row>
    <row r="232" ht="15.75" customHeight="1">
      <c r="A232" s="6"/>
      <c r="B232" s="6"/>
      <c r="C232" s="6"/>
      <c r="D232" s="6"/>
      <c r="E232" s="6"/>
      <c r="F232" s="6"/>
      <c r="G232" s="6"/>
      <c r="H232" s="6"/>
      <c r="I232" s="6"/>
      <c r="J232" s="6"/>
      <c r="K232" s="6"/>
      <c r="L232" s="6"/>
      <c r="M232" s="6"/>
      <c r="N232" s="6"/>
    </row>
    <row r="233" ht="15.75" customHeight="1">
      <c r="A233" s="6"/>
      <c r="B233" s="6"/>
      <c r="C233" s="6"/>
      <c r="D233" s="6"/>
      <c r="E233" s="6"/>
      <c r="F233" s="6"/>
      <c r="G233" s="6"/>
      <c r="H233" s="6"/>
      <c r="I233" s="6"/>
      <c r="J233" s="6"/>
      <c r="K233" s="6"/>
      <c r="L233" s="6"/>
      <c r="M233" s="6"/>
      <c r="N233" s="6"/>
    </row>
    <row r="234" ht="15.75" customHeight="1">
      <c r="A234" s="6"/>
      <c r="B234" s="6"/>
      <c r="C234" s="6"/>
      <c r="D234" s="6"/>
      <c r="E234" s="6"/>
      <c r="F234" s="6"/>
      <c r="G234" s="6"/>
      <c r="H234" s="6"/>
      <c r="I234" s="6"/>
      <c r="J234" s="6"/>
      <c r="K234" s="6"/>
      <c r="L234" s="6"/>
      <c r="M234" s="6"/>
      <c r="N234" s="6"/>
    </row>
    <row r="235" ht="15.75" customHeight="1">
      <c r="A235" s="6"/>
      <c r="B235" s="6"/>
      <c r="C235" s="6"/>
      <c r="D235" s="6"/>
      <c r="E235" s="6"/>
      <c r="F235" s="6"/>
      <c r="G235" s="6"/>
      <c r="H235" s="6"/>
      <c r="I235" s="6"/>
      <c r="J235" s="6"/>
      <c r="K235" s="6"/>
      <c r="L235" s="6"/>
      <c r="M235" s="6"/>
      <c r="N235" s="6"/>
    </row>
    <row r="236" ht="15.75" customHeight="1">
      <c r="A236" s="6"/>
      <c r="B236" s="6"/>
      <c r="C236" s="6"/>
      <c r="D236" s="6"/>
      <c r="E236" s="6"/>
      <c r="F236" s="6"/>
      <c r="G236" s="6"/>
      <c r="H236" s="6"/>
      <c r="I236" s="6"/>
      <c r="J236" s="6"/>
      <c r="K236" s="6"/>
      <c r="L236" s="6"/>
      <c r="M236" s="6"/>
      <c r="N236" s="6"/>
    </row>
    <row r="237" ht="15.75" customHeight="1">
      <c r="A237" s="6"/>
      <c r="B237" s="6"/>
      <c r="C237" s="6"/>
      <c r="D237" s="6"/>
      <c r="E237" s="6"/>
      <c r="F237" s="6"/>
      <c r="G237" s="6"/>
      <c r="H237" s="6"/>
      <c r="I237" s="6"/>
      <c r="J237" s="6"/>
      <c r="K237" s="6"/>
      <c r="L237" s="6"/>
      <c r="M237" s="6"/>
      <c r="N237" s="6"/>
    </row>
    <row r="238" ht="15.75" customHeight="1">
      <c r="A238" s="6"/>
      <c r="B238" s="6"/>
      <c r="C238" s="6"/>
      <c r="D238" s="6"/>
      <c r="E238" s="6"/>
      <c r="F238" s="6"/>
      <c r="G238" s="6"/>
      <c r="H238" s="6"/>
      <c r="I238" s="6"/>
      <c r="J238" s="6"/>
      <c r="K238" s="6"/>
      <c r="L238" s="6"/>
      <c r="M238" s="6"/>
      <c r="N238" s="6"/>
    </row>
    <row r="239" ht="15.75" customHeight="1">
      <c r="A239" s="6"/>
      <c r="B239" s="6"/>
      <c r="C239" s="6"/>
      <c r="D239" s="6"/>
      <c r="E239" s="6"/>
      <c r="F239" s="6"/>
      <c r="G239" s="6"/>
      <c r="H239" s="6"/>
      <c r="I239" s="6"/>
      <c r="J239" s="6"/>
      <c r="K239" s="6"/>
      <c r="L239" s="6"/>
      <c r="M239" s="6"/>
      <c r="N239" s="6"/>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1:N1"/>
    <mergeCell ref="A2:N2"/>
    <mergeCell ref="I4:N4"/>
    <mergeCell ref="I5:N7"/>
    <mergeCell ref="I8:N8"/>
    <mergeCell ref="I9:N12"/>
    <mergeCell ref="I13:N13"/>
    <mergeCell ref="I14:N17"/>
    <mergeCell ref="I18:N18"/>
    <mergeCell ref="I19:N22"/>
    <mergeCell ref="I23:N23"/>
    <mergeCell ref="I24:N27"/>
    <mergeCell ref="A26:H27"/>
    <mergeCell ref="H29:N29"/>
    <mergeCell ref="F34:J36"/>
    <mergeCell ref="K34:N36"/>
    <mergeCell ref="A38:N38"/>
    <mergeCell ref="A39:N39"/>
    <mergeCell ref="A29:G29"/>
    <mergeCell ref="A30:G32"/>
    <mergeCell ref="H30:N32"/>
    <mergeCell ref="A33:E33"/>
    <mergeCell ref="F33:J33"/>
    <mergeCell ref="K33:N33"/>
    <mergeCell ref="A34:E36"/>
  </mergeCells>
  <printOptions/>
  <pageMargins bottom="0.75" footer="0.0" header="0.0" left="0.7" right="0.7" top="0.75"/>
  <pageSetup orientation="landscape"/>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0"/>
    <col customWidth="1" min="2" max="8" width="10.0"/>
    <col customWidth="1" min="9" max="14" width="12.0"/>
  </cols>
  <sheetData>
    <row r="1" ht="30.0" customHeight="1">
      <c r="A1" s="120" t="s">
        <v>3171</v>
      </c>
      <c r="B1" s="24"/>
      <c r="C1" s="24"/>
      <c r="D1" s="24"/>
      <c r="E1" s="24"/>
      <c r="F1" s="24"/>
      <c r="G1" s="24"/>
      <c r="H1" s="24"/>
      <c r="I1" s="24"/>
      <c r="J1" s="24"/>
      <c r="K1" s="24"/>
      <c r="L1" s="24"/>
      <c r="M1" s="24"/>
      <c r="N1" s="25"/>
    </row>
    <row r="2" ht="19.5" customHeight="1">
      <c r="A2" s="121" t="s">
        <v>3065</v>
      </c>
      <c r="B2" s="24"/>
      <c r="C2" s="24"/>
      <c r="D2" s="24"/>
      <c r="E2" s="24"/>
      <c r="F2" s="24"/>
      <c r="G2" s="24"/>
      <c r="H2" s="24"/>
      <c r="I2" s="24"/>
      <c r="J2" s="24"/>
      <c r="K2" s="24"/>
      <c r="L2" s="24"/>
      <c r="M2" s="24"/>
      <c r="N2" s="25"/>
    </row>
    <row r="3" ht="18.0" customHeight="1">
      <c r="A3" s="6"/>
      <c r="B3" s="6"/>
      <c r="C3" s="6"/>
      <c r="D3" s="6"/>
      <c r="E3" s="6"/>
      <c r="F3" s="6"/>
      <c r="G3" s="6"/>
      <c r="H3" s="6"/>
      <c r="I3" s="6"/>
      <c r="J3" s="6"/>
      <c r="K3" s="6"/>
      <c r="L3" s="6"/>
      <c r="M3" s="6"/>
      <c r="N3" s="6"/>
    </row>
    <row r="4" ht="18.0" customHeight="1">
      <c r="A4" s="122"/>
      <c r="B4" s="122"/>
      <c r="C4" s="122"/>
      <c r="D4" s="122"/>
      <c r="E4" s="122"/>
      <c r="F4" s="122"/>
      <c r="G4" s="122"/>
      <c r="H4" s="122"/>
      <c r="I4" s="123" t="s">
        <v>3066</v>
      </c>
      <c r="J4" s="124"/>
      <c r="K4" s="124"/>
      <c r="L4" s="124"/>
      <c r="M4" s="124"/>
      <c r="N4" s="125"/>
    </row>
    <row r="5" ht="18.0" customHeight="1">
      <c r="A5" s="122"/>
      <c r="B5" s="122"/>
      <c r="C5" s="122"/>
      <c r="D5" s="122"/>
      <c r="E5" s="122"/>
      <c r="F5" s="122"/>
      <c r="G5" s="122"/>
      <c r="H5" s="122"/>
      <c r="I5" s="126" t="s">
        <v>3172</v>
      </c>
      <c r="J5" s="127"/>
      <c r="K5" s="127"/>
      <c r="L5" s="127"/>
      <c r="M5" s="127"/>
      <c r="N5" s="128"/>
    </row>
    <row r="6" ht="18.0" customHeight="1">
      <c r="A6" s="122"/>
      <c r="B6" s="122"/>
      <c r="C6" s="122"/>
      <c r="D6" s="122"/>
      <c r="E6" s="122"/>
      <c r="F6" s="122"/>
      <c r="G6" s="122"/>
      <c r="H6" s="122"/>
      <c r="I6" s="129"/>
      <c r="N6" s="130"/>
    </row>
    <row r="7" ht="18.0" customHeight="1">
      <c r="A7" s="122"/>
      <c r="B7" s="122"/>
      <c r="C7" s="122"/>
      <c r="D7" s="122"/>
      <c r="E7" s="122"/>
      <c r="F7" s="122"/>
      <c r="G7" s="122"/>
      <c r="H7" s="122"/>
      <c r="I7" s="131"/>
      <c r="J7" s="132"/>
      <c r="K7" s="132"/>
      <c r="L7" s="132"/>
      <c r="M7" s="132"/>
      <c r="N7" s="133"/>
    </row>
    <row r="8" ht="18.0" customHeight="1">
      <c r="A8" s="122"/>
      <c r="B8" s="122"/>
      <c r="C8" s="122"/>
      <c r="D8" s="122"/>
      <c r="E8" s="122"/>
      <c r="F8" s="122"/>
      <c r="G8" s="122"/>
      <c r="H8" s="122"/>
      <c r="I8" s="134" t="s">
        <v>3068</v>
      </c>
      <c r="J8" s="124"/>
      <c r="K8" s="124"/>
      <c r="L8" s="124"/>
      <c r="M8" s="124"/>
      <c r="N8" s="125"/>
    </row>
    <row r="9" ht="18.0" customHeight="1">
      <c r="A9" s="122"/>
      <c r="B9" s="122"/>
      <c r="C9" s="122"/>
      <c r="D9" s="122"/>
      <c r="E9" s="122"/>
      <c r="F9" s="122"/>
      <c r="G9" s="122"/>
      <c r="H9" s="122"/>
      <c r="I9" s="135" t="s">
        <v>3173</v>
      </c>
      <c r="J9" s="127"/>
      <c r="K9" s="127"/>
      <c r="L9" s="127"/>
      <c r="M9" s="127"/>
      <c r="N9" s="128"/>
    </row>
    <row r="10" ht="18.0" customHeight="1">
      <c r="A10" s="122"/>
      <c r="B10" s="122"/>
      <c r="C10" s="122"/>
      <c r="D10" s="122"/>
      <c r="E10" s="122"/>
      <c r="F10" s="122"/>
      <c r="G10" s="122"/>
      <c r="H10" s="122"/>
      <c r="I10" s="129"/>
      <c r="N10" s="130"/>
    </row>
    <row r="11" ht="18.0" customHeight="1">
      <c r="A11" s="122"/>
      <c r="B11" s="122"/>
      <c r="C11" s="122"/>
      <c r="D11" s="122"/>
      <c r="E11" s="122"/>
      <c r="F11" s="122"/>
      <c r="G11" s="122"/>
      <c r="H11" s="122"/>
      <c r="I11" s="129"/>
      <c r="N11" s="130"/>
    </row>
    <row r="12" ht="18.0" customHeight="1">
      <c r="A12" s="122"/>
      <c r="B12" s="122"/>
      <c r="C12" s="122"/>
      <c r="D12" s="122"/>
      <c r="E12" s="122"/>
      <c r="F12" s="122"/>
      <c r="G12" s="122"/>
      <c r="H12" s="122"/>
      <c r="I12" s="131"/>
      <c r="J12" s="132"/>
      <c r="K12" s="132"/>
      <c r="L12" s="132"/>
      <c r="M12" s="132"/>
      <c r="N12" s="133"/>
    </row>
    <row r="13" ht="18.0" customHeight="1">
      <c r="A13" s="122"/>
      <c r="B13" s="122"/>
      <c r="C13" s="122"/>
      <c r="D13" s="122"/>
      <c r="E13" s="122"/>
      <c r="F13" s="122"/>
      <c r="G13" s="122"/>
      <c r="H13" s="122"/>
      <c r="I13" s="123" t="s">
        <v>3070</v>
      </c>
      <c r="J13" s="124"/>
      <c r="K13" s="124"/>
      <c r="L13" s="124"/>
      <c r="M13" s="124"/>
      <c r="N13" s="125"/>
    </row>
    <row r="14" ht="18.0" customHeight="1">
      <c r="A14" s="122"/>
      <c r="B14" s="122"/>
      <c r="C14" s="122"/>
      <c r="D14" s="122"/>
      <c r="E14" s="122"/>
      <c r="F14" s="122"/>
      <c r="G14" s="122"/>
      <c r="H14" s="122"/>
      <c r="I14" s="126" t="s">
        <v>3174</v>
      </c>
      <c r="J14" s="127"/>
      <c r="K14" s="127"/>
      <c r="L14" s="127"/>
      <c r="M14" s="127"/>
      <c r="N14" s="128"/>
    </row>
    <row r="15" ht="18.0" customHeight="1">
      <c r="A15" s="122"/>
      <c r="B15" s="122"/>
      <c r="C15" s="122"/>
      <c r="D15" s="122"/>
      <c r="E15" s="122"/>
      <c r="F15" s="122"/>
      <c r="G15" s="122"/>
      <c r="H15" s="122"/>
      <c r="I15" s="129"/>
      <c r="N15" s="130"/>
    </row>
    <row r="16" ht="18.0" customHeight="1">
      <c r="A16" s="122"/>
      <c r="B16" s="122"/>
      <c r="C16" s="122"/>
      <c r="D16" s="122"/>
      <c r="E16" s="122"/>
      <c r="F16" s="122"/>
      <c r="G16" s="122"/>
      <c r="H16" s="122"/>
      <c r="I16" s="129"/>
      <c r="N16" s="130"/>
    </row>
    <row r="17" ht="18.0" customHeight="1">
      <c r="A17" s="122"/>
      <c r="B17" s="122"/>
      <c r="C17" s="122"/>
      <c r="D17" s="122"/>
      <c r="E17" s="122"/>
      <c r="F17" s="122"/>
      <c r="G17" s="122"/>
      <c r="H17" s="122"/>
      <c r="I17" s="131"/>
      <c r="J17" s="132"/>
      <c r="K17" s="132"/>
      <c r="L17" s="132"/>
      <c r="M17" s="132"/>
      <c r="N17" s="133"/>
    </row>
    <row r="18" ht="18.0" customHeight="1">
      <c r="A18" s="122"/>
      <c r="B18" s="122"/>
      <c r="C18" s="122"/>
      <c r="D18" s="122"/>
      <c r="E18" s="122"/>
      <c r="F18" s="122"/>
      <c r="G18" s="122"/>
      <c r="H18" s="122"/>
      <c r="I18" s="136" t="s">
        <v>3072</v>
      </c>
      <c r="J18" s="124"/>
      <c r="K18" s="124"/>
      <c r="L18" s="124"/>
      <c r="M18" s="124"/>
      <c r="N18" s="125"/>
    </row>
    <row r="19" ht="18.0" customHeight="1">
      <c r="A19" s="122"/>
      <c r="B19" s="122"/>
      <c r="C19" s="122"/>
      <c r="D19" s="122"/>
      <c r="E19" s="122"/>
      <c r="F19" s="122"/>
      <c r="G19" s="122"/>
      <c r="H19" s="122"/>
      <c r="I19" s="137" t="s">
        <v>3090</v>
      </c>
      <c r="J19" s="127"/>
      <c r="K19" s="127"/>
      <c r="L19" s="127"/>
      <c r="M19" s="127"/>
      <c r="N19" s="128"/>
    </row>
    <row r="20" ht="18.0" customHeight="1">
      <c r="A20" s="122"/>
      <c r="B20" s="122"/>
      <c r="C20" s="122"/>
      <c r="D20" s="122"/>
      <c r="E20" s="122"/>
      <c r="F20" s="122"/>
      <c r="G20" s="122"/>
      <c r="H20" s="122"/>
      <c r="I20" s="129"/>
      <c r="N20" s="130"/>
    </row>
    <row r="21" ht="18.0" customHeight="1">
      <c r="A21" s="122"/>
      <c r="B21" s="122"/>
      <c r="C21" s="122"/>
      <c r="D21" s="122"/>
      <c r="E21" s="122"/>
      <c r="F21" s="122"/>
      <c r="G21" s="122"/>
      <c r="H21" s="122"/>
      <c r="I21" s="129"/>
      <c r="N21" s="130"/>
    </row>
    <row r="22" ht="18.0" customHeight="1">
      <c r="A22" s="122"/>
      <c r="B22" s="122"/>
      <c r="C22" s="122"/>
      <c r="D22" s="122"/>
      <c r="E22" s="122"/>
      <c r="F22" s="122"/>
      <c r="G22" s="122"/>
      <c r="H22" s="122"/>
      <c r="I22" s="131"/>
      <c r="J22" s="132"/>
      <c r="K22" s="132"/>
      <c r="L22" s="132"/>
      <c r="M22" s="132"/>
      <c r="N22" s="133"/>
    </row>
    <row r="23" ht="18.0" customHeight="1">
      <c r="A23" s="122"/>
      <c r="B23" s="122"/>
      <c r="C23" s="122"/>
      <c r="D23" s="122"/>
      <c r="E23" s="122"/>
      <c r="F23" s="122"/>
      <c r="G23" s="122"/>
      <c r="H23" s="122"/>
      <c r="I23" s="138" t="s">
        <v>349</v>
      </c>
      <c r="J23" s="124"/>
      <c r="K23" s="124"/>
      <c r="L23" s="124"/>
      <c r="M23" s="124"/>
      <c r="N23" s="125"/>
    </row>
    <row r="24" ht="18.0" customHeight="1">
      <c r="A24" s="122"/>
      <c r="B24" s="122"/>
      <c r="C24" s="122"/>
      <c r="D24" s="122"/>
      <c r="E24" s="122"/>
      <c r="F24" s="122"/>
      <c r="G24" s="122"/>
      <c r="H24" s="122"/>
      <c r="I24" s="139" t="s">
        <v>3175</v>
      </c>
      <c r="J24" s="127"/>
      <c r="K24" s="127"/>
      <c r="L24" s="127"/>
      <c r="M24" s="127"/>
      <c r="N24" s="128"/>
    </row>
    <row r="25" ht="18.0" customHeight="1">
      <c r="A25" s="122"/>
      <c r="B25" s="122"/>
      <c r="C25" s="122"/>
      <c r="D25" s="122"/>
      <c r="E25" s="122"/>
      <c r="F25" s="122"/>
      <c r="G25" s="122"/>
      <c r="H25" s="122"/>
      <c r="I25" s="129"/>
      <c r="N25" s="130"/>
    </row>
    <row r="26" ht="18.0" customHeight="1">
      <c r="A26" s="140" t="s">
        <v>3075</v>
      </c>
      <c r="B26" s="141"/>
      <c r="C26" s="141"/>
      <c r="D26" s="141"/>
      <c r="E26" s="141"/>
      <c r="F26" s="141"/>
      <c r="G26" s="141"/>
      <c r="H26" s="57"/>
      <c r="I26" s="129"/>
      <c r="N26" s="130"/>
    </row>
    <row r="27" ht="18.0" customHeight="1">
      <c r="A27" s="59"/>
      <c r="B27" s="142"/>
      <c r="C27" s="142"/>
      <c r="D27" s="142"/>
      <c r="E27" s="142"/>
      <c r="F27" s="142"/>
      <c r="G27" s="142"/>
      <c r="H27" s="60"/>
      <c r="I27" s="131"/>
      <c r="J27" s="132"/>
      <c r="K27" s="132"/>
      <c r="L27" s="132"/>
      <c r="M27" s="132"/>
      <c r="N27" s="133"/>
    </row>
    <row r="28" ht="18.0" customHeight="1">
      <c r="A28" s="6"/>
      <c r="B28" s="6"/>
      <c r="C28" s="6"/>
      <c r="D28" s="6"/>
      <c r="E28" s="6"/>
      <c r="F28" s="6"/>
      <c r="G28" s="6"/>
      <c r="H28" s="6"/>
      <c r="I28" s="6"/>
      <c r="J28" s="6"/>
      <c r="K28" s="6"/>
      <c r="L28" s="6"/>
      <c r="M28" s="6"/>
      <c r="N28" s="6"/>
    </row>
    <row r="29" ht="18.0" customHeight="1">
      <c r="A29" s="123" t="s">
        <v>3076</v>
      </c>
      <c r="B29" s="124"/>
      <c r="C29" s="124"/>
      <c r="D29" s="124"/>
      <c r="E29" s="124"/>
      <c r="F29" s="124"/>
      <c r="G29" s="125"/>
      <c r="H29" s="134" t="s">
        <v>3077</v>
      </c>
      <c r="I29" s="124"/>
      <c r="J29" s="124"/>
      <c r="K29" s="124"/>
      <c r="L29" s="124"/>
      <c r="M29" s="124"/>
      <c r="N29" s="125"/>
    </row>
    <row r="30" ht="18.0" customHeight="1">
      <c r="A30" s="126" t="s">
        <v>3176</v>
      </c>
      <c r="B30" s="127"/>
      <c r="C30" s="127"/>
      <c r="D30" s="127"/>
      <c r="E30" s="127"/>
      <c r="F30" s="127"/>
      <c r="G30" s="128"/>
      <c r="H30" s="126" t="s">
        <v>3177</v>
      </c>
      <c r="I30" s="127"/>
      <c r="J30" s="127"/>
      <c r="K30" s="127"/>
      <c r="L30" s="127"/>
      <c r="M30" s="127"/>
      <c r="N30" s="128"/>
    </row>
    <row r="31" ht="18.0" customHeight="1">
      <c r="A31" s="129"/>
      <c r="G31" s="130"/>
      <c r="H31" s="129"/>
      <c r="N31" s="130"/>
    </row>
    <row r="32" ht="18.0" customHeight="1">
      <c r="A32" s="131"/>
      <c r="B32" s="132"/>
      <c r="C32" s="132"/>
      <c r="D32" s="132"/>
      <c r="E32" s="132"/>
      <c r="F32" s="132"/>
      <c r="G32" s="133"/>
      <c r="H32" s="131"/>
      <c r="I32" s="132"/>
      <c r="J32" s="132"/>
      <c r="K32" s="132"/>
      <c r="L32" s="132"/>
      <c r="M32" s="132"/>
      <c r="N32" s="133"/>
    </row>
    <row r="33" ht="18.0" customHeight="1">
      <c r="A33" s="143" t="s">
        <v>872</v>
      </c>
      <c r="B33" s="124"/>
      <c r="C33" s="124"/>
      <c r="D33" s="124"/>
      <c r="E33" s="125"/>
      <c r="F33" s="143" t="s">
        <v>1248</v>
      </c>
      <c r="G33" s="124"/>
      <c r="H33" s="124"/>
      <c r="I33" s="124"/>
      <c r="J33" s="125"/>
      <c r="K33" s="143" t="s">
        <v>3080</v>
      </c>
      <c r="L33" s="124"/>
      <c r="M33" s="124"/>
      <c r="N33" s="125"/>
    </row>
    <row r="34" ht="18.0" customHeight="1">
      <c r="A34" s="135" t="s">
        <v>3178</v>
      </c>
      <c r="B34" s="127"/>
      <c r="C34" s="127"/>
      <c r="D34" s="127"/>
      <c r="E34" s="128"/>
      <c r="F34" s="135" t="s">
        <v>3179</v>
      </c>
      <c r="G34" s="127"/>
      <c r="H34" s="127"/>
      <c r="I34" s="127"/>
      <c r="J34" s="128"/>
      <c r="K34" s="135" t="s">
        <v>3180</v>
      </c>
      <c r="L34" s="127"/>
      <c r="M34" s="127"/>
      <c r="N34" s="128"/>
    </row>
    <row r="35" ht="18.0" customHeight="1">
      <c r="A35" s="129"/>
      <c r="E35" s="130"/>
      <c r="F35" s="129"/>
      <c r="J35" s="130"/>
      <c r="K35" s="129"/>
      <c r="N35" s="130"/>
    </row>
    <row r="36" ht="18.0" customHeight="1">
      <c r="A36" s="131"/>
      <c r="B36" s="132"/>
      <c r="C36" s="132"/>
      <c r="D36" s="132"/>
      <c r="E36" s="133"/>
      <c r="F36" s="131"/>
      <c r="G36" s="132"/>
      <c r="H36" s="132"/>
      <c r="I36" s="132"/>
      <c r="J36" s="133"/>
      <c r="K36" s="131"/>
      <c r="L36" s="132"/>
      <c r="M36" s="132"/>
      <c r="N36" s="133"/>
    </row>
    <row r="37" ht="18.0" customHeight="1">
      <c r="A37" s="6"/>
      <c r="B37" s="6"/>
      <c r="C37" s="6"/>
      <c r="D37" s="6"/>
      <c r="E37" s="6"/>
      <c r="F37" s="6"/>
      <c r="G37" s="6"/>
      <c r="H37" s="6"/>
      <c r="I37" s="6"/>
      <c r="J37" s="6"/>
      <c r="K37" s="6"/>
      <c r="L37" s="6"/>
      <c r="M37" s="6"/>
      <c r="N37" s="6"/>
    </row>
    <row r="38" ht="24.0" customHeight="1">
      <c r="A38" s="144" t="s">
        <v>3181</v>
      </c>
    </row>
    <row r="39" ht="24.0" customHeight="1">
      <c r="A39" s="145" t="s">
        <v>3085</v>
      </c>
    </row>
    <row r="40" ht="15.75" customHeight="1">
      <c r="A40" s="6"/>
      <c r="B40" s="6"/>
      <c r="C40" s="6"/>
      <c r="D40" s="6"/>
      <c r="E40" s="6"/>
      <c r="F40" s="6"/>
      <c r="G40" s="6"/>
      <c r="H40" s="6"/>
      <c r="I40" s="6"/>
      <c r="J40" s="6"/>
      <c r="K40" s="6"/>
      <c r="L40" s="6"/>
      <c r="M40" s="6"/>
      <c r="N40" s="6"/>
    </row>
    <row r="41" ht="15.75" customHeight="1">
      <c r="A41" s="6"/>
      <c r="B41" s="6"/>
      <c r="C41" s="6"/>
      <c r="D41" s="6"/>
      <c r="E41" s="6"/>
      <c r="F41" s="6"/>
      <c r="G41" s="6"/>
      <c r="H41" s="6"/>
      <c r="I41" s="6"/>
      <c r="J41" s="6"/>
      <c r="K41" s="6"/>
      <c r="L41" s="6"/>
      <c r="M41" s="6"/>
      <c r="N41" s="6"/>
    </row>
    <row r="42" ht="15.75" customHeight="1">
      <c r="A42" s="6"/>
      <c r="B42" s="6"/>
      <c r="C42" s="6"/>
      <c r="D42" s="6"/>
      <c r="E42" s="6"/>
      <c r="F42" s="6"/>
      <c r="G42" s="6"/>
      <c r="H42" s="6"/>
      <c r="I42" s="6"/>
      <c r="J42" s="6"/>
      <c r="K42" s="6"/>
      <c r="L42" s="6"/>
      <c r="M42" s="6"/>
      <c r="N42" s="6"/>
    </row>
    <row r="43" ht="15.75" customHeight="1">
      <c r="A43" s="6"/>
      <c r="B43" s="6"/>
      <c r="C43" s="6"/>
      <c r="D43" s="6"/>
      <c r="E43" s="6"/>
      <c r="F43" s="6"/>
      <c r="G43" s="6"/>
      <c r="H43" s="6"/>
      <c r="I43" s="6"/>
      <c r="J43" s="6"/>
      <c r="K43" s="6"/>
      <c r="L43" s="6"/>
      <c r="M43" s="6"/>
      <c r="N43" s="6"/>
    </row>
    <row r="44" ht="15.75" customHeight="1">
      <c r="A44" s="6"/>
      <c r="B44" s="6"/>
      <c r="C44" s="6"/>
      <c r="D44" s="6"/>
      <c r="E44" s="6"/>
      <c r="F44" s="6"/>
      <c r="G44" s="6"/>
      <c r="H44" s="6"/>
      <c r="I44" s="6"/>
      <c r="J44" s="6"/>
      <c r="K44" s="6"/>
      <c r="L44" s="6"/>
      <c r="M44" s="6"/>
      <c r="N44" s="6"/>
    </row>
    <row r="45" ht="15.75" customHeight="1">
      <c r="A45" s="6"/>
      <c r="B45" s="6"/>
      <c r="C45" s="6"/>
      <c r="D45" s="6"/>
      <c r="E45" s="6"/>
      <c r="F45" s="6"/>
      <c r="G45" s="6"/>
      <c r="H45" s="6"/>
      <c r="I45" s="6"/>
      <c r="J45" s="6"/>
      <c r="K45" s="6"/>
      <c r="L45" s="6"/>
      <c r="M45" s="6"/>
      <c r="N45" s="6"/>
    </row>
    <row r="46" ht="15.75" customHeight="1">
      <c r="A46" s="6"/>
      <c r="B46" s="6"/>
      <c r="C46" s="6"/>
      <c r="D46" s="6"/>
      <c r="E46" s="6"/>
      <c r="F46" s="6"/>
      <c r="G46" s="6"/>
      <c r="H46" s="6"/>
      <c r="I46" s="6"/>
      <c r="J46" s="6"/>
      <c r="K46" s="6"/>
      <c r="L46" s="6"/>
      <c r="M46" s="6"/>
      <c r="N46" s="6"/>
    </row>
    <row r="47" ht="15.75" customHeight="1">
      <c r="A47" s="6"/>
      <c r="B47" s="6"/>
      <c r="C47" s="6"/>
      <c r="D47" s="6"/>
      <c r="E47" s="6"/>
      <c r="F47" s="6"/>
      <c r="G47" s="6"/>
      <c r="H47" s="6"/>
      <c r="I47" s="6"/>
      <c r="J47" s="6"/>
      <c r="K47" s="6"/>
      <c r="L47" s="6"/>
      <c r="M47" s="6"/>
      <c r="N47" s="6"/>
    </row>
    <row r="48" ht="15.75" customHeight="1">
      <c r="A48" s="6"/>
      <c r="B48" s="6"/>
      <c r="C48" s="6"/>
      <c r="D48" s="6"/>
      <c r="E48" s="6"/>
      <c r="F48" s="6"/>
      <c r="G48" s="6"/>
      <c r="H48" s="6"/>
      <c r="I48" s="6"/>
      <c r="J48" s="6"/>
      <c r="K48" s="6"/>
      <c r="L48" s="6"/>
      <c r="M48" s="6"/>
      <c r="N48" s="6"/>
    </row>
    <row r="49" ht="15.75" customHeight="1">
      <c r="A49" s="6"/>
      <c r="B49" s="6"/>
      <c r="C49" s="6"/>
      <c r="D49" s="6"/>
      <c r="E49" s="6"/>
      <c r="F49" s="6"/>
      <c r="G49" s="6"/>
      <c r="H49" s="6"/>
      <c r="I49" s="6"/>
      <c r="J49" s="6"/>
      <c r="K49" s="6"/>
      <c r="L49" s="6"/>
      <c r="M49" s="6"/>
      <c r="N49" s="6"/>
    </row>
    <row r="50" ht="15.75" customHeight="1">
      <c r="A50" s="6"/>
      <c r="B50" s="6"/>
      <c r="C50" s="6"/>
      <c r="D50" s="6"/>
      <c r="E50" s="6"/>
      <c r="F50" s="6"/>
      <c r="G50" s="6"/>
      <c r="H50" s="6"/>
      <c r="I50" s="6"/>
      <c r="J50" s="6"/>
      <c r="K50" s="6"/>
      <c r="L50" s="6"/>
      <c r="M50" s="6"/>
      <c r="N50" s="6"/>
    </row>
    <row r="51" ht="15.75" customHeight="1">
      <c r="A51" s="6"/>
      <c r="B51" s="6"/>
      <c r="C51" s="6"/>
      <c r="D51" s="6"/>
      <c r="E51" s="6"/>
      <c r="F51" s="6"/>
      <c r="G51" s="6"/>
      <c r="H51" s="6"/>
      <c r="I51" s="6"/>
      <c r="J51" s="6"/>
      <c r="K51" s="6"/>
      <c r="L51" s="6"/>
      <c r="M51" s="6"/>
      <c r="N51" s="6"/>
    </row>
    <row r="52" ht="15.75" customHeight="1">
      <c r="A52" s="6"/>
      <c r="B52" s="6"/>
      <c r="C52" s="6"/>
      <c r="D52" s="6"/>
      <c r="E52" s="6"/>
      <c r="F52" s="6"/>
      <c r="G52" s="6"/>
      <c r="H52" s="6"/>
      <c r="I52" s="6"/>
      <c r="J52" s="6"/>
      <c r="K52" s="6"/>
      <c r="L52" s="6"/>
      <c r="M52" s="6"/>
      <c r="N52" s="6"/>
    </row>
    <row r="53" ht="15.75" customHeight="1">
      <c r="A53" s="6"/>
      <c r="B53" s="6"/>
      <c r="C53" s="6"/>
      <c r="D53" s="6"/>
      <c r="E53" s="6"/>
      <c r="F53" s="6"/>
      <c r="G53" s="6"/>
      <c r="H53" s="6"/>
      <c r="I53" s="6"/>
      <c r="J53" s="6"/>
      <c r="K53" s="6"/>
      <c r="L53" s="6"/>
      <c r="M53" s="6"/>
      <c r="N53" s="6"/>
    </row>
    <row r="54" ht="15.75" customHeight="1">
      <c r="A54" s="6"/>
      <c r="B54" s="6"/>
      <c r="C54" s="6"/>
      <c r="D54" s="6"/>
      <c r="E54" s="6"/>
      <c r="F54" s="6"/>
      <c r="G54" s="6"/>
      <c r="H54" s="6"/>
      <c r="I54" s="6"/>
      <c r="J54" s="6"/>
      <c r="K54" s="6"/>
      <c r="L54" s="6"/>
      <c r="M54" s="6"/>
      <c r="N54" s="6"/>
    </row>
    <row r="55" ht="15.75" customHeight="1">
      <c r="A55" s="6"/>
      <c r="B55" s="6"/>
      <c r="C55" s="6"/>
      <c r="D55" s="6"/>
      <c r="E55" s="6"/>
      <c r="F55" s="6"/>
      <c r="G55" s="6"/>
      <c r="H55" s="6"/>
      <c r="I55" s="6"/>
      <c r="J55" s="6"/>
      <c r="K55" s="6"/>
      <c r="L55" s="6"/>
      <c r="M55" s="6"/>
      <c r="N55" s="6"/>
    </row>
    <row r="56" ht="15.75" customHeight="1">
      <c r="A56" s="6"/>
      <c r="B56" s="6"/>
      <c r="C56" s="6"/>
      <c r="D56" s="6"/>
      <c r="E56" s="6"/>
      <c r="F56" s="6"/>
      <c r="G56" s="6"/>
      <c r="H56" s="6"/>
      <c r="I56" s="6"/>
      <c r="J56" s="6"/>
      <c r="K56" s="6"/>
      <c r="L56" s="6"/>
      <c r="M56" s="6"/>
      <c r="N56" s="6"/>
    </row>
    <row r="57" ht="15.75" customHeight="1">
      <c r="A57" s="6"/>
      <c r="B57" s="6"/>
      <c r="C57" s="6"/>
      <c r="D57" s="6"/>
      <c r="E57" s="6"/>
      <c r="F57" s="6"/>
      <c r="G57" s="6"/>
      <c r="H57" s="6"/>
      <c r="I57" s="6"/>
      <c r="J57" s="6"/>
      <c r="K57" s="6"/>
      <c r="L57" s="6"/>
      <c r="M57" s="6"/>
      <c r="N57" s="6"/>
    </row>
    <row r="58" ht="15.75" customHeight="1">
      <c r="A58" s="6"/>
      <c r="B58" s="6"/>
      <c r="C58" s="6"/>
      <c r="D58" s="6"/>
      <c r="E58" s="6"/>
      <c r="F58" s="6"/>
      <c r="G58" s="6"/>
      <c r="H58" s="6"/>
      <c r="I58" s="6"/>
      <c r="J58" s="6"/>
      <c r="K58" s="6"/>
      <c r="L58" s="6"/>
      <c r="M58" s="6"/>
      <c r="N58" s="6"/>
    </row>
    <row r="59" ht="15.75" customHeight="1">
      <c r="A59" s="6"/>
      <c r="B59" s="6"/>
      <c r="C59" s="6"/>
      <c r="D59" s="6"/>
      <c r="E59" s="6"/>
      <c r="F59" s="6"/>
      <c r="G59" s="6"/>
      <c r="H59" s="6"/>
      <c r="I59" s="6"/>
      <c r="J59" s="6"/>
      <c r="K59" s="6"/>
      <c r="L59" s="6"/>
      <c r="M59" s="6"/>
      <c r="N59" s="6"/>
    </row>
    <row r="60" ht="15.75" customHeight="1">
      <c r="A60" s="6"/>
      <c r="B60" s="6"/>
      <c r="C60" s="6"/>
      <c r="D60" s="6"/>
      <c r="E60" s="6"/>
      <c r="F60" s="6"/>
      <c r="G60" s="6"/>
      <c r="H60" s="6"/>
      <c r="I60" s="6"/>
      <c r="J60" s="6"/>
      <c r="K60" s="6"/>
      <c r="L60" s="6"/>
      <c r="M60" s="6"/>
      <c r="N60" s="6"/>
    </row>
    <row r="61" ht="15.75" customHeight="1">
      <c r="A61" s="6"/>
      <c r="B61" s="6"/>
      <c r="C61" s="6"/>
      <c r="D61" s="6"/>
      <c r="E61" s="6"/>
      <c r="F61" s="6"/>
      <c r="G61" s="6"/>
      <c r="H61" s="6"/>
      <c r="I61" s="6"/>
      <c r="J61" s="6"/>
      <c r="K61" s="6"/>
      <c r="L61" s="6"/>
      <c r="M61" s="6"/>
      <c r="N61" s="6"/>
    </row>
    <row r="62" ht="15.75" customHeight="1">
      <c r="A62" s="6"/>
      <c r="B62" s="6"/>
      <c r="C62" s="6"/>
      <c r="D62" s="6"/>
      <c r="E62" s="6"/>
      <c r="F62" s="6"/>
      <c r="G62" s="6"/>
      <c r="H62" s="6"/>
      <c r="I62" s="6"/>
      <c r="J62" s="6"/>
      <c r="K62" s="6"/>
      <c r="L62" s="6"/>
      <c r="M62" s="6"/>
      <c r="N62" s="6"/>
    </row>
    <row r="63" ht="15.75" customHeight="1">
      <c r="A63" s="6"/>
      <c r="B63" s="6"/>
      <c r="C63" s="6"/>
      <c r="D63" s="6"/>
      <c r="E63" s="6"/>
      <c r="F63" s="6"/>
      <c r="G63" s="6"/>
      <c r="H63" s="6"/>
      <c r="I63" s="6"/>
      <c r="J63" s="6"/>
      <c r="K63" s="6"/>
      <c r="L63" s="6"/>
      <c r="M63" s="6"/>
      <c r="N63" s="6"/>
    </row>
    <row r="64" ht="15.75" customHeight="1">
      <c r="A64" s="6"/>
      <c r="B64" s="6"/>
      <c r="C64" s="6"/>
      <c r="D64" s="6"/>
      <c r="E64" s="6"/>
      <c r="F64" s="6"/>
      <c r="G64" s="6"/>
      <c r="H64" s="6"/>
      <c r="I64" s="6"/>
      <c r="J64" s="6"/>
      <c r="K64" s="6"/>
      <c r="L64" s="6"/>
      <c r="M64" s="6"/>
      <c r="N64" s="6"/>
    </row>
    <row r="65" ht="15.75" customHeight="1">
      <c r="A65" s="6"/>
      <c r="B65" s="6"/>
      <c r="C65" s="6"/>
      <c r="D65" s="6"/>
      <c r="E65" s="6"/>
      <c r="F65" s="6"/>
      <c r="G65" s="6"/>
      <c r="H65" s="6"/>
      <c r="I65" s="6"/>
      <c r="J65" s="6"/>
      <c r="K65" s="6"/>
      <c r="L65" s="6"/>
      <c r="M65" s="6"/>
      <c r="N65" s="6"/>
    </row>
    <row r="66" ht="15.75" customHeight="1">
      <c r="A66" s="6"/>
      <c r="B66" s="6"/>
      <c r="C66" s="6"/>
      <c r="D66" s="6"/>
      <c r="E66" s="6"/>
      <c r="F66" s="6"/>
      <c r="G66" s="6"/>
      <c r="H66" s="6"/>
      <c r="I66" s="6"/>
      <c r="J66" s="6"/>
      <c r="K66" s="6"/>
      <c r="L66" s="6"/>
      <c r="M66" s="6"/>
      <c r="N66" s="6"/>
    </row>
    <row r="67" ht="15.75" customHeight="1">
      <c r="A67" s="6"/>
      <c r="B67" s="6"/>
      <c r="C67" s="6"/>
      <c r="D67" s="6"/>
      <c r="E67" s="6"/>
      <c r="F67" s="6"/>
      <c r="G67" s="6"/>
      <c r="H67" s="6"/>
      <c r="I67" s="6"/>
      <c r="J67" s="6"/>
      <c r="K67" s="6"/>
      <c r="L67" s="6"/>
      <c r="M67" s="6"/>
      <c r="N67" s="6"/>
    </row>
    <row r="68" ht="15.75" customHeight="1">
      <c r="A68" s="6"/>
      <c r="B68" s="6"/>
      <c r="C68" s="6"/>
      <c r="D68" s="6"/>
      <c r="E68" s="6"/>
      <c r="F68" s="6"/>
      <c r="G68" s="6"/>
      <c r="H68" s="6"/>
      <c r="I68" s="6"/>
      <c r="J68" s="6"/>
      <c r="K68" s="6"/>
      <c r="L68" s="6"/>
      <c r="M68" s="6"/>
      <c r="N68" s="6"/>
    </row>
    <row r="69" ht="15.75" customHeight="1">
      <c r="A69" s="6"/>
      <c r="B69" s="6"/>
      <c r="C69" s="6"/>
      <c r="D69" s="6"/>
      <c r="E69" s="6"/>
      <c r="F69" s="6"/>
      <c r="G69" s="6"/>
      <c r="H69" s="6"/>
      <c r="I69" s="6"/>
      <c r="J69" s="6"/>
      <c r="K69" s="6"/>
      <c r="L69" s="6"/>
      <c r="M69" s="6"/>
      <c r="N69" s="6"/>
    </row>
    <row r="70" ht="15.75" customHeight="1">
      <c r="A70" s="6"/>
      <c r="B70" s="6"/>
      <c r="C70" s="6"/>
      <c r="D70" s="6"/>
      <c r="E70" s="6"/>
      <c r="F70" s="6"/>
      <c r="G70" s="6"/>
      <c r="H70" s="6"/>
      <c r="I70" s="6"/>
      <c r="J70" s="6"/>
      <c r="K70" s="6"/>
      <c r="L70" s="6"/>
      <c r="M70" s="6"/>
      <c r="N70" s="6"/>
    </row>
    <row r="71" ht="15.75" customHeight="1">
      <c r="A71" s="6"/>
      <c r="B71" s="6"/>
      <c r="C71" s="6"/>
      <c r="D71" s="6"/>
      <c r="E71" s="6"/>
      <c r="F71" s="6"/>
      <c r="G71" s="6"/>
      <c r="H71" s="6"/>
      <c r="I71" s="6"/>
      <c r="J71" s="6"/>
      <c r="K71" s="6"/>
      <c r="L71" s="6"/>
      <c r="M71" s="6"/>
      <c r="N71" s="6"/>
    </row>
    <row r="72" ht="15.75" customHeight="1">
      <c r="A72" s="6"/>
      <c r="B72" s="6"/>
      <c r="C72" s="6"/>
      <c r="D72" s="6"/>
      <c r="E72" s="6"/>
      <c r="F72" s="6"/>
      <c r="G72" s="6"/>
      <c r="H72" s="6"/>
      <c r="I72" s="6"/>
      <c r="J72" s="6"/>
      <c r="K72" s="6"/>
      <c r="L72" s="6"/>
      <c r="M72" s="6"/>
      <c r="N72" s="6"/>
    </row>
    <row r="73" ht="15.75" customHeight="1">
      <c r="A73" s="6"/>
      <c r="B73" s="6"/>
      <c r="C73" s="6"/>
      <c r="D73" s="6"/>
      <c r="E73" s="6"/>
      <c r="F73" s="6"/>
      <c r="G73" s="6"/>
      <c r="H73" s="6"/>
      <c r="I73" s="6"/>
      <c r="J73" s="6"/>
      <c r="K73" s="6"/>
      <c r="L73" s="6"/>
      <c r="M73" s="6"/>
      <c r="N73" s="6"/>
    </row>
    <row r="74" ht="15.75" customHeight="1">
      <c r="A74" s="6"/>
      <c r="B74" s="6"/>
      <c r="C74" s="6"/>
      <c r="D74" s="6"/>
      <c r="E74" s="6"/>
      <c r="F74" s="6"/>
      <c r="G74" s="6"/>
      <c r="H74" s="6"/>
      <c r="I74" s="6"/>
      <c r="J74" s="6"/>
      <c r="K74" s="6"/>
      <c r="L74" s="6"/>
      <c r="M74" s="6"/>
      <c r="N74" s="6"/>
    </row>
    <row r="75" ht="15.75" customHeight="1">
      <c r="A75" s="6"/>
      <c r="B75" s="6"/>
      <c r="C75" s="6"/>
      <c r="D75" s="6"/>
      <c r="E75" s="6"/>
      <c r="F75" s="6"/>
      <c r="G75" s="6"/>
      <c r="H75" s="6"/>
      <c r="I75" s="6"/>
      <c r="J75" s="6"/>
      <c r="K75" s="6"/>
      <c r="L75" s="6"/>
      <c r="M75" s="6"/>
      <c r="N75" s="6"/>
    </row>
    <row r="76" ht="15.75" customHeight="1">
      <c r="A76" s="6"/>
      <c r="B76" s="6"/>
      <c r="C76" s="6"/>
      <c r="D76" s="6"/>
      <c r="E76" s="6"/>
      <c r="F76" s="6"/>
      <c r="G76" s="6"/>
      <c r="H76" s="6"/>
      <c r="I76" s="6"/>
      <c r="J76" s="6"/>
      <c r="K76" s="6"/>
      <c r="L76" s="6"/>
      <c r="M76" s="6"/>
      <c r="N76" s="6"/>
    </row>
    <row r="77" ht="15.75" customHeight="1">
      <c r="A77" s="6"/>
      <c r="B77" s="6"/>
      <c r="C77" s="6"/>
      <c r="D77" s="6"/>
      <c r="E77" s="6"/>
      <c r="F77" s="6"/>
      <c r="G77" s="6"/>
      <c r="H77" s="6"/>
      <c r="I77" s="6"/>
      <c r="J77" s="6"/>
      <c r="K77" s="6"/>
      <c r="L77" s="6"/>
      <c r="M77" s="6"/>
      <c r="N77" s="6"/>
    </row>
    <row r="78" ht="15.75" customHeight="1">
      <c r="A78" s="6"/>
      <c r="B78" s="6"/>
      <c r="C78" s="6"/>
      <c r="D78" s="6"/>
      <c r="E78" s="6"/>
      <c r="F78" s="6"/>
      <c r="G78" s="6"/>
      <c r="H78" s="6"/>
      <c r="I78" s="6"/>
      <c r="J78" s="6"/>
      <c r="K78" s="6"/>
      <c r="L78" s="6"/>
      <c r="M78" s="6"/>
      <c r="N78" s="6"/>
    </row>
    <row r="79" ht="15.75" customHeight="1">
      <c r="A79" s="6"/>
      <c r="B79" s="6"/>
      <c r="C79" s="6"/>
      <c r="D79" s="6"/>
      <c r="E79" s="6"/>
      <c r="F79" s="6"/>
      <c r="G79" s="6"/>
      <c r="H79" s="6"/>
      <c r="I79" s="6"/>
      <c r="J79" s="6"/>
      <c r="K79" s="6"/>
      <c r="L79" s="6"/>
      <c r="M79" s="6"/>
      <c r="N79" s="6"/>
    </row>
    <row r="80" ht="15.75" customHeight="1">
      <c r="A80" s="6"/>
      <c r="B80" s="6"/>
      <c r="C80" s="6"/>
      <c r="D80" s="6"/>
      <c r="E80" s="6"/>
      <c r="F80" s="6"/>
      <c r="G80" s="6"/>
      <c r="H80" s="6"/>
      <c r="I80" s="6"/>
      <c r="J80" s="6"/>
      <c r="K80" s="6"/>
      <c r="L80" s="6"/>
      <c r="M80" s="6"/>
      <c r="N80" s="6"/>
    </row>
    <row r="81" ht="15.75" customHeight="1">
      <c r="A81" s="6"/>
      <c r="B81" s="6"/>
      <c r="C81" s="6"/>
      <c r="D81" s="6"/>
      <c r="E81" s="6"/>
      <c r="F81" s="6"/>
      <c r="G81" s="6"/>
      <c r="H81" s="6"/>
      <c r="I81" s="6"/>
      <c r="J81" s="6"/>
      <c r="K81" s="6"/>
      <c r="L81" s="6"/>
      <c r="M81" s="6"/>
      <c r="N81" s="6"/>
    </row>
    <row r="82" ht="15.75" customHeight="1">
      <c r="A82" s="6"/>
      <c r="B82" s="6"/>
      <c r="C82" s="6"/>
      <c r="D82" s="6"/>
      <c r="E82" s="6"/>
      <c r="F82" s="6"/>
      <c r="G82" s="6"/>
      <c r="H82" s="6"/>
      <c r="I82" s="6"/>
      <c r="J82" s="6"/>
      <c r="K82" s="6"/>
      <c r="L82" s="6"/>
      <c r="M82" s="6"/>
      <c r="N82" s="6"/>
    </row>
    <row r="83" ht="15.75" customHeight="1">
      <c r="A83" s="6"/>
      <c r="B83" s="6"/>
      <c r="C83" s="6"/>
      <c r="D83" s="6"/>
      <c r="E83" s="6"/>
      <c r="F83" s="6"/>
      <c r="G83" s="6"/>
      <c r="H83" s="6"/>
      <c r="I83" s="6"/>
      <c r="J83" s="6"/>
      <c r="K83" s="6"/>
      <c r="L83" s="6"/>
      <c r="M83" s="6"/>
      <c r="N83" s="6"/>
    </row>
    <row r="84" ht="15.75" customHeight="1">
      <c r="A84" s="6"/>
      <c r="B84" s="6"/>
      <c r="C84" s="6"/>
      <c r="D84" s="6"/>
      <c r="E84" s="6"/>
      <c r="F84" s="6"/>
      <c r="G84" s="6"/>
      <c r="H84" s="6"/>
      <c r="I84" s="6"/>
      <c r="J84" s="6"/>
      <c r="K84" s="6"/>
      <c r="L84" s="6"/>
      <c r="M84" s="6"/>
      <c r="N84" s="6"/>
    </row>
    <row r="85" ht="15.75" customHeight="1">
      <c r="A85" s="6"/>
      <c r="B85" s="6"/>
      <c r="C85" s="6"/>
      <c r="D85" s="6"/>
      <c r="E85" s="6"/>
      <c r="F85" s="6"/>
      <c r="G85" s="6"/>
      <c r="H85" s="6"/>
      <c r="I85" s="6"/>
      <c r="J85" s="6"/>
      <c r="K85" s="6"/>
      <c r="L85" s="6"/>
      <c r="M85" s="6"/>
      <c r="N85" s="6"/>
    </row>
    <row r="86" ht="15.75" customHeight="1">
      <c r="A86" s="6"/>
      <c r="B86" s="6"/>
      <c r="C86" s="6"/>
      <c r="D86" s="6"/>
      <c r="E86" s="6"/>
      <c r="F86" s="6"/>
      <c r="G86" s="6"/>
      <c r="H86" s="6"/>
      <c r="I86" s="6"/>
      <c r="J86" s="6"/>
      <c r="K86" s="6"/>
      <c r="L86" s="6"/>
      <c r="M86" s="6"/>
      <c r="N86" s="6"/>
    </row>
    <row r="87" ht="15.75" customHeight="1">
      <c r="A87" s="6"/>
      <c r="B87" s="6"/>
      <c r="C87" s="6"/>
      <c r="D87" s="6"/>
      <c r="E87" s="6"/>
      <c r="F87" s="6"/>
      <c r="G87" s="6"/>
      <c r="H87" s="6"/>
      <c r="I87" s="6"/>
      <c r="J87" s="6"/>
      <c r="K87" s="6"/>
      <c r="L87" s="6"/>
      <c r="M87" s="6"/>
      <c r="N87" s="6"/>
    </row>
    <row r="88" ht="15.75" customHeight="1">
      <c r="A88" s="6"/>
      <c r="B88" s="6"/>
      <c r="C88" s="6"/>
      <c r="D88" s="6"/>
      <c r="E88" s="6"/>
      <c r="F88" s="6"/>
      <c r="G88" s="6"/>
      <c r="H88" s="6"/>
      <c r="I88" s="6"/>
      <c r="J88" s="6"/>
      <c r="K88" s="6"/>
      <c r="L88" s="6"/>
      <c r="M88" s="6"/>
      <c r="N88" s="6"/>
    </row>
    <row r="89" ht="15.75" customHeight="1">
      <c r="A89" s="6"/>
      <c r="B89" s="6"/>
      <c r="C89" s="6"/>
      <c r="D89" s="6"/>
      <c r="E89" s="6"/>
      <c r="F89" s="6"/>
      <c r="G89" s="6"/>
      <c r="H89" s="6"/>
      <c r="I89" s="6"/>
      <c r="J89" s="6"/>
      <c r="K89" s="6"/>
      <c r="L89" s="6"/>
      <c r="M89" s="6"/>
      <c r="N89" s="6"/>
    </row>
    <row r="90" ht="15.75" customHeight="1">
      <c r="A90" s="6"/>
      <c r="B90" s="6"/>
      <c r="C90" s="6"/>
      <c r="D90" s="6"/>
      <c r="E90" s="6"/>
      <c r="F90" s="6"/>
      <c r="G90" s="6"/>
      <c r="H90" s="6"/>
      <c r="I90" s="6"/>
      <c r="J90" s="6"/>
      <c r="K90" s="6"/>
      <c r="L90" s="6"/>
      <c r="M90" s="6"/>
      <c r="N90" s="6"/>
    </row>
    <row r="91" ht="15.75" customHeight="1">
      <c r="A91" s="6"/>
      <c r="B91" s="6"/>
      <c r="C91" s="6"/>
      <c r="D91" s="6"/>
      <c r="E91" s="6"/>
      <c r="F91" s="6"/>
      <c r="G91" s="6"/>
      <c r="H91" s="6"/>
      <c r="I91" s="6"/>
      <c r="J91" s="6"/>
      <c r="K91" s="6"/>
      <c r="L91" s="6"/>
      <c r="M91" s="6"/>
      <c r="N91" s="6"/>
    </row>
    <row r="92" ht="15.75" customHeight="1">
      <c r="A92" s="6"/>
      <c r="B92" s="6"/>
      <c r="C92" s="6"/>
      <c r="D92" s="6"/>
      <c r="E92" s="6"/>
      <c r="F92" s="6"/>
      <c r="G92" s="6"/>
      <c r="H92" s="6"/>
      <c r="I92" s="6"/>
      <c r="J92" s="6"/>
      <c r="K92" s="6"/>
      <c r="L92" s="6"/>
      <c r="M92" s="6"/>
      <c r="N92" s="6"/>
    </row>
    <row r="93" ht="15.75" customHeight="1">
      <c r="A93" s="6"/>
      <c r="B93" s="6"/>
      <c r="C93" s="6"/>
      <c r="D93" s="6"/>
      <c r="E93" s="6"/>
      <c r="F93" s="6"/>
      <c r="G93" s="6"/>
      <c r="H93" s="6"/>
      <c r="I93" s="6"/>
      <c r="J93" s="6"/>
      <c r="K93" s="6"/>
      <c r="L93" s="6"/>
      <c r="M93" s="6"/>
      <c r="N93" s="6"/>
    </row>
    <row r="94" ht="15.75" customHeight="1">
      <c r="A94" s="6"/>
      <c r="B94" s="6"/>
      <c r="C94" s="6"/>
      <c r="D94" s="6"/>
      <c r="E94" s="6"/>
      <c r="F94" s="6"/>
      <c r="G94" s="6"/>
      <c r="H94" s="6"/>
      <c r="I94" s="6"/>
      <c r="J94" s="6"/>
      <c r="K94" s="6"/>
      <c r="L94" s="6"/>
      <c r="M94" s="6"/>
      <c r="N94" s="6"/>
    </row>
    <row r="95" ht="15.75" customHeight="1">
      <c r="A95" s="6"/>
      <c r="B95" s="6"/>
      <c r="C95" s="6"/>
      <c r="D95" s="6"/>
      <c r="E95" s="6"/>
      <c r="F95" s="6"/>
      <c r="G95" s="6"/>
      <c r="H95" s="6"/>
      <c r="I95" s="6"/>
      <c r="J95" s="6"/>
      <c r="K95" s="6"/>
      <c r="L95" s="6"/>
      <c r="M95" s="6"/>
      <c r="N95" s="6"/>
    </row>
    <row r="96" ht="15.75" customHeight="1">
      <c r="A96" s="6"/>
      <c r="B96" s="6"/>
      <c r="C96" s="6"/>
      <c r="D96" s="6"/>
      <c r="E96" s="6"/>
      <c r="F96" s="6"/>
      <c r="G96" s="6"/>
      <c r="H96" s="6"/>
      <c r="I96" s="6"/>
      <c r="J96" s="6"/>
      <c r="K96" s="6"/>
      <c r="L96" s="6"/>
      <c r="M96" s="6"/>
      <c r="N96" s="6"/>
    </row>
    <row r="97" ht="15.75" customHeight="1">
      <c r="A97" s="6"/>
      <c r="B97" s="6"/>
      <c r="C97" s="6"/>
      <c r="D97" s="6"/>
      <c r="E97" s="6"/>
      <c r="F97" s="6"/>
      <c r="G97" s="6"/>
      <c r="H97" s="6"/>
      <c r="I97" s="6"/>
      <c r="J97" s="6"/>
      <c r="K97" s="6"/>
      <c r="L97" s="6"/>
      <c r="M97" s="6"/>
      <c r="N97" s="6"/>
    </row>
    <row r="98" ht="15.75" customHeight="1">
      <c r="A98" s="6"/>
      <c r="B98" s="6"/>
      <c r="C98" s="6"/>
      <c r="D98" s="6"/>
      <c r="E98" s="6"/>
      <c r="F98" s="6"/>
      <c r="G98" s="6"/>
      <c r="H98" s="6"/>
      <c r="I98" s="6"/>
      <c r="J98" s="6"/>
      <c r="K98" s="6"/>
      <c r="L98" s="6"/>
      <c r="M98" s="6"/>
      <c r="N98" s="6"/>
    </row>
    <row r="99" ht="15.75" customHeight="1">
      <c r="A99" s="6"/>
      <c r="B99" s="6"/>
      <c r="C99" s="6"/>
      <c r="D99" s="6"/>
      <c r="E99" s="6"/>
      <c r="F99" s="6"/>
      <c r="G99" s="6"/>
      <c r="H99" s="6"/>
      <c r="I99" s="6"/>
      <c r="J99" s="6"/>
      <c r="K99" s="6"/>
      <c r="L99" s="6"/>
      <c r="M99" s="6"/>
      <c r="N99" s="6"/>
    </row>
    <row r="100" ht="15.75" customHeight="1">
      <c r="A100" s="6"/>
      <c r="B100" s="6"/>
      <c r="C100" s="6"/>
      <c r="D100" s="6"/>
      <c r="E100" s="6"/>
      <c r="F100" s="6"/>
      <c r="G100" s="6"/>
      <c r="H100" s="6"/>
      <c r="I100" s="6"/>
      <c r="J100" s="6"/>
      <c r="K100" s="6"/>
      <c r="L100" s="6"/>
      <c r="M100" s="6"/>
      <c r="N100" s="6"/>
    </row>
    <row r="101" ht="15.75" customHeight="1">
      <c r="A101" s="6"/>
      <c r="B101" s="6"/>
      <c r="C101" s="6"/>
      <c r="D101" s="6"/>
      <c r="E101" s="6"/>
      <c r="F101" s="6"/>
      <c r="G101" s="6"/>
      <c r="H101" s="6"/>
      <c r="I101" s="6"/>
      <c r="J101" s="6"/>
      <c r="K101" s="6"/>
      <c r="L101" s="6"/>
      <c r="M101" s="6"/>
      <c r="N101" s="6"/>
    </row>
    <row r="102" ht="15.75" customHeight="1">
      <c r="A102" s="6"/>
      <c r="B102" s="6"/>
      <c r="C102" s="6"/>
      <c r="D102" s="6"/>
      <c r="E102" s="6"/>
      <c r="F102" s="6"/>
      <c r="G102" s="6"/>
      <c r="H102" s="6"/>
      <c r="I102" s="6"/>
      <c r="J102" s="6"/>
      <c r="K102" s="6"/>
      <c r="L102" s="6"/>
      <c r="M102" s="6"/>
      <c r="N102" s="6"/>
    </row>
    <row r="103" ht="15.75" customHeight="1">
      <c r="A103" s="6"/>
      <c r="B103" s="6"/>
      <c r="C103" s="6"/>
      <c r="D103" s="6"/>
      <c r="E103" s="6"/>
      <c r="F103" s="6"/>
      <c r="G103" s="6"/>
      <c r="H103" s="6"/>
      <c r="I103" s="6"/>
      <c r="J103" s="6"/>
      <c r="K103" s="6"/>
      <c r="L103" s="6"/>
      <c r="M103" s="6"/>
      <c r="N103" s="6"/>
    </row>
    <row r="104" ht="15.75" customHeight="1">
      <c r="A104" s="6"/>
      <c r="B104" s="6"/>
      <c r="C104" s="6"/>
      <c r="D104" s="6"/>
      <c r="E104" s="6"/>
      <c r="F104" s="6"/>
      <c r="G104" s="6"/>
      <c r="H104" s="6"/>
      <c r="I104" s="6"/>
      <c r="J104" s="6"/>
      <c r="K104" s="6"/>
      <c r="L104" s="6"/>
      <c r="M104" s="6"/>
      <c r="N104" s="6"/>
    </row>
    <row r="105" ht="15.75" customHeight="1">
      <c r="A105" s="6"/>
      <c r="B105" s="6"/>
      <c r="C105" s="6"/>
      <c r="D105" s="6"/>
      <c r="E105" s="6"/>
      <c r="F105" s="6"/>
      <c r="G105" s="6"/>
      <c r="H105" s="6"/>
      <c r="I105" s="6"/>
      <c r="J105" s="6"/>
      <c r="K105" s="6"/>
      <c r="L105" s="6"/>
      <c r="M105" s="6"/>
      <c r="N105" s="6"/>
    </row>
    <row r="106" ht="15.75" customHeight="1">
      <c r="A106" s="6"/>
      <c r="B106" s="6"/>
      <c r="C106" s="6"/>
      <c r="D106" s="6"/>
      <c r="E106" s="6"/>
      <c r="F106" s="6"/>
      <c r="G106" s="6"/>
      <c r="H106" s="6"/>
      <c r="I106" s="6"/>
      <c r="J106" s="6"/>
      <c r="K106" s="6"/>
      <c r="L106" s="6"/>
      <c r="M106" s="6"/>
      <c r="N106" s="6"/>
    </row>
    <row r="107" ht="15.75" customHeight="1">
      <c r="A107" s="6"/>
      <c r="B107" s="6"/>
      <c r="C107" s="6"/>
      <c r="D107" s="6"/>
      <c r="E107" s="6"/>
      <c r="F107" s="6"/>
      <c r="G107" s="6"/>
      <c r="H107" s="6"/>
      <c r="I107" s="6"/>
      <c r="J107" s="6"/>
      <c r="K107" s="6"/>
      <c r="L107" s="6"/>
      <c r="M107" s="6"/>
      <c r="N107" s="6"/>
    </row>
    <row r="108" ht="15.75" customHeight="1">
      <c r="A108" s="6"/>
      <c r="B108" s="6"/>
      <c r="C108" s="6"/>
      <c r="D108" s="6"/>
      <c r="E108" s="6"/>
      <c r="F108" s="6"/>
      <c r="G108" s="6"/>
      <c r="H108" s="6"/>
      <c r="I108" s="6"/>
      <c r="J108" s="6"/>
      <c r="K108" s="6"/>
      <c r="L108" s="6"/>
      <c r="M108" s="6"/>
      <c r="N108" s="6"/>
    </row>
    <row r="109" ht="15.75" customHeight="1">
      <c r="A109" s="6"/>
      <c r="B109" s="6"/>
      <c r="C109" s="6"/>
      <c r="D109" s="6"/>
      <c r="E109" s="6"/>
      <c r="F109" s="6"/>
      <c r="G109" s="6"/>
      <c r="H109" s="6"/>
      <c r="I109" s="6"/>
      <c r="J109" s="6"/>
      <c r="K109" s="6"/>
      <c r="L109" s="6"/>
      <c r="M109" s="6"/>
      <c r="N109" s="6"/>
    </row>
    <row r="110" ht="15.75" customHeight="1">
      <c r="A110" s="6"/>
      <c r="B110" s="6"/>
      <c r="C110" s="6"/>
      <c r="D110" s="6"/>
      <c r="E110" s="6"/>
      <c r="F110" s="6"/>
      <c r="G110" s="6"/>
      <c r="H110" s="6"/>
      <c r="I110" s="6"/>
      <c r="J110" s="6"/>
      <c r="K110" s="6"/>
      <c r="L110" s="6"/>
      <c r="M110" s="6"/>
      <c r="N110" s="6"/>
    </row>
    <row r="111" ht="15.75" customHeight="1">
      <c r="A111" s="6"/>
      <c r="B111" s="6"/>
      <c r="C111" s="6"/>
      <c r="D111" s="6"/>
      <c r="E111" s="6"/>
      <c r="F111" s="6"/>
      <c r="G111" s="6"/>
      <c r="H111" s="6"/>
      <c r="I111" s="6"/>
      <c r="J111" s="6"/>
      <c r="K111" s="6"/>
      <c r="L111" s="6"/>
      <c r="M111" s="6"/>
      <c r="N111" s="6"/>
    </row>
    <row r="112" ht="15.75" customHeight="1">
      <c r="A112" s="6"/>
      <c r="B112" s="6"/>
      <c r="C112" s="6"/>
      <c r="D112" s="6"/>
      <c r="E112" s="6"/>
      <c r="F112" s="6"/>
      <c r="G112" s="6"/>
      <c r="H112" s="6"/>
      <c r="I112" s="6"/>
      <c r="J112" s="6"/>
      <c r="K112" s="6"/>
      <c r="L112" s="6"/>
      <c r="M112" s="6"/>
      <c r="N112" s="6"/>
    </row>
    <row r="113" ht="15.75" customHeight="1">
      <c r="A113" s="6"/>
      <c r="B113" s="6"/>
      <c r="C113" s="6"/>
      <c r="D113" s="6"/>
      <c r="E113" s="6"/>
      <c r="F113" s="6"/>
      <c r="G113" s="6"/>
      <c r="H113" s="6"/>
      <c r="I113" s="6"/>
      <c r="J113" s="6"/>
      <c r="K113" s="6"/>
      <c r="L113" s="6"/>
      <c r="M113" s="6"/>
      <c r="N113" s="6"/>
    </row>
    <row r="114" ht="15.75" customHeight="1">
      <c r="A114" s="6"/>
      <c r="B114" s="6"/>
      <c r="C114" s="6"/>
      <c r="D114" s="6"/>
      <c r="E114" s="6"/>
      <c r="F114" s="6"/>
      <c r="G114" s="6"/>
      <c r="H114" s="6"/>
      <c r="I114" s="6"/>
      <c r="J114" s="6"/>
      <c r="K114" s="6"/>
      <c r="L114" s="6"/>
      <c r="M114" s="6"/>
      <c r="N114" s="6"/>
    </row>
    <row r="115" ht="15.75" customHeight="1">
      <c r="A115" s="6"/>
      <c r="B115" s="6"/>
      <c r="C115" s="6"/>
      <c r="D115" s="6"/>
      <c r="E115" s="6"/>
      <c r="F115" s="6"/>
      <c r="G115" s="6"/>
      <c r="H115" s="6"/>
      <c r="I115" s="6"/>
      <c r="J115" s="6"/>
      <c r="K115" s="6"/>
      <c r="L115" s="6"/>
      <c r="M115" s="6"/>
      <c r="N115" s="6"/>
    </row>
    <row r="116" ht="15.75" customHeight="1">
      <c r="A116" s="6"/>
      <c r="B116" s="6"/>
      <c r="C116" s="6"/>
      <c r="D116" s="6"/>
      <c r="E116" s="6"/>
      <c r="F116" s="6"/>
      <c r="G116" s="6"/>
      <c r="H116" s="6"/>
      <c r="I116" s="6"/>
      <c r="J116" s="6"/>
      <c r="K116" s="6"/>
      <c r="L116" s="6"/>
      <c r="M116" s="6"/>
      <c r="N116" s="6"/>
    </row>
    <row r="117" ht="15.75" customHeight="1">
      <c r="A117" s="6"/>
      <c r="B117" s="6"/>
      <c r="C117" s="6"/>
      <c r="D117" s="6"/>
      <c r="E117" s="6"/>
      <c r="F117" s="6"/>
      <c r="G117" s="6"/>
      <c r="H117" s="6"/>
      <c r="I117" s="6"/>
      <c r="J117" s="6"/>
      <c r="K117" s="6"/>
      <c r="L117" s="6"/>
      <c r="M117" s="6"/>
      <c r="N117" s="6"/>
    </row>
    <row r="118" ht="15.75" customHeight="1">
      <c r="A118" s="6"/>
      <c r="B118" s="6"/>
      <c r="C118" s="6"/>
      <c r="D118" s="6"/>
      <c r="E118" s="6"/>
      <c r="F118" s="6"/>
      <c r="G118" s="6"/>
      <c r="H118" s="6"/>
      <c r="I118" s="6"/>
      <c r="J118" s="6"/>
      <c r="K118" s="6"/>
      <c r="L118" s="6"/>
      <c r="M118" s="6"/>
      <c r="N118" s="6"/>
    </row>
    <row r="119" ht="15.75" customHeight="1">
      <c r="A119" s="6"/>
      <c r="B119" s="6"/>
      <c r="C119" s="6"/>
      <c r="D119" s="6"/>
      <c r="E119" s="6"/>
      <c r="F119" s="6"/>
      <c r="G119" s="6"/>
      <c r="H119" s="6"/>
      <c r="I119" s="6"/>
      <c r="J119" s="6"/>
      <c r="K119" s="6"/>
      <c r="L119" s="6"/>
      <c r="M119" s="6"/>
      <c r="N119" s="6"/>
    </row>
    <row r="120" ht="15.75" customHeight="1">
      <c r="A120" s="6"/>
      <c r="B120" s="6"/>
      <c r="C120" s="6"/>
      <c r="D120" s="6"/>
      <c r="E120" s="6"/>
      <c r="F120" s="6"/>
      <c r="G120" s="6"/>
      <c r="H120" s="6"/>
      <c r="I120" s="6"/>
      <c r="J120" s="6"/>
      <c r="K120" s="6"/>
      <c r="L120" s="6"/>
      <c r="M120" s="6"/>
      <c r="N120" s="6"/>
    </row>
    <row r="121" ht="15.75" customHeight="1">
      <c r="A121" s="6"/>
      <c r="B121" s="6"/>
      <c r="C121" s="6"/>
      <c r="D121" s="6"/>
      <c r="E121" s="6"/>
      <c r="F121" s="6"/>
      <c r="G121" s="6"/>
      <c r="H121" s="6"/>
      <c r="I121" s="6"/>
      <c r="J121" s="6"/>
      <c r="K121" s="6"/>
      <c r="L121" s="6"/>
      <c r="M121" s="6"/>
      <c r="N121" s="6"/>
    </row>
    <row r="122" ht="15.75" customHeight="1">
      <c r="A122" s="6"/>
      <c r="B122" s="6"/>
      <c r="C122" s="6"/>
      <c r="D122" s="6"/>
      <c r="E122" s="6"/>
      <c r="F122" s="6"/>
      <c r="G122" s="6"/>
      <c r="H122" s="6"/>
      <c r="I122" s="6"/>
      <c r="J122" s="6"/>
      <c r="K122" s="6"/>
      <c r="L122" s="6"/>
      <c r="M122" s="6"/>
      <c r="N122" s="6"/>
    </row>
    <row r="123" ht="15.75" customHeight="1">
      <c r="A123" s="6"/>
      <c r="B123" s="6"/>
      <c r="C123" s="6"/>
      <c r="D123" s="6"/>
      <c r="E123" s="6"/>
      <c r="F123" s="6"/>
      <c r="G123" s="6"/>
      <c r="H123" s="6"/>
      <c r="I123" s="6"/>
      <c r="J123" s="6"/>
      <c r="K123" s="6"/>
      <c r="L123" s="6"/>
      <c r="M123" s="6"/>
      <c r="N123" s="6"/>
    </row>
    <row r="124" ht="15.75" customHeight="1">
      <c r="A124" s="6"/>
      <c r="B124" s="6"/>
      <c r="C124" s="6"/>
      <c r="D124" s="6"/>
      <c r="E124" s="6"/>
      <c r="F124" s="6"/>
      <c r="G124" s="6"/>
      <c r="H124" s="6"/>
      <c r="I124" s="6"/>
      <c r="J124" s="6"/>
      <c r="K124" s="6"/>
      <c r="L124" s="6"/>
      <c r="M124" s="6"/>
      <c r="N124" s="6"/>
    </row>
    <row r="125" ht="15.75" customHeight="1">
      <c r="A125" s="6"/>
      <c r="B125" s="6"/>
      <c r="C125" s="6"/>
      <c r="D125" s="6"/>
      <c r="E125" s="6"/>
      <c r="F125" s="6"/>
      <c r="G125" s="6"/>
      <c r="H125" s="6"/>
      <c r="I125" s="6"/>
      <c r="J125" s="6"/>
      <c r="K125" s="6"/>
      <c r="L125" s="6"/>
      <c r="M125" s="6"/>
      <c r="N125" s="6"/>
    </row>
    <row r="126" ht="15.75" customHeight="1">
      <c r="A126" s="6"/>
      <c r="B126" s="6"/>
      <c r="C126" s="6"/>
      <c r="D126" s="6"/>
      <c r="E126" s="6"/>
      <c r="F126" s="6"/>
      <c r="G126" s="6"/>
      <c r="H126" s="6"/>
      <c r="I126" s="6"/>
      <c r="J126" s="6"/>
      <c r="K126" s="6"/>
      <c r="L126" s="6"/>
      <c r="M126" s="6"/>
      <c r="N126" s="6"/>
    </row>
    <row r="127" ht="15.75" customHeight="1">
      <c r="A127" s="6"/>
      <c r="B127" s="6"/>
      <c r="C127" s="6"/>
      <c r="D127" s="6"/>
      <c r="E127" s="6"/>
      <c r="F127" s="6"/>
      <c r="G127" s="6"/>
      <c r="H127" s="6"/>
      <c r="I127" s="6"/>
      <c r="J127" s="6"/>
      <c r="K127" s="6"/>
      <c r="L127" s="6"/>
      <c r="M127" s="6"/>
      <c r="N127" s="6"/>
    </row>
    <row r="128" ht="15.75" customHeight="1">
      <c r="A128" s="6"/>
      <c r="B128" s="6"/>
      <c r="C128" s="6"/>
      <c r="D128" s="6"/>
      <c r="E128" s="6"/>
      <c r="F128" s="6"/>
      <c r="G128" s="6"/>
      <c r="H128" s="6"/>
      <c r="I128" s="6"/>
      <c r="J128" s="6"/>
      <c r="K128" s="6"/>
      <c r="L128" s="6"/>
      <c r="M128" s="6"/>
      <c r="N128" s="6"/>
    </row>
    <row r="129" ht="15.75" customHeight="1">
      <c r="A129" s="6"/>
      <c r="B129" s="6"/>
      <c r="C129" s="6"/>
      <c r="D129" s="6"/>
      <c r="E129" s="6"/>
      <c r="F129" s="6"/>
      <c r="G129" s="6"/>
      <c r="H129" s="6"/>
      <c r="I129" s="6"/>
      <c r="J129" s="6"/>
      <c r="K129" s="6"/>
      <c r="L129" s="6"/>
      <c r="M129" s="6"/>
      <c r="N129" s="6"/>
    </row>
    <row r="130" ht="15.75" customHeight="1">
      <c r="A130" s="6"/>
      <c r="B130" s="6"/>
      <c r="C130" s="6"/>
      <c r="D130" s="6"/>
      <c r="E130" s="6"/>
      <c r="F130" s="6"/>
      <c r="G130" s="6"/>
      <c r="H130" s="6"/>
      <c r="I130" s="6"/>
      <c r="J130" s="6"/>
      <c r="K130" s="6"/>
      <c r="L130" s="6"/>
      <c r="M130" s="6"/>
      <c r="N130" s="6"/>
    </row>
    <row r="131" ht="15.75" customHeight="1">
      <c r="A131" s="6"/>
      <c r="B131" s="6"/>
      <c r="C131" s="6"/>
      <c r="D131" s="6"/>
      <c r="E131" s="6"/>
      <c r="F131" s="6"/>
      <c r="G131" s="6"/>
      <c r="H131" s="6"/>
      <c r="I131" s="6"/>
      <c r="J131" s="6"/>
      <c r="K131" s="6"/>
      <c r="L131" s="6"/>
      <c r="M131" s="6"/>
      <c r="N131" s="6"/>
    </row>
    <row r="132" ht="15.75" customHeight="1">
      <c r="A132" s="6"/>
      <c r="B132" s="6"/>
      <c r="C132" s="6"/>
      <c r="D132" s="6"/>
      <c r="E132" s="6"/>
      <c r="F132" s="6"/>
      <c r="G132" s="6"/>
      <c r="H132" s="6"/>
      <c r="I132" s="6"/>
      <c r="J132" s="6"/>
      <c r="K132" s="6"/>
      <c r="L132" s="6"/>
      <c r="M132" s="6"/>
      <c r="N132" s="6"/>
    </row>
    <row r="133" ht="15.75" customHeight="1">
      <c r="A133" s="6"/>
      <c r="B133" s="6"/>
      <c r="C133" s="6"/>
      <c r="D133" s="6"/>
      <c r="E133" s="6"/>
      <c r="F133" s="6"/>
      <c r="G133" s="6"/>
      <c r="H133" s="6"/>
      <c r="I133" s="6"/>
      <c r="J133" s="6"/>
      <c r="K133" s="6"/>
      <c r="L133" s="6"/>
      <c r="M133" s="6"/>
      <c r="N133" s="6"/>
    </row>
    <row r="134" ht="15.75" customHeight="1">
      <c r="A134" s="6"/>
      <c r="B134" s="6"/>
      <c r="C134" s="6"/>
      <c r="D134" s="6"/>
      <c r="E134" s="6"/>
      <c r="F134" s="6"/>
      <c r="G134" s="6"/>
      <c r="H134" s="6"/>
      <c r="I134" s="6"/>
      <c r="J134" s="6"/>
      <c r="K134" s="6"/>
      <c r="L134" s="6"/>
      <c r="M134" s="6"/>
      <c r="N134" s="6"/>
    </row>
    <row r="135" ht="15.75" customHeight="1">
      <c r="A135" s="6"/>
      <c r="B135" s="6"/>
      <c r="C135" s="6"/>
      <c r="D135" s="6"/>
      <c r="E135" s="6"/>
      <c r="F135" s="6"/>
      <c r="G135" s="6"/>
      <c r="H135" s="6"/>
      <c r="I135" s="6"/>
      <c r="J135" s="6"/>
      <c r="K135" s="6"/>
      <c r="L135" s="6"/>
      <c r="M135" s="6"/>
      <c r="N135" s="6"/>
    </row>
    <row r="136" ht="15.75" customHeight="1">
      <c r="A136" s="6"/>
      <c r="B136" s="6"/>
      <c r="C136" s="6"/>
      <c r="D136" s="6"/>
      <c r="E136" s="6"/>
      <c r="F136" s="6"/>
      <c r="G136" s="6"/>
      <c r="H136" s="6"/>
      <c r="I136" s="6"/>
      <c r="J136" s="6"/>
      <c r="K136" s="6"/>
      <c r="L136" s="6"/>
      <c r="M136" s="6"/>
      <c r="N136" s="6"/>
    </row>
    <row r="137" ht="15.75" customHeight="1">
      <c r="A137" s="6"/>
      <c r="B137" s="6"/>
      <c r="C137" s="6"/>
      <c r="D137" s="6"/>
      <c r="E137" s="6"/>
      <c r="F137" s="6"/>
      <c r="G137" s="6"/>
      <c r="H137" s="6"/>
      <c r="I137" s="6"/>
      <c r="J137" s="6"/>
      <c r="K137" s="6"/>
      <c r="L137" s="6"/>
      <c r="M137" s="6"/>
      <c r="N137" s="6"/>
    </row>
    <row r="138" ht="15.75" customHeight="1">
      <c r="A138" s="6"/>
      <c r="B138" s="6"/>
      <c r="C138" s="6"/>
      <c r="D138" s="6"/>
      <c r="E138" s="6"/>
      <c r="F138" s="6"/>
      <c r="G138" s="6"/>
      <c r="H138" s="6"/>
      <c r="I138" s="6"/>
      <c r="J138" s="6"/>
      <c r="K138" s="6"/>
      <c r="L138" s="6"/>
      <c r="M138" s="6"/>
      <c r="N138" s="6"/>
    </row>
    <row r="139" ht="15.75" customHeight="1">
      <c r="A139" s="6"/>
      <c r="B139" s="6"/>
      <c r="C139" s="6"/>
      <c r="D139" s="6"/>
      <c r="E139" s="6"/>
      <c r="F139" s="6"/>
      <c r="G139" s="6"/>
      <c r="H139" s="6"/>
      <c r="I139" s="6"/>
      <c r="J139" s="6"/>
      <c r="K139" s="6"/>
      <c r="L139" s="6"/>
      <c r="M139" s="6"/>
      <c r="N139" s="6"/>
    </row>
    <row r="140" ht="15.75" customHeight="1">
      <c r="A140" s="6"/>
      <c r="B140" s="6"/>
      <c r="C140" s="6"/>
      <c r="D140" s="6"/>
      <c r="E140" s="6"/>
      <c r="F140" s="6"/>
      <c r="G140" s="6"/>
      <c r="H140" s="6"/>
      <c r="I140" s="6"/>
      <c r="J140" s="6"/>
      <c r="K140" s="6"/>
      <c r="L140" s="6"/>
      <c r="M140" s="6"/>
      <c r="N140" s="6"/>
    </row>
    <row r="141" ht="15.75" customHeight="1">
      <c r="A141" s="6"/>
      <c r="B141" s="6"/>
      <c r="C141" s="6"/>
      <c r="D141" s="6"/>
      <c r="E141" s="6"/>
      <c r="F141" s="6"/>
      <c r="G141" s="6"/>
      <c r="H141" s="6"/>
      <c r="I141" s="6"/>
      <c r="J141" s="6"/>
      <c r="K141" s="6"/>
      <c r="L141" s="6"/>
      <c r="M141" s="6"/>
      <c r="N141" s="6"/>
    </row>
    <row r="142" ht="15.75" customHeight="1">
      <c r="A142" s="6"/>
      <c r="B142" s="6"/>
      <c r="C142" s="6"/>
      <c r="D142" s="6"/>
      <c r="E142" s="6"/>
      <c r="F142" s="6"/>
      <c r="G142" s="6"/>
      <c r="H142" s="6"/>
      <c r="I142" s="6"/>
      <c r="J142" s="6"/>
      <c r="K142" s="6"/>
      <c r="L142" s="6"/>
      <c r="M142" s="6"/>
      <c r="N142" s="6"/>
    </row>
    <row r="143" ht="15.75" customHeight="1">
      <c r="A143" s="6"/>
      <c r="B143" s="6"/>
      <c r="C143" s="6"/>
      <c r="D143" s="6"/>
      <c r="E143" s="6"/>
      <c r="F143" s="6"/>
      <c r="G143" s="6"/>
      <c r="H143" s="6"/>
      <c r="I143" s="6"/>
      <c r="J143" s="6"/>
      <c r="K143" s="6"/>
      <c r="L143" s="6"/>
      <c r="M143" s="6"/>
      <c r="N143" s="6"/>
    </row>
    <row r="144" ht="15.75" customHeight="1">
      <c r="A144" s="6"/>
      <c r="B144" s="6"/>
      <c r="C144" s="6"/>
      <c r="D144" s="6"/>
      <c r="E144" s="6"/>
      <c r="F144" s="6"/>
      <c r="G144" s="6"/>
      <c r="H144" s="6"/>
      <c r="I144" s="6"/>
      <c r="J144" s="6"/>
      <c r="K144" s="6"/>
      <c r="L144" s="6"/>
      <c r="M144" s="6"/>
      <c r="N144" s="6"/>
    </row>
    <row r="145" ht="15.75" customHeight="1">
      <c r="A145" s="6"/>
      <c r="B145" s="6"/>
      <c r="C145" s="6"/>
      <c r="D145" s="6"/>
      <c r="E145" s="6"/>
      <c r="F145" s="6"/>
      <c r="G145" s="6"/>
      <c r="H145" s="6"/>
      <c r="I145" s="6"/>
      <c r="J145" s="6"/>
      <c r="K145" s="6"/>
      <c r="L145" s="6"/>
      <c r="M145" s="6"/>
      <c r="N145" s="6"/>
    </row>
    <row r="146" ht="15.75" customHeight="1">
      <c r="A146" s="6"/>
      <c r="B146" s="6"/>
      <c r="C146" s="6"/>
      <c r="D146" s="6"/>
      <c r="E146" s="6"/>
      <c r="F146" s="6"/>
      <c r="G146" s="6"/>
      <c r="H146" s="6"/>
      <c r="I146" s="6"/>
      <c r="J146" s="6"/>
      <c r="K146" s="6"/>
      <c r="L146" s="6"/>
      <c r="M146" s="6"/>
      <c r="N146" s="6"/>
    </row>
    <row r="147" ht="15.75" customHeight="1">
      <c r="A147" s="6"/>
      <c r="B147" s="6"/>
      <c r="C147" s="6"/>
      <c r="D147" s="6"/>
      <c r="E147" s="6"/>
      <c r="F147" s="6"/>
      <c r="G147" s="6"/>
      <c r="H147" s="6"/>
      <c r="I147" s="6"/>
      <c r="J147" s="6"/>
      <c r="K147" s="6"/>
      <c r="L147" s="6"/>
      <c r="M147" s="6"/>
      <c r="N147" s="6"/>
    </row>
    <row r="148" ht="15.75" customHeight="1">
      <c r="A148" s="6"/>
      <c r="B148" s="6"/>
      <c r="C148" s="6"/>
      <c r="D148" s="6"/>
      <c r="E148" s="6"/>
      <c r="F148" s="6"/>
      <c r="G148" s="6"/>
      <c r="H148" s="6"/>
      <c r="I148" s="6"/>
      <c r="J148" s="6"/>
      <c r="K148" s="6"/>
      <c r="L148" s="6"/>
      <c r="M148" s="6"/>
      <c r="N148" s="6"/>
    </row>
    <row r="149" ht="15.75" customHeight="1">
      <c r="A149" s="6"/>
      <c r="B149" s="6"/>
      <c r="C149" s="6"/>
      <c r="D149" s="6"/>
      <c r="E149" s="6"/>
      <c r="F149" s="6"/>
      <c r="G149" s="6"/>
      <c r="H149" s="6"/>
      <c r="I149" s="6"/>
      <c r="J149" s="6"/>
      <c r="K149" s="6"/>
      <c r="L149" s="6"/>
      <c r="M149" s="6"/>
      <c r="N149" s="6"/>
    </row>
    <row r="150" ht="15.75" customHeight="1">
      <c r="A150" s="6"/>
      <c r="B150" s="6"/>
      <c r="C150" s="6"/>
      <c r="D150" s="6"/>
      <c r="E150" s="6"/>
      <c r="F150" s="6"/>
      <c r="G150" s="6"/>
      <c r="H150" s="6"/>
      <c r="I150" s="6"/>
      <c r="J150" s="6"/>
      <c r="K150" s="6"/>
      <c r="L150" s="6"/>
      <c r="M150" s="6"/>
      <c r="N150" s="6"/>
    </row>
    <row r="151" ht="15.75" customHeight="1">
      <c r="A151" s="6"/>
      <c r="B151" s="6"/>
      <c r="C151" s="6"/>
      <c r="D151" s="6"/>
      <c r="E151" s="6"/>
      <c r="F151" s="6"/>
      <c r="G151" s="6"/>
      <c r="H151" s="6"/>
      <c r="I151" s="6"/>
      <c r="J151" s="6"/>
      <c r="K151" s="6"/>
      <c r="L151" s="6"/>
      <c r="M151" s="6"/>
      <c r="N151" s="6"/>
    </row>
    <row r="152" ht="15.75" customHeight="1">
      <c r="A152" s="6"/>
      <c r="B152" s="6"/>
      <c r="C152" s="6"/>
      <c r="D152" s="6"/>
      <c r="E152" s="6"/>
      <c r="F152" s="6"/>
      <c r="G152" s="6"/>
      <c r="H152" s="6"/>
      <c r="I152" s="6"/>
      <c r="J152" s="6"/>
      <c r="K152" s="6"/>
      <c r="L152" s="6"/>
      <c r="M152" s="6"/>
      <c r="N152" s="6"/>
    </row>
    <row r="153" ht="15.75" customHeight="1">
      <c r="A153" s="6"/>
      <c r="B153" s="6"/>
      <c r="C153" s="6"/>
      <c r="D153" s="6"/>
      <c r="E153" s="6"/>
      <c r="F153" s="6"/>
      <c r="G153" s="6"/>
      <c r="H153" s="6"/>
      <c r="I153" s="6"/>
      <c r="J153" s="6"/>
      <c r="K153" s="6"/>
      <c r="L153" s="6"/>
      <c r="M153" s="6"/>
      <c r="N153" s="6"/>
    </row>
    <row r="154" ht="15.75" customHeight="1">
      <c r="A154" s="6"/>
      <c r="B154" s="6"/>
      <c r="C154" s="6"/>
      <c r="D154" s="6"/>
      <c r="E154" s="6"/>
      <c r="F154" s="6"/>
      <c r="G154" s="6"/>
      <c r="H154" s="6"/>
      <c r="I154" s="6"/>
      <c r="J154" s="6"/>
      <c r="K154" s="6"/>
      <c r="L154" s="6"/>
      <c r="M154" s="6"/>
      <c r="N154" s="6"/>
    </row>
    <row r="155" ht="15.75" customHeight="1">
      <c r="A155" s="6"/>
      <c r="B155" s="6"/>
      <c r="C155" s="6"/>
      <c r="D155" s="6"/>
      <c r="E155" s="6"/>
      <c r="F155" s="6"/>
      <c r="G155" s="6"/>
      <c r="H155" s="6"/>
      <c r="I155" s="6"/>
      <c r="J155" s="6"/>
      <c r="K155" s="6"/>
      <c r="L155" s="6"/>
      <c r="M155" s="6"/>
      <c r="N155" s="6"/>
    </row>
    <row r="156" ht="15.75" customHeight="1">
      <c r="A156" s="6"/>
      <c r="B156" s="6"/>
      <c r="C156" s="6"/>
      <c r="D156" s="6"/>
      <c r="E156" s="6"/>
      <c r="F156" s="6"/>
      <c r="G156" s="6"/>
      <c r="H156" s="6"/>
      <c r="I156" s="6"/>
      <c r="J156" s="6"/>
      <c r="K156" s="6"/>
      <c r="L156" s="6"/>
      <c r="M156" s="6"/>
      <c r="N156" s="6"/>
    </row>
    <row r="157" ht="15.75" customHeight="1">
      <c r="A157" s="6"/>
      <c r="B157" s="6"/>
      <c r="C157" s="6"/>
      <c r="D157" s="6"/>
      <c r="E157" s="6"/>
      <c r="F157" s="6"/>
      <c r="G157" s="6"/>
      <c r="H157" s="6"/>
      <c r="I157" s="6"/>
      <c r="J157" s="6"/>
      <c r="K157" s="6"/>
      <c r="L157" s="6"/>
      <c r="M157" s="6"/>
      <c r="N157" s="6"/>
    </row>
    <row r="158" ht="15.75" customHeight="1">
      <c r="A158" s="6"/>
      <c r="B158" s="6"/>
      <c r="C158" s="6"/>
      <c r="D158" s="6"/>
      <c r="E158" s="6"/>
      <c r="F158" s="6"/>
      <c r="G158" s="6"/>
      <c r="H158" s="6"/>
      <c r="I158" s="6"/>
      <c r="J158" s="6"/>
      <c r="K158" s="6"/>
      <c r="L158" s="6"/>
      <c r="M158" s="6"/>
      <c r="N158" s="6"/>
    </row>
    <row r="159" ht="15.75" customHeight="1">
      <c r="A159" s="6"/>
      <c r="B159" s="6"/>
      <c r="C159" s="6"/>
      <c r="D159" s="6"/>
      <c r="E159" s="6"/>
      <c r="F159" s="6"/>
      <c r="G159" s="6"/>
      <c r="H159" s="6"/>
      <c r="I159" s="6"/>
      <c r="J159" s="6"/>
      <c r="K159" s="6"/>
      <c r="L159" s="6"/>
      <c r="M159" s="6"/>
      <c r="N159" s="6"/>
    </row>
    <row r="160" ht="15.75" customHeight="1">
      <c r="A160" s="6"/>
      <c r="B160" s="6"/>
      <c r="C160" s="6"/>
      <c r="D160" s="6"/>
      <c r="E160" s="6"/>
      <c r="F160" s="6"/>
      <c r="G160" s="6"/>
      <c r="H160" s="6"/>
      <c r="I160" s="6"/>
      <c r="J160" s="6"/>
      <c r="K160" s="6"/>
      <c r="L160" s="6"/>
      <c r="M160" s="6"/>
      <c r="N160" s="6"/>
    </row>
    <row r="161" ht="15.75" customHeight="1">
      <c r="A161" s="6"/>
      <c r="B161" s="6"/>
      <c r="C161" s="6"/>
      <c r="D161" s="6"/>
      <c r="E161" s="6"/>
      <c r="F161" s="6"/>
      <c r="G161" s="6"/>
      <c r="H161" s="6"/>
      <c r="I161" s="6"/>
      <c r="J161" s="6"/>
      <c r="K161" s="6"/>
      <c r="L161" s="6"/>
      <c r="M161" s="6"/>
      <c r="N161" s="6"/>
    </row>
    <row r="162" ht="15.75" customHeight="1">
      <c r="A162" s="6"/>
      <c r="B162" s="6"/>
      <c r="C162" s="6"/>
      <c r="D162" s="6"/>
      <c r="E162" s="6"/>
      <c r="F162" s="6"/>
      <c r="G162" s="6"/>
      <c r="H162" s="6"/>
      <c r="I162" s="6"/>
      <c r="J162" s="6"/>
      <c r="K162" s="6"/>
      <c r="L162" s="6"/>
      <c r="M162" s="6"/>
      <c r="N162" s="6"/>
    </row>
    <row r="163" ht="15.75" customHeight="1">
      <c r="A163" s="6"/>
      <c r="B163" s="6"/>
      <c r="C163" s="6"/>
      <c r="D163" s="6"/>
      <c r="E163" s="6"/>
      <c r="F163" s="6"/>
      <c r="G163" s="6"/>
      <c r="H163" s="6"/>
      <c r="I163" s="6"/>
      <c r="J163" s="6"/>
      <c r="K163" s="6"/>
      <c r="L163" s="6"/>
      <c r="M163" s="6"/>
      <c r="N163" s="6"/>
    </row>
    <row r="164" ht="15.75" customHeight="1">
      <c r="A164" s="6"/>
      <c r="B164" s="6"/>
      <c r="C164" s="6"/>
      <c r="D164" s="6"/>
      <c r="E164" s="6"/>
      <c r="F164" s="6"/>
      <c r="G164" s="6"/>
      <c r="H164" s="6"/>
      <c r="I164" s="6"/>
      <c r="J164" s="6"/>
      <c r="K164" s="6"/>
      <c r="L164" s="6"/>
      <c r="M164" s="6"/>
      <c r="N164" s="6"/>
    </row>
    <row r="165" ht="15.75" customHeight="1">
      <c r="A165" s="6"/>
      <c r="B165" s="6"/>
      <c r="C165" s="6"/>
      <c r="D165" s="6"/>
      <c r="E165" s="6"/>
      <c r="F165" s="6"/>
      <c r="G165" s="6"/>
      <c r="H165" s="6"/>
      <c r="I165" s="6"/>
      <c r="J165" s="6"/>
      <c r="K165" s="6"/>
      <c r="L165" s="6"/>
      <c r="M165" s="6"/>
      <c r="N165" s="6"/>
    </row>
    <row r="166" ht="15.75" customHeight="1">
      <c r="A166" s="6"/>
      <c r="B166" s="6"/>
      <c r="C166" s="6"/>
      <c r="D166" s="6"/>
      <c r="E166" s="6"/>
      <c r="F166" s="6"/>
      <c r="G166" s="6"/>
      <c r="H166" s="6"/>
      <c r="I166" s="6"/>
      <c r="J166" s="6"/>
      <c r="K166" s="6"/>
      <c r="L166" s="6"/>
      <c r="M166" s="6"/>
      <c r="N166" s="6"/>
    </row>
    <row r="167" ht="15.75" customHeight="1">
      <c r="A167" s="6"/>
      <c r="B167" s="6"/>
      <c r="C167" s="6"/>
      <c r="D167" s="6"/>
      <c r="E167" s="6"/>
      <c r="F167" s="6"/>
      <c r="G167" s="6"/>
      <c r="H167" s="6"/>
      <c r="I167" s="6"/>
      <c r="J167" s="6"/>
      <c r="K167" s="6"/>
      <c r="L167" s="6"/>
      <c r="M167" s="6"/>
      <c r="N167" s="6"/>
    </row>
    <row r="168" ht="15.75" customHeight="1">
      <c r="A168" s="6"/>
      <c r="B168" s="6"/>
      <c r="C168" s="6"/>
      <c r="D168" s="6"/>
      <c r="E168" s="6"/>
      <c r="F168" s="6"/>
      <c r="G168" s="6"/>
      <c r="H168" s="6"/>
      <c r="I168" s="6"/>
      <c r="J168" s="6"/>
      <c r="K168" s="6"/>
      <c r="L168" s="6"/>
      <c r="M168" s="6"/>
      <c r="N168" s="6"/>
    </row>
    <row r="169" ht="15.75" customHeight="1">
      <c r="A169" s="6"/>
      <c r="B169" s="6"/>
      <c r="C169" s="6"/>
      <c r="D169" s="6"/>
      <c r="E169" s="6"/>
      <c r="F169" s="6"/>
      <c r="G169" s="6"/>
      <c r="H169" s="6"/>
      <c r="I169" s="6"/>
      <c r="J169" s="6"/>
      <c r="K169" s="6"/>
      <c r="L169" s="6"/>
      <c r="M169" s="6"/>
      <c r="N169" s="6"/>
    </row>
    <row r="170" ht="15.75" customHeight="1">
      <c r="A170" s="6"/>
      <c r="B170" s="6"/>
      <c r="C170" s="6"/>
      <c r="D170" s="6"/>
      <c r="E170" s="6"/>
      <c r="F170" s="6"/>
      <c r="G170" s="6"/>
      <c r="H170" s="6"/>
      <c r="I170" s="6"/>
      <c r="J170" s="6"/>
      <c r="K170" s="6"/>
      <c r="L170" s="6"/>
      <c r="M170" s="6"/>
      <c r="N170" s="6"/>
    </row>
    <row r="171" ht="15.75" customHeight="1">
      <c r="A171" s="6"/>
      <c r="B171" s="6"/>
      <c r="C171" s="6"/>
      <c r="D171" s="6"/>
      <c r="E171" s="6"/>
      <c r="F171" s="6"/>
      <c r="G171" s="6"/>
      <c r="H171" s="6"/>
      <c r="I171" s="6"/>
      <c r="J171" s="6"/>
      <c r="K171" s="6"/>
      <c r="L171" s="6"/>
      <c r="M171" s="6"/>
      <c r="N171" s="6"/>
    </row>
    <row r="172" ht="15.75" customHeight="1">
      <c r="A172" s="6"/>
      <c r="B172" s="6"/>
      <c r="C172" s="6"/>
      <c r="D172" s="6"/>
      <c r="E172" s="6"/>
      <c r="F172" s="6"/>
      <c r="G172" s="6"/>
      <c r="H172" s="6"/>
      <c r="I172" s="6"/>
      <c r="J172" s="6"/>
      <c r="K172" s="6"/>
      <c r="L172" s="6"/>
      <c r="M172" s="6"/>
      <c r="N172" s="6"/>
    </row>
    <row r="173" ht="15.75" customHeight="1">
      <c r="A173" s="6"/>
      <c r="B173" s="6"/>
      <c r="C173" s="6"/>
      <c r="D173" s="6"/>
      <c r="E173" s="6"/>
      <c r="F173" s="6"/>
      <c r="G173" s="6"/>
      <c r="H173" s="6"/>
      <c r="I173" s="6"/>
      <c r="J173" s="6"/>
      <c r="K173" s="6"/>
      <c r="L173" s="6"/>
      <c r="M173" s="6"/>
      <c r="N173" s="6"/>
    </row>
    <row r="174" ht="15.75" customHeight="1">
      <c r="A174" s="6"/>
      <c r="B174" s="6"/>
      <c r="C174" s="6"/>
      <c r="D174" s="6"/>
      <c r="E174" s="6"/>
      <c r="F174" s="6"/>
      <c r="G174" s="6"/>
      <c r="H174" s="6"/>
      <c r="I174" s="6"/>
      <c r="J174" s="6"/>
      <c r="K174" s="6"/>
      <c r="L174" s="6"/>
      <c r="M174" s="6"/>
      <c r="N174" s="6"/>
    </row>
    <row r="175" ht="15.75" customHeight="1">
      <c r="A175" s="6"/>
      <c r="B175" s="6"/>
      <c r="C175" s="6"/>
      <c r="D175" s="6"/>
      <c r="E175" s="6"/>
      <c r="F175" s="6"/>
      <c r="G175" s="6"/>
      <c r="H175" s="6"/>
      <c r="I175" s="6"/>
      <c r="J175" s="6"/>
      <c r="K175" s="6"/>
      <c r="L175" s="6"/>
      <c r="M175" s="6"/>
      <c r="N175" s="6"/>
    </row>
    <row r="176" ht="15.75" customHeight="1">
      <c r="A176" s="6"/>
      <c r="B176" s="6"/>
      <c r="C176" s="6"/>
      <c r="D176" s="6"/>
      <c r="E176" s="6"/>
      <c r="F176" s="6"/>
      <c r="G176" s="6"/>
      <c r="H176" s="6"/>
      <c r="I176" s="6"/>
      <c r="J176" s="6"/>
      <c r="K176" s="6"/>
      <c r="L176" s="6"/>
      <c r="M176" s="6"/>
      <c r="N176" s="6"/>
    </row>
    <row r="177" ht="15.75" customHeight="1">
      <c r="A177" s="6"/>
      <c r="B177" s="6"/>
      <c r="C177" s="6"/>
      <c r="D177" s="6"/>
      <c r="E177" s="6"/>
      <c r="F177" s="6"/>
      <c r="G177" s="6"/>
      <c r="H177" s="6"/>
      <c r="I177" s="6"/>
      <c r="J177" s="6"/>
      <c r="K177" s="6"/>
      <c r="L177" s="6"/>
      <c r="M177" s="6"/>
      <c r="N177" s="6"/>
    </row>
    <row r="178" ht="15.75" customHeight="1">
      <c r="A178" s="6"/>
      <c r="B178" s="6"/>
      <c r="C178" s="6"/>
      <c r="D178" s="6"/>
      <c r="E178" s="6"/>
      <c r="F178" s="6"/>
      <c r="G178" s="6"/>
      <c r="H178" s="6"/>
      <c r="I178" s="6"/>
      <c r="J178" s="6"/>
      <c r="K178" s="6"/>
      <c r="L178" s="6"/>
      <c r="M178" s="6"/>
      <c r="N178" s="6"/>
    </row>
    <row r="179" ht="15.75" customHeight="1">
      <c r="A179" s="6"/>
      <c r="B179" s="6"/>
      <c r="C179" s="6"/>
      <c r="D179" s="6"/>
      <c r="E179" s="6"/>
      <c r="F179" s="6"/>
      <c r="G179" s="6"/>
      <c r="H179" s="6"/>
      <c r="I179" s="6"/>
      <c r="J179" s="6"/>
      <c r="K179" s="6"/>
      <c r="L179" s="6"/>
      <c r="M179" s="6"/>
      <c r="N179" s="6"/>
    </row>
    <row r="180" ht="15.75" customHeight="1">
      <c r="A180" s="6"/>
      <c r="B180" s="6"/>
      <c r="C180" s="6"/>
      <c r="D180" s="6"/>
      <c r="E180" s="6"/>
      <c r="F180" s="6"/>
      <c r="G180" s="6"/>
      <c r="H180" s="6"/>
      <c r="I180" s="6"/>
      <c r="J180" s="6"/>
      <c r="K180" s="6"/>
      <c r="L180" s="6"/>
      <c r="M180" s="6"/>
      <c r="N180" s="6"/>
    </row>
    <row r="181" ht="15.75" customHeight="1">
      <c r="A181" s="6"/>
      <c r="B181" s="6"/>
      <c r="C181" s="6"/>
      <c r="D181" s="6"/>
      <c r="E181" s="6"/>
      <c r="F181" s="6"/>
      <c r="G181" s="6"/>
      <c r="H181" s="6"/>
      <c r="I181" s="6"/>
      <c r="J181" s="6"/>
      <c r="K181" s="6"/>
      <c r="L181" s="6"/>
      <c r="M181" s="6"/>
      <c r="N181" s="6"/>
    </row>
    <row r="182" ht="15.75" customHeight="1">
      <c r="A182" s="6"/>
      <c r="B182" s="6"/>
      <c r="C182" s="6"/>
      <c r="D182" s="6"/>
      <c r="E182" s="6"/>
      <c r="F182" s="6"/>
      <c r="G182" s="6"/>
      <c r="H182" s="6"/>
      <c r="I182" s="6"/>
      <c r="J182" s="6"/>
      <c r="K182" s="6"/>
      <c r="L182" s="6"/>
      <c r="M182" s="6"/>
      <c r="N182" s="6"/>
    </row>
    <row r="183" ht="15.75" customHeight="1">
      <c r="A183" s="6"/>
      <c r="B183" s="6"/>
      <c r="C183" s="6"/>
      <c r="D183" s="6"/>
      <c r="E183" s="6"/>
      <c r="F183" s="6"/>
      <c r="G183" s="6"/>
      <c r="H183" s="6"/>
      <c r="I183" s="6"/>
      <c r="J183" s="6"/>
      <c r="K183" s="6"/>
      <c r="L183" s="6"/>
      <c r="M183" s="6"/>
      <c r="N183" s="6"/>
    </row>
    <row r="184" ht="15.75" customHeight="1">
      <c r="A184" s="6"/>
      <c r="B184" s="6"/>
      <c r="C184" s="6"/>
      <c r="D184" s="6"/>
      <c r="E184" s="6"/>
      <c r="F184" s="6"/>
      <c r="G184" s="6"/>
      <c r="H184" s="6"/>
      <c r="I184" s="6"/>
      <c r="J184" s="6"/>
      <c r="K184" s="6"/>
      <c r="L184" s="6"/>
      <c r="M184" s="6"/>
      <c r="N184" s="6"/>
    </row>
    <row r="185" ht="15.75" customHeight="1">
      <c r="A185" s="6"/>
      <c r="B185" s="6"/>
      <c r="C185" s="6"/>
      <c r="D185" s="6"/>
      <c r="E185" s="6"/>
      <c r="F185" s="6"/>
      <c r="G185" s="6"/>
      <c r="H185" s="6"/>
      <c r="I185" s="6"/>
      <c r="J185" s="6"/>
      <c r="K185" s="6"/>
      <c r="L185" s="6"/>
      <c r="M185" s="6"/>
      <c r="N185" s="6"/>
    </row>
    <row r="186" ht="15.75" customHeight="1">
      <c r="A186" s="6"/>
      <c r="B186" s="6"/>
      <c r="C186" s="6"/>
      <c r="D186" s="6"/>
      <c r="E186" s="6"/>
      <c r="F186" s="6"/>
      <c r="G186" s="6"/>
      <c r="H186" s="6"/>
      <c r="I186" s="6"/>
      <c r="J186" s="6"/>
      <c r="K186" s="6"/>
      <c r="L186" s="6"/>
      <c r="M186" s="6"/>
      <c r="N186" s="6"/>
    </row>
    <row r="187" ht="15.75" customHeight="1">
      <c r="A187" s="6"/>
      <c r="B187" s="6"/>
      <c r="C187" s="6"/>
      <c r="D187" s="6"/>
      <c r="E187" s="6"/>
      <c r="F187" s="6"/>
      <c r="G187" s="6"/>
      <c r="H187" s="6"/>
      <c r="I187" s="6"/>
      <c r="J187" s="6"/>
      <c r="K187" s="6"/>
      <c r="L187" s="6"/>
      <c r="M187" s="6"/>
      <c r="N187" s="6"/>
    </row>
    <row r="188" ht="15.75" customHeight="1">
      <c r="A188" s="6"/>
      <c r="B188" s="6"/>
      <c r="C188" s="6"/>
      <c r="D188" s="6"/>
      <c r="E188" s="6"/>
      <c r="F188" s="6"/>
      <c r="G188" s="6"/>
      <c r="H188" s="6"/>
      <c r="I188" s="6"/>
      <c r="J188" s="6"/>
      <c r="K188" s="6"/>
      <c r="L188" s="6"/>
      <c r="M188" s="6"/>
      <c r="N188" s="6"/>
    </row>
    <row r="189" ht="15.75" customHeight="1">
      <c r="A189" s="6"/>
      <c r="B189" s="6"/>
      <c r="C189" s="6"/>
      <c r="D189" s="6"/>
      <c r="E189" s="6"/>
      <c r="F189" s="6"/>
      <c r="G189" s="6"/>
      <c r="H189" s="6"/>
      <c r="I189" s="6"/>
      <c r="J189" s="6"/>
      <c r="K189" s="6"/>
      <c r="L189" s="6"/>
      <c r="M189" s="6"/>
      <c r="N189" s="6"/>
    </row>
    <row r="190" ht="15.75" customHeight="1">
      <c r="A190" s="6"/>
      <c r="B190" s="6"/>
      <c r="C190" s="6"/>
      <c r="D190" s="6"/>
      <c r="E190" s="6"/>
      <c r="F190" s="6"/>
      <c r="G190" s="6"/>
      <c r="H190" s="6"/>
      <c r="I190" s="6"/>
      <c r="J190" s="6"/>
      <c r="K190" s="6"/>
      <c r="L190" s="6"/>
      <c r="M190" s="6"/>
      <c r="N190" s="6"/>
    </row>
    <row r="191" ht="15.75" customHeight="1">
      <c r="A191" s="6"/>
      <c r="B191" s="6"/>
      <c r="C191" s="6"/>
      <c r="D191" s="6"/>
      <c r="E191" s="6"/>
      <c r="F191" s="6"/>
      <c r="G191" s="6"/>
      <c r="H191" s="6"/>
      <c r="I191" s="6"/>
      <c r="J191" s="6"/>
      <c r="K191" s="6"/>
      <c r="L191" s="6"/>
      <c r="M191" s="6"/>
      <c r="N191" s="6"/>
    </row>
    <row r="192" ht="15.75" customHeight="1">
      <c r="A192" s="6"/>
      <c r="B192" s="6"/>
      <c r="C192" s="6"/>
      <c r="D192" s="6"/>
      <c r="E192" s="6"/>
      <c r="F192" s="6"/>
      <c r="G192" s="6"/>
      <c r="H192" s="6"/>
      <c r="I192" s="6"/>
      <c r="J192" s="6"/>
      <c r="K192" s="6"/>
      <c r="L192" s="6"/>
      <c r="M192" s="6"/>
      <c r="N192" s="6"/>
    </row>
    <row r="193" ht="15.75" customHeight="1">
      <c r="A193" s="6"/>
      <c r="B193" s="6"/>
      <c r="C193" s="6"/>
      <c r="D193" s="6"/>
      <c r="E193" s="6"/>
      <c r="F193" s="6"/>
      <c r="G193" s="6"/>
      <c r="H193" s="6"/>
      <c r="I193" s="6"/>
      <c r="J193" s="6"/>
      <c r="K193" s="6"/>
      <c r="L193" s="6"/>
      <c r="M193" s="6"/>
      <c r="N193" s="6"/>
    </row>
    <row r="194" ht="15.75" customHeight="1">
      <c r="A194" s="6"/>
      <c r="B194" s="6"/>
      <c r="C194" s="6"/>
      <c r="D194" s="6"/>
      <c r="E194" s="6"/>
      <c r="F194" s="6"/>
      <c r="G194" s="6"/>
      <c r="H194" s="6"/>
      <c r="I194" s="6"/>
      <c r="J194" s="6"/>
      <c r="K194" s="6"/>
      <c r="L194" s="6"/>
      <c r="M194" s="6"/>
      <c r="N194" s="6"/>
    </row>
    <row r="195" ht="15.75" customHeight="1">
      <c r="A195" s="6"/>
      <c r="B195" s="6"/>
      <c r="C195" s="6"/>
      <c r="D195" s="6"/>
      <c r="E195" s="6"/>
      <c r="F195" s="6"/>
      <c r="G195" s="6"/>
      <c r="H195" s="6"/>
      <c r="I195" s="6"/>
      <c r="J195" s="6"/>
      <c r="K195" s="6"/>
      <c r="L195" s="6"/>
      <c r="M195" s="6"/>
      <c r="N195" s="6"/>
    </row>
    <row r="196" ht="15.75" customHeight="1">
      <c r="A196" s="6"/>
      <c r="B196" s="6"/>
      <c r="C196" s="6"/>
      <c r="D196" s="6"/>
      <c r="E196" s="6"/>
      <c r="F196" s="6"/>
      <c r="G196" s="6"/>
      <c r="H196" s="6"/>
      <c r="I196" s="6"/>
      <c r="J196" s="6"/>
      <c r="K196" s="6"/>
      <c r="L196" s="6"/>
      <c r="M196" s="6"/>
      <c r="N196" s="6"/>
    </row>
    <row r="197" ht="15.75" customHeight="1">
      <c r="A197" s="6"/>
      <c r="B197" s="6"/>
      <c r="C197" s="6"/>
      <c r="D197" s="6"/>
      <c r="E197" s="6"/>
      <c r="F197" s="6"/>
      <c r="G197" s="6"/>
      <c r="H197" s="6"/>
      <c r="I197" s="6"/>
      <c r="J197" s="6"/>
      <c r="K197" s="6"/>
      <c r="L197" s="6"/>
      <c r="M197" s="6"/>
      <c r="N197" s="6"/>
    </row>
    <row r="198" ht="15.75" customHeight="1">
      <c r="A198" s="6"/>
      <c r="B198" s="6"/>
      <c r="C198" s="6"/>
      <c r="D198" s="6"/>
      <c r="E198" s="6"/>
      <c r="F198" s="6"/>
      <c r="G198" s="6"/>
      <c r="H198" s="6"/>
      <c r="I198" s="6"/>
      <c r="J198" s="6"/>
      <c r="K198" s="6"/>
      <c r="L198" s="6"/>
      <c r="M198" s="6"/>
      <c r="N198" s="6"/>
    </row>
    <row r="199" ht="15.75" customHeight="1">
      <c r="A199" s="6"/>
      <c r="B199" s="6"/>
      <c r="C199" s="6"/>
      <c r="D199" s="6"/>
      <c r="E199" s="6"/>
      <c r="F199" s="6"/>
      <c r="G199" s="6"/>
      <c r="H199" s="6"/>
      <c r="I199" s="6"/>
      <c r="J199" s="6"/>
      <c r="K199" s="6"/>
      <c r="L199" s="6"/>
      <c r="M199" s="6"/>
      <c r="N199" s="6"/>
    </row>
    <row r="200" ht="15.75" customHeight="1">
      <c r="A200" s="6"/>
      <c r="B200" s="6"/>
      <c r="C200" s="6"/>
      <c r="D200" s="6"/>
      <c r="E200" s="6"/>
      <c r="F200" s="6"/>
      <c r="G200" s="6"/>
      <c r="H200" s="6"/>
      <c r="I200" s="6"/>
      <c r="J200" s="6"/>
      <c r="K200" s="6"/>
      <c r="L200" s="6"/>
      <c r="M200" s="6"/>
      <c r="N200" s="6"/>
    </row>
    <row r="201" ht="15.75" customHeight="1">
      <c r="A201" s="6"/>
      <c r="B201" s="6"/>
      <c r="C201" s="6"/>
      <c r="D201" s="6"/>
      <c r="E201" s="6"/>
      <c r="F201" s="6"/>
      <c r="G201" s="6"/>
      <c r="H201" s="6"/>
      <c r="I201" s="6"/>
      <c r="J201" s="6"/>
      <c r="K201" s="6"/>
      <c r="L201" s="6"/>
      <c r="M201" s="6"/>
      <c r="N201" s="6"/>
    </row>
    <row r="202" ht="15.75" customHeight="1">
      <c r="A202" s="6"/>
      <c r="B202" s="6"/>
      <c r="C202" s="6"/>
      <c r="D202" s="6"/>
      <c r="E202" s="6"/>
      <c r="F202" s="6"/>
      <c r="G202" s="6"/>
      <c r="H202" s="6"/>
      <c r="I202" s="6"/>
      <c r="J202" s="6"/>
      <c r="K202" s="6"/>
      <c r="L202" s="6"/>
      <c r="M202" s="6"/>
      <c r="N202" s="6"/>
    </row>
    <row r="203" ht="15.75" customHeight="1">
      <c r="A203" s="6"/>
      <c r="B203" s="6"/>
      <c r="C203" s="6"/>
      <c r="D203" s="6"/>
      <c r="E203" s="6"/>
      <c r="F203" s="6"/>
      <c r="G203" s="6"/>
      <c r="H203" s="6"/>
      <c r="I203" s="6"/>
      <c r="J203" s="6"/>
      <c r="K203" s="6"/>
      <c r="L203" s="6"/>
      <c r="M203" s="6"/>
      <c r="N203" s="6"/>
    </row>
    <row r="204" ht="15.75" customHeight="1">
      <c r="A204" s="6"/>
      <c r="B204" s="6"/>
      <c r="C204" s="6"/>
      <c r="D204" s="6"/>
      <c r="E204" s="6"/>
      <c r="F204" s="6"/>
      <c r="G204" s="6"/>
      <c r="H204" s="6"/>
      <c r="I204" s="6"/>
      <c r="J204" s="6"/>
      <c r="K204" s="6"/>
      <c r="L204" s="6"/>
      <c r="M204" s="6"/>
      <c r="N204" s="6"/>
    </row>
    <row r="205" ht="15.75" customHeight="1">
      <c r="A205" s="6"/>
      <c r="B205" s="6"/>
      <c r="C205" s="6"/>
      <c r="D205" s="6"/>
      <c r="E205" s="6"/>
      <c r="F205" s="6"/>
      <c r="G205" s="6"/>
      <c r="H205" s="6"/>
      <c r="I205" s="6"/>
      <c r="J205" s="6"/>
      <c r="K205" s="6"/>
      <c r="L205" s="6"/>
      <c r="M205" s="6"/>
      <c r="N205" s="6"/>
    </row>
    <row r="206" ht="15.75" customHeight="1">
      <c r="A206" s="6"/>
      <c r="B206" s="6"/>
      <c r="C206" s="6"/>
      <c r="D206" s="6"/>
      <c r="E206" s="6"/>
      <c r="F206" s="6"/>
      <c r="G206" s="6"/>
      <c r="H206" s="6"/>
      <c r="I206" s="6"/>
      <c r="J206" s="6"/>
      <c r="K206" s="6"/>
      <c r="L206" s="6"/>
      <c r="M206" s="6"/>
      <c r="N206" s="6"/>
    </row>
    <row r="207" ht="15.75" customHeight="1">
      <c r="A207" s="6"/>
      <c r="B207" s="6"/>
      <c r="C207" s="6"/>
      <c r="D207" s="6"/>
      <c r="E207" s="6"/>
      <c r="F207" s="6"/>
      <c r="G207" s="6"/>
      <c r="H207" s="6"/>
      <c r="I207" s="6"/>
      <c r="J207" s="6"/>
      <c r="K207" s="6"/>
      <c r="L207" s="6"/>
      <c r="M207" s="6"/>
      <c r="N207" s="6"/>
    </row>
    <row r="208" ht="15.75" customHeight="1">
      <c r="A208" s="6"/>
      <c r="B208" s="6"/>
      <c r="C208" s="6"/>
      <c r="D208" s="6"/>
      <c r="E208" s="6"/>
      <c r="F208" s="6"/>
      <c r="G208" s="6"/>
      <c r="H208" s="6"/>
      <c r="I208" s="6"/>
      <c r="J208" s="6"/>
      <c r="K208" s="6"/>
      <c r="L208" s="6"/>
      <c r="M208" s="6"/>
      <c r="N208" s="6"/>
    </row>
    <row r="209" ht="15.75" customHeight="1">
      <c r="A209" s="6"/>
      <c r="B209" s="6"/>
      <c r="C209" s="6"/>
      <c r="D209" s="6"/>
      <c r="E209" s="6"/>
      <c r="F209" s="6"/>
      <c r="G209" s="6"/>
      <c r="H209" s="6"/>
      <c r="I209" s="6"/>
      <c r="J209" s="6"/>
      <c r="K209" s="6"/>
      <c r="L209" s="6"/>
      <c r="M209" s="6"/>
      <c r="N209" s="6"/>
    </row>
    <row r="210" ht="15.75" customHeight="1">
      <c r="A210" s="6"/>
      <c r="B210" s="6"/>
      <c r="C210" s="6"/>
      <c r="D210" s="6"/>
      <c r="E210" s="6"/>
      <c r="F210" s="6"/>
      <c r="G210" s="6"/>
      <c r="H210" s="6"/>
      <c r="I210" s="6"/>
      <c r="J210" s="6"/>
      <c r="K210" s="6"/>
      <c r="L210" s="6"/>
      <c r="M210" s="6"/>
      <c r="N210" s="6"/>
    </row>
    <row r="211" ht="15.75" customHeight="1">
      <c r="A211" s="6"/>
      <c r="B211" s="6"/>
      <c r="C211" s="6"/>
      <c r="D211" s="6"/>
      <c r="E211" s="6"/>
      <c r="F211" s="6"/>
      <c r="G211" s="6"/>
      <c r="H211" s="6"/>
      <c r="I211" s="6"/>
      <c r="J211" s="6"/>
      <c r="K211" s="6"/>
      <c r="L211" s="6"/>
      <c r="M211" s="6"/>
      <c r="N211" s="6"/>
    </row>
    <row r="212" ht="15.75" customHeight="1">
      <c r="A212" s="6"/>
      <c r="B212" s="6"/>
      <c r="C212" s="6"/>
      <c r="D212" s="6"/>
      <c r="E212" s="6"/>
      <c r="F212" s="6"/>
      <c r="G212" s="6"/>
      <c r="H212" s="6"/>
      <c r="I212" s="6"/>
      <c r="J212" s="6"/>
      <c r="K212" s="6"/>
      <c r="L212" s="6"/>
      <c r="M212" s="6"/>
      <c r="N212" s="6"/>
    </row>
    <row r="213" ht="15.75" customHeight="1">
      <c r="A213" s="6"/>
      <c r="B213" s="6"/>
      <c r="C213" s="6"/>
      <c r="D213" s="6"/>
      <c r="E213" s="6"/>
      <c r="F213" s="6"/>
      <c r="G213" s="6"/>
      <c r="H213" s="6"/>
      <c r="I213" s="6"/>
      <c r="J213" s="6"/>
      <c r="K213" s="6"/>
      <c r="L213" s="6"/>
      <c r="M213" s="6"/>
      <c r="N213" s="6"/>
    </row>
    <row r="214" ht="15.75" customHeight="1">
      <c r="A214" s="6"/>
      <c r="B214" s="6"/>
      <c r="C214" s="6"/>
      <c r="D214" s="6"/>
      <c r="E214" s="6"/>
      <c r="F214" s="6"/>
      <c r="G214" s="6"/>
      <c r="H214" s="6"/>
      <c r="I214" s="6"/>
      <c r="J214" s="6"/>
      <c r="K214" s="6"/>
      <c r="L214" s="6"/>
      <c r="M214" s="6"/>
      <c r="N214" s="6"/>
    </row>
    <row r="215" ht="15.75" customHeight="1">
      <c r="A215" s="6"/>
      <c r="B215" s="6"/>
      <c r="C215" s="6"/>
      <c r="D215" s="6"/>
      <c r="E215" s="6"/>
      <c r="F215" s="6"/>
      <c r="G215" s="6"/>
      <c r="H215" s="6"/>
      <c r="I215" s="6"/>
      <c r="J215" s="6"/>
      <c r="K215" s="6"/>
      <c r="L215" s="6"/>
      <c r="M215" s="6"/>
      <c r="N215" s="6"/>
    </row>
    <row r="216" ht="15.75" customHeight="1">
      <c r="A216" s="6"/>
      <c r="B216" s="6"/>
      <c r="C216" s="6"/>
      <c r="D216" s="6"/>
      <c r="E216" s="6"/>
      <c r="F216" s="6"/>
      <c r="G216" s="6"/>
      <c r="H216" s="6"/>
      <c r="I216" s="6"/>
      <c r="J216" s="6"/>
      <c r="K216" s="6"/>
      <c r="L216" s="6"/>
      <c r="M216" s="6"/>
      <c r="N216" s="6"/>
    </row>
    <row r="217" ht="15.75" customHeight="1">
      <c r="A217" s="6"/>
      <c r="B217" s="6"/>
      <c r="C217" s="6"/>
      <c r="D217" s="6"/>
      <c r="E217" s="6"/>
      <c r="F217" s="6"/>
      <c r="G217" s="6"/>
      <c r="H217" s="6"/>
      <c r="I217" s="6"/>
      <c r="J217" s="6"/>
      <c r="K217" s="6"/>
      <c r="L217" s="6"/>
      <c r="M217" s="6"/>
      <c r="N217" s="6"/>
    </row>
    <row r="218" ht="15.75" customHeight="1">
      <c r="A218" s="6"/>
      <c r="B218" s="6"/>
      <c r="C218" s="6"/>
      <c r="D218" s="6"/>
      <c r="E218" s="6"/>
      <c r="F218" s="6"/>
      <c r="G218" s="6"/>
      <c r="H218" s="6"/>
      <c r="I218" s="6"/>
      <c r="J218" s="6"/>
      <c r="K218" s="6"/>
      <c r="L218" s="6"/>
      <c r="M218" s="6"/>
      <c r="N218" s="6"/>
    </row>
    <row r="219" ht="15.75" customHeight="1">
      <c r="A219" s="6"/>
      <c r="B219" s="6"/>
      <c r="C219" s="6"/>
      <c r="D219" s="6"/>
      <c r="E219" s="6"/>
      <c r="F219" s="6"/>
      <c r="G219" s="6"/>
      <c r="H219" s="6"/>
      <c r="I219" s="6"/>
      <c r="J219" s="6"/>
      <c r="K219" s="6"/>
      <c r="L219" s="6"/>
      <c r="M219" s="6"/>
      <c r="N219" s="6"/>
    </row>
    <row r="220" ht="15.75" customHeight="1">
      <c r="A220" s="6"/>
      <c r="B220" s="6"/>
      <c r="C220" s="6"/>
      <c r="D220" s="6"/>
      <c r="E220" s="6"/>
      <c r="F220" s="6"/>
      <c r="G220" s="6"/>
      <c r="H220" s="6"/>
      <c r="I220" s="6"/>
      <c r="J220" s="6"/>
      <c r="K220" s="6"/>
      <c r="L220" s="6"/>
      <c r="M220" s="6"/>
      <c r="N220" s="6"/>
    </row>
    <row r="221" ht="15.75" customHeight="1">
      <c r="A221" s="6"/>
      <c r="B221" s="6"/>
      <c r="C221" s="6"/>
      <c r="D221" s="6"/>
      <c r="E221" s="6"/>
      <c r="F221" s="6"/>
      <c r="G221" s="6"/>
      <c r="H221" s="6"/>
      <c r="I221" s="6"/>
      <c r="J221" s="6"/>
      <c r="K221" s="6"/>
      <c r="L221" s="6"/>
      <c r="M221" s="6"/>
      <c r="N221" s="6"/>
    </row>
    <row r="222" ht="15.75" customHeight="1">
      <c r="A222" s="6"/>
      <c r="B222" s="6"/>
      <c r="C222" s="6"/>
      <c r="D222" s="6"/>
      <c r="E222" s="6"/>
      <c r="F222" s="6"/>
      <c r="G222" s="6"/>
      <c r="H222" s="6"/>
      <c r="I222" s="6"/>
      <c r="J222" s="6"/>
      <c r="K222" s="6"/>
      <c r="L222" s="6"/>
      <c r="M222" s="6"/>
      <c r="N222" s="6"/>
    </row>
    <row r="223" ht="15.75" customHeight="1">
      <c r="A223" s="6"/>
      <c r="B223" s="6"/>
      <c r="C223" s="6"/>
      <c r="D223" s="6"/>
      <c r="E223" s="6"/>
      <c r="F223" s="6"/>
      <c r="G223" s="6"/>
      <c r="H223" s="6"/>
      <c r="I223" s="6"/>
      <c r="J223" s="6"/>
      <c r="K223" s="6"/>
      <c r="L223" s="6"/>
      <c r="M223" s="6"/>
      <c r="N223" s="6"/>
    </row>
    <row r="224" ht="15.75" customHeight="1">
      <c r="A224" s="6"/>
      <c r="B224" s="6"/>
      <c r="C224" s="6"/>
      <c r="D224" s="6"/>
      <c r="E224" s="6"/>
      <c r="F224" s="6"/>
      <c r="G224" s="6"/>
      <c r="H224" s="6"/>
      <c r="I224" s="6"/>
      <c r="J224" s="6"/>
      <c r="K224" s="6"/>
      <c r="L224" s="6"/>
      <c r="M224" s="6"/>
      <c r="N224" s="6"/>
    </row>
    <row r="225" ht="15.75" customHeight="1">
      <c r="A225" s="6"/>
      <c r="B225" s="6"/>
      <c r="C225" s="6"/>
      <c r="D225" s="6"/>
      <c r="E225" s="6"/>
      <c r="F225" s="6"/>
      <c r="G225" s="6"/>
      <c r="H225" s="6"/>
      <c r="I225" s="6"/>
      <c r="J225" s="6"/>
      <c r="K225" s="6"/>
      <c r="L225" s="6"/>
      <c r="M225" s="6"/>
      <c r="N225" s="6"/>
    </row>
    <row r="226" ht="15.75" customHeight="1">
      <c r="A226" s="6"/>
      <c r="B226" s="6"/>
      <c r="C226" s="6"/>
      <c r="D226" s="6"/>
      <c r="E226" s="6"/>
      <c r="F226" s="6"/>
      <c r="G226" s="6"/>
      <c r="H226" s="6"/>
      <c r="I226" s="6"/>
      <c r="J226" s="6"/>
      <c r="K226" s="6"/>
      <c r="L226" s="6"/>
      <c r="M226" s="6"/>
      <c r="N226" s="6"/>
    </row>
    <row r="227" ht="15.75" customHeight="1">
      <c r="A227" s="6"/>
      <c r="B227" s="6"/>
      <c r="C227" s="6"/>
      <c r="D227" s="6"/>
      <c r="E227" s="6"/>
      <c r="F227" s="6"/>
      <c r="G227" s="6"/>
      <c r="H227" s="6"/>
      <c r="I227" s="6"/>
      <c r="J227" s="6"/>
      <c r="K227" s="6"/>
      <c r="L227" s="6"/>
      <c r="M227" s="6"/>
      <c r="N227" s="6"/>
    </row>
    <row r="228" ht="15.75" customHeight="1">
      <c r="A228" s="6"/>
      <c r="B228" s="6"/>
      <c r="C228" s="6"/>
      <c r="D228" s="6"/>
      <c r="E228" s="6"/>
      <c r="F228" s="6"/>
      <c r="G228" s="6"/>
      <c r="H228" s="6"/>
      <c r="I228" s="6"/>
      <c r="J228" s="6"/>
      <c r="K228" s="6"/>
      <c r="L228" s="6"/>
      <c r="M228" s="6"/>
      <c r="N228" s="6"/>
    </row>
    <row r="229" ht="15.75" customHeight="1">
      <c r="A229" s="6"/>
      <c r="B229" s="6"/>
      <c r="C229" s="6"/>
      <c r="D229" s="6"/>
      <c r="E229" s="6"/>
      <c r="F229" s="6"/>
      <c r="G229" s="6"/>
      <c r="H229" s="6"/>
      <c r="I229" s="6"/>
      <c r="J229" s="6"/>
      <c r="K229" s="6"/>
      <c r="L229" s="6"/>
      <c r="M229" s="6"/>
      <c r="N229" s="6"/>
    </row>
    <row r="230" ht="15.75" customHeight="1">
      <c r="A230" s="6"/>
      <c r="B230" s="6"/>
      <c r="C230" s="6"/>
      <c r="D230" s="6"/>
      <c r="E230" s="6"/>
      <c r="F230" s="6"/>
      <c r="G230" s="6"/>
      <c r="H230" s="6"/>
      <c r="I230" s="6"/>
      <c r="J230" s="6"/>
      <c r="K230" s="6"/>
      <c r="L230" s="6"/>
      <c r="M230" s="6"/>
      <c r="N230" s="6"/>
    </row>
    <row r="231" ht="15.75" customHeight="1">
      <c r="A231" s="6"/>
      <c r="B231" s="6"/>
      <c r="C231" s="6"/>
      <c r="D231" s="6"/>
      <c r="E231" s="6"/>
      <c r="F231" s="6"/>
      <c r="G231" s="6"/>
      <c r="H231" s="6"/>
      <c r="I231" s="6"/>
      <c r="J231" s="6"/>
      <c r="K231" s="6"/>
      <c r="L231" s="6"/>
      <c r="M231" s="6"/>
      <c r="N231" s="6"/>
    </row>
    <row r="232" ht="15.75" customHeight="1">
      <c r="A232" s="6"/>
      <c r="B232" s="6"/>
      <c r="C232" s="6"/>
      <c r="D232" s="6"/>
      <c r="E232" s="6"/>
      <c r="F232" s="6"/>
      <c r="G232" s="6"/>
      <c r="H232" s="6"/>
      <c r="I232" s="6"/>
      <c r="J232" s="6"/>
      <c r="K232" s="6"/>
      <c r="L232" s="6"/>
      <c r="M232" s="6"/>
      <c r="N232" s="6"/>
    </row>
    <row r="233" ht="15.75" customHeight="1">
      <c r="A233" s="6"/>
      <c r="B233" s="6"/>
      <c r="C233" s="6"/>
      <c r="D233" s="6"/>
      <c r="E233" s="6"/>
      <c r="F233" s="6"/>
      <c r="G233" s="6"/>
      <c r="H233" s="6"/>
      <c r="I233" s="6"/>
      <c r="J233" s="6"/>
      <c r="K233" s="6"/>
      <c r="L233" s="6"/>
      <c r="M233" s="6"/>
      <c r="N233" s="6"/>
    </row>
    <row r="234" ht="15.75" customHeight="1">
      <c r="A234" s="6"/>
      <c r="B234" s="6"/>
      <c r="C234" s="6"/>
      <c r="D234" s="6"/>
      <c r="E234" s="6"/>
      <c r="F234" s="6"/>
      <c r="G234" s="6"/>
      <c r="H234" s="6"/>
      <c r="I234" s="6"/>
      <c r="J234" s="6"/>
      <c r="K234" s="6"/>
      <c r="L234" s="6"/>
      <c r="M234" s="6"/>
      <c r="N234" s="6"/>
    </row>
    <row r="235" ht="15.75" customHeight="1">
      <c r="A235" s="6"/>
      <c r="B235" s="6"/>
      <c r="C235" s="6"/>
      <c r="D235" s="6"/>
      <c r="E235" s="6"/>
      <c r="F235" s="6"/>
      <c r="G235" s="6"/>
      <c r="H235" s="6"/>
      <c r="I235" s="6"/>
      <c r="J235" s="6"/>
      <c r="K235" s="6"/>
      <c r="L235" s="6"/>
      <c r="M235" s="6"/>
      <c r="N235" s="6"/>
    </row>
    <row r="236" ht="15.75" customHeight="1">
      <c r="A236" s="6"/>
      <c r="B236" s="6"/>
      <c r="C236" s="6"/>
      <c r="D236" s="6"/>
      <c r="E236" s="6"/>
      <c r="F236" s="6"/>
      <c r="G236" s="6"/>
      <c r="H236" s="6"/>
      <c r="I236" s="6"/>
      <c r="J236" s="6"/>
      <c r="K236" s="6"/>
      <c r="L236" s="6"/>
      <c r="M236" s="6"/>
      <c r="N236" s="6"/>
    </row>
    <row r="237" ht="15.75" customHeight="1">
      <c r="A237" s="6"/>
      <c r="B237" s="6"/>
      <c r="C237" s="6"/>
      <c r="D237" s="6"/>
      <c r="E237" s="6"/>
      <c r="F237" s="6"/>
      <c r="G237" s="6"/>
      <c r="H237" s="6"/>
      <c r="I237" s="6"/>
      <c r="J237" s="6"/>
      <c r="K237" s="6"/>
      <c r="L237" s="6"/>
      <c r="M237" s="6"/>
      <c r="N237" s="6"/>
    </row>
    <row r="238" ht="15.75" customHeight="1">
      <c r="A238" s="6"/>
      <c r="B238" s="6"/>
      <c r="C238" s="6"/>
      <c r="D238" s="6"/>
      <c r="E238" s="6"/>
      <c r="F238" s="6"/>
      <c r="G238" s="6"/>
      <c r="H238" s="6"/>
      <c r="I238" s="6"/>
      <c r="J238" s="6"/>
      <c r="K238" s="6"/>
      <c r="L238" s="6"/>
      <c r="M238" s="6"/>
      <c r="N238" s="6"/>
    </row>
    <row r="239" ht="15.75" customHeight="1">
      <c r="A239" s="6"/>
      <c r="B239" s="6"/>
      <c r="C239" s="6"/>
      <c r="D239" s="6"/>
      <c r="E239" s="6"/>
      <c r="F239" s="6"/>
      <c r="G239" s="6"/>
      <c r="H239" s="6"/>
      <c r="I239" s="6"/>
      <c r="J239" s="6"/>
      <c r="K239" s="6"/>
      <c r="L239" s="6"/>
      <c r="M239" s="6"/>
      <c r="N239" s="6"/>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1:N1"/>
    <mergeCell ref="A2:N2"/>
    <mergeCell ref="I4:N4"/>
    <mergeCell ref="I5:N7"/>
    <mergeCell ref="I8:N8"/>
    <mergeCell ref="I9:N12"/>
    <mergeCell ref="I13:N13"/>
    <mergeCell ref="I14:N17"/>
    <mergeCell ref="I18:N18"/>
    <mergeCell ref="I19:N22"/>
    <mergeCell ref="I23:N23"/>
    <mergeCell ref="I24:N27"/>
    <mergeCell ref="A26:H27"/>
    <mergeCell ref="H29:N29"/>
    <mergeCell ref="F34:J36"/>
    <mergeCell ref="K34:N36"/>
    <mergeCell ref="A38:N38"/>
    <mergeCell ref="A39:N39"/>
    <mergeCell ref="A29:G29"/>
    <mergeCell ref="A30:G32"/>
    <mergeCell ref="H30:N32"/>
    <mergeCell ref="A33:E33"/>
    <mergeCell ref="F33:J33"/>
    <mergeCell ref="K33:N33"/>
    <mergeCell ref="A34:E36"/>
  </mergeCells>
  <printOptions/>
  <pageMargins bottom="0.75" footer="0.0" header="0.0" left="0.7" right="0.7" top="0.75"/>
  <pageSetup orientation="landscape"/>
  <drawing r:id="rId1"/>
</worksheet>
</file>