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seykimble/Desktop/Analysis Projects/Module 1 - Crowdfunding Analysis/"/>
    </mc:Choice>
  </mc:AlternateContent>
  <xr:revisionPtr revIDLastSave="0" documentId="13_ncr:1_{89C19190-68C3-7D4B-98EF-2276CDD1D202}" xr6:coauthVersionLast="47" xr6:coauthVersionMax="47" xr10:uidLastSave="{00000000-0000-0000-0000-000000000000}"/>
  <bookViews>
    <workbookView xWindow="-37400" yWindow="-6120" windowWidth="34640" windowHeight="19400" activeTab="6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8" r:id="rId9"/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2" l="1"/>
  <c r="B4" i="12"/>
  <c r="B5" i="12"/>
  <c r="B6" i="12"/>
  <c r="B7" i="12"/>
  <c r="B8" i="12"/>
  <c r="B9" i="12"/>
  <c r="B10" i="12"/>
  <c r="B11" i="12"/>
  <c r="B12" i="12"/>
  <c r="B13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5" i="9"/>
  <c r="C11" i="9"/>
  <c r="C4" i="9"/>
  <c r="B13" i="9"/>
  <c r="B12" i="9"/>
  <c r="B14" i="9" s="1"/>
  <c r="B5" i="9"/>
  <c r="B11" i="9"/>
  <c r="B4" i="9"/>
  <c r="C6" i="9"/>
  <c r="B6" i="9"/>
  <c r="C10" i="9"/>
  <c r="B10" i="9"/>
  <c r="B3" i="9"/>
  <c r="C9" i="9"/>
  <c r="B9" i="9"/>
  <c r="B2" i="9"/>
  <c r="C3" i="9"/>
  <c r="C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  <c r="C14" i="9"/>
  <c r="B7" i="9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<sst xmlns="http://schemas.openxmlformats.org/spreadsheetml/2006/main" count="33050" uniqueCount="8419">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</sst>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165" fontId="0" fillId="0" borderId="0" xfId="0" applyNumberFormat="1"/>
    <xf numFmtId="1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4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3940"/>
        </patternFill>
      </fill>
    </dxf>
    <dxf>
      <fill>
        <patternFill>
          <bgColor rgb="FFF9FF78"/>
        </patternFill>
      </fill>
    </dxf>
  </dxfs>
  <tableStyles count="0" defaultTableStyle="TableStyleMedium2" defaultPivotStyle="PivotStyleLight16"/>
  <colors>
    <mruColors>
      <color rgb="FFFF3940"/>
      <color rgb="FFF9FF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21197842395684E-2"/>
          <c:y val="0.10969387755102041"/>
          <c:w val="0.82843288486576983"/>
          <c:h val="0.8311479591836734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A-EC41-8A09-02CF3395BE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BA-EC41-8A09-02CF3395BE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BA-EC41-8A09-02CF3395B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30288"/>
        <c:axId val="187831936"/>
      </c:lineChart>
      <c:catAx>
        <c:axId val="18783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31936"/>
        <c:crosses val="autoZero"/>
        <c:auto val="1"/>
        <c:lblAlgn val="ctr"/>
        <c:lblOffset val="100"/>
        <c:noMultiLvlLbl val="0"/>
      </c:catAx>
      <c:valAx>
        <c:axId val="1878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197732544842682E-2"/>
          <c:y val="0.10369201140879061"/>
          <c:w val="0.81106086842879066"/>
          <c:h val="0.82910753028936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8-3D48-9E2A-88FE8239449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38-3D48-9E2A-88FE8239449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38-3D48-9E2A-88FE8239449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38-3D48-9E2A-88FE82394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8787008"/>
        <c:axId val="1008999344"/>
      </c:barChart>
      <c:catAx>
        <c:axId val="100878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999344"/>
        <c:crosses val="autoZero"/>
        <c:auto val="1"/>
        <c:lblAlgn val="ctr"/>
        <c:lblOffset val="100"/>
        <c:noMultiLvlLbl val="0"/>
      </c:catAx>
      <c:valAx>
        <c:axId val="100899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78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4-A149-B041-3D136EFF63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F4-A149-B041-3D136EFF63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4F4-A149-B041-3D136EFF6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189103"/>
        <c:axId val="1006713616"/>
      </c:barChart>
      <c:catAx>
        <c:axId val="62118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713616"/>
        <c:crosses val="autoZero"/>
        <c:auto val="1"/>
        <c:lblAlgn val="ctr"/>
        <c:lblOffset val="100"/>
        <c:noMultiLvlLbl val="0"/>
      </c:catAx>
      <c:valAx>
        <c:axId val="100671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8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A-0A4F-9F24-C823A91F6DE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CA-0A4F-9F24-C823A91F6DE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CA-0A4F-9F24-C823A91F6DE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CA-0A4F-9F24-C823A91F6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0452480"/>
        <c:axId val="964566352"/>
      </c:lineChart>
      <c:catAx>
        <c:axId val="96045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566352"/>
        <c:crosses val="autoZero"/>
        <c:auto val="1"/>
        <c:lblAlgn val="ctr"/>
        <c:lblOffset val="100"/>
        <c:noMultiLvlLbl val="0"/>
      </c:catAx>
      <c:valAx>
        <c:axId val="96456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45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241300</xdr:colOff>
      <xdr:row>3</xdr:row>
      <xdr:rowOff>50800</xdr:rowOff>
    </xdr:from>
    <xdr:to>
      <xdr:col>19</xdr:col>
      <xdr:colOff>50800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54C6F-801F-2BF7-8F8E-C8119CB1A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</xdr:row>
      <xdr:rowOff>177800</xdr:rowOff>
    </xdr:from>
    <xdr:to>
      <xdr:col>17</xdr:col>
      <xdr:colOff>165100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97BC1-BF8C-C0B0-F48B-0FDDFF6F5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4</xdr:row>
      <xdr:rowOff>38100</xdr:rowOff>
    </xdr:from>
    <xdr:to>
      <xdr:col>17</xdr:col>
      <xdr:colOff>152400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2EF4D-E3CF-3EF9-730D-7EF57BEC4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755650</xdr:colOff>
      <xdr:row>2</xdr:row>
      <xdr:rowOff>139700</xdr:rowOff>
    </xdr:from>
    <xdr:to>
      <xdr:col>16</xdr:col>
      <xdr:colOff>660400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D968B-BCD9-C2A5-7216-F4873E59E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imble" refreshedDate="44735.580783333331" createdVersion="8" refreshedVersion="8" minRefreshableVersion="3" recordCount="4115" xr:uid="{E9263554-7E6B-3C47-BB7E-12F0D137B93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imble" refreshedDate="44735.681332870372" createdVersion="8" refreshedVersion="8" minRefreshableVersion="3" recordCount="4115" xr:uid="{6EE57277-2851-6B47-A287-0F333BA6EFA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Kimble" refreshedDate="44735.742835185185" createdVersion="8" refreshedVersion="8" minRefreshableVersion="3" recordCount="4115" xr:uid="{E1A922EC-F9AA-B94B-B8D8-DC6BE6B5C01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973A6-663F-6F40-B5AE-947BB996A9AE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FDA93-B9FB-D14E-AEA5-C96EC329DEB5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4256-AB40-FA49-9A4E-E331ACE1689A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2DAE7-FB00-7F41-9A05-A18BFB44DC9F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C1" zoomScale="140" zoomScaleNormal="140" workbookViewId="0">
      <selection activeCell="E1" sqref="E1:E1048576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19.1640625" style="17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1" t="s">
        <v>8359</v>
      </c>
      <c r="S1" s="16" t="s">
        <v>8365</v>
      </c>
      <c r="T1" s="20" t="s">
        <v>8366</v>
      </c>
      <c r="U1" s="16" t="s">
        <v>8379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8263</v>
      </c>
      <c r="O2">
        <f t="shared" ref="O2:O65" si="0">ROUND(E2/D2*100,0)</f>
        <v>137</v>
      </c>
      <c r="P2">
        <f>IFERROR(ROUND(E2/L2,2),0)</f>
        <v>63.92</v>
      </c>
      <c r="Q2" s="8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2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>IFERROR(ROUND(E123/L123,2),0)</f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ref="P124:P187" si="10">IFERROR(ROUND(E124/L124,2),0)</f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10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ref="P188:P251" si="15">IFERROR(ROUND(E188/L188,2),0)</f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5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ref="P252:P315" si="20">IFERROR(ROUND(E252/L252,2),0)</f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20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ref="P316:P379" si="25">IFERROR(ROUND(E316/L316,2),0)</f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5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ref="P380:P443" si="30">IFERROR(ROUND(E380/L380,2),0)</f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30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ref="P444:P507" si="35">IFERROR(ROUND(E444/L444,2),0)</f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5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ref="P508:P571" si="40">IFERROR(ROUND(E508/L508,2),0)</f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40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ref="P572:P635" si="45">IFERROR(ROUND(E572/L572,2),0)</f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5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ref="P636:P699" si="50">IFERROR(ROUND(E636/L636,2),0)</f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ref="P700:P763" si="55">IFERROR(ROUND(E700/L700,2),0)</f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ref="P764:P827" si="60">IFERROR(ROUND(E764/L764,2),0)</f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ref="P828:P891" si="65">IFERROR(ROUND(E828/L828,2),0)</f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ref="P892:P955" si="70">IFERROR(ROUND(E892/L892,2),0)</f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ref="P956:P1019" si="75">IFERROR(ROUND(E956/L956,2),0)</f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ref="P1020:P1083" si="80">IFERROR(ROUND(E1020/L1020,2),0)</f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ref="P1084:P1147" si="85">IFERROR(ROUND(E1084/L1084,2),0)</f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ref="P1148:P1211" si="90">IFERROR(ROUND(E1148/L1148,2),0)</f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ref="P1212:P1275" si="95">IFERROR(ROUND(E1212/L1212,2),0)</f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ref="P1276:P1339" si="100">IFERROR(ROUND(E1276/L1276,2),0)</f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ref="P1340:P1403" si="105">IFERROR(ROUND(E1340/L1340,2),0)</f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ref="P1404:P1467" si="110">IFERROR(ROUND(E1404/L1404,2),0)</f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ref="P1468:P1531" si="115">IFERROR(ROUND(E1468/L1468,2),0)</f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ref="P1532:P1595" si="120">IFERROR(ROUND(E1532/L1532,2),0)</f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ref="P1596:P1659" si="125">IFERROR(ROUND(E1596/L1596,2),0)</f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ref="P1660:P1723" si="130">IFERROR(ROUND(E1660/L1660,2),0)</f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ref="P1724:P1787" si="135">IFERROR(ROUND(E1724/L1724,2),0)</f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ref="P1788:P1851" si="140">IFERROR(ROUND(E1788/L1788,2),0)</f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ref="P1852:P1915" si="145">IFERROR(ROUND(E1852/L1852,2),0)</f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ref="P1916:P1979" si="150">IFERROR(ROUND(E1916/L1916,2),0)</f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ref="P1980:P2043" si="155">IFERROR(ROUND(E1980/L1980,2),0)</f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ref="P2044:P2107" si="160">IFERROR(ROUND(E2044/L2044,2),0)</f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ref="P2108:P2171" si="165">IFERROR(ROUND(E2108/L2108,2),0)</f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ref="P2172:P2235" si="170">IFERROR(ROUND(E2172/L2172,2),0)</f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ref="P2236:P2299" si="175">IFERROR(ROUND(E2236/L2236,2),0)</f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ref="P2300:P2363" si="180">IFERROR(ROUND(E2300/L2300,2),0)</f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ref="P2364:P2427" si="185">IFERROR(ROUND(E2364/L2364,2),0)</f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ref="P2428:P2491" si="190">IFERROR(ROUND(E2428/L2428,2),0)</f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ref="P2492:P2555" si="195">IFERROR(ROUND(E2492/L2492,2),0)</f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ref="P2556:P2619" si="200">IFERROR(ROUND(E2556/L2556,2),0)</f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ref="P2620:P2683" si="205">IFERROR(ROUND(E2620/L2620,2),0)</f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ref="P2684:P2747" si="210">IFERROR(ROUND(E2684/L2684,2),0)</f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ref="P2748:P2811" si="215">IFERROR(ROUND(E2748/L2748,2),0)</f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ref="P2812:P2875" si="220">IFERROR(ROUND(E2812/L2812,2),0)</f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20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ref="P2876:P2939" si="225">IFERROR(ROUND(E2876/L2876,2),0)</f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5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ref="P2940:P3003" si="230">IFERROR(ROUND(E2940/L2940,2),0)</f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ref="P3004:P3067" si="235">IFERROR(ROUND(E3004/L3004,2),0)</f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ref="P3068:P3131" si="240">IFERROR(ROUND(E3068/L3068,2),0)</f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ref="P3132:P3195" si="245">IFERROR(ROUND(E3132/L3132,2),0)</f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ref="P3196:P3259" si="250">IFERROR(ROUND(E3196/L3196,2),0)</f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ref="P3260:P3323" si="255">IFERROR(ROUND(E3260/L3260,2),0)</f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ref="P3324:P3387" si="260">IFERROR(ROUND(E3324/L3324,2),0)</f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ref="P3388:P3451" si="265">IFERROR(ROUND(E3388/L3388,2),0)</f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ref="P3452:P3515" si="270">IFERROR(ROUND(E3452/L3452,2),0)</f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ref="P3516:P3579" si="275">IFERROR(ROUND(E3516/L3516,2),0)</f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ref="P3580:P3643" si="280">IFERROR(ROUND(E3580/L3580,2),0)</f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ref="P3644:P3707" si="285">IFERROR(ROUND(E3644/L3644,2),0)</f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ref="P3708:P3771" si="290">IFERROR(ROUND(E3708/L3708,2),0)</f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ref="P3772:P3835" si="295">IFERROR(ROUND(E3772/L3772,2),0)</f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ref="P3836:P3899" si="300">IFERROR(ROUND(E3836/L3836,2),0)</f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ref="P3900:P3963" si="305">IFERROR(ROUND(E3900/L3900,2),0)</f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ref="P3964:P4027" si="310">IFERROR(ROUND(E3964/L3964,2),0)</f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ref="P4028:P4091" si="315">IFERROR(ROUND(E4028/L4028,2),0)</f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ref="P4092:P4115" si="320">IFERROR(ROUND(E4092/L4092,2),0)</f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S1">
    <cfRule type="colorScale" priority="1">
      <colorScale>
        <cfvo type="min"/>
        <cfvo type="percent" val="90"/>
        <color rgb="FFFF394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06B-A245-9640-9C1B-A3BDEF24C586}">
  <sheetPr codeName="Sheet2"/>
  <dimension ref="A1:E18"/>
  <sheetViews>
    <sheetView workbookViewId="0">
      <selection activeCell="B9" sqref="B9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8399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ADF40-44C2-6642-A8AE-90876975DBAE}">
  <sheetPr codeName="Sheet3"/>
  <dimension ref="A1:H13"/>
  <sheetViews>
    <sheetView workbookViewId="0">
      <selection activeCell="C5" sqref="C5"/>
    </sheetView>
  </sheetViews>
  <sheetFormatPr baseColWidth="10" defaultRowHeight="25" customHeight="1" x14ac:dyDescent="0.2"/>
  <cols>
    <col min="1" max="1" width="20" customWidth="1"/>
    <col min="2" max="2" width="25.33203125" customWidth="1"/>
    <col min="3" max="3" width="18.5" customWidth="1"/>
    <col min="4" max="4" width="22" customWidth="1"/>
    <col min="5" max="5" width="16.5" customWidth="1"/>
    <col min="6" max="6" width="26.83203125" customWidth="1"/>
    <col min="7" max="7" width="21.33203125" customWidth="1"/>
    <col min="8" max="8" width="23.83203125" customWidth="1"/>
  </cols>
  <sheetData>
    <row r="1" spans="1:8" ht="25" customHeight="1" x14ac:dyDescent="0.2">
      <c r="A1" s="18" t="s">
        <v>8382</v>
      </c>
      <c r="B1" s="18" t="s">
        <v>8400</v>
      </c>
      <c r="C1" s="18" t="s">
        <v>8401</v>
      </c>
      <c r="D1" s="18" t="s">
        <v>8402</v>
      </c>
      <c r="E1" s="18" t="s">
        <v>8403</v>
      </c>
      <c r="F1" s="18" t="s">
        <v>8404</v>
      </c>
      <c r="G1" s="18" t="s">
        <v>8405</v>
      </c>
      <c r="H1" s="18" t="s">
        <v>8406</v>
      </c>
    </row>
    <row r="2" spans="1:8" ht="25" customHeight="1" x14ac:dyDescent="0.2">
      <c r="A2" t="s">
        <v>8407</v>
      </c>
      <c r="B2">
        <f>COUNTIFS(Kickstarter!$D:$D,"&lt;1000",Kickstarter!$F:$F, "successful", Kickstarter!$R:$R, "plays")</f>
        <v>141</v>
      </c>
    </row>
    <row r="3" spans="1:8" ht="25" customHeight="1" x14ac:dyDescent="0.2">
      <c r="A3" t="s">
        <v>8408</v>
      </c>
      <c r="B3">
        <v>0</v>
      </c>
    </row>
    <row r="4" spans="1:8" ht="25" customHeight="1" x14ac:dyDescent="0.2">
      <c r="A4" t="s">
        <v>8409</v>
      </c>
      <c r="B4">
        <f>COUNTIFS(Kickstarter!$E:$E,"&lt;Less Than 1000")</f>
        <v>0</v>
      </c>
    </row>
    <row r="5" spans="1:8" ht="25" customHeight="1" x14ac:dyDescent="0.2">
      <c r="A5" t="s">
        <v>8410</v>
      </c>
      <c r="B5">
        <f>COUNTIFS(Kickstarter!$E:$E,"&lt;Less Than 1000")</f>
        <v>0</v>
      </c>
    </row>
    <row r="6" spans="1:8" ht="25" customHeight="1" x14ac:dyDescent="0.2">
      <c r="A6" t="s">
        <v>8411</v>
      </c>
      <c r="B6">
        <f>COUNTIFS(Kickstarter!$E:$E,"&lt;Less Than 1000")</f>
        <v>0</v>
      </c>
    </row>
    <row r="7" spans="1:8" ht="25" customHeight="1" x14ac:dyDescent="0.2">
      <c r="A7" t="s">
        <v>8412</v>
      </c>
      <c r="B7">
        <f>COUNTIFS(Kickstarter!$E:$E,"&lt;Less Than 1000")</f>
        <v>0</v>
      </c>
    </row>
    <row r="8" spans="1:8" ht="25" customHeight="1" x14ac:dyDescent="0.2">
      <c r="A8" t="s">
        <v>8413</v>
      </c>
      <c r="B8">
        <f>COUNTIFS(Kickstarter!$E:$E,"&lt;Less Than 1000")</f>
        <v>0</v>
      </c>
    </row>
    <row r="9" spans="1:8" ht="25" customHeight="1" x14ac:dyDescent="0.2">
      <c r="A9" t="s">
        <v>8414</v>
      </c>
      <c r="B9">
        <f>COUNTIFS(Kickstarter!$E:$E,"&lt;Less Than 1000")</f>
        <v>0</v>
      </c>
    </row>
    <row r="10" spans="1:8" ht="25" customHeight="1" x14ac:dyDescent="0.2">
      <c r="A10" t="s">
        <v>8415</v>
      </c>
      <c r="B10">
        <f>COUNTIFS(Kickstarter!$E:$E,"&lt;Less Than 1000")</f>
        <v>0</v>
      </c>
    </row>
    <row r="11" spans="1:8" ht="25" customHeight="1" x14ac:dyDescent="0.2">
      <c r="A11" t="s">
        <v>8416</v>
      </c>
      <c r="B11">
        <f>COUNTIFS(Kickstarter!$E:$E,"&lt;Less Than 1000")</f>
        <v>0</v>
      </c>
    </row>
    <row r="12" spans="1:8" ht="25" customHeight="1" x14ac:dyDescent="0.2">
      <c r="A12" t="s">
        <v>8417</v>
      </c>
      <c r="B12">
        <f>COUNTIFS(Kickstarter!$E:$E,"&lt;Less Than 1000")</f>
        <v>0</v>
      </c>
    </row>
    <row r="13" spans="1:8" ht="25" customHeight="1" x14ac:dyDescent="0.2">
      <c r="A13" t="s">
        <v>8418</v>
      </c>
      <c r="B13">
        <f>COUNTIFS(Kickstarter!$E:$E,"&lt;Less Than 1000")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51B3A-11BB-E04E-B2B0-7BF8B961EADB}">
  <sheetPr codeName="Sheet5"/>
  <dimension ref="A2:F7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">
      <c r="A7" s="15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3EA44-36EA-AD46-B70C-B4B186B29057}">
  <sheetPr codeName="Sheet6"/>
  <dimension ref="A1:E7"/>
  <sheetViews>
    <sheetView workbookViewId="0">
      <selection activeCell="L33" sqref="L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8358</v>
      </c>
      <c r="B1" t="s">
        <v>8364</v>
      </c>
    </row>
    <row r="2" spans="1:5" x14ac:dyDescent="0.2">
      <c r="A2" s="13" t="s">
        <v>8222</v>
      </c>
      <c r="B2" t="s">
        <v>8364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5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D55F-1184-1842-B795-9DBC212ECE0B}">
  <sheetPr codeName="Sheet7"/>
  <dimension ref="A1:F18"/>
  <sheetViews>
    <sheetView workbookViewId="0">
      <selection activeCell="Q9" sqref="Q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5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5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5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5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5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5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5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5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5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5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911A2-79D9-164C-9504-9281A439E9EE}">
  <sheetPr codeName="Sheet8"/>
  <dimension ref="A1:F33"/>
  <sheetViews>
    <sheetView tabSelected="1" workbookViewId="0">
      <selection activeCell="A7" sqref="A7"/>
    </sheetView>
  </sheetViews>
  <sheetFormatPr baseColWidth="10" defaultRowHeight="15" x14ac:dyDescent="0.2"/>
  <cols>
    <col min="1" max="1" width="27.6640625" bestFit="1" customWidth="1"/>
    <col min="2" max="2" width="107" bestFit="1" customWidth="1"/>
    <col min="5" max="5" width="15" bestFit="1" customWidth="1"/>
    <col min="6" max="6" width="13.6640625" bestFit="1" customWidth="1"/>
  </cols>
  <sheetData>
    <row r="1" spans="1:6" ht="40" customHeight="1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40" customHeight="1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0" customHeight="1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0" customHeight="1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0" customHeight="1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0" customHeight="1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7" spans="1:6" ht="40" customHeight="1" x14ac:dyDescent="0.2"/>
    <row r="8" spans="1:6" ht="40" customHeight="1" x14ac:dyDescent="0.2"/>
    <row r="9" spans="1:6" ht="40" customHeight="1" x14ac:dyDescent="0.2"/>
    <row r="10" spans="1:6" ht="40" customHeight="1" x14ac:dyDescent="0.2"/>
    <row r="11" spans="1:6" ht="40" customHeight="1" x14ac:dyDescent="0.2"/>
    <row r="12" spans="1:6" ht="40" customHeight="1" x14ac:dyDescent="0.2"/>
    <row r="13" spans="1:6" ht="40" customHeight="1" x14ac:dyDescent="0.2"/>
    <row r="14" spans="1:6" ht="40" customHeight="1" x14ac:dyDescent="0.2"/>
    <row r="15" spans="1:6" ht="40" customHeight="1" x14ac:dyDescent="0.2"/>
    <row r="16" spans="1:6" ht="40" customHeight="1" x14ac:dyDescent="0.2"/>
    <row r="17" ht="40" customHeight="1" x14ac:dyDescent="0.2"/>
    <row r="18" ht="40" customHeight="1" x14ac:dyDescent="0.2"/>
    <row r="19" ht="40" customHeight="1" x14ac:dyDescent="0.2"/>
    <row r="20" ht="40" customHeight="1" x14ac:dyDescent="0.2"/>
    <row r="21" ht="40" customHeight="1" x14ac:dyDescent="0.2"/>
    <row r="22" ht="40" customHeight="1" x14ac:dyDescent="0.2"/>
    <row r="23" ht="40" customHeight="1" x14ac:dyDescent="0.2"/>
    <row r="24" ht="40" customHeight="1" x14ac:dyDescent="0.2"/>
    <row r="25" ht="40" customHeight="1" x14ac:dyDescent="0.2"/>
    <row r="26" ht="40" customHeight="1" x14ac:dyDescent="0.2"/>
    <row r="27" ht="40" customHeight="1" x14ac:dyDescent="0.2"/>
    <row r="28" ht="40" customHeight="1" x14ac:dyDescent="0.2"/>
    <row r="29" ht="40" customHeight="1" x14ac:dyDescent="0.2"/>
    <row r="30" ht="40" customHeight="1" x14ac:dyDescent="0.2"/>
    <row r="31" ht="40" customHeight="1" x14ac:dyDescent="0.2"/>
    <row r="32" ht="40" customHeight="1" x14ac:dyDescent="0.2"/>
    <row r="33" ht="40" customHeight="1" x14ac:dyDescent="0.2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CAFDF-5D6D-314F-BABC-937810233FAD}">
  <sheetPr codeName="Sheet11"/>
  <dimension ref="A1:C14"/>
  <sheetViews>
    <sheetView workbookViewId="0">
      <selection activeCell="A18" sqref="A18"/>
    </sheetView>
  </sheetViews>
  <sheetFormatPr baseColWidth="10" defaultRowHeight="25" customHeight="1" x14ac:dyDescent="0.2"/>
  <cols>
    <col min="1" max="1" width="24.1640625" bestFit="1" customWidth="1"/>
    <col min="3" max="3" width="11.1640625" bestFit="1" customWidth="1"/>
  </cols>
  <sheetData>
    <row r="1" spans="1:3" ht="25" customHeight="1" x14ac:dyDescent="0.2">
      <c r="B1" t="s">
        <v>8385</v>
      </c>
      <c r="C1" t="s">
        <v>8386</v>
      </c>
    </row>
    <row r="2" spans="1:3" ht="25" customHeight="1" x14ac:dyDescent="0.2">
      <c r="A2" t="s">
        <v>8387</v>
      </c>
      <c r="B2" s="19" t="e">
        <f>AVERAGE(#REF!)</f>
        <v>#REF!</v>
      </c>
      <c r="C2" s="19" t="e">
        <f>AVERAGE(#REF!)</f>
        <v>#REF!</v>
      </c>
    </row>
    <row r="3" spans="1:3" ht="25" customHeight="1" x14ac:dyDescent="0.2">
      <c r="A3" t="s">
        <v>8388</v>
      </c>
      <c r="B3" s="19" t="e">
        <f>MEDIAN(#REF!)</f>
        <v>#REF!</v>
      </c>
      <c r="C3" s="19" t="e">
        <f>MEDIAN(#REF!)</f>
        <v>#REF!</v>
      </c>
    </row>
    <row r="4" spans="1:3" ht="25" customHeight="1" x14ac:dyDescent="0.2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ht="25" customHeight="1" x14ac:dyDescent="0.2">
      <c r="A5" t="s">
        <v>8392</v>
      </c>
      <c r="B5" s="19" t="e">
        <f>_xlfn.QUARTILE.EXC(#REF!, 3)</f>
        <v>#REF!</v>
      </c>
      <c r="C5" s="19" t="e">
        <f>_xlfn.QUARTILE.EXC(#REF!, 3)</f>
        <v>#REF!</v>
      </c>
    </row>
    <row r="6" spans="1:3" ht="25" customHeight="1" x14ac:dyDescent="0.2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ht="25" customHeight="1" x14ac:dyDescent="0.2">
      <c r="A7" t="s">
        <v>8394</v>
      </c>
      <c r="B7" s="19" t="e">
        <f>B5-B6</f>
        <v>#REF!</v>
      </c>
      <c r="C7" s="19" t="e">
        <f>C5-C6</f>
        <v>#REF!</v>
      </c>
    </row>
    <row r="8" spans="1:3" ht="25" customHeight="1" x14ac:dyDescent="0.2">
      <c r="B8" s="19"/>
      <c r="C8" s="19"/>
    </row>
    <row r="9" spans="1:3" ht="25" customHeight="1" x14ac:dyDescent="0.2">
      <c r="A9" t="s">
        <v>8389</v>
      </c>
      <c r="B9" s="19" t="e">
        <f>AVERAGE(#REF!)</f>
        <v>#REF!</v>
      </c>
      <c r="C9" s="19" t="e">
        <f>AVERAGE(#REF!)</f>
        <v>#REF!</v>
      </c>
    </row>
    <row r="10" spans="1:3" ht="25" customHeight="1" x14ac:dyDescent="0.2">
      <c r="A10" t="s">
        <v>8390</v>
      </c>
      <c r="B10" s="19" t="e">
        <f>MEDIAN(#REF!)</f>
        <v>#REF!</v>
      </c>
      <c r="C10" s="19" t="e">
        <f>MEDIAN(#REF!)</f>
        <v>#REF!</v>
      </c>
    </row>
    <row r="11" spans="1:3" ht="25" customHeight="1" x14ac:dyDescent="0.2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ht="25" customHeight="1" x14ac:dyDescent="0.2">
      <c r="A12" t="s">
        <v>8396</v>
      </c>
      <c r="B12" s="19" t="e">
        <f>_xlfn.QUARTILE.EXC(#REF!, 3)</f>
        <v>#REF!</v>
      </c>
      <c r="C12" s="19" t="e">
        <f>_xlfn.QUARTILE.EXC(#REF!, 3)</f>
        <v>#REF!</v>
      </c>
    </row>
    <row r="13" spans="1:3" ht="25" customHeight="1" x14ac:dyDescent="0.2">
      <c r="A13" t="s">
        <v>8397</v>
      </c>
      <c r="B13" s="19" t="e">
        <f>_xlfn.QUARTILE.EXC(#REF!, 1)</f>
        <v>#REF!</v>
      </c>
      <c r="C13" s="19" t="e">
        <f>_xlfn.QUARTILE.EXC(#REF!, 1)</f>
        <v>#REF!</v>
      </c>
    </row>
    <row r="14" spans="1:3" ht="25" customHeight="1" x14ac:dyDescent="0.2">
      <c r="A14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Kimble</cp:lastModifiedBy>
  <dcterms:created xsi:type="dcterms:W3CDTF">2017-04-20T15:17:24Z</dcterms:created>
  <dcterms:modified xsi:type="dcterms:W3CDTF">2022-06-24T03:35:34Z</dcterms:modified>
</cp:coreProperties>
</file>