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cb5fb001c0feb8/Documents/Columbia Boot Camp/Module 1/Crowdfunding Analysis/"/>
    </mc:Choice>
  </mc:AlternateContent>
  <xr:revisionPtr revIDLastSave="561" documentId="13_ncr:1_{D754642E-E684-4F4D-953B-1821B0424A6E}" xr6:coauthVersionLast="47" xr6:coauthVersionMax="47" xr10:uidLastSave="{E153FBD9-C0C8-4362-ADDA-20628B759DA5}"/>
  <bookViews>
    <workbookView xWindow="-98" yWindow="-98" windowWidth="21795" windowHeight="13875" xr2:uid="{00000000-000D-0000-FFFF-FFFF00000000}"/>
  </bookViews>
  <sheets>
    <sheet name="Boc and Whisker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C2" i="8"/>
  <c r="B2" i="8"/>
  <c r="B9" i="8"/>
  <c r="C3" i="8"/>
  <c r="B3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2" i="1"/>
  <c r="O124" i="1"/>
  <c r="B14" i="8" l="1"/>
</calcChain>
</file>

<file path=xl/sharedStrings.xml><?xml version="1.0" encoding="utf-8"?>
<sst xmlns="http://schemas.openxmlformats.org/spreadsheetml/2006/main" count="38384" uniqueCount="8397">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</sst>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9" fontId="0" fillId="0" borderId="0" xfId="0" applyNumberFormat="1"/>
  </cellXfs>
  <cellStyles count="1">
    <cellStyle name="Normal" xfId="0" builtinId="0"/>
  </cellStyles>
  <dxfs count="16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37237723887674"/>
          <c:y val="7.31008780345398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1-437B-938B-0E3F2316CE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A1-437B-938B-0E3F2316CE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A1-437B-938B-0E3F2316CE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A1-437B-938B-0E3F2316C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6171167"/>
        <c:axId val="1436168255"/>
      </c:barChart>
      <c:catAx>
        <c:axId val="143617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68255"/>
        <c:crosses val="autoZero"/>
        <c:auto val="1"/>
        <c:lblAlgn val="ctr"/>
        <c:lblOffset val="100"/>
        <c:noMultiLvlLbl val="0"/>
      </c:catAx>
      <c:valAx>
        <c:axId val="14361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7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346469842506242"/>
          <c:y val="5.35904827668059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4-4FEE-9085-B686D4AC31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4-4FEE-9085-B686D4AC319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4-4FEE-9085-B686D4AC319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74-4FEE-9085-B686D4AC3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4686943"/>
        <c:axId val="1214685279"/>
      </c:barChart>
      <c:catAx>
        <c:axId val="12146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85279"/>
        <c:crosses val="autoZero"/>
        <c:auto val="1"/>
        <c:lblAlgn val="ctr"/>
        <c:lblOffset val="100"/>
        <c:noMultiLvlLbl val="0"/>
      </c:catAx>
      <c:valAx>
        <c:axId val="12146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Launch Date Outcomes</a:t>
            </a:r>
          </a:p>
        </c:rich>
      </c:tx>
      <c:layout>
        <c:manualLayout>
          <c:xMode val="edge"/>
          <c:yMode val="edge"/>
          <c:x val="0.27508101436258015"/>
          <c:y val="1.24352106097216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C-4CA1-BF7F-9A55CFC9A3C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EC-4CA1-BF7F-9A55CFC9A3C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EC-4CA1-BF7F-9A55CFC9A3C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EC-4CA1-BF7F-9A55CFC9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357375"/>
        <c:axId val="1441355711"/>
      </c:lineChart>
      <c:catAx>
        <c:axId val="144135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5711"/>
        <c:crosses val="autoZero"/>
        <c:auto val="1"/>
        <c:lblAlgn val="ctr"/>
        <c:lblOffset val="100"/>
        <c:noMultiLvlLbl val="0"/>
      </c:catAx>
      <c:valAx>
        <c:axId val="14413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61A4AEF-163A-4FCC-9817-47DAC686BB8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7B9DBA-9E4D-48E4-B391-63865D00E3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AD2892-A06B-4D27-8264-E90C412C7F5C}">
  <sheetPr/>
  <sheetViews>
    <sheetView tabSelected="1"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5966" cy="627962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4C9AFF-44F4-9EA9-ECFB-3080E8E692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5C3A6A-1C2E-DACB-4B56-5C9742EF8A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5966" cy="627962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169066</xdr:colOff>
      <xdr:row>4</xdr:row>
      <xdr:rowOff>140494</xdr:rowOff>
    </xdr:from>
    <xdr:to>
      <xdr:col>15</xdr:col>
      <xdr:colOff>485773</xdr:colOff>
      <xdr:row>23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85541-1BA1-6E0C-56BF-C9160D91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171450</xdr:rowOff>
    </xdr:from>
    <xdr:to>
      <xdr:col>15</xdr:col>
      <xdr:colOff>569118</xdr:colOff>
      <xdr:row>26</xdr:row>
      <xdr:rowOff>45244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ADF38-F423-CC1B-7BCC-C80878FE1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230981</xdr:colOff>
      <xdr:row>2</xdr:row>
      <xdr:rowOff>54767</xdr:rowOff>
    </xdr:from>
    <xdr:to>
      <xdr:col>15</xdr:col>
      <xdr:colOff>233363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39A41-16B4-653C-4E4F-665FA63EE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2.633455439813" createdVersion="8" refreshedVersion="8" minRefreshableVersion="3" recordCount="4114" xr:uid="{34BB5D2A-7F85-483D-80BF-B77D539EDF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2.652097569444" createdVersion="8" refreshedVersion="8" minRefreshableVersion="3" recordCount="4114" xr:uid="{D1718D35-C08C-416F-81F0-D7A306D939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x v="131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x v="638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3DCA-C984-40C2-BFBD-9DE253A1425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92A30-0BE2-4B80-8006-5F36592B271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77E57-ECA7-4FB0-B241-E3EE3AFFE9B6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selection activeCell="D1" sqref="D1:E1048576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4.9296875" bestFit="1" customWidth="1"/>
    <col min="19" max="19" width="21.33203125" bestFit="1" customWidth="1"/>
    <col min="20" max="20" width="19.9296875" style="1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</row>
    <row r="2" spans="1:20" ht="42.75" hidden="1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5" hidden="1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2.75" hidden="1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5" hidden="1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" hidden="1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2.75" hidden="1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2.75" hidden="1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2.75" hidden="1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2.75" hidden="1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2.75" hidden="1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2.75" hidden="1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2.75" hidden="1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5" hidden="1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5" hidden="1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2.75" hidden="1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2.75" hidden="1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2.75" hidden="1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2.75" hidden="1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2.75" hidden="1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2.75" hidden="1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2.75" hidden="1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5" hidden="1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2.75" hidden="1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5" hidden="1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2.75" hidden="1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2.75" hidden="1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2.75" hidden="1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5" hidden="1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2.75" hidden="1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2.75" hidden="1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2.75" hidden="1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2.75" hidden="1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2.75" hidden="1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2.75" hidden="1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2.75" hidden="1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5" hidden="1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2.75" hidden="1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2.75" hidden="1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2.75" hidden="1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2.75" hidden="1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2.75" hidden="1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2.75" hidden="1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2.75" hidden="1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2.75" hidden="1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2.75" hidden="1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2.75" hidden="1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2.75" hidden="1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2.75" hidden="1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2.75" hidden="1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2.75" hidden="1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2.75" hidden="1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5" hidden="1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2.75" hidden="1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2.75" hidden="1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5" hidden="1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2.75" hidden="1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2.75" hidden="1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2.75" hidden="1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2.75" hidden="1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2.75" hidden="1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2.75" hidden="1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2.75" hidden="1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2.75" hidden="1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2.75" hidden="1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3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2.75" hidden="1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" hidden="1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2.75" hidden="1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2.75" hidden="1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2.75" hidden="1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2.75" hidden="1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2.75" hidden="1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2.75" hidden="1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2.75" hidden="1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2.75" hidden="1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2.75" hidden="1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5.5" hidden="1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2.75" hidden="1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2.75" hidden="1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2.75" hidden="1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2.75" hidden="1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2.75" hidden="1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2.75" hidden="1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2.75" hidden="1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2.75" hidden="1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2.75" hidden="1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2.75" hidden="1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2.75" hidden="1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5" hidden="1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2.75" hidden="1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2.75" hidden="1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" hidden="1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2.75" hidden="1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2.75" hidden="1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2.75" hidden="1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2.75" hidden="1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2.75" hidden="1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5" hidden="1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2.75" hidden="1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2.75" hidden="1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2.75" hidden="1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2.75" hidden="1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5" hidden="1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2.75" hidden="1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2.75" hidden="1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2.75" hidden="1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2.75" hidden="1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2.75" hidden="1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2.75" hidden="1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2.75" hidden="1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5" hidden="1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2.75" hidden="1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2.75" hidden="1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2.75" hidden="1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5" hidden="1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2.75" hidden="1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2.75" hidden="1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2.75" hidden="1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5" hidden="1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2.75" hidden="1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ref="O125:O188" si="8">ROUND(E125/D125*100,0)</f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2.75" hidden="1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2.75" hidden="1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2.75" hidden="1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2.75" hidden="1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5" hidden="1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2.75" hidden="1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2.75" hidden="1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5" hidden="1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5" hidden="1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2.75" hidden="1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2.75" hidden="1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2.75" hidden="1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2.75" hidden="1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2.75" hidden="1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2.75" hidden="1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2.75" hidden="1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2.75" hidden="1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2.75" hidden="1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2.75" hidden="1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2.75" hidden="1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2.75" hidden="1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5" hidden="1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2.75" hidden="1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2.75" hidden="1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2.75" hidden="1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2.75" hidden="1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5" hidden="1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2.75" hidden="1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5" hidden="1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" hidden="1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2.75" hidden="1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2.75" hidden="1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2.75" hidden="1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2.75" hidden="1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2.75" hidden="1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2.75" hidden="1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2.75" hidden="1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" hidden="1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2.75" hidden="1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5" hidden="1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2.75" hidden="1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2.75" hidden="1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2.75" hidden="1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2.75" hidden="1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2.75" hidden="1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2.75" hidden="1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2.75" hidden="1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2.75" hidden="1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2.75" hidden="1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2.75" hidden="1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2.75" hidden="1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5" hidden="1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5" hidden="1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5" hidden="1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2.75" hidden="1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2.75" hidden="1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2.75" hidden="1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2.75" hidden="1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2.75" hidden="1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5" hidden="1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ref="O189:O252" si="12">ROUND(E189/D189*100,0)</f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2.75" hidden="1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2.75" hidden="1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2.75" hidden="1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2.75" hidden="1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2.75" hidden="1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2.75" hidden="1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2.75" hidden="1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2.75" hidden="1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2.75" hidden="1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2.75" hidden="1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5" hidden="1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2.75" hidden="1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2.75" hidden="1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2.75" hidden="1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2.75" hidden="1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2.75" hidden="1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2.75" hidden="1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2.75" hidden="1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2.75" hidden="1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2.75" hidden="1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2.75" hidden="1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5" hidden="1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2.75" hidden="1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2.75" hidden="1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2.75" hidden="1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2.75" hidden="1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2.75" hidden="1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5" hidden="1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2.75" hidden="1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2.75" hidden="1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2.75" hidden="1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2.75" hidden="1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2.75" hidden="1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2.75" hidden="1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2.75" hidden="1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5" hidden="1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2.75" hidden="1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2.75" hidden="1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2.75" hidden="1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2.75" hidden="1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2.75" hidden="1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2.75" hidden="1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2.75" hidden="1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2.75" hidden="1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2.75" hidden="1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2.75" hidden="1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ref="O253:O316" si="16">ROUND(E253/D253*100,0)</f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2.75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ref="O317:O380" si="20">ROUND(E317/D317*100,0)</f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2.75" hidden="1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2.75" hidden="1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2.75" hidden="1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2.75" hidden="1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2.75" hidden="1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2.75" hidden="1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2.75" hidden="1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2.75" hidden="1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2.75" hidden="1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2.75" hidden="1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2.75" hidden="1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2.75" hidden="1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5" hidden="1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2.75" hidden="1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2.75" hidden="1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2.75" hidden="1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2.75" hidden="1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2.75" hidden="1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" hidden="1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2.75" hidden="1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ref="O381:O444" si="24">ROUND(E381/D381*100,0)</f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2.75" hidden="1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4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2.75" hidden="1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4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2.75" hidden="1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4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2.75" hidden="1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4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2.75" hidden="1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4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2.75" hidden="1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2.75" hidden="1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2.75" hidden="1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2.75" hidden="1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2.75" hidden="1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2.75" hidden="1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2.75" hidden="1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5" hidden="1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2.75" hidden="1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2.75" hidden="1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2.75" hidden="1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" hidden="1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2.75" hidden="1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2.75" hidden="1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2.75" hidden="1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2.75" hidden="1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2.75" hidden="1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2.75" hidden="1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2.75" hidden="1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5" hidden="1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2.75" hidden="1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2.75" hidden="1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2.75" hidden="1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2.75" hidden="1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2.75" hidden="1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2.75" hidden="1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2.75" hidden="1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2.75" hidden="1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2.75" hidden="1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" hidden="1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2.75" hidden="1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2.75" hidden="1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2.75" hidden="1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2.75" hidden="1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2.75" hidden="1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2.75" hidden="1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2.75" hidden="1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2.75" hidden="1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2.75" hidden="1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2.75" hidden="1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2.75" hidden="1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2.75" hidden="1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5" hidden="1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" hidden="1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2.75" hidden="1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2.75" hidden="1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2.75" hidden="1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" hidden="1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2.75" hidden="1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2.75" hidden="1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2.75" hidden="1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2.75" hidden="1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2.75" hidden="1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2.75" hidden="1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2.75" hidden="1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2.75" hidden="1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2.75" hidden="1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ref="O445:O508" si="28">ROUND(E445/D445*100,0)</f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2.75" hidden="1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8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2.75" hidden="1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8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2.75" hidden="1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8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2.75" hidden="1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8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2.75" hidden="1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8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2.75" hidden="1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2.75" hidden="1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5" hidden="1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2.75" hidden="1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2.75" hidden="1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2.75" hidden="1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2.75" hidden="1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2.75" hidden="1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2.75" hidden="1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2.75" hidden="1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5" hidden="1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2.75" hidden="1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2.75" hidden="1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2.75" hidden="1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5" hidden="1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2.75" hidden="1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2.75" hidden="1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2.75" hidden="1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5" hidden="1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2.75" hidden="1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" hidden="1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2.75" hidden="1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2.75" hidden="1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2.75" hidden="1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2.75" hidden="1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5" hidden="1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2.75" hidden="1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2.75" hidden="1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2.75" hidden="1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2.75" hidden="1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2.75" hidden="1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2.75" hidden="1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2.75" hidden="1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" hidden="1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5" hidden="1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2.75" hidden="1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2.75" hidden="1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2.75" hidden="1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2.75" hidden="1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2.75" hidden="1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2.75" hidden="1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2.75" hidden="1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2.75" hidden="1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2.75" hidden="1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5" hidden="1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2.75" hidden="1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" hidden="1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" hidden="1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2.75" hidden="1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2.75" hidden="1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2.75" hidden="1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2.75" hidden="1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2.75" hidden="1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2.75" hidden="1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2.75" hidden="1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ref="O509:O572" si="32">ROUND(E509/D509*100,0)</f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" hidden="1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2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2.75" hidden="1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2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2.75" hidden="1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2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2.75" hidden="1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2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2.75" hidden="1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2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5" hidden="1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2.75" hidden="1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5" hidden="1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2.75" hidden="1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2.75" hidden="1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2.75" hidden="1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2.75" hidden="1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2.75" hidden="1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2.75" hidden="1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2.75" hidden="1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2.75" hidden="1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" hidden="1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2.75" hidden="1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" hidden="1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5" hidden="1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2.75" hidden="1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2.75" hidden="1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2.75" hidden="1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2.75" hidden="1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2.75" hidden="1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2.75" hidden="1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5" hidden="1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2.75" hidden="1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2.75" hidden="1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2.75" hidden="1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2.75" hidden="1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" hidden="1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2.75" hidden="1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2.75" hidden="1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2.75" hidden="1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2.75" hidden="1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2.75" hidden="1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2.75" hidden="1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2.75" hidden="1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2.75" hidden="1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" hidden="1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2.75" hidden="1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2.75" hidden="1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2.75" hidden="1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2.75" hidden="1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2.75" hidden="1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2.75" hidden="1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5" hidden="1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2.75" hidden="1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2.75" hidden="1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2.75" hidden="1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2.75" hidden="1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2.75" hidden="1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2.75" hidden="1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2.75" hidden="1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" hidden="1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2.75" hidden="1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2.75" hidden="1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2.75" hidden="1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" hidden="1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2.75" hidden="1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5" hidden="1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2.75" hidden="1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ref="O573:O636" si="36">ROUND(E573/D573*100,0)</f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2.75" hidden="1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2.75" hidden="1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2.75" hidden="1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" hidden="1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2.75" hidden="1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2.75" hidden="1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5" hidden="1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2.75" hidden="1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2.75" hidden="1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2.75" hidden="1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2.75" hidden="1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5" hidden="1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2.75" hidden="1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2.75" hidden="1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1.25" hidden="1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2.75" hidden="1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2.75" hidden="1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2.75" hidden="1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2.75" hidden="1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" hidden="1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5" hidden="1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2.75" hidden="1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5" hidden="1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2.75" hidden="1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5" hidden="1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2.75" hidden="1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5" hidden="1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2.75" hidden="1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2.75" hidden="1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2.75" hidden="1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2.75" hidden="1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5" hidden="1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2.75" hidden="1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2.75" hidden="1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2.75" hidden="1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2.75" hidden="1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2.75" hidden="1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2.75" hidden="1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5" hidden="1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2.75" hidden="1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2.75" hidden="1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2.75" hidden="1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2.75" hidden="1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2.75" hidden="1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2.75" hidden="1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5" hidden="1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2.75" hidden="1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2.75" hidden="1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2.75" hidden="1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2.75" hidden="1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2.75" hidden="1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2.75" hidden="1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2.75" hidden="1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2.75" hidden="1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2.75" hidden="1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2.75" hidden="1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2.75" hidden="1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5" hidden="1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5" hidden="1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2.75" hidden="1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5" hidden="1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5" hidden="1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ref="O637:O700" si="40">ROUND(E637/D637*100,0)</f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5" hidden="1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2.75" hidden="1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5" hidden="1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2.75" hidden="1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2.75" hidden="1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5" hidden="1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2.75" hidden="1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5" hidden="1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2.75" hidden="1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2.75" hidden="1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5" hidden="1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2.75" hidden="1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2.75" hidden="1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2.75" hidden="1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2.75" hidden="1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2.75" hidden="1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2.75" hidden="1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2.75" hidden="1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2.75" hidden="1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2.75" hidden="1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2.75" hidden="1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2.75" hidden="1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2.75" hidden="1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2.75" hidden="1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2.75" hidden="1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2.75" hidden="1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2.75" hidden="1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2.75" hidden="1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2.75" hidden="1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2.75" hidden="1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" hidden="1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2.75" hidden="1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2.75" hidden="1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2.75" hidden="1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2.75" hidden="1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5" hidden="1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2.75" hidden="1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" hidden="1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2.75" hidden="1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2.75" hidden="1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2.75" hidden="1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2.75" hidden="1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2.75" hidden="1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2.75" hidden="1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2.75" hidden="1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5" hidden="1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2.75" hidden="1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" hidden="1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2.75" hidden="1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2.75" hidden="1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2.75" hidden="1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5" hidden="1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2.75" hidden="1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2.75" hidden="1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5" hidden="1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2.75" hidden="1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2.75" hidden="1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5" hidden="1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2.75" hidden="1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2.75" hidden="1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2.75" hidden="1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ref="O701:O764" si="44">ROUND(E701/D701*100,0)</f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2.75" hidden="1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2.75" hidden="1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2.75" hidden="1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2.75" hidden="1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2.75" hidden="1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5" hidden="1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2.75" hidden="1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2.75" hidden="1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5" hidden="1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5" hidden="1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2.75" hidden="1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2.75" hidden="1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2.75" hidden="1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2.75" hidden="1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2.75" hidden="1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2.75" hidden="1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2.75" hidden="1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2.75" hidden="1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2.75" hidden="1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" hidden="1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2.75" hidden="1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5" hidden="1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2.75" hidden="1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2.75" hidden="1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2.75" hidden="1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2.75" hidden="1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2.75" hidden="1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2.75" hidden="1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5" hidden="1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2.75" hidden="1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2.75" hidden="1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" hidden="1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5" hidden="1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2.75" hidden="1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2.75" hidden="1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2.75" hidden="1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5" hidden="1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2.75" hidden="1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2.75" hidden="1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5" hidden="1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2.75" hidden="1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2.75" hidden="1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5" hidden="1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2.75" hidden="1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2.75" hidden="1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2.75" hidden="1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2.75" hidden="1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2.75" hidden="1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2.75" hidden="1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2.75" hidden="1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2.75" hidden="1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2.75" hidden="1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2.75" hidden="1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2.75" hidden="1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2.75" hidden="1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5" hidden="1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2.75" hidden="1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2.75" hidden="1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2.75" hidden="1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2.75" hidden="1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2.75" hidden="1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ref="O765:O828" si="48">ROUND(E765/D765*100,0)</f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2.75" hidden="1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2.75" hidden="1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2.75" hidden="1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" hidden="1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2.75" hidden="1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2.75" hidden="1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2.75" hidden="1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" hidden="1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2.75" hidden="1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2.75" hidden="1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2.75" hidden="1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2.75" hidden="1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2.75" hidden="1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2.75" hidden="1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2.75" hidden="1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5" hidden="1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2.75" hidden="1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2.75" hidden="1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2.75" hidden="1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2.75" hidden="1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2.75" hidden="1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2.75" hidden="1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2.75" hidden="1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2.75" hidden="1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2.75" hidden="1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2.75" hidden="1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2.75" hidden="1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5" hidden="1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2.75" hidden="1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2.75" hidden="1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2.75" hidden="1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" hidden="1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2.75" hidden="1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2.75" hidden="1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2.75" hidden="1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2.75" hidden="1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2.75" hidden="1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2.75" hidden="1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2.75" hidden="1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2.75" hidden="1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2.75" hidden="1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5" hidden="1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2.75" hidden="1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2.75" hidden="1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2.75" hidden="1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5" hidden="1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2.75" hidden="1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5" hidden="1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2.75" hidden="1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5" hidden="1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5" hidden="1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2.75" hidden="1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2.75" hidden="1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5" hidden="1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2.75" hidden="1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2.75" hidden="1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5" hidden="1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2.75" hidden="1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2.75" hidden="1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5" hidden="1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2.75" hidden="1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2.75" hidden="1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ref="O829:O892" si="52">ROUND(E829/D829*100,0)</f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2.75" hidden="1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2.75" hidden="1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2.75" hidden="1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5" hidden="1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2.75" hidden="1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2.75" hidden="1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5" hidden="1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2.75" hidden="1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2.75" hidden="1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2.75" hidden="1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2.75" hidden="1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2.75" hidden="1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5" hidden="1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2.75" hidden="1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" hidden="1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2.75" hidden="1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2.75" hidden="1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5" hidden="1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2.75" hidden="1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2.75" hidden="1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5" hidden="1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2.75" hidden="1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5" hidden="1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2.75" hidden="1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2.75" hidden="1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2.75" hidden="1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2.75" hidden="1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2.75" hidden="1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2.75" hidden="1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2.75" hidden="1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2.75" hidden="1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2.75" hidden="1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2.75" hidden="1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" hidden="1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" hidden="1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2.75" hidden="1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2.75" hidden="1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2.75" hidden="1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5" hidden="1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2.75" hidden="1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" hidden="1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5" hidden="1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2.75" hidden="1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2.75" hidden="1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2.75" hidden="1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2.75" hidden="1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2.75" hidden="1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2.75" hidden="1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2.75" hidden="1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2.75" hidden="1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2.75" hidden="1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2.75" hidden="1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2.75" hidden="1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" hidden="1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2.75" hidden="1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2.75" hidden="1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2.75" hidden="1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ref="O893:O956" si="56">ROUND(E893/D893*100,0)</f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2.75" hidden="1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2.75" hidden="1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2.75" hidden="1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2.75" hidden="1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2.75" hidden="1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2.75" hidden="1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2.75" hidden="1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5" hidden="1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" hidden="1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" hidden="1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2.75" hidden="1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2.75" hidden="1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2.75" hidden="1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5" hidden="1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5" hidden="1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2.75" hidden="1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" hidden="1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2.75" hidden="1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2.75" hidden="1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2.75" hidden="1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2.75" hidden="1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2.75" hidden="1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2.75" hidden="1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2.75" hidden="1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2.75" hidden="1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2.75" hidden="1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2.75" hidden="1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2.75" hidden="1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2.75" hidden="1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2.75" hidden="1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2.75" hidden="1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2.75" hidden="1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" hidden="1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5" hidden="1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2.75" hidden="1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2.75" hidden="1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" hidden="1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2.75" hidden="1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5" hidden="1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2.75" hidden="1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2.75" hidden="1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2.75" hidden="1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2.75" hidden="1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2.75" hidden="1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2.75" hidden="1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2.75" hidden="1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2.75" hidden="1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" hidden="1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2.75" hidden="1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5" hidden="1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2.75" hidden="1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2.75" hidden="1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5" hidden="1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2.75" hidden="1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" hidden="1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2.75" hidden="1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2.75" hidden="1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5" hidden="1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2.75" hidden="1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2.75" hidden="1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2.75" hidden="1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ref="O957:O1020" si="60">ROUND(E957/D957*100,0)</f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" hidden="1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5" hidden="1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2.75" hidden="1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2.75" hidden="1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2.75" hidden="1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2.75" hidden="1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5" hidden="1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2.75" hidden="1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2.75" hidden="1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2.75" hidden="1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2.75" hidden="1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2.75" hidden="1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5" hidden="1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2.75" hidden="1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2.75" hidden="1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2.75" hidden="1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2.75" hidden="1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2.75" hidden="1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2.75" hidden="1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2.75" hidden="1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2.75" hidden="1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2.75" hidden="1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2.75" hidden="1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2.75" hidden="1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2.75" hidden="1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5" hidden="1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" hidden="1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1.25" hidden="1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2.75" hidden="1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2.75" hidden="1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2.75" hidden="1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" hidden="1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2.75" hidden="1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1.25" hidden="1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2.75" hidden="1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2.75" hidden="1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" hidden="1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2.75" hidden="1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5" hidden="1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5" hidden="1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2.75" hidden="1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2.75" hidden="1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2.75" hidden="1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2.75" hidden="1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2.75" hidden="1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2.75" hidden="1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5" hidden="1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5" hidden="1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2.75" hidden="1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2.75" hidden="1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2.75" hidden="1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2.75" hidden="1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2.75" hidden="1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2.75" hidden="1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" hidden="1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2.75" hidden="1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5" hidden="1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5" hidden="1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2.75" hidden="1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2.75" hidden="1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2.75" hidden="1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5" hidden="1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ref="O1021:O1084" si="64">ROUND(E1021/D1021*100,0)</f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2.75" hidden="1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2.75" hidden="1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5" hidden="1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5" hidden="1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2.75" hidden="1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2.75" hidden="1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2.75" hidden="1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2.75" hidden="1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2.75" hidden="1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2.75" hidden="1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2.75" hidden="1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2.75" hidden="1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2.75" hidden="1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2.75" hidden="1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2.75" hidden="1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2.75" hidden="1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2.75" hidden="1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2.75" hidden="1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2.75" hidden="1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2.75" hidden="1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2.75" hidden="1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5" hidden="1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2.75" hidden="1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" hidden="1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2.75" hidden="1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2.75" hidden="1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2.75" hidden="1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2.75" hidden="1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2.75" hidden="1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2.75" hidden="1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2.75" hidden="1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5" hidden="1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2.75" hidden="1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2.75" hidden="1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2.75" hidden="1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2.75" hidden="1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2.75" hidden="1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" hidden="1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2.75" hidden="1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2.75" hidden="1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2.75" hidden="1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2.75" hidden="1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5" hidden="1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2.75" hidden="1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5" hidden="1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2.75" hidden="1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2.75" hidden="1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2.75" hidden="1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2.75" hidden="1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2.75" hidden="1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2.75" hidden="1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5" hidden="1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2.75" hidden="1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ref="O1085:O1148" si="68">ROUND(E1085/D1085*100,0)</f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2.75" hidden="1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2.75" hidden="1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5" hidden="1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5" hidden="1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2.75" hidden="1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" hidden="1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2.75" hidden="1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2.75" hidden="1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2.75" hidden="1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2.75" hidden="1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2.75" hidden="1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5" hidden="1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2.75" hidden="1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2.75" hidden="1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5" hidden="1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2.75" hidden="1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2.75" hidden="1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2.75" hidden="1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2.75" hidden="1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2.75" hidden="1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" hidden="1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2.75" hidden="1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2.75" hidden="1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2.75" hidden="1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2.75" hidden="1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2.75" hidden="1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2.75" hidden="1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2.75" hidden="1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2.75" hidden="1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5" hidden="1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2.75" hidden="1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2.75" hidden="1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2.75" hidden="1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5" hidden="1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2.75" hidden="1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2.75" hidden="1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2.75" hidden="1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2.75" hidden="1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2.75" hidden="1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2.75" hidden="1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" hidden="1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2.75" hidden="1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2.75" hidden="1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2.75" hidden="1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2.75" hidden="1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2.75" hidden="1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2.75" hidden="1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" hidden="1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2.75" hidden="1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2.75" hidden="1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2.75" hidden="1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2.75" hidden="1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2.75" hidden="1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2.75" hidden="1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2.75" hidden="1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2.75" hidden="1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2.75" hidden="1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2.75" hidden="1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2.75" hidden="1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ref="O1149:O1212" si="72">ROUND(E1149/D1149*100,0)</f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5" hidden="1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5" hidden="1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5" hidden="1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2.75" hidden="1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5" hidden="1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2.75" hidden="1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2.75" hidden="1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2.75" hidden="1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2.75" hidden="1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2.75" hidden="1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2.75" hidden="1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2.75" hidden="1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2.75" hidden="1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2.75" hidden="1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" hidden="1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2.75" hidden="1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2.75" hidden="1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2.75" hidden="1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2.75" hidden="1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2.75" hidden="1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2.75" hidden="1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5" hidden="1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2.75" hidden="1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2.75" hidden="1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2.75" hidden="1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" hidden="1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2.75" hidden="1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2.75" hidden="1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2.75" hidden="1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5" hidden="1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2.75" hidden="1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2.75" hidden="1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2.75" hidden="1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" hidden="1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2.75" hidden="1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2.75" hidden="1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2.75" hidden="1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2.75" hidden="1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5" hidden="1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2.75" hidden="1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5" hidden="1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2.75" hidden="1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2.75" hidden="1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" hidden="1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5" hidden="1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2.75" hidden="1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2.75" hidden="1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2.75" hidden="1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2.75" hidden="1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2.75" hidden="1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2.75" hidden="1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2.75" hidden="1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2.75" hidden="1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2.75" hidden="1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2.75" hidden="1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5" hidden="1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2.75" hidden="1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2.75" hidden="1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5" hidden="1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2.75" hidden="1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ref="O1213:O1276" si="76">ROUND(E1213/D1213*100,0)</f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2.75" hidden="1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2.75" hidden="1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2.75" hidden="1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2.75" hidden="1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5" hidden="1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2.75" hidden="1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5" hidden="1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2.75" hidden="1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2.75" hidden="1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5" hidden="1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5" hidden="1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5" hidden="1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2.75" hidden="1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2.75" hidden="1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2.75" hidden="1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2.75" hidden="1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2.75" hidden="1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2.75" hidden="1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2.75" hidden="1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2.75" hidden="1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2.75" hidden="1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2.75" hidden="1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2.75" hidden="1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2.75" hidden="1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" hidden="1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5" hidden="1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5" hidden="1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2.75" hidden="1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2.75" hidden="1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2.75" hidden="1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ref="O1277:O1340" si="80">ROUND(E1277/D1277*100,0)</f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2.75" hidden="1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2.75" hidden="1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2.75" hidden="1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" hidden="1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2.75" hidden="1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2.75" hidden="1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5" hidden="1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2.75" hidden="1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" hidden="1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2.75" hidden="1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2.75" hidden="1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2.75" hidden="1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" hidden="1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2.75" hidden="1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2.75" hidden="1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2.75" hidden="1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2.75" hidden="1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2.75" hidden="1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2.75" hidden="1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5" hidden="1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2.75" hidden="1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2.75" hidden="1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" hidden="1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5" hidden="1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5" hidden="1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2.75" hidden="1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2.75" hidden="1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2.75" hidden="1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2.75" hidden="1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2.75" hidden="1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2.75" hidden="1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5" hidden="1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2.75" hidden="1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" hidden="1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2.75" hidden="1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2.75" hidden="1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2.75" hidden="1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2.75" hidden="1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2.75" hidden="1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2.75" hidden="1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2.75" hidden="1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2.75" hidden="1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2.75" hidden="1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2.75" hidden="1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2.75" hidden="1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2.75" hidden="1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2.75" hidden="1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2.75" hidden="1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2.75" hidden="1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2.75" hidden="1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2.75" hidden="1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2.75" hidden="1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2.75" hidden="1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2.75" hidden="1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2.75" hidden="1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5" hidden="1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ref="O1341:O1404" si="84">ROUND(E1341/D1341*100,0)</f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2.75" hidden="1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2.75" hidden="1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2.75" hidden="1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2.75" hidden="1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2.75" hidden="1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2.75" hidden="1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2.75" hidden="1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2.75" hidden="1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2.75" hidden="1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2.75" hidden="1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5" hidden="1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2.75" hidden="1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5" hidden="1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2.75" hidden="1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" hidden="1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2.75" hidden="1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2.75" hidden="1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2.75" hidden="1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2.75" hidden="1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5" hidden="1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2.75" hidden="1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5" hidden="1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2.75" hidden="1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2.75" hidden="1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2.75" hidden="1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2.75" hidden="1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2.75" hidden="1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2.75" hidden="1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5" hidden="1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2.75" hidden="1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5" hidden="1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2.75" hidden="1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2.75" hidden="1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5" hidden="1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2.75" hidden="1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5" hidden="1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5" hidden="1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2.75" hidden="1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2.75" hidden="1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2.75" hidden="1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2.75" hidden="1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2.75" hidden="1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5" hidden="1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2.75" hidden="1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2.75" hidden="1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5" hidden="1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2.75" hidden="1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2.75" hidden="1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2.75" hidden="1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2.75" hidden="1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2.75" hidden="1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2.75" hidden="1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2.75" hidden="1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2.75" hidden="1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2.75" hidden="1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2.75" hidden="1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2.75" hidden="1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2.75" hidden="1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ref="O1405:O1468" si="88">ROUND(E1405/D1405*100,0)</f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2.75" hidden="1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2.75" hidden="1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2.75" hidden="1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2.75" hidden="1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5" hidden="1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" hidden="1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2.75" hidden="1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2.75" hidden="1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2.75" hidden="1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2.75" hidden="1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" hidden="1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2.75" hidden="1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5" hidden="1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2.75" hidden="1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2.75" hidden="1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2.75" hidden="1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2.75" hidden="1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2.75" hidden="1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2.75" hidden="1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2.75" hidden="1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2.75" hidden="1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2.75" hidden="1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2.75" hidden="1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2.75" hidden="1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2.75" hidden="1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2.75" hidden="1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2.75" hidden="1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5" hidden="1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2.75" hidden="1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" hidden="1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2.75" hidden="1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2.75" hidden="1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2.75" hidden="1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2.75" hidden="1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2.75" hidden="1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2.75" hidden="1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2.75" hidden="1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2.75" hidden="1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2.75" hidden="1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5" hidden="1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2.75" hidden="1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2.75" hidden="1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2.75" hidden="1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2.75" hidden="1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5" hidden="1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2.75" hidden="1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2.75" hidden="1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2.75" hidden="1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5" hidden="1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2.75" hidden="1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2.75" hidden="1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2.75" hidden="1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ref="O1469:O1532" si="92">ROUND(E1469/D1469*100,0)</f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2.75" hidden="1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2.75" hidden="1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2.75" hidden="1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2.75" hidden="1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2.75" hidden="1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2.75" hidden="1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2.75" hidden="1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2.75" hidden="1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2.75" hidden="1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2.75" hidden="1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2.75" hidden="1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5" hidden="1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2.75" hidden="1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5" hidden="1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2.75" hidden="1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2.75" hidden="1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2.75" hidden="1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2.75" hidden="1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2.75" hidden="1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ref="O1533:O1596" si="96">ROUND(E1533/D1533*100,0)</f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2.75" hidden="1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2.75" hidden="1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2.75" hidden="1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2.75" hidden="1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2.75" hidden="1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2.75" hidden="1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2.75" hidden="1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2.75" hidden="1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5" hidden="1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2.75" hidden="1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2.75" hidden="1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2.75" hidden="1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2.75" hidden="1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2.75" hidden="1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" hidden="1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2.75" hidden="1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2.75" hidden="1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2.75" hidden="1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2.75" hidden="1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5" hidden="1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2.75" hidden="1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2.75" hidden="1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2.75" hidden="1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2.75" hidden="1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2.75" hidden="1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2.75" hidden="1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2.75" hidden="1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2.75" hidden="1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2.75" hidden="1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5" hidden="1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2.75" hidden="1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2.75" hidden="1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2.75" hidden="1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2.75" hidden="1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2.75" hidden="1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5" hidden="1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2.75" hidden="1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" hidden="1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5" hidden="1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2.75" hidden="1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2.75" hidden="1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5" hidden="1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2.75" hidden="1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2.75" hidden="1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2.75" hidden="1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5" hidden="1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2.75" hidden="1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5" hidden="1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2.75" hidden="1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2.75" hidden="1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5" hidden="1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5" hidden="1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5" hidden="1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2.75" hidden="1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ref="O1597:O1660" si="100">ROUND(E1597/D1597*100,0)</f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2.75" hidden="1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2.75" hidden="1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" hidden="1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2.75" hidden="1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2.75" hidden="1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2.75" hidden="1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5" hidden="1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2.75" hidden="1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2.75" hidden="1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2.75" hidden="1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2.75" hidden="1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5" hidden="1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2.75" hidden="1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5" hidden="1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5" hidden="1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2.75" hidden="1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2.75" hidden="1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2.75" hidden="1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2.75" hidden="1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5" hidden="1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5" hidden="1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2.75" hidden="1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5" hidden="1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2.75" hidden="1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2.75" hidden="1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2.75" hidden="1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5" hidden="1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2.75" hidden="1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2.75" hidden="1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2.75" hidden="1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5" hidden="1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5" hidden="1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2.75" hidden="1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2.75" hidden="1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2.75" hidden="1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2.75" hidden="1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5" hidden="1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2.75" hidden="1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2.75" hidden="1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2.75" hidden="1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5" hidden="1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2.75" hidden="1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2.75" hidden="1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5" hidden="1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2.75" hidden="1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5" hidden="1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2.75" hidden="1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2.75" hidden="1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2.75" hidden="1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2.75" hidden="1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2.75" hidden="1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2.75" hidden="1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5" hidden="1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2.75" hidden="1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2.75" hidden="1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2.75" hidden="1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2.75" hidden="1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5" hidden="1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" hidden="1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2.75" hidden="1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2.75" hidden="1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2.75" hidden="1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ref="O1661:O1724" si="104">ROUND(E1661/D1661*100,0)</f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2.75" hidden="1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" hidden="1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2.75" hidden="1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5" hidden="1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2.75" hidden="1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2.75" hidden="1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2.75" hidden="1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2.75" hidden="1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2.75" hidden="1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" hidden="1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5" hidden="1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5" hidden="1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2.75" hidden="1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2.75" hidden="1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5" hidden="1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5" hidden="1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2.75" hidden="1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2.75" hidden="1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" hidden="1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5" hidden="1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2.7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2.7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2.7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1.2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2.75" hidden="1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idden="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2.75" hidden="1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5" hidden="1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2.75" hidden="1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2.75" hidden="1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2.75" hidden="1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2.75" hidden="1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2.75" hidden="1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5" hidden="1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2.75" hidden="1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2.75" hidden="1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" hidden="1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2.75" hidden="1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2.75" hidden="1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2.75" hidden="1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2.75" hidden="1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2.75" hidden="1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2.75" hidden="1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2.75" hidden="1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2.75" hidden="1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2.75" hidden="1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ref="O1725:O1788" si="108">ROUND(E1725/D1725*100,0)</f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2.75" hidden="1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2.75" hidden="1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5" hidden="1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2.75" hidden="1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2.75" hidden="1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2.75" hidden="1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5" hidden="1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2.75" hidden="1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2.75" hidden="1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2.75" hidden="1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2.75" hidden="1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5" hidden="1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2.75" hidden="1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5" hidden="1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2.75" hidden="1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2.75" hidden="1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5" hidden="1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2.75" hidden="1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2.75" hidden="1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2.75" hidden="1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2.75" hidden="1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" hidden="1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2.75" hidden="1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5" hidden="1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5" hidden="1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2.75" hidden="1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5" hidden="1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5" hidden="1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2.75" hidden="1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2.75" hidden="1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2.75" hidden="1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2.75" hidden="1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5" hidden="1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2.75" hidden="1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5" hidden="1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2.75" hidden="1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5" hidden="1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2.75" hidden="1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ref="O1789:O1852" si="112">ROUND(E1789/D1789*100,0)</f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2.75" hidden="1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2.75" hidden="1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2.75" hidden="1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2.75" hidden="1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2.75" hidden="1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2.75" hidden="1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2.75" hidden="1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5" hidden="1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5" hidden="1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2.75" hidden="1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2.75" hidden="1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2.75" hidden="1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5" hidden="1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2.75" hidden="1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2.75" hidden="1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5" hidden="1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2.75" hidden="1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2.75" hidden="1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2.75" hidden="1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2.75" hidden="1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2.75" hidden="1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2.75" hidden="1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2.75" hidden="1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5" hidden="1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" hidden="1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2.75" hidden="1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2.75" hidden="1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2.75" hidden="1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2.75" hidden="1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5" hidden="1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2.75" hidden="1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2.75" hidden="1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2.75" hidden="1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5.5" hidden="1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2.75" hidden="1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2.75" hidden="1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2.75" hidden="1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5" hidden="1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2.75" hidden="1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2.75" hidden="1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ref="O1853:O1916" si="116">ROUND(E1853/D1853*100,0)</f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2.75" hidden="1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2.75" hidden="1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2.75" hidden="1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2.75" hidden="1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2.75" hidden="1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2.75" hidden="1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5" hidden="1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2.75" hidden="1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2.75" hidden="1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2.75" hidden="1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2.75" hidden="1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2.75" hidden="1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2.75" hidden="1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2.75" hidden="1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2.75" hidden="1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2.75" hidden="1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2.75" hidden="1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2.75" hidden="1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2.75" hidden="1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2.75" hidden="1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2.75" hidden="1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" hidden="1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5" hidden="1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2.75" hidden="1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5" hidden="1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2.75" hidden="1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2.75" hidden="1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5" hidden="1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2.75" hidden="1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2.75" hidden="1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2.75" hidden="1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2.75" hidden="1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2.75" hidden="1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2.75" hidden="1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2.75" hidden="1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2.75" hidden="1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2.75" hidden="1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2.75" hidden="1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" hidden="1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2.75" hidden="1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2.75" hidden="1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5" hidden="1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" hidden="1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2.75" hidden="1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2.75" hidden="1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2.75" hidden="1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2.75" hidden="1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2.75" hidden="1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2.75" hidden="1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2.75" hidden="1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2.75" hidden="1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2.75" hidden="1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2.75" hidden="1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2.75" hidden="1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2.75" hidden="1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2.75" hidden="1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2.75" hidden="1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2.75" hidden="1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2.75" hidden="1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2.75" hidden="1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5" hidden="1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2.75" hidden="1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2.75" hidden="1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ref="O1917:O1980" si="120">ROUND(E1917/D1917*100,0)</f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5" hidden="1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5" hidden="1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2.75" hidden="1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2.75" hidden="1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2.75" hidden="1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5" hidden="1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2.75" hidden="1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" hidden="1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5" hidden="1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" hidden="1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5" hidden="1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2.75" hidden="1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5" hidden="1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2.75" hidden="1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2.75" hidden="1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2.75" hidden="1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2.75" hidden="1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2.75" hidden="1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2.75" hidden="1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2.75" hidden="1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2.75" hidden="1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2.75" hidden="1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2.75" hidden="1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ref="O1981:O2044" si="124">ROUND(E1981/D1981*100,0)</f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2.75" hidden="1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2.75" hidden="1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2.75" hidden="1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" hidden="1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2.75" hidden="1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5" hidden="1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2.75" hidden="1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2.75" hidden="1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5" hidden="1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5" hidden="1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2.75" hidden="1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" hidden="1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2.75" hidden="1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2.75" hidden="1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2.75" hidden="1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2.75" hidden="1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2.75" hidden="1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2.75" hidden="1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2.75" hidden="1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2.75" hidden="1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2.75" hidden="1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ref="O2045:O2108" si="128">ROUND(E2045/D2045*100,0)</f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2.75" hidden="1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2.75" hidden="1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2.75" hidden="1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2.75" hidden="1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2.75" hidden="1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2.75" hidden="1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2.75" hidden="1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2.75" hidden="1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2.75" hidden="1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2.75" hidden="1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2.75" hidden="1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2.75" hidden="1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5" hidden="1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2.75" hidden="1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2.75" hidden="1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2.75" hidden="1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2.75" hidden="1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5" hidden="1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2.75" hidden="1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2.75" hidden="1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2.75" hidden="1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2.75" hidden="1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2.75" hidden="1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2.75" hidden="1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2.75" hidden="1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2.75" hidden="1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2.75" hidden="1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2.75" hidden="1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5" hidden="1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2.75" hidden="1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5" hidden="1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2.75" hidden="1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2.75" hidden="1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2.75" hidden="1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2.75" hidden="1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2.75" hidden="1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2.75" hidden="1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2.75" hidden="1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2.75" hidden="1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2.75" hidden="1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2.75" hidden="1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2.75" hidden="1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2.75" hidden="1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5" hidden="1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2.75" hidden="1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2.75" hidden="1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2.75" hidden="1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2.75" hidden="1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2.75" hidden="1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2.75" hidden="1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2.75" hidden="1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2.75" hidden="1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2.75" hidden="1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2.75" hidden="1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2.75" hidden="1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2.75" hidden="1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5" hidden="1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2.75" hidden="1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5" hidden="1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2.75" hidden="1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2.75" hidden="1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ref="O2109:O2172" si="132">ROUND(E2109/D2109*100,0)</f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2.75" hidden="1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5" hidden="1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5" hidden="1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2.75" hidden="1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2.75" hidden="1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5" hidden="1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2.75" hidden="1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2.75" hidden="1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2.75" hidden="1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5" hidden="1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2.75" hidden="1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2.75" hidden="1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5" hidden="1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2.75" hidden="1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" hidden="1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2.75" hidden="1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2.75" hidden="1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2.75" hidden="1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5" hidden="1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2.75" hidden="1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2.75" hidden="1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5" hidden="1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2.75" hidden="1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2.75" hidden="1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2.75" hidden="1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2.75" hidden="1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2.75" hidden="1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2.75" hidden="1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2.75" hidden="1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5" hidden="1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2.75" hidden="1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2.75" hidden="1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2.75" hidden="1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2.75" hidden="1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2.75" hidden="1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5" hidden="1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2.75" hidden="1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2.75" hidden="1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2.75" hidden="1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2.75" hidden="1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2.75" hidden="1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2.75" hidden="1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2.75" hidden="1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5" hidden="1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2.75" hidden="1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2.75" hidden="1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5" hidden="1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2.75" hidden="1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" hidden="1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2.75" hidden="1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5" hidden="1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2.75" hidden="1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2.75" hidden="1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5" hidden="1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2.75" hidden="1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" hidden="1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5" hidden="1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5" hidden="1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2.75" hidden="1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2.75" hidden="1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2.75" hidden="1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ref="O2173:O2236" si="136">ROUND(E2173/D2173*100,0)</f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2.75" hidden="1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2.75" hidden="1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2.75" hidden="1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2.75" hidden="1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2.75" hidden="1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7" hidden="1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2.75" hidden="1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5" hidden="1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2.75" hidden="1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2.75" hidden="1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2.75" hidden="1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2.75" hidden="1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2.75" hidden="1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2.75" hidden="1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2.75" hidden="1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2.75" hidden="1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2.75" hidden="1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2.75" hidden="1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2.75" hidden="1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2.75" hidden="1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5" hidden="1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5" hidden="1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2.75" hidden="1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2.75" hidden="1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2.75" hidden="1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2.75" hidden="1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5" hidden="1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2.75" hidden="1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2.75" hidden="1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2.75" hidden="1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2.75" hidden="1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2.75" hidden="1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2.75" hidden="1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5" hidden="1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2.75" hidden="1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2.75" hidden="1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2.75" hidden="1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" hidden="1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2.75" hidden="1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5" hidden="1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2.75" hidden="1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2.75" hidden="1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2.75" hidden="1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2.75" hidden="1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2.75" hidden="1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2.75" hidden="1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2.75" hidden="1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2.75" hidden="1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2.75" hidden="1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2.75" hidden="1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2.75" hidden="1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2.75" hidden="1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2.75" hidden="1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2.75" hidden="1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2.75" hidden="1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2.75" hidden="1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2.75" hidden="1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2.75" hidden="1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2.75" hidden="1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5" hidden="1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ref="O2237:O2300" si="140">ROUND(E2237/D2237*100,0)</f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2.75" hidden="1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2.75" hidden="1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5" hidden="1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5" hidden="1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2.75" hidden="1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2.75" hidden="1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2.75" hidden="1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2.75" hidden="1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2.75" hidden="1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2.75" hidden="1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5" hidden="1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2.75" hidden="1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2.75" hidden="1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2.75" hidden="1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2.75" hidden="1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2.75" hidden="1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2.75" hidden="1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5" hidden="1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5" hidden="1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2.75" hidden="1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2.75" hidden="1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5" hidden="1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2.75" hidden="1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2.75" hidden="1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2.75" hidden="1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5" hidden="1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2.75" hidden="1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2.75" hidden="1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2.75" hidden="1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2.75" hidden="1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2.75" hidden="1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2.75" hidden="1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2.75" hidden="1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2.75" hidden="1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2.75" hidden="1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2.75" hidden="1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2.75" hidden="1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" hidden="1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2.75" hidden="1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2.75" hidden="1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2.75" hidden="1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5" hidden="1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2.75" hidden="1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" hidden="1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2.75" hidden="1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5" hidden="1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2.75" hidden="1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5" hidden="1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2.75" hidden="1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2.75" hidden="1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2.75" hidden="1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2.75" hidden="1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2.75" hidden="1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2.75" hidden="1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2.75" hidden="1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2.75" hidden="1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5" hidden="1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2.75" hidden="1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2.75" hidden="1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2.75" hidden="1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5" hidden="1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2.75" hidden="1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2.75" hidden="1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ref="O2301:O2364" si="144">ROUND(E2301/D2301*100,0)</f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2.75" hidden="1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2.7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2.7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2.7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2.75" hidden="1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2.75" hidden="1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2.75" hidden="1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2.75" hidden="1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2.75" hidden="1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2.75" hidden="1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2.75" hidden="1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2.75" hidden="1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2.75" hidden="1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2.75" hidden="1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5" hidden="1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2.75" hidden="1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2.75" hidden="1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2.75" hidden="1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2.75" hidden="1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5" hidden="1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5" hidden="1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2.75" hidden="1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2.75" hidden="1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2.75" hidden="1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2.75" hidden="1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2.75" hidden="1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2.75" hidden="1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ref="O2365:O2428" si="148">ROUND(E2365/D2365*100,0)</f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5" hidden="1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2.75" hidden="1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2.75" hidden="1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2.75" hidden="1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2.75" hidden="1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2.75" hidden="1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2.75" hidden="1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2.75" hidden="1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5" hidden="1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2.75" hidden="1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2.75" hidden="1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2.75" hidden="1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2.75" hidden="1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5" hidden="1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5" hidden="1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2.75" hidden="1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2.75" hidden="1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" hidden="1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2.75" hidden="1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2.75" hidden="1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2.75" hidden="1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2.75" hidden="1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2.75" hidden="1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2.75" hidden="1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" hidden="1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2.75" hidden="1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5" hidden="1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2.75" hidden="1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2.75" hidden="1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2.75" hidden="1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2.75" hidden="1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2.75" hidden="1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2.75" hidden="1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2.75" hidden="1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2.75" hidden="1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2.75" hidden="1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2.75" hidden="1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2.75" hidden="1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2.75" hidden="1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2.75" hidden="1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2.75" hidden="1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" hidden="1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5" hidden="1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5" hidden="1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" hidden="1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2.75" hidden="1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2.75" hidden="1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2.75" hidden="1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2.75" hidden="1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2.75" hidden="1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2.75" hidden="1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2.75" hidden="1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2.75" hidden="1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2.75" hidden="1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5" hidden="1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5" hidden="1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2.75" hidden="1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5" hidden="1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2.75" hidden="1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2.75" hidden="1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5" hidden="1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ref="O2429:O2492" si="152">ROUND(E2429/D2429*100,0)</f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5" hidden="1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2.75" hidden="1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2.75" hidden="1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5" hidden="1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2.75" hidden="1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2.75" hidden="1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2.75" hidden="1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2.75" hidden="1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2.75" hidden="1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2.75" hidden="1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2.75" hidden="1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5" hidden="1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5" hidden="1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5" hidden="1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2.75" hidden="1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2.75" hidden="1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" hidden="1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2.75" hidden="1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2.75" hidden="1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2.75" hidden="1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2.75" hidden="1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2.75" hidden="1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2.75" hidden="1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2.75" hidden="1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2.75" hidden="1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2.75" hidden="1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2.75" hidden="1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2.75" hidden="1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2.75" hidden="1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2.75" hidden="1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2.75" hidden="1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2.75" hidden="1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2.75" hidden="1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2.75" hidden="1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2.75" hidden="1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5" hidden="1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2.75" hidden="1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2.75" hidden="1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5" hidden="1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2.75" hidden="1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2.75" hidden="1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2.75" hidden="1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" hidden="1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2.75" hidden="1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" hidden="1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5" hidden="1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2.75" hidden="1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5" hidden="1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2.75" hidden="1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5" hidden="1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2.75" hidden="1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2.75" hidden="1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2.75" hidden="1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5" hidden="1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2.75" hidden="1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2.75" hidden="1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2.75" hidden="1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2.75" hidden="1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2.75" hidden="1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2.75" hidden="1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2.75" hidden="1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2.75" hidden="1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ref="O2493:O2556" si="156">ROUND(E2493/D2493*100,0)</f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2.75" hidden="1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2.75" hidden="1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2.75" hidden="1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5" hidden="1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2.75" hidden="1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2.75" hidden="1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2.75" hidden="1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2.75" hidden="1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2.75" hidden="1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2.75" hidden="1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5" hidden="1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" hidden="1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2.75" hidden="1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2.75" hidden="1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2.75" hidden="1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2.75" hidden="1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2.75" hidden="1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2.75" hidden="1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2.75" hidden="1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2.75" hidden="1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2.75" hidden="1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2.75" hidden="1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2.75" hidden="1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2.75" hidden="1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5" hidden="1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2.75" hidden="1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" hidden="1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2.75" hidden="1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2.75" hidden="1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5" hidden="1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2.75" hidden="1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2.75" hidden="1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2.75" hidden="1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2.75" hidden="1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5" hidden="1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2.75" hidden="1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2.75" hidden="1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2.75" hidden="1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2.75" hidden="1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" hidden="1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2.75" hidden="1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2.75" hidden="1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5" hidden="1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2.75" hidden="1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2.75" hidden="1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" hidden="1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2.75" hidden="1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2.75" hidden="1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2.75" hidden="1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2.75" hidden="1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2.75" hidden="1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2.75" hidden="1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2.75" hidden="1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2.75" hidden="1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2.75" hidden="1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2.75" hidden="1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2.75" hidden="1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2.75" hidden="1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2.75" hidden="1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2.75" hidden="1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ref="O2557:O2620" si="160">ROUND(E2557/D2557*100,0)</f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2.75" hidden="1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5" hidden="1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5" hidden="1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2.75" hidden="1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2.75" hidden="1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2.75" hidden="1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5" hidden="1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2.75" hidden="1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2.75" hidden="1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2.75" hidden="1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2.75" hidden="1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2.75" hidden="1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2.75" hidden="1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2.75" hidden="1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2.75" hidden="1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2.75" hidden="1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2.75" hidden="1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2.75" hidden="1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2.75" hidden="1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5" hidden="1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2.75" hidden="1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2.75" hidden="1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2.75" hidden="1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2.75" hidden="1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2.75" hidden="1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5" hidden="1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2.75" hidden="1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5" hidden="1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2.75" hidden="1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5" hidden="1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2.75" hidden="1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2.75" hidden="1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2.75" hidden="1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2.75" hidden="1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2.75" hidden="1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2.75" hidden="1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2.75" hidden="1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2.75" hidden="1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5" hidden="1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2.75" hidden="1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2.75" hidden="1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2.75" hidden="1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5" hidden="1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5" hidden="1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2.75" hidden="1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ref="O2621:O2684" si="164">ROUND(E2621/D2621*100,0)</f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2.75" hidden="1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2.75" hidden="1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2.75" hidden="1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2.75" hidden="1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2.75" hidden="1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5" hidden="1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5" hidden="1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2.75" hidden="1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2.75" hidden="1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2.75" hidden="1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2.75" hidden="1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2.75" hidden="1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2.75" hidden="1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2.75" hidden="1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5" hidden="1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2.75" hidden="1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2.75" hidden="1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" hidden="1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5" hidden="1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" hidden="1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2.75" hidden="1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2.75" hidden="1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5" hidden="1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2.75" hidden="1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2.75" hidden="1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2.75" hidden="1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2.75" hidden="1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2.75" hidden="1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5" hidden="1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2.75" hidden="1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2.75" hidden="1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2.75" hidden="1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2.75" hidden="1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2.75" hidden="1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2.75" hidden="1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2.75" hidden="1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2.75" hidden="1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2.75" hidden="1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2.75" hidden="1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5" hidden="1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2.75" hidden="1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2.75" hidden="1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2.75" hidden="1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2.75" hidden="1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2.75" hidden="1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2.75" hidden="1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2.75" hidden="1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2.75" hidden="1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ref="O2685:O2748" si="168">ROUND(E2685/D2685*100,0)</f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2.75" hidden="1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2.75" hidden="1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2.75" hidden="1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2.75" hidden="1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5" hidden="1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2.75" hidden="1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5" hidden="1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2.75" hidden="1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2.75" hidden="1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2.75" hidden="1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5" hidden="1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2.75" hidden="1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2.75" hidden="1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2.75" hidden="1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2.75" hidden="1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2.75" hidden="1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2.75" hidden="1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5" hidden="1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2.75" hidden="1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5" hidden="1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2.75" hidden="1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2.75" hidden="1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2.75" hidden="1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2.75" hidden="1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2.75" hidden="1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2.75" hidden="1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5" hidden="1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2.75" hidden="1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5" hidden="1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5" hidden="1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5" hidden="1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2.75" hidden="1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2.75" hidden="1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2.75" hidden="1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2.75" hidden="1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2.75" hidden="1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" hidden="1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2.75" hidden="1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2.75" hidden="1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2.75" hidden="1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5" hidden="1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5" hidden="1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2.75" hidden="1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" hidden="1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2.75" hidden="1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2.75" hidden="1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2.75" hidden="1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2.75" hidden="1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ref="O2749:O2812" si="172">ROUND(E2749/D2749*100,0)</f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2.75" hidden="1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5" hidden="1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2.75" hidden="1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2.75" hidden="1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2.75" hidden="1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2.75" hidden="1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2.75" hidden="1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2.75" hidden="1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5" hidden="1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2.75" hidden="1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2.75" hidden="1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2.75" hidden="1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5" hidden="1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2.75" hidden="1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5" hidden="1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2.75" hidden="1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2.75" hidden="1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2.75" hidden="1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2.75" hidden="1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2.75" hidden="1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2.75" hidden="1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2.75" hidden="1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2.75" hidden="1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2.75" hidden="1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2.75" hidden="1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2.75" hidden="1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2.75" hidden="1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" hidden="1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2.75" hidden="1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" hidden="1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2.75" hidden="1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5" hidden="1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2.75" hidden="1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5" hidden="1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2.75" hidden="1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2.75" hidden="1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2.75" hidden="1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5" hidden="1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2.75" hidden="1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2.75" hidden="1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5" hidden="1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2.75" hidden="1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2.75" hidden="1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2.75" hidden="1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" hidden="1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" hidden="1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2.75" hidden="1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2.75" hidden="1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2.75" hidden="1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2.75" hidden="1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2.75" hidden="1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2.75" hidden="1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2.75" hidden="1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2.75" hidden="1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2.75" hidden="1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2.75" hidden="1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" hidden="1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2.75" hidden="1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2.75" hidden="1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2.75" hidden="1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2.75" hidden="1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2.75" hidden="1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ref="O2813:O2876" si="176">ROUND(E2813/D2813*100,0)</f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2.75" hidden="1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2.75" hidden="1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2.75" hidden="1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2.75" hidden="1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2.75" hidden="1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2.75" hidden="1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2.75" hidden="1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2.75" hidden="1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2.75" hidden="1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2.75" hidden="1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2.75" hidden="1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5" hidden="1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2.75" hidden="1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2.75" hidden="1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2.75" hidden="1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2.75" hidden="1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2.75" hidden="1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5" hidden="1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5" hidden="1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2.75" hidden="1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2.75" hidden="1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2.75" hidden="1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2.75" hidden="1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" hidden="1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2.75" hidden="1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2.75" hidden="1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" hidden="1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2.75" hidden="1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2.75" hidden="1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2.75" hidden="1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2.75" hidden="1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2.75" hidden="1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2.75" hidden="1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2.75" hidden="1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" hidden="1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2.75" hidden="1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2.75" hidden="1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2.75" hidden="1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2.75" hidden="1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2.75" hidden="1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2.75" hidden="1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2.75" hidden="1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2.75" hidden="1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" hidden="1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2.75" hidden="1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5" hidden="1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2.75" hidden="1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2.75" hidden="1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2.75" hidden="1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2.75" hidden="1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2.75" hidden="1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2.75" hidden="1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2.75" hidden="1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2.75" hidden="1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" hidden="1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2.75" hidden="1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2.75" hidden="1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5" hidden="1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2.75" hidden="1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2.75" hidden="1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2.75" hidden="1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ref="O2877:O2940" si="180">ROUND(E2877/D2877*100,0)</f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2.75" hidden="1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2.75" hidden="1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2.75" hidden="1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2.75" hidden="1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2.75" hidden="1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2.75" hidden="1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2.75" hidden="1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5" hidden="1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5" hidden="1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2.75" hidden="1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2.75" hidden="1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2.75" hidden="1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2.75" hidden="1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2.75" hidden="1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2.75" hidden="1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2.75" hidden="1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5" hidden="1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2.75" hidden="1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2.75" hidden="1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2.75" hidden="1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2.75" hidden="1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2.75" hidden="1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" hidden="1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2.75" hidden="1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2.75" hidden="1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2.75" hidden="1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2.75" hidden="1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2.75" hidden="1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2.75" hidden="1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2.75" hidden="1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" hidden="1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2.75" hidden="1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2.75" hidden="1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2.75" hidden="1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2.75" hidden="1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2.75" hidden="1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5" hidden="1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2.75" hidden="1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2.75" hidden="1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2.75" hidden="1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2.75" hidden="1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2.75" hidden="1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2.75" hidden="1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5" hidden="1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2.75" hidden="1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2.75" hidden="1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2.75" hidden="1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2.75" hidden="1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2.75" hidden="1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5" hidden="1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2.75" hidden="1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2.75" hidden="1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2.75" hidden="1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2.75" hidden="1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2.75" hidden="1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2.75" hidden="1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2.75" hidden="1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2.75" hidden="1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2.75" hidden="1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ref="O2941:O3004" si="184">ROUND(E2941/D2941*100,0)</f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2.75" hidden="1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2.75" hidden="1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2.75" hidden="1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2.75" hidden="1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2.75" hidden="1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" hidden="1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" hidden="1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2.75" hidden="1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2.75" hidden="1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2.75" hidden="1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" hidden="1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2.75" hidden="1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2.75" hidden="1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2.75" hidden="1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5" hidden="1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2.75" hidden="1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2.75" hidden="1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2.75" hidden="1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2.75" hidden="1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2.75" hidden="1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2.75" hidden="1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2.75" hidden="1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" hidden="1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2.75" hidden="1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2.75" hidden="1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2.75" hidden="1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2.75" hidden="1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5" hidden="1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2.75" hidden="1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2.75" hidden="1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2.75" hidden="1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5" hidden="1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2.75" hidden="1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2.75" hidden="1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2.75" hidden="1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2.75" hidden="1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" hidden="1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2.75" hidden="1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2.75" hidden="1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2.75" hidden="1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2.75" hidden="1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2.75" hidden="1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2.75" hidden="1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2.75" hidden="1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2.75" hidden="1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2.75" hidden="1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2.75" hidden="1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2.75" hidden="1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2.75" hidden="1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5" hidden="1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2.75" hidden="1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2.75" hidden="1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2.75" hidden="1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2.75" hidden="1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2.75" hidden="1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5" hidden="1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2.75" hidden="1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ref="O3005:O3068" si="188">ROUND(E3005/D3005*100,0)</f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2.75" hidden="1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2.75" hidden="1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5" hidden="1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5" hidden="1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2.75" hidden="1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2.75" hidden="1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2.75" hidden="1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2.75" hidden="1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2.75" hidden="1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2.75" hidden="1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2.75" hidden="1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2.75" hidden="1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2.75" hidden="1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2.75" hidden="1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2.75" hidden="1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2.75" hidden="1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2.75" hidden="1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2.75" hidden="1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2.75" hidden="1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2.75" hidden="1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2.75" hidden="1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2.75" hidden="1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2.75" hidden="1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5" hidden="1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2.75" hidden="1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2.75" hidden="1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1.25" hidden="1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2.75" hidden="1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2.75" hidden="1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" hidden="1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5" hidden="1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2.75" hidden="1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" hidden="1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2.75" hidden="1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2.75" hidden="1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2.75" hidden="1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5" hidden="1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2.75" hidden="1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2.75" hidden="1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2.75" hidden="1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2.75" hidden="1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2.75" hidden="1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2.75" hidden="1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2.75" hidden="1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2.75" hidden="1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5" hidden="1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5" hidden="1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2.75" hidden="1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2.75" hidden="1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2.75" hidden="1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2.75" hidden="1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2.75" hidden="1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2.75" hidden="1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2.75" hidden="1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5" hidden="1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2.75" hidden="1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2.75" hidden="1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5" hidden="1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2.75" hidden="1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2.75" hidden="1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2.75" hidden="1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ref="O3069:O3132" si="192">ROUND(E3069/D3069*100,0)</f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2.75" hidden="1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2.75" hidden="1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2.75" hidden="1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2.75" hidden="1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2.75" hidden="1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2.75" hidden="1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2.75" hidden="1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5" hidden="1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2.75" hidden="1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2.75" hidden="1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2.75" hidden="1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2.75" hidden="1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2.75" hidden="1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2.75" hidden="1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" hidden="1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2.75" hidden="1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2.75" hidden="1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2.75" hidden="1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2.75" hidden="1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5" hidden="1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2.75" hidden="1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2.75" hidden="1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2.75" hidden="1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2.75" hidden="1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2.75" hidden="1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5" hidden="1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2.75" hidden="1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2.75" hidden="1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2.75" hidden="1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2.75" hidden="1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2.75" hidden="1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2.75" hidden="1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" hidden="1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2.75" hidden="1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5" hidden="1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2.75" hidden="1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2.75" hidden="1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2.75" hidden="1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2.75" hidden="1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2.75" hidden="1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2.75" hidden="1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5" hidden="1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2.75" hidden="1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2.75" hidden="1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2.75" hidden="1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2.75" hidden="1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2.75" hidden="1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2.75" hidden="1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5" hidden="1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2.75" hidden="1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2.75" hidden="1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5" hidden="1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2.75" hidden="1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5" hidden="1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1.25" hidden="1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2.75" hidden="1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2.75" hidden="1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2.75" hidden="1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2.75" hidden="1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5" hidden="1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ref="O3133:O3196" si="196">ROUND(E3133/D3133*100,0)</f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5" hidden="1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2.75" hidden="1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2.75" hidden="1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2.75" hidden="1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2.75" hidden="1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5" hidden="1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2.75" hidden="1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2.75" hidden="1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" hidden="1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2.75" hidden="1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" hidden="1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" hidden="1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2.75" hidden="1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5" hidden="1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" hidden="1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2.75" hidden="1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2.75" hidden="1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2.75" hidden="1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2.75" hidden="1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ref="O3197:O3260" si="200">ROUND(E3197/D3197*100,0)</f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2.75" hidden="1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5" hidden="1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2.75" hidden="1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2.75" hidden="1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2.75" hidden="1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2.75" hidden="1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2.75" hidden="1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2.75" hidden="1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2.75" hidden="1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2.75" hidden="1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2.75" hidden="1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2.75" hidden="1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2.75" hidden="1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2.75" hidden="1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2.75" hidden="1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2.75" hidden="1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2.75" hidden="1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2.75" hidden="1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ref="O3261:O3324" si="204">ROUND(E3261/D3261*100,0)</f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2.75" hidden="1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2.75" hidden="1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5" hidden="1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2.75" hidden="1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2.75" hidden="1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2.75" hidden="1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2.75" hidden="1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5" hidden="1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2.75" hidden="1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2.75" hidden="1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1.25" hidden="1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2.75" hidden="1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2.75" hidden="1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" hidden="1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2.75" hidden="1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2.75" hidden="1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2.75" hidden="1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2.75" hidden="1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2.75" hidden="1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2.75" hidden="1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2.75" hidden="1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2.75" hidden="1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2.75" hidden="1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2.75" hidden="1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2.75" hidden="1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" hidden="1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2.75" hidden="1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2.75" hidden="1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5" hidden="1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5" hidden="1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2.75" hidden="1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2.75" hidden="1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2.75" hidden="1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2.75" hidden="1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2.75" hidden="1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1.25" hidden="1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2.75" hidden="1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5" hidden="1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2.75" hidden="1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2.75" hidden="1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2.75" hidden="1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2.75" hidden="1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2.75" hidden="1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ref="O3325:O3388" si="208">ROUND(E3325/D3325*100,0)</f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2.75" hidden="1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2.75" hidden="1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2.75" hidden="1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2.75" hidden="1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2.75" hidden="1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2.75" hidden="1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2.75" hidden="1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2.75" hidden="1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2.75" hidden="1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5" hidden="1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2.75" hidden="1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2.75" hidden="1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2.75" hidden="1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5" hidden="1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5" hidden="1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2.75" hidden="1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2.75" hidden="1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5" hidden="1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2.75" hidden="1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2.75" hidden="1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2.75" hidden="1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2.75" hidden="1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2.75" hidden="1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2.75" hidden="1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2.75" hidden="1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2.75" hidden="1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2.75" hidden="1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2.75" hidden="1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2.75" hidden="1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5" hidden="1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2.75" hidden="1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2.75" hidden="1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2.75" hidden="1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2.75" hidden="1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5" hidden="1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5" hidden="1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2.75" hidden="1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2.75" hidden="1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2.75" hidden="1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2.75" hidden="1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2.75" hidden="1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2.75" hidden="1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2.75" hidden="1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2.75" hidden="1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2.75" hidden="1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5" hidden="1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5" hidden="1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2.75" hidden="1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2.75" hidden="1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2.75" hidden="1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2.75" hidden="1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2.75" hidden="1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2.75" hidden="1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2.75" hidden="1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2.75" hidden="1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2.75" hidden="1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2.75" hidden="1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2.75" hidden="1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2.75" hidden="1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2.75" hidden="1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2.75" hidden="1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2.75" hidden="1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2.75" hidden="1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ref="O3389:O3452" si="212">ROUND(E3389/D3389*100,0)</f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2.75" hidden="1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2.75" hidden="1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2.75" hidden="1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2.75" hidden="1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2.75" hidden="1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2.75" hidden="1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5" hidden="1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2.75" hidden="1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5" hidden="1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2.75" hidden="1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2.75" hidden="1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2.75" hidden="1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2.75" hidden="1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2.75" hidden="1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2.75" hidden="1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2.75" hidden="1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2.75" hidden="1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5" hidden="1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" hidden="1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2.75" hidden="1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2.75" hidden="1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2.75" hidden="1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2.75" hidden="1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2.75" hidden="1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2.75" hidden="1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2.75" hidden="1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2.75" hidden="1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" hidden="1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2.75" hidden="1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2.75" hidden="1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" hidden="1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2.75" hidden="1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2.75" hidden="1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2.75" hidden="1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2.75" hidden="1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2.75" hidden="1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2.75" hidden="1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2.75" hidden="1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2.75" hidden="1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2.75" hidden="1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2.75" hidden="1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2.75" hidden="1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2.75" hidden="1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2.75" hidden="1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2.75" hidden="1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2.75" hidden="1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2.75" hidden="1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2.75" hidden="1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2.75" hidden="1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2.75" hidden="1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5" hidden="1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2.75" hidden="1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2.75" hidden="1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2.75" hidden="1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2.75" hidden="1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2.75" hidden="1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2.75" hidden="1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2.75" hidden="1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5" hidden="1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2.75" hidden="1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2.75" hidden="1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2.75" hidden="1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2.75" hidden="1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ref="O3453:O3516" si="216">ROUND(E3453/D3453*100,0)</f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2.75" hidden="1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2.75" hidden="1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2.75" hidden="1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2.75" hidden="1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2.75" hidden="1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5" hidden="1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2.75" hidden="1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2.75" hidden="1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2.75" hidden="1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2.75" hidden="1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2.75" hidden="1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2.75" hidden="1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2.75" hidden="1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5" hidden="1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2.75" hidden="1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2.75" hidden="1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5" hidden="1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2.75" hidden="1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2.75" hidden="1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2.75" hidden="1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2.75" hidden="1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2.75" hidden="1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2.75" hidden="1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2.75" hidden="1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2.75" hidden="1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2.75" hidden="1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2.75" hidden="1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2.75" hidden="1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2.75" hidden="1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2.75" hidden="1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2.75" hidden="1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2.75" hidden="1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2.75" hidden="1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2.75" hidden="1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2.75" hidden="1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2.75" hidden="1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2.75" hidden="1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2.75" hidden="1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2.75" hidden="1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2.75" hidden="1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2.75" hidden="1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2.75" hidden="1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2.75" hidden="1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2.75" hidden="1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2.75" hidden="1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2.75" hidden="1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2.75" hidden="1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2.75" hidden="1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2.75" hidden="1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2.75" hidden="1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2.75" hidden="1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5.5" hidden="1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2.75" hidden="1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2.75" hidden="1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2.75" hidden="1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2.75" hidden="1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2.75" hidden="1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2.75" hidden="1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2.75" hidden="1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2.75" hidden="1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2.75" hidden="1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2.75" hidden="1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ref="O3517:O3580" si="220">ROUND(E3517/D3517*100,0)</f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2.75" hidden="1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2.75" hidden="1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2.75" hidden="1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2.75" hidden="1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5" hidden="1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2.75" hidden="1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2.75" hidden="1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2.75" hidden="1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2.75" hidden="1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2.75" hidden="1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2.75" hidden="1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2.75" hidden="1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2.75" hidden="1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2.75" hidden="1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2.75" hidden="1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" hidden="1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5" hidden="1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2.75" hidden="1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2.75" hidden="1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2.75" hidden="1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2.75" hidden="1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2.75" hidden="1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" hidden="1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2.75" hidden="1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2.75" hidden="1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2.75" hidden="1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5" hidden="1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2.75" hidden="1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2.75" hidden="1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2.75" hidden="1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2.75" hidden="1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2.75" hidden="1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2.75" hidden="1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2.75" hidden="1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2.75" hidden="1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2.75" hidden="1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2.75" hidden="1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2.75" hidden="1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2.75" hidden="1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2.75" hidden="1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2.75" hidden="1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2.75" hidden="1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2.75" hidden="1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99.75" hidden="1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2.75" hidden="1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2.75" hidden="1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5" hidden="1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2.75" hidden="1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2.75" hidden="1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2.75" hidden="1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2.75" hidden="1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2.75" hidden="1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2.75" hidden="1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2.75" hidden="1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5" hidden="1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5" hidden="1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2.75" hidden="1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2.75" hidden="1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2.75" hidden="1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2.75" hidden="1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2.75" hidden="1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2.75" hidden="1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ref="O3581:O3644" si="224">ROUND(E3581/D3581*100,0)</f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2.75" hidden="1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2.75" hidden="1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2.75" hidden="1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2.75" hidden="1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5.5" hidden="1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2.75" hidden="1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2.75" hidden="1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2.75" hidden="1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2.75" hidden="1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2.75" hidden="1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2.75" hidden="1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2.75" hidden="1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2.75" hidden="1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2.75" hidden="1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5" hidden="1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2.75" hidden="1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5" hidden="1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2.75" hidden="1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2.75" hidden="1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5" hidden="1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2.75" hidden="1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" hidden="1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2.75" hidden="1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2.75" hidden="1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" hidden="1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2.75" hidden="1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5" hidden="1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2.75" hidden="1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2.75" hidden="1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2.75" hidden="1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2.75" hidden="1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2.75" hidden="1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5" hidden="1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2.75" hidden="1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2.75" hidden="1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2.75" hidden="1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2.75" hidden="1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2.75" hidden="1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2.75" hidden="1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2.75" hidden="1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2.75" hidden="1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5" hidden="1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5" hidden="1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1.25" hidden="1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2.75" hidden="1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2.75" hidden="1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2.75" hidden="1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2.75" hidden="1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2.75" hidden="1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2.75" hidden="1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2.75" hidden="1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2.75" hidden="1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5" hidden="1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2.75" hidden="1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" hidden="1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5" hidden="1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2.75" hidden="1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1.25" hidden="1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2.75" hidden="1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" hidden="1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2.75" hidden="1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ref="O3645:O3708" si="228">ROUND(E3645/D3645*100,0)</f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2.75" hidden="1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2.75" hidden="1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2.75" hidden="1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5" hidden="1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2.75" hidden="1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2.75" hidden="1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2.75" hidden="1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2.75" hidden="1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2.75" hidden="1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2.75" hidden="1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2.75" hidden="1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2.75" hidden="1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5" hidden="1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2.75" hidden="1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" hidden="1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2.75" hidden="1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2.75" hidden="1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2.75" hidden="1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2.75" hidden="1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2.75" hidden="1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2.75" hidden="1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2.75" hidden="1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2.75" hidden="1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2.75" hidden="1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2.75" hidden="1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2.75" hidden="1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2.75" hidden="1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2.75" hidden="1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2.75" hidden="1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2.75" hidden="1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2.75" hidden="1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5" hidden="1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2.75" hidden="1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2.75" hidden="1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" hidden="1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2.75" hidden="1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2.75" hidden="1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2.75" hidden="1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2.75" hidden="1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2.75" hidden="1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2.75" hidden="1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2.75" hidden="1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2.75" hidden="1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2.75" hidden="1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5" hidden="1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5" hidden="1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2.75" hidden="1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2.75" hidden="1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" hidden="1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2.75" hidden="1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2.75" hidden="1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2.75" hidden="1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2.75" hidden="1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5" hidden="1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2.75" hidden="1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2.75" hidden="1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2.75" hidden="1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2.75" hidden="1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2.75" hidden="1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2.75" hidden="1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2.75" hidden="1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ref="O3709:O3772" si="232">ROUND(E3709/D3709*100,0)</f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2.75" hidden="1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2.75" hidden="1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5" hidden="1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5" hidden="1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2.75" hidden="1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2.75" hidden="1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2.75" hidden="1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2.75" hidden="1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2.75" hidden="1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2.75" hidden="1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5" hidden="1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5" hidden="1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2.75" hidden="1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" hidden="1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5" hidden="1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2.75" hidden="1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2.75" hidden="1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2.75" hidden="1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2.75" hidden="1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2.75" hidden="1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2.75" hidden="1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2.75" hidden="1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2.75" hidden="1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2.75" hidden="1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2.75" hidden="1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2.75" hidden="1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5" hidden="1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2.75" hidden="1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5" hidden="1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5" hidden="1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2.75" hidden="1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2.75" hidden="1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2.75" hidden="1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2.75" hidden="1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5" hidden="1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2.75" hidden="1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2.75" hidden="1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5" hidden="1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2.75" hidden="1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2.75" hidden="1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5.5" hidden="1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2.75" hidden="1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2.75" hidden="1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2.75" hidden="1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2.75" hidden="1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2.75" hidden="1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5" hidden="1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5" hidden="1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2.75" hidden="1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5" hidden="1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2.75" hidden="1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2.75" hidden="1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2.75" hidden="1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2.75" hidden="1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2.75" hidden="1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2.75" hidden="1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5" hidden="1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ref="O3773:O3836" si="236">ROUND(E3773/D3773*100,0)</f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2.75" hidden="1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5" hidden="1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2.75" hidden="1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2.75" hidden="1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" hidden="1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2.75" hidden="1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5" hidden="1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2.75" hidden="1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2.75" hidden="1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2.75" hidden="1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2.75" hidden="1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2.75" hidden="1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2.75" hidden="1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1.25" hidden="1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2.75" hidden="1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5" hidden="1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5" hidden="1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2.75" hidden="1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2.75" hidden="1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2.75" hidden="1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2.75" hidden="1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5" hidden="1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2.75" hidden="1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2.75" hidden="1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2.75" hidden="1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5" hidden="1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2.75" hidden="1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2.75" hidden="1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2.75" hidden="1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2.75" hidden="1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2.75" hidden="1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2.75" hidden="1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2.75" hidden="1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2.75" hidden="1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2.75" hidden="1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2.75" hidden="1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2.75" hidden="1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5" hidden="1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" hidden="1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2.75" hidden="1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2.75" hidden="1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2.75" hidden="1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2.75" hidden="1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2.75" hidden="1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" hidden="1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2.75" hidden="1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2.75" hidden="1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2.75" hidden="1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5" hidden="1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" hidden="1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2.75" hidden="1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2.75" hidden="1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2.75" hidden="1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2.75" hidden="1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2.75" hidden="1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2.75" hidden="1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2.75" hidden="1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2.75" hidden="1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ref="O3837:O3900" si="240">ROUND(E3837/D3837*100,0)</f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2.75" hidden="1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5" hidden="1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" hidden="1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2.75" hidden="1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2.75" hidden="1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2.75" hidden="1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2.75" hidden="1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2.75" hidden="1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" hidden="1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2.75" hidden="1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2.75" hidden="1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2.75" hidden="1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2.75" hidden="1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5" hidden="1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2.75" hidden="1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2.75" hidden="1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5" hidden="1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5" hidden="1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2.75" hidden="1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2.75" hidden="1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2.75" hidden="1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" hidden="1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2.75" hidden="1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2.75" hidden="1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5" hidden="1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2.75" hidden="1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2.75" hidden="1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2.75" hidden="1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5" hidden="1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2.75" hidden="1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5" hidden="1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2.75" hidden="1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5" hidden="1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2.75" hidden="1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2.75" hidden="1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2.75" hidden="1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2.75" hidden="1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2.75" hidden="1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2.75" hidden="1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5" hidden="1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2.75" hidden="1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2.75" hidden="1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2.75" hidden="1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2.75" hidden="1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2.75" hidden="1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2.75" hidden="1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2.75" hidden="1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5" hidden="1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2.75" hidden="1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2.75" hidden="1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2.75" hidden="1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2.75" hidden="1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2.75" hidden="1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2.75" hidden="1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" hidden="1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2.75" hidden="1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ref="O3901:O3964" si="244">ROUND(E3901/D3901*100,0)</f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5" hidden="1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2.75" hidden="1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2.75" hidden="1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" hidden="1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2.75" hidden="1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5" hidden="1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2.75" hidden="1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2.75" hidden="1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2.75" hidden="1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2.75" hidden="1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2.75" hidden="1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2.75" hidden="1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2.75" hidden="1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2.75" hidden="1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2.75" hidden="1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2.75" hidden="1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2.75" hidden="1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2.75" hidden="1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2.75" hidden="1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2.75" hidden="1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2.75" hidden="1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2.75" hidden="1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2.75" hidden="1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2.75" hidden="1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5" hidden="1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2.75" hidden="1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2.75" hidden="1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2.75" hidden="1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2.75" hidden="1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2.75" hidden="1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2.75" hidden="1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2.75" hidden="1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2.75" hidden="1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" hidden="1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2.75" hidden="1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2.75" hidden="1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2.75" hidden="1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2.75" hidden="1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2.75" hidden="1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7" hidden="1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2.75" hidden="1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2.75" hidden="1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2.75" hidden="1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2.75" hidden="1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5" hidden="1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2.75" hidden="1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2.75" hidden="1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2.75" hidden="1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2.75" hidden="1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2.75" hidden="1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2.75" hidden="1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2.75" hidden="1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2.75" hidden="1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2.75" hidden="1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2.75" hidden="1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2.75" hidden="1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2.75" hidden="1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2.75" hidden="1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2.75" hidden="1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2.75" hidden="1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2.75" hidden="1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2.75" hidden="1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ref="O3965:O4028" si="248">ROUND(E3965/D3965*100,0)</f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2.75" hidden="1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2.75" hidden="1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2.75" hidden="1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2.75" hidden="1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2.75" hidden="1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2.75" hidden="1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2.75" hidden="1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2.75" hidden="1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2.75" hidden="1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2.75" hidden="1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2.75" hidden="1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2.75" hidden="1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2.75" hidden="1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2.75" hidden="1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2.75" hidden="1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2.75" hidden="1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5" hidden="1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" hidden="1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2.75" hidden="1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2.75" hidden="1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" hidden="1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2.75" hidden="1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2.75" hidden="1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5" hidden="1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2.75" hidden="1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2.75" hidden="1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5" hidden="1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2.75" hidden="1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2.75" hidden="1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2.75" hidden="1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2.75" hidden="1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2.75" hidden="1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2.75" hidden="1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2.75" hidden="1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2.75" hidden="1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" hidden="1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2.75" hidden="1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2.75" hidden="1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2.75" hidden="1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2.75" hidden="1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2.75" hidden="1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2.75" hidden="1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2.75" hidden="1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2.75" hidden="1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2.75" hidden="1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" hidden="1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2.75" hidden="1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2.75" hidden="1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2.75" hidden="1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2.75" hidden="1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2.75" hidden="1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5" hidden="1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2.75" hidden="1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2.75" hidden="1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2.75" hidden="1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5" hidden="1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2.75" hidden="1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2.75" hidden="1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2.75" hidden="1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2.75" hidden="1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2.75" hidden="1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ref="O4029:O4092" si="252">ROUND(E4029/D4029*100,0)</f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2.75" hidden="1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2.75" hidden="1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2.75" hidden="1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2.75" hidden="1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2.75" hidden="1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2.75" hidden="1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5" hidden="1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2.75" hidden="1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2.75" hidden="1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2.75" hidden="1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2.75" hidden="1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2.75" hidden="1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5" hidden="1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2.75" hidden="1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2.75" hidden="1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2.75" hidden="1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2.75" hidden="1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2.75" hidden="1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2.75" hidden="1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2.75" hidden="1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2.75" hidden="1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2.75" hidden="1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2.75" hidden="1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" hidden="1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2.75" hidden="1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2.75" hidden="1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2.75" hidden="1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2.75" hidden="1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2.75" hidden="1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2.75" hidden="1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2.75" hidden="1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2.75" hidden="1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5" hidden="1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2.75" hidden="1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2.75" hidden="1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2.75" hidden="1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5" hidden="1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" hidden="1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2.75" hidden="1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5" hidden="1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2.75" hidden="1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5" hidden="1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" hidden="1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" hidden="1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2.75" hidden="1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2.75" hidden="1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2.75" hidden="1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2.75" hidden="1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2.75" hidden="1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2.75" hidden="1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2.75" hidden="1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2.75" hidden="1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2.75" hidden="1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2.75" hidden="1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2.75" hidden="1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" hidden="1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2.75" hidden="1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2.75" hidden="1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2.75" hidden="1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2.75" hidden="1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2.75" hidden="1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2.75" hidden="1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ref="O4093:O4115" si="256">ROUND(E4093/D4093*100,0)</f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2.75" hidden="1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2.75" hidden="1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2.75" hidden="1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5" hidden="1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2.75" hidden="1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2.75" hidden="1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2.75" hidden="1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5" hidden="1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2.75" hidden="1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2.75" hidden="1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2.75" hidden="1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2.75" hidden="1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2.75" hidden="1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2.75" hidden="1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2.75" hidden="1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2.75" hidden="1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2.75" hidden="1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2.75" hidden="1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2.75" hidden="1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2.75" hidden="1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2.75" hidden="1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DD67-A983-49FC-8777-54D363420BE4}">
  <dimension ref="A1:F14"/>
  <sheetViews>
    <sheetView workbookViewId="0">
      <selection activeCell="A13" sqref="A1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  <col min="12" max="12" width="8.9296875" bestFit="1" customWidth="1"/>
    <col min="13" max="13" width="10.53125" bestFit="1" customWidth="1"/>
    <col min="14" max="14" width="11.1328125" bestFit="1" customWidth="1"/>
    <col min="15" max="15" width="13.9296875" bestFit="1" customWidth="1"/>
    <col min="16" max="16" width="7.86328125" bestFit="1" customWidth="1"/>
    <col min="17" max="17" width="5.265625" bestFit="1" customWidth="1"/>
    <col min="18" max="18" width="3.59765625" bestFit="1" customWidth="1"/>
    <col min="19" max="19" width="8.9296875" bestFit="1" customWidth="1"/>
    <col min="20" max="20" width="10" bestFit="1" customWidth="1"/>
    <col min="21" max="21" width="13.06640625" bestFit="1" customWidth="1"/>
    <col min="22" max="22" width="8.9296875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8.9296875" bestFit="1" customWidth="1"/>
    <col min="27" max="27" width="13.796875" bestFit="1" customWidth="1"/>
    <col min="28" max="28" width="11.59765625" bestFit="1" customWidth="1"/>
    <col min="29" max="29" width="5.265625" bestFit="1" customWidth="1"/>
    <col min="30" max="30" width="8.9296875" bestFit="1" customWidth="1"/>
    <col min="31" max="31" width="14.3984375" bestFit="1" customWidth="1"/>
    <col min="32" max="32" width="8.53125" bestFit="1" customWidth="1"/>
    <col min="33" max="33" width="5.265625" bestFit="1" customWidth="1"/>
    <col min="34" max="34" width="3.59765625" bestFit="1" customWidth="1"/>
    <col min="35" max="35" width="8.9296875" bestFit="1" customWidth="1"/>
    <col min="36" max="36" width="11.265625" bestFit="1" customWidth="1"/>
    <col min="37" max="37" width="10.19921875" bestFit="1" customWidth="1"/>
  </cols>
  <sheetData>
    <row r="1" spans="1:6" x14ac:dyDescent="0.45">
      <c r="A1" s="12" t="s">
        <v>8222</v>
      </c>
      <c r="B1" t="s">
        <v>8364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4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4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4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4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4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4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4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4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4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8416F-D27E-491F-A044-6668570FE887}">
  <dimension ref="A1:F47"/>
  <sheetViews>
    <sheetView workbookViewId="0">
      <selection activeCell="G29" sqref="G2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8222</v>
      </c>
      <c r="B1" t="s">
        <v>8364</v>
      </c>
    </row>
    <row r="2" spans="1:6" x14ac:dyDescent="0.45">
      <c r="A2" s="12" t="s">
        <v>8358</v>
      </c>
      <c r="B2" t="s">
        <v>8364</v>
      </c>
    </row>
    <row r="4" spans="1:6" x14ac:dyDescent="0.45">
      <c r="A4" s="12" t="s">
        <v>8363</v>
      </c>
      <c r="B4" s="12" t="s">
        <v>8360</v>
      </c>
    </row>
    <row r="5" spans="1:6" x14ac:dyDescent="0.4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4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4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4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4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4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4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4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4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4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4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4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4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4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4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4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4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4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4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4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4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4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4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4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4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4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4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4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4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4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4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4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4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4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4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4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4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4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4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4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4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4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CFD67-337B-4698-B752-102A491E3D97}">
  <dimension ref="A3:F17"/>
  <sheetViews>
    <sheetView workbookViewId="0">
      <selection activeCell="E22" sqref="E2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7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45">
      <c r="A6" s="17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45">
      <c r="A7" s="17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45">
      <c r="A8" s="17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45">
      <c r="A9" s="17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45">
      <c r="A10" s="17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45">
      <c r="A11" s="17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45">
      <c r="A12" s="17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45">
      <c r="A13" s="17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45">
      <c r="A14" s="17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45">
      <c r="A15" s="17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45">
      <c r="A16" s="17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45">
      <c r="A17" s="17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01807-ACA5-445E-9F10-33C6614E64A3}">
  <dimension ref="A1:D6"/>
  <sheetViews>
    <sheetView workbookViewId="0">
      <selection activeCell="F4" sqref="F4"/>
    </sheetView>
  </sheetViews>
  <sheetFormatPr defaultRowHeight="14.25" x14ac:dyDescent="0.45"/>
  <cols>
    <col min="1" max="1" width="26.33203125" bestFit="1" customWidth="1"/>
    <col min="2" max="2" width="66.6640625" customWidth="1"/>
  </cols>
  <sheetData>
    <row r="1" spans="1:4" x14ac:dyDescent="0.45">
      <c r="A1" s="18" t="s">
        <v>8379</v>
      </c>
      <c r="B1" s="18" t="s">
        <v>8380</v>
      </c>
      <c r="C1" s="18" t="s">
        <v>8381</v>
      </c>
      <c r="D1" s="18" t="s">
        <v>8382</v>
      </c>
    </row>
    <row r="2" spans="1:4" ht="28.5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4BDE4-4EC9-470E-8306-D850D7B9D745}">
  <dimension ref="A1:T413"/>
  <sheetViews>
    <sheetView zoomScaleNormal="100" workbookViewId="0">
      <selection activeCell="E2" sqref="E2"/>
    </sheetView>
  </sheetViews>
  <sheetFormatPr defaultRowHeight="14.25" x14ac:dyDescent="0.45"/>
  <cols>
    <col min="2" max="2" width="23" customWidth="1"/>
    <col min="3" max="3" width="30.6640625" customWidth="1"/>
    <col min="4" max="4" width="11.86328125" bestFit="1" customWidth="1"/>
    <col min="5" max="5" width="16" customWidth="1"/>
    <col min="10" max="10" width="10.73046875" bestFit="1" customWidth="1"/>
    <col min="11" max="11" width="8.53125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26" t="s">
        <v>0</v>
      </c>
      <c r="B1" s="27" t="s">
        <v>1</v>
      </c>
      <c r="C1" s="28" t="s">
        <v>4110</v>
      </c>
      <c r="D1" s="29" t="s">
        <v>8216</v>
      </c>
      <c r="E1" s="30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26" t="s">
        <v>8306</v>
      </c>
      <c r="P1" s="26" t="s">
        <v>8307</v>
      </c>
      <c r="Q1" s="31" t="s">
        <v>8358</v>
      </c>
      <c r="R1" s="26" t="s">
        <v>8359</v>
      </c>
      <c r="S1" s="26" t="s">
        <v>8365</v>
      </c>
      <c r="T1" s="32" t="s">
        <v>8366</v>
      </c>
    </row>
    <row r="2" spans="1:20" ht="99.75" x14ac:dyDescent="0.45">
      <c r="A2" s="19">
        <v>521</v>
      </c>
      <c r="B2" s="20" t="s">
        <v>522</v>
      </c>
      <c r="C2" s="21" t="s">
        <v>4631</v>
      </c>
      <c r="D2" s="22">
        <v>5000</v>
      </c>
      <c r="E2" s="23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19">
        <v>105</v>
      </c>
      <c r="P2" s="19">
        <v>93.43</v>
      </c>
      <c r="Q2" s="24" t="s">
        <v>8315</v>
      </c>
      <c r="R2" s="19" t="s">
        <v>8316</v>
      </c>
      <c r="S2" s="25">
        <v>42646.092812499999</v>
      </c>
      <c r="T2" s="25">
        <v>42675.207638888889</v>
      </c>
    </row>
    <row r="3" spans="1:20" ht="57" x14ac:dyDescent="0.45">
      <c r="A3" s="19">
        <v>522</v>
      </c>
      <c r="B3" s="20" t="s">
        <v>523</v>
      </c>
      <c r="C3" s="21" t="s">
        <v>4632</v>
      </c>
      <c r="D3" s="22">
        <v>3000</v>
      </c>
      <c r="E3" s="23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19">
        <v>115</v>
      </c>
      <c r="P3" s="19">
        <v>110.97</v>
      </c>
      <c r="Q3" s="24" t="s">
        <v>8315</v>
      </c>
      <c r="R3" s="19" t="s">
        <v>8316</v>
      </c>
      <c r="S3" s="25">
        <v>42430.040798611109</v>
      </c>
      <c r="T3" s="25">
        <v>42449.999131944445</v>
      </c>
    </row>
    <row r="4" spans="1:20" ht="99.75" x14ac:dyDescent="0.45">
      <c r="A4" s="19">
        <v>523</v>
      </c>
      <c r="B4" s="20" t="s">
        <v>524</v>
      </c>
      <c r="C4" s="21" t="s">
        <v>4633</v>
      </c>
      <c r="D4" s="22">
        <v>5000</v>
      </c>
      <c r="E4" s="23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19">
        <v>121</v>
      </c>
      <c r="P4" s="19">
        <v>71.790000000000006</v>
      </c>
      <c r="Q4" s="24" t="s">
        <v>8315</v>
      </c>
      <c r="R4" s="19" t="s">
        <v>8316</v>
      </c>
      <c r="S4" s="25">
        <v>42238.13282407407</v>
      </c>
      <c r="T4" s="25">
        <v>42268.13282407407</v>
      </c>
    </row>
    <row r="5" spans="1:20" ht="71.25" x14ac:dyDescent="0.45">
      <c r="A5" s="19">
        <v>525</v>
      </c>
      <c r="B5" s="20" t="s">
        <v>526</v>
      </c>
      <c r="C5" s="21" t="s">
        <v>4635</v>
      </c>
      <c r="D5" s="22">
        <v>12000</v>
      </c>
      <c r="E5" s="23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19">
        <v>100</v>
      </c>
      <c r="P5" s="19">
        <v>1000</v>
      </c>
      <c r="Q5" s="24" t="s">
        <v>8315</v>
      </c>
      <c r="R5" s="19" t="s">
        <v>8316</v>
      </c>
      <c r="S5" s="25">
        <v>41850.400937500002</v>
      </c>
      <c r="T5" s="25">
        <v>41895.400937500002</v>
      </c>
    </row>
    <row r="6" spans="1:20" ht="71.25" x14ac:dyDescent="0.45">
      <c r="A6" s="19">
        <v>527</v>
      </c>
      <c r="B6" s="20" t="s">
        <v>528</v>
      </c>
      <c r="C6" s="21" t="s">
        <v>4637</v>
      </c>
      <c r="D6" s="22">
        <v>10000</v>
      </c>
      <c r="E6" s="23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19">
        <v>101</v>
      </c>
      <c r="P6" s="19">
        <v>63.83</v>
      </c>
      <c r="Q6" s="24" t="s">
        <v>8315</v>
      </c>
      <c r="R6" s="19" t="s">
        <v>8316</v>
      </c>
      <c r="S6" s="25">
        <v>42753.205625000002</v>
      </c>
      <c r="T6" s="25">
        <v>42783.670138888891</v>
      </c>
    </row>
    <row r="7" spans="1:20" ht="57" x14ac:dyDescent="0.45">
      <c r="A7" s="19">
        <v>528</v>
      </c>
      <c r="B7" s="20" t="s">
        <v>529</v>
      </c>
      <c r="C7" s="21" t="s">
        <v>4638</v>
      </c>
      <c r="D7" s="22">
        <v>1150</v>
      </c>
      <c r="E7" s="23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19">
        <v>116</v>
      </c>
      <c r="P7" s="19">
        <v>44.33</v>
      </c>
      <c r="Q7" s="24" t="s">
        <v>8315</v>
      </c>
      <c r="R7" s="19" t="s">
        <v>8316</v>
      </c>
      <c r="S7" s="25">
        <v>42155.920219907406</v>
      </c>
      <c r="T7" s="25">
        <v>42176.888888888891</v>
      </c>
    </row>
    <row r="8" spans="1:20" ht="57" x14ac:dyDescent="0.45">
      <c r="A8" s="19">
        <v>530</v>
      </c>
      <c r="B8" s="20" t="s">
        <v>531</v>
      </c>
      <c r="C8" s="21" t="s">
        <v>4640</v>
      </c>
      <c r="D8" s="22">
        <v>3405</v>
      </c>
      <c r="E8" s="23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19">
        <v>108</v>
      </c>
      <c r="P8" s="19">
        <v>126.55</v>
      </c>
      <c r="Q8" s="24" t="s">
        <v>8315</v>
      </c>
      <c r="R8" s="19" t="s">
        <v>8316</v>
      </c>
      <c r="S8" s="25">
        <v>42157.591064814813</v>
      </c>
      <c r="T8" s="25">
        <v>42179.083333333328</v>
      </c>
    </row>
    <row r="9" spans="1:20" ht="85.5" x14ac:dyDescent="0.45">
      <c r="A9" s="19">
        <v>531</v>
      </c>
      <c r="B9" s="20" t="s">
        <v>532</v>
      </c>
      <c r="C9" s="21" t="s">
        <v>4641</v>
      </c>
      <c r="D9" s="22">
        <v>4000</v>
      </c>
      <c r="E9" s="23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19">
        <v>100</v>
      </c>
      <c r="P9" s="19">
        <v>129.03</v>
      </c>
      <c r="Q9" s="24" t="s">
        <v>8315</v>
      </c>
      <c r="R9" s="19" t="s">
        <v>8316</v>
      </c>
      <c r="S9" s="25">
        <v>42676.065150462964</v>
      </c>
      <c r="T9" s="25">
        <v>42721.290972222225</v>
      </c>
    </row>
    <row r="10" spans="1:20" ht="57" x14ac:dyDescent="0.45">
      <c r="A10" s="19">
        <v>532</v>
      </c>
      <c r="B10" s="20" t="s">
        <v>533</v>
      </c>
      <c r="C10" s="21" t="s">
        <v>4642</v>
      </c>
      <c r="D10" s="22">
        <v>10000</v>
      </c>
      <c r="E10" s="23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19">
        <v>123</v>
      </c>
      <c r="P10" s="19">
        <v>71.239999999999995</v>
      </c>
      <c r="Q10" s="24" t="s">
        <v>8315</v>
      </c>
      <c r="R10" s="19" t="s">
        <v>8316</v>
      </c>
      <c r="S10" s="25">
        <v>42473.007037037038</v>
      </c>
      <c r="T10" s="25">
        <v>42503.007037037038</v>
      </c>
    </row>
    <row r="11" spans="1:20" ht="99.75" x14ac:dyDescent="0.45">
      <c r="A11" s="19">
        <v>537</v>
      </c>
      <c r="B11" s="20" t="s">
        <v>538</v>
      </c>
      <c r="C11" s="21" t="s">
        <v>4647</v>
      </c>
      <c r="D11" s="22">
        <v>2000</v>
      </c>
      <c r="E11" s="23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19">
        <v>121</v>
      </c>
      <c r="P11" s="19">
        <v>40.85</v>
      </c>
      <c r="Q11" s="24" t="s">
        <v>8315</v>
      </c>
      <c r="R11" s="19" t="s">
        <v>8316</v>
      </c>
      <c r="S11" s="25">
        <v>42282.768414351856</v>
      </c>
      <c r="T11" s="25">
        <v>42312.810081018513</v>
      </c>
    </row>
    <row r="12" spans="1:20" ht="85.5" x14ac:dyDescent="0.45">
      <c r="A12" s="19">
        <v>538</v>
      </c>
      <c r="B12" s="20" t="s">
        <v>539</v>
      </c>
      <c r="C12" s="21" t="s">
        <v>4648</v>
      </c>
      <c r="D12" s="22">
        <v>5000</v>
      </c>
      <c r="E12" s="23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19">
        <v>302</v>
      </c>
      <c r="P12" s="19">
        <v>252.02</v>
      </c>
      <c r="Q12" s="24" t="s">
        <v>8315</v>
      </c>
      <c r="R12" s="19" t="s">
        <v>8316</v>
      </c>
      <c r="S12" s="25">
        <v>42473.794710648144</v>
      </c>
      <c r="T12" s="25">
        <v>42503.794710648144</v>
      </c>
    </row>
    <row r="13" spans="1:20" ht="85.5" x14ac:dyDescent="0.45">
      <c r="A13" s="19">
        <v>1284</v>
      </c>
      <c r="B13" s="20" t="s">
        <v>1285</v>
      </c>
      <c r="C13" s="21" t="s">
        <v>5394</v>
      </c>
      <c r="D13" s="22">
        <v>2000</v>
      </c>
      <c r="E13" s="23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19">
        <v>101</v>
      </c>
      <c r="P13" s="19">
        <v>65.16</v>
      </c>
      <c r="Q13" s="24" t="s">
        <v>8315</v>
      </c>
      <c r="R13" s="19" t="s">
        <v>8316</v>
      </c>
      <c r="S13" s="25">
        <v>42712.23474537037</v>
      </c>
      <c r="T13" s="25">
        <v>42735.707638888889</v>
      </c>
    </row>
    <row r="14" spans="1:20" ht="99.75" x14ac:dyDescent="0.45">
      <c r="A14" s="19">
        <v>1288</v>
      </c>
      <c r="B14" s="20" t="s">
        <v>1289</v>
      </c>
      <c r="C14" s="21" t="s">
        <v>5398</v>
      </c>
      <c r="D14" s="22">
        <v>4000</v>
      </c>
      <c r="E14" s="23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19">
        <v>100</v>
      </c>
      <c r="P14" s="19">
        <v>65.87</v>
      </c>
      <c r="Q14" s="24" t="s">
        <v>8315</v>
      </c>
      <c r="R14" s="19" t="s">
        <v>8316</v>
      </c>
      <c r="S14" s="25">
        <v>42561.154664351852</v>
      </c>
      <c r="T14" s="25">
        <v>42592.166666666672</v>
      </c>
    </row>
    <row r="15" spans="1:20" ht="42.75" x14ac:dyDescent="0.45">
      <c r="A15" s="19">
        <v>1289</v>
      </c>
      <c r="B15" s="20" t="s">
        <v>1290</v>
      </c>
      <c r="C15" s="21" t="s">
        <v>5399</v>
      </c>
      <c r="D15" s="22">
        <v>1500</v>
      </c>
      <c r="E15" s="23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19">
        <v>125</v>
      </c>
      <c r="P15" s="19">
        <v>36.08</v>
      </c>
      <c r="Q15" s="24" t="s">
        <v>8315</v>
      </c>
      <c r="R15" s="19" t="s">
        <v>8316</v>
      </c>
      <c r="S15" s="25">
        <v>42709.134780092587</v>
      </c>
      <c r="T15" s="25">
        <v>42739.134780092587</v>
      </c>
    </row>
    <row r="16" spans="1:20" ht="57" x14ac:dyDescent="0.45">
      <c r="A16" s="19">
        <v>1290</v>
      </c>
      <c r="B16" s="20" t="s">
        <v>1291</v>
      </c>
      <c r="C16" s="21" t="s">
        <v>5400</v>
      </c>
      <c r="D16" s="22">
        <v>3500</v>
      </c>
      <c r="E16" s="23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19">
        <v>109</v>
      </c>
      <c r="P16" s="19">
        <v>44.19</v>
      </c>
      <c r="Q16" s="24" t="s">
        <v>8315</v>
      </c>
      <c r="R16" s="19" t="s">
        <v>8316</v>
      </c>
      <c r="S16" s="25">
        <v>42086.614942129629</v>
      </c>
      <c r="T16" s="25">
        <v>42117.290972222225</v>
      </c>
    </row>
    <row r="17" spans="1:20" ht="71.25" x14ac:dyDescent="0.45">
      <c r="A17" s="19">
        <v>1291</v>
      </c>
      <c r="B17" s="20" t="s">
        <v>1292</v>
      </c>
      <c r="C17" s="21" t="s">
        <v>5401</v>
      </c>
      <c r="D17" s="22">
        <v>3000</v>
      </c>
      <c r="E17" s="23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19">
        <v>146</v>
      </c>
      <c r="P17" s="19">
        <v>104.07</v>
      </c>
      <c r="Q17" s="24" t="s">
        <v>8315</v>
      </c>
      <c r="R17" s="19" t="s">
        <v>8316</v>
      </c>
      <c r="S17" s="25">
        <v>42064.652673611112</v>
      </c>
      <c r="T17" s="25">
        <v>42101.291666666672</v>
      </c>
    </row>
    <row r="18" spans="1:20" ht="57" x14ac:dyDescent="0.45">
      <c r="A18" s="19">
        <v>1293</v>
      </c>
      <c r="B18" s="20" t="s">
        <v>1294</v>
      </c>
      <c r="C18" s="21" t="s">
        <v>5403</v>
      </c>
      <c r="D18" s="22">
        <v>15000</v>
      </c>
      <c r="E18" s="23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19">
        <v>102</v>
      </c>
      <c r="P18" s="19">
        <v>127.79</v>
      </c>
      <c r="Q18" s="24" t="s">
        <v>8315</v>
      </c>
      <c r="R18" s="19" t="s">
        <v>8316</v>
      </c>
      <c r="S18" s="25">
        <v>42292.701053240744</v>
      </c>
      <c r="T18" s="25">
        <v>42322.742719907401</v>
      </c>
    </row>
    <row r="19" spans="1:20" ht="85.5" x14ac:dyDescent="0.45">
      <c r="A19" s="19">
        <v>1297</v>
      </c>
      <c r="B19" s="20" t="s">
        <v>1298</v>
      </c>
      <c r="C19" s="21" t="s">
        <v>5407</v>
      </c>
      <c r="D19" s="22">
        <v>20000</v>
      </c>
      <c r="E19" s="23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19">
        <v>110</v>
      </c>
      <c r="P19" s="19">
        <v>92.04</v>
      </c>
      <c r="Q19" s="24" t="s">
        <v>8315</v>
      </c>
      <c r="R19" s="19" t="s">
        <v>8316</v>
      </c>
      <c r="S19" s="25">
        <v>42461.747199074074</v>
      </c>
      <c r="T19" s="25">
        <v>42491.747199074074</v>
      </c>
    </row>
    <row r="20" spans="1:20" ht="57" x14ac:dyDescent="0.45">
      <c r="A20" s="19">
        <v>1299</v>
      </c>
      <c r="B20" s="20" t="s">
        <v>1300</v>
      </c>
      <c r="C20" s="21" t="s">
        <v>5409</v>
      </c>
      <c r="D20" s="22">
        <v>3500</v>
      </c>
      <c r="E20" s="23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19">
        <v>124</v>
      </c>
      <c r="P20" s="19">
        <v>135.63</v>
      </c>
      <c r="Q20" s="24" t="s">
        <v>8315</v>
      </c>
      <c r="R20" s="19" t="s">
        <v>8316</v>
      </c>
      <c r="S20" s="25">
        <v>42169.814340277779</v>
      </c>
      <c r="T20" s="25">
        <v>42199.814340277779</v>
      </c>
    </row>
    <row r="21" spans="1:20" ht="57" x14ac:dyDescent="0.45">
      <c r="A21" s="19">
        <v>1300</v>
      </c>
      <c r="B21" s="20" t="s">
        <v>1301</v>
      </c>
      <c r="C21" s="21" t="s">
        <v>5410</v>
      </c>
      <c r="D21" s="22">
        <v>3000</v>
      </c>
      <c r="E21" s="23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19">
        <v>135</v>
      </c>
      <c r="P21" s="19">
        <v>168.75</v>
      </c>
      <c r="Q21" s="24" t="s">
        <v>8315</v>
      </c>
      <c r="R21" s="19" t="s">
        <v>8316</v>
      </c>
      <c r="S21" s="25">
        <v>42483.675208333334</v>
      </c>
      <c r="T21" s="25">
        <v>42522.789583333331</v>
      </c>
    </row>
    <row r="22" spans="1:20" ht="57" x14ac:dyDescent="0.45">
      <c r="A22" s="19">
        <v>1301</v>
      </c>
      <c r="B22" s="20" t="s">
        <v>1302</v>
      </c>
      <c r="C22" s="21" t="s">
        <v>5411</v>
      </c>
      <c r="D22" s="22">
        <v>2000</v>
      </c>
      <c r="E22" s="23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19">
        <v>103</v>
      </c>
      <c r="P22" s="19">
        <v>70.86</v>
      </c>
      <c r="Q22" s="24" t="s">
        <v>8315</v>
      </c>
      <c r="R22" s="19" t="s">
        <v>8316</v>
      </c>
      <c r="S22" s="25">
        <v>42195.749745370369</v>
      </c>
      <c r="T22" s="25">
        <v>42206.125</v>
      </c>
    </row>
    <row r="23" spans="1:20" ht="71.25" x14ac:dyDescent="0.45">
      <c r="A23" s="19">
        <v>1302</v>
      </c>
      <c r="B23" s="20" t="s">
        <v>1303</v>
      </c>
      <c r="C23" s="21" t="s">
        <v>5412</v>
      </c>
      <c r="D23" s="22">
        <v>2500</v>
      </c>
      <c r="E23" s="23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19">
        <v>100</v>
      </c>
      <c r="P23" s="19">
        <v>50</v>
      </c>
      <c r="Q23" s="24" t="s">
        <v>8315</v>
      </c>
      <c r="R23" s="19" t="s">
        <v>8316</v>
      </c>
      <c r="S23" s="25">
        <v>42675.057997685188</v>
      </c>
      <c r="T23" s="25">
        <v>42705.099664351852</v>
      </c>
    </row>
    <row r="24" spans="1:20" ht="114" x14ac:dyDescent="0.45">
      <c r="A24" s="19">
        <v>2781</v>
      </c>
      <c r="B24" s="20" t="s">
        <v>2781</v>
      </c>
      <c r="C24" s="21" t="s">
        <v>6891</v>
      </c>
      <c r="D24" s="22">
        <v>1250</v>
      </c>
      <c r="E24" s="23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19">
        <v>105</v>
      </c>
      <c r="P24" s="19">
        <v>47</v>
      </c>
      <c r="Q24" s="24" t="s">
        <v>8315</v>
      </c>
      <c r="R24" s="19" t="s">
        <v>8316</v>
      </c>
      <c r="S24" s="25">
        <v>42018.94159722222</v>
      </c>
      <c r="T24" s="25">
        <v>42047.291666666672</v>
      </c>
    </row>
    <row r="25" spans="1:20" ht="99.75" x14ac:dyDescent="0.45">
      <c r="A25" s="19">
        <v>2782</v>
      </c>
      <c r="B25" s="20" t="s">
        <v>2782</v>
      </c>
      <c r="C25" s="21" t="s">
        <v>6892</v>
      </c>
      <c r="D25" s="22">
        <v>1000</v>
      </c>
      <c r="E25" s="23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19">
        <v>120</v>
      </c>
      <c r="P25" s="19">
        <v>66.67</v>
      </c>
      <c r="Q25" s="24" t="s">
        <v>8315</v>
      </c>
      <c r="R25" s="19" t="s">
        <v>8316</v>
      </c>
      <c r="S25" s="25">
        <v>42026.924976851849</v>
      </c>
      <c r="T25" s="25">
        <v>42052.207638888889</v>
      </c>
    </row>
    <row r="26" spans="1:20" ht="114" x14ac:dyDescent="0.45">
      <c r="A26" s="19">
        <v>2784</v>
      </c>
      <c r="B26" s="20" t="s">
        <v>2784</v>
      </c>
      <c r="C26" s="21" t="s">
        <v>6894</v>
      </c>
      <c r="D26" s="22">
        <v>6000</v>
      </c>
      <c r="E26" s="23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19">
        <v>119</v>
      </c>
      <c r="P26" s="19">
        <v>66.11</v>
      </c>
      <c r="Q26" s="24" t="s">
        <v>8315</v>
      </c>
      <c r="R26" s="19" t="s">
        <v>8316</v>
      </c>
      <c r="S26" s="25">
        <v>41920.787534722222</v>
      </c>
      <c r="T26" s="25">
        <v>41941.787534722222</v>
      </c>
    </row>
    <row r="27" spans="1:20" ht="57" x14ac:dyDescent="0.45">
      <c r="A27" s="19">
        <v>2785</v>
      </c>
      <c r="B27" s="20" t="s">
        <v>2785</v>
      </c>
      <c r="C27" s="21" t="s">
        <v>6895</v>
      </c>
      <c r="D27" s="22">
        <v>5000</v>
      </c>
      <c r="E27" s="23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19">
        <v>105</v>
      </c>
      <c r="P27" s="19">
        <v>36.86</v>
      </c>
      <c r="Q27" s="24" t="s">
        <v>8315</v>
      </c>
      <c r="R27" s="19" t="s">
        <v>8316</v>
      </c>
      <c r="S27" s="25">
        <v>42558.189432870371</v>
      </c>
      <c r="T27" s="25">
        <v>42587.875</v>
      </c>
    </row>
    <row r="28" spans="1:20" ht="128.25" x14ac:dyDescent="0.45">
      <c r="A28" s="19">
        <v>2787</v>
      </c>
      <c r="B28" s="20" t="s">
        <v>2787</v>
      </c>
      <c r="C28" s="21" t="s">
        <v>6897</v>
      </c>
      <c r="D28" s="22">
        <v>1000</v>
      </c>
      <c r="E28" s="23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19">
        <v>120</v>
      </c>
      <c r="P28" s="19">
        <v>31.5</v>
      </c>
      <c r="Q28" s="24" t="s">
        <v>8315</v>
      </c>
      <c r="R28" s="19" t="s">
        <v>8316</v>
      </c>
      <c r="S28" s="25">
        <v>41808.198518518519</v>
      </c>
      <c r="T28" s="25">
        <v>41838.198518518519</v>
      </c>
    </row>
    <row r="29" spans="1:20" ht="71.25" x14ac:dyDescent="0.45">
      <c r="A29" s="19">
        <v>2788</v>
      </c>
      <c r="B29" s="20" t="s">
        <v>2788</v>
      </c>
      <c r="C29" s="21" t="s">
        <v>6898</v>
      </c>
      <c r="D29" s="22">
        <v>2000</v>
      </c>
      <c r="E29" s="23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19">
        <v>103</v>
      </c>
      <c r="P29" s="19">
        <v>102.5</v>
      </c>
      <c r="Q29" s="24" t="s">
        <v>8315</v>
      </c>
      <c r="R29" s="19" t="s">
        <v>8316</v>
      </c>
      <c r="S29" s="25">
        <v>42550.701886574068</v>
      </c>
      <c r="T29" s="25">
        <v>42580.701886574068</v>
      </c>
    </row>
    <row r="30" spans="1:20" ht="42.75" x14ac:dyDescent="0.45">
      <c r="A30" s="19">
        <v>2789</v>
      </c>
      <c r="B30" s="20" t="s">
        <v>2789</v>
      </c>
      <c r="C30" s="21" t="s">
        <v>6899</v>
      </c>
      <c r="D30" s="22">
        <v>3000</v>
      </c>
      <c r="E30" s="23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19">
        <v>101</v>
      </c>
      <c r="P30" s="19">
        <v>126.46</v>
      </c>
      <c r="Q30" s="24" t="s">
        <v>8315</v>
      </c>
      <c r="R30" s="19" t="s">
        <v>8316</v>
      </c>
      <c r="S30" s="25">
        <v>42056.013124999998</v>
      </c>
      <c r="T30" s="25">
        <v>42075.166666666672</v>
      </c>
    </row>
    <row r="31" spans="1:20" ht="71.25" x14ac:dyDescent="0.45">
      <c r="A31" s="19">
        <v>2790</v>
      </c>
      <c r="B31" s="20" t="s">
        <v>2790</v>
      </c>
      <c r="C31" s="21" t="s">
        <v>6900</v>
      </c>
      <c r="D31" s="22">
        <v>3000</v>
      </c>
      <c r="E31" s="23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19">
        <v>105</v>
      </c>
      <c r="P31" s="19">
        <v>47.88</v>
      </c>
      <c r="Q31" s="24" t="s">
        <v>8315</v>
      </c>
      <c r="R31" s="19" t="s">
        <v>8316</v>
      </c>
      <c r="S31" s="25">
        <v>42016.938692129625</v>
      </c>
      <c r="T31" s="25">
        <v>42046.938692129625</v>
      </c>
    </row>
    <row r="32" spans="1:20" ht="114" x14ac:dyDescent="0.45">
      <c r="A32" s="19">
        <v>2791</v>
      </c>
      <c r="B32" s="20" t="s">
        <v>2791</v>
      </c>
      <c r="C32" s="21" t="s">
        <v>6901</v>
      </c>
      <c r="D32" s="22">
        <v>2000</v>
      </c>
      <c r="E32" s="23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19">
        <v>103</v>
      </c>
      <c r="P32" s="19">
        <v>73.209999999999994</v>
      </c>
      <c r="Q32" s="24" t="s">
        <v>8315</v>
      </c>
      <c r="R32" s="19" t="s">
        <v>8316</v>
      </c>
      <c r="S32" s="25">
        <v>42591.899988425925</v>
      </c>
      <c r="T32" s="25">
        <v>42622.166666666672</v>
      </c>
    </row>
    <row r="33" spans="1:20" ht="57" x14ac:dyDescent="0.45">
      <c r="A33" s="19">
        <v>2792</v>
      </c>
      <c r="B33" s="20" t="s">
        <v>2792</v>
      </c>
      <c r="C33" s="21" t="s">
        <v>6902</v>
      </c>
      <c r="D33" s="22">
        <v>2000</v>
      </c>
      <c r="E33" s="23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19">
        <v>108</v>
      </c>
      <c r="P33" s="19">
        <v>89.67</v>
      </c>
      <c r="Q33" s="24" t="s">
        <v>8315</v>
      </c>
      <c r="R33" s="19" t="s">
        <v>8316</v>
      </c>
      <c r="S33" s="25">
        <v>42183.231006944443</v>
      </c>
      <c r="T33" s="25">
        <v>42228.231006944443</v>
      </c>
    </row>
    <row r="34" spans="1:20" ht="57" x14ac:dyDescent="0.45">
      <c r="A34" s="19">
        <v>2795</v>
      </c>
      <c r="B34" s="20" t="s">
        <v>2795</v>
      </c>
      <c r="C34" s="21" t="s">
        <v>6905</v>
      </c>
      <c r="D34" s="22">
        <v>700</v>
      </c>
      <c r="E34" s="23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19">
        <v>104</v>
      </c>
      <c r="P34" s="19">
        <v>36.5</v>
      </c>
      <c r="Q34" s="24" t="s">
        <v>8315</v>
      </c>
      <c r="R34" s="19" t="s">
        <v>8316</v>
      </c>
      <c r="S34" s="25">
        <v>41780.525937500002</v>
      </c>
      <c r="T34" s="25">
        <v>41796.958333333336</v>
      </c>
    </row>
    <row r="35" spans="1:20" ht="114" x14ac:dyDescent="0.45">
      <c r="A35" s="19">
        <v>2803</v>
      </c>
      <c r="B35" s="20" t="s">
        <v>2803</v>
      </c>
      <c r="C35" s="21" t="s">
        <v>6913</v>
      </c>
      <c r="D35" s="22">
        <v>10000</v>
      </c>
      <c r="E35" s="23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19">
        <v>128</v>
      </c>
      <c r="P35" s="19">
        <v>90.74</v>
      </c>
      <c r="Q35" s="24" t="s">
        <v>8315</v>
      </c>
      <c r="R35" s="19" t="s">
        <v>8316</v>
      </c>
      <c r="S35" s="25">
        <v>42158.065694444449</v>
      </c>
      <c r="T35" s="25">
        <v>42201</v>
      </c>
    </row>
    <row r="36" spans="1:20" ht="71.25" x14ac:dyDescent="0.45">
      <c r="A36" s="19">
        <v>2807</v>
      </c>
      <c r="B36" s="20" t="s">
        <v>2807</v>
      </c>
      <c r="C36" s="21" t="s">
        <v>6917</v>
      </c>
      <c r="D36" s="22">
        <v>5000</v>
      </c>
      <c r="E36" s="23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19">
        <v>126</v>
      </c>
      <c r="P36" s="19">
        <v>67.739999999999995</v>
      </c>
      <c r="Q36" s="24" t="s">
        <v>8315</v>
      </c>
      <c r="R36" s="19" t="s">
        <v>8316</v>
      </c>
      <c r="S36" s="25">
        <v>42154.873124999998</v>
      </c>
      <c r="T36" s="25">
        <v>42184.873124999998</v>
      </c>
    </row>
    <row r="37" spans="1:20" ht="85.5" x14ac:dyDescent="0.45">
      <c r="A37" s="19">
        <v>2808</v>
      </c>
      <c r="B37" s="20" t="s">
        <v>2808</v>
      </c>
      <c r="C37" s="21" t="s">
        <v>6918</v>
      </c>
      <c r="D37" s="22">
        <v>4500</v>
      </c>
      <c r="E37" s="23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19">
        <v>100</v>
      </c>
      <c r="P37" s="19">
        <v>65.38</v>
      </c>
      <c r="Q37" s="24" t="s">
        <v>8315</v>
      </c>
      <c r="R37" s="19" t="s">
        <v>8316</v>
      </c>
      <c r="S37" s="25">
        <v>42208.84646990741</v>
      </c>
      <c r="T37" s="25">
        <v>42238.84646990741</v>
      </c>
    </row>
    <row r="38" spans="1:20" ht="57" x14ac:dyDescent="0.45">
      <c r="A38" s="19">
        <v>2809</v>
      </c>
      <c r="B38" s="20" t="s">
        <v>2809</v>
      </c>
      <c r="C38" s="21" t="s">
        <v>6919</v>
      </c>
      <c r="D38" s="22">
        <v>2500</v>
      </c>
      <c r="E38" s="23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19">
        <v>102</v>
      </c>
      <c r="P38" s="19">
        <v>121.9</v>
      </c>
      <c r="Q38" s="24" t="s">
        <v>8315</v>
      </c>
      <c r="R38" s="19" t="s">
        <v>8316</v>
      </c>
      <c r="S38" s="25">
        <v>42451.496817129635</v>
      </c>
      <c r="T38" s="25">
        <v>42459.610416666663</v>
      </c>
    </row>
    <row r="39" spans="1:20" ht="99.75" x14ac:dyDescent="0.45">
      <c r="A39" s="19">
        <v>2810</v>
      </c>
      <c r="B39" s="20" t="s">
        <v>2810</v>
      </c>
      <c r="C39" s="21" t="s">
        <v>6920</v>
      </c>
      <c r="D39" s="22">
        <v>2500</v>
      </c>
      <c r="E39" s="23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19">
        <v>108</v>
      </c>
      <c r="P39" s="19">
        <v>47.46</v>
      </c>
      <c r="Q39" s="24" t="s">
        <v>8315</v>
      </c>
      <c r="R39" s="19" t="s">
        <v>8316</v>
      </c>
      <c r="S39" s="25">
        <v>41759.13962962963</v>
      </c>
      <c r="T39" s="25">
        <v>41791.165972222225</v>
      </c>
    </row>
    <row r="40" spans="1:20" ht="71.25" x14ac:dyDescent="0.45">
      <c r="A40" s="19">
        <v>2813</v>
      </c>
      <c r="B40" s="20" t="s">
        <v>2813</v>
      </c>
      <c r="C40" s="21" t="s">
        <v>6923</v>
      </c>
      <c r="D40" s="22">
        <v>2800</v>
      </c>
      <c r="E40" s="23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19">
        <v>128</v>
      </c>
      <c r="P40" s="19">
        <v>37.21</v>
      </c>
      <c r="Q40" s="24" t="s">
        <v>8315</v>
      </c>
      <c r="R40" s="19" t="s">
        <v>8316</v>
      </c>
      <c r="S40" s="25">
        <v>42693.742604166662</v>
      </c>
      <c r="T40" s="25">
        <v>42718.742604166662</v>
      </c>
    </row>
    <row r="41" spans="1:20" ht="57" x14ac:dyDescent="0.45">
      <c r="A41" s="19">
        <v>2818</v>
      </c>
      <c r="B41" s="20" t="s">
        <v>2818</v>
      </c>
      <c r="C41" s="21" t="s">
        <v>6928</v>
      </c>
      <c r="D41" s="22">
        <v>10000</v>
      </c>
      <c r="E41" s="23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19">
        <v>106</v>
      </c>
      <c r="P41" s="19">
        <v>103.95</v>
      </c>
      <c r="Q41" s="24" t="s">
        <v>8315</v>
      </c>
      <c r="R41" s="19" t="s">
        <v>8316</v>
      </c>
      <c r="S41" s="25">
        <v>42250.598217592589</v>
      </c>
      <c r="T41" s="25">
        <v>42270.598217592589</v>
      </c>
    </row>
    <row r="42" spans="1:20" ht="71.25" x14ac:dyDescent="0.45">
      <c r="A42" s="19">
        <v>2822</v>
      </c>
      <c r="B42" s="20" t="s">
        <v>2822</v>
      </c>
      <c r="C42" s="21" t="s">
        <v>6932</v>
      </c>
      <c r="D42" s="22">
        <v>6000</v>
      </c>
      <c r="E42" s="23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19">
        <v>100</v>
      </c>
      <c r="P42" s="19">
        <v>63.83</v>
      </c>
      <c r="Q42" s="24" t="s">
        <v>8315</v>
      </c>
      <c r="R42" s="19" t="s">
        <v>8316</v>
      </c>
      <c r="S42" s="25">
        <v>42060.683935185181</v>
      </c>
      <c r="T42" s="25">
        <v>42090.642268518524</v>
      </c>
    </row>
    <row r="43" spans="1:20" ht="42.75" x14ac:dyDescent="0.45">
      <c r="A43" s="19">
        <v>2824</v>
      </c>
      <c r="B43" s="20" t="s">
        <v>2824</v>
      </c>
      <c r="C43" s="21" t="s">
        <v>6934</v>
      </c>
      <c r="D43" s="22">
        <v>650</v>
      </c>
      <c r="E43" s="23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19">
        <v>117</v>
      </c>
      <c r="P43" s="19">
        <v>50.67</v>
      </c>
      <c r="Q43" s="24" t="s">
        <v>8315</v>
      </c>
      <c r="R43" s="19" t="s">
        <v>8316</v>
      </c>
      <c r="S43" s="25">
        <v>42136.270787037036</v>
      </c>
      <c r="T43" s="25">
        <v>42168.071527777778</v>
      </c>
    </row>
    <row r="44" spans="1:20" ht="57" x14ac:dyDescent="0.45">
      <c r="A44" s="19">
        <v>2826</v>
      </c>
      <c r="B44" s="20" t="s">
        <v>2826</v>
      </c>
      <c r="C44" s="21" t="s">
        <v>6936</v>
      </c>
      <c r="D44" s="22">
        <v>2000</v>
      </c>
      <c r="E44" s="23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19">
        <v>108</v>
      </c>
      <c r="P44" s="19">
        <v>113.42</v>
      </c>
      <c r="Q44" s="24" t="s">
        <v>8315</v>
      </c>
      <c r="R44" s="19" t="s">
        <v>8316</v>
      </c>
      <c r="S44" s="25">
        <v>42171.034861111111</v>
      </c>
      <c r="T44" s="25">
        <v>42195.291666666672</v>
      </c>
    </row>
    <row r="45" spans="1:20" ht="114" x14ac:dyDescent="0.45">
      <c r="A45" s="19">
        <v>2827</v>
      </c>
      <c r="B45" s="20" t="s">
        <v>2827</v>
      </c>
      <c r="C45" s="21" t="s">
        <v>6937</v>
      </c>
      <c r="D45" s="22">
        <v>2000</v>
      </c>
      <c r="E45" s="23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19">
        <v>120</v>
      </c>
      <c r="P45" s="19">
        <v>104.57</v>
      </c>
      <c r="Q45" s="24" t="s">
        <v>8315</v>
      </c>
      <c r="R45" s="19" t="s">
        <v>8316</v>
      </c>
      <c r="S45" s="25">
        <v>42494.683634259258</v>
      </c>
      <c r="T45" s="25">
        <v>42524.6875</v>
      </c>
    </row>
    <row r="46" spans="1:20" ht="42.75" x14ac:dyDescent="0.45">
      <c r="A46" s="19">
        <v>2830</v>
      </c>
      <c r="B46" s="20" t="s">
        <v>2830</v>
      </c>
      <c r="C46" s="21" t="s">
        <v>6940</v>
      </c>
      <c r="D46" s="22">
        <v>3000</v>
      </c>
      <c r="E46" s="23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19">
        <v>100</v>
      </c>
      <c r="P46" s="19">
        <v>272.73</v>
      </c>
      <c r="Q46" s="24" t="s">
        <v>8315</v>
      </c>
      <c r="R46" s="19" t="s">
        <v>8316</v>
      </c>
      <c r="S46" s="25">
        <v>41758.839675925927</v>
      </c>
      <c r="T46" s="25">
        <v>41771.165972222225</v>
      </c>
    </row>
    <row r="47" spans="1:20" ht="42.75" x14ac:dyDescent="0.45">
      <c r="A47" s="19">
        <v>2831</v>
      </c>
      <c r="B47" s="20" t="s">
        <v>2831</v>
      </c>
      <c r="C47" s="21" t="s">
        <v>6941</v>
      </c>
      <c r="D47" s="22">
        <v>3000</v>
      </c>
      <c r="E47" s="23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19">
        <v>111</v>
      </c>
      <c r="P47" s="19">
        <v>63.85</v>
      </c>
      <c r="Q47" s="24" t="s">
        <v>8315</v>
      </c>
      <c r="R47" s="19" t="s">
        <v>8316</v>
      </c>
      <c r="S47" s="25">
        <v>42171.824884259258</v>
      </c>
      <c r="T47" s="25">
        <v>42201.824884259258</v>
      </c>
    </row>
    <row r="48" spans="1:20" ht="42.75" x14ac:dyDescent="0.45">
      <c r="A48" s="19">
        <v>2833</v>
      </c>
      <c r="B48" s="20" t="s">
        <v>2833</v>
      </c>
      <c r="C48" s="21" t="s">
        <v>6943</v>
      </c>
      <c r="D48" s="22">
        <v>2700</v>
      </c>
      <c r="E48" s="23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19">
        <v>108</v>
      </c>
      <c r="P48" s="19">
        <v>83.51</v>
      </c>
      <c r="Q48" s="24" t="s">
        <v>8315</v>
      </c>
      <c r="R48" s="19" t="s">
        <v>8316</v>
      </c>
      <c r="S48" s="25">
        <v>42268.127696759257</v>
      </c>
      <c r="T48" s="25">
        <v>42288.083333333328</v>
      </c>
    </row>
    <row r="49" spans="1:20" ht="71.25" x14ac:dyDescent="0.45">
      <c r="A49" s="19">
        <v>2836</v>
      </c>
      <c r="B49" s="20" t="s">
        <v>2836</v>
      </c>
      <c r="C49" s="21" t="s">
        <v>6946</v>
      </c>
      <c r="D49" s="22">
        <v>450</v>
      </c>
      <c r="E49" s="23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19">
        <v>108</v>
      </c>
      <c r="P49" s="19">
        <v>44.09</v>
      </c>
      <c r="Q49" s="24" t="s">
        <v>8315</v>
      </c>
      <c r="R49" s="19" t="s">
        <v>8316</v>
      </c>
      <c r="S49" s="25">
        <v>42746.261782407411</v>
      </c>
      <c r="T49" s="25">
        <v>42784.207638888889</v>
      </c>
    </row>
    <row r="50" spans="1:20" ht="99.75" x14ac:dyDescent="0.45">
      <c r="A50" s="19">
        <v>2838</v>
      </c>
      <c r="B50" s="20" t="s">
        <v>2838</v>
      </c>
      <c r="C50" s="21" t="s">
        <v>6948</v>
      </c>
      <c r="D50" s="22">
        <v>2000</v>
      </c>
      <c r="E50" s="23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19">
        <v>120</v>
      </c>
      <c r="P50" s="19">
        <v>44.54</v>
      </c>
      <c r="Q50" s="24" t="s">
        <v>8315</v>
      </c>
      <c r="R50" s="19" t="s">
        <v>8316</v>
      </c>
      <c r="S50" s="25">
        <v>41842.607592592591</v>
      </c>
      <c r="T50" s="25">
        <v>41864.916666666664</v>
      </c>
    </row>
    <row r="51" spans="1:20" ht="85.5" x14ac:dyDescent="0.45">
      <c r="A51" s="19">
        <v>2839</v>
      </c>
      <c r="B51" s="20" t="s">
        <v>2839</v>
      </c>
      <c r="C51" s="21" t="s">
        <v>6949</v>
      </c>
      <c r="D51" s="22">
        <v>3500</v>
      </c>
      <c r="E51" s="23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19">
        <v>111</v>
      </c>
      <c r="P51" s="19">
        <v>125.81</v>
      </c>
      <c r="Q51" s="24" t="s">
        <v>8315</v>
      </c>
      <c r="R51" s="19" t="s">
        <v>8316</v>
      </c>
      <c r="S51" s="25">
        <v>41853.240208333329</v>
      </c>
      <c r="T51" s="25">
        <v>41876.207638888889</v>
      </c>
    </row>
    <row r="52" spans="1:20" ht="71.25" x14ac:dyDescent="0.45">
      <c r="A52" s="19">
        <v>2961</v>
      </c>
      <c r="B52" s="20" t="s">
        <v>2961</v>
      </c>
      <c r="C52" s="21" t="s">
        <v>7071</v>
      </c>
      <c r="D52" s="22">
        <v>5000</v>
      </c>
      <c r="E52" s="23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19">
        <v>110</v>
      </c>
      <c r="P52" s="19">
        <v>50.75</v>
      </c>
      <c r="Q52" s="24" t="s">
        <v>8315</v>
      </c>
      <c r="R52" s="19" t="s">
        <v>8316</v>
      </c>
      <c r="S52" s="25">
        <v>42061.212488425925</v>
      </c>
      <c r="T52" s="25">
        <v>42089.166666666672</v>
      </c>
    </row>
    <row r="53" spans="1:20" ht="85.5" x14ac:dyDescent="0.45">
      <c r="A53" s="19">
        <v>2962</v>
      </c>
      <c r="B53" s="20" t="s">
        <v>2962</v>
      </c>
      <c r="C53" s="21" t="s">
        <v>7072</v>
      </c>
      <c r="D53" s="22">
        <v>1000</v>
      </c>
      <c r="E53" s="23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19">
        <v>122</v>
      </c>
      <c r="P53" s="19">
        <v>60.9</v>
      </c>
      <c r="Q53" s="24" t="s">
        <v>8315</v>
      </c>
      <c r="R53" s="19" t="s">
        <v>8316</v>
      </c>
      <c r="S53" s="25">
        <v>42036.24428240741</v>
      </c>
      <c r="T53" s="25">
        <v>42064.290972222225</v>
      </c>
    </row>
    <row r="54" spans="1:20" ht="71.25" x14ac:dyDescent="0.45">
      <c r="A54" s="19">
        <v>2963</v>
      </c>
      <c r="B54" s="20" t="s">
        <v>2963</v>
      </c>
      <c r="C54" s="21" t="s">
        <v>7073</v>
      </c>
      <c r="D54" s="22">
        <v>10000</v>
      </c>
      <c r="E54" s="23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19">
        <v>107</v>
      </c>
      <c r="P54" s="19">
        <v>109.03</v>
      </c>
      <c r="Q54" s="24" t="s">
        <v>8315</v>
      </c>
      <c r="R54" s="19" t="s">
        <v>8316</v>
      </c>
      <c r="S54" s="25">
        <v>42157.470185185186</v>
      </c>
      <c r="T54" s="25">
        <v>42187.470185185186</v>
      </c>
    </row>
    <row r="55" spans="1:20" ht="99.75" x14ac:dyDescent="0.45">
      <c r="A55" s="19">
        <v>2964</v>
      </c>
      <c r="B55" s="20" t="s">
        <v>2964</v>
      </c>
      <c r="C55" s="21" t="s">
        <v>7074</v>
      </c>
      <c r="D55" s="22">
        <v>5000</v>
      </c>
      <c r="E55" s="23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19">
        <v>101</v>
      </c>
      <c r="P55" s="19">
        <v>25.69</v>
      </c>
      <c r="Q55" s="24" t="s">
        <v>8315</v>
      </c>
      <c r="R55" s="19" t="s">
        <v>8316</v>
      </c>
      <c r="S55" s="25">
        <v>41827.909942129627</v>
      </c>
      <c r="T55" s="25">
        <v>41857.897222222222</v>
      </c>
    </row>
    <row r="56" spans="1:20" ht="114" x14ac:dyDescent="0.45">
      <c r="A56" s="19">
        <v>2965</v>
      </c>
      <c r="B56" s="20" t="s">
        <v>2965</v>
      </c>
      <c r="C56" s="21" t="s">
        <v>7075</v>
      </c>
      <c r="D56" s="22">
        <v>1500</v>
      </c>
      <c r="E56" s="23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19">
        <v>109</v>
      </c>
      <c r="P56" s="19">
        <v>41.92</v>
      </c>
      <c r="Q56" s="24" t="s">
        <v>8315</v>
      </c>
      <c r="R56" s="19" t="s">
        <v>8316</v>
      </c>
      <c r="S56" s="25">
        <v>42162.729548611111</v>
      </c>
      <c r="T56" s="25">
        <v>42192.729548611111</v>
      </c>
    </row>
    <row r="57" spans="1:20" ht="57" x14ac:dyDescent="0.45">
      <c r="A57" s="19">
        <v>2966</v>
      </c>
      <c r="B57" s="20" t="s">
        <v>2966</v>
      </c>
      <c r="C57" s="21" t="s">
        <v>7076</v>
      </c>
      <c r="D57" s="22">
        <v>10000</v>
      </c>
      <c r="E57" s="23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19">
        <v>114</v>
      </c>
      <c r="P57" s="19">
        <v>88.77</v>
      </c>
      <c r="Q57" s="24" t="s">
        <v>8315</v>
      </c>
      <c r="R57" s="19" t="s">
        <v>8316</v>
      </c>
      <c r="S57" s="25">
        <v>42233.738564814819</v>
      </c>
      <c r="T57" s="25">
        <v>42263.738564814819</v>
      </c>
    </row>
    <row r="58" spans="1:20" ht="85.5" x14ac:dyDescent="0.45">
      <c r="A58" s="19">
        <v>2967</v>
      </c>
      <c r="B58" s="20" t="s">
        <v>2967</v>
      </c>
      <c r="C58" s="21" t="s">
        <v>7077</v>
      </c>
      <c r="D58" s="22">
        <v>5000</v>
      </c>
      <c r="E58" s="23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19">
        <v>114</v>
      </c>
      <c r="P58" s="19">
        <v>80.23</v>
      </c>
      <c r="Q58" s="24" t="s">
        <v>8315</v>
      </c>
      <c r="R58" s="19" t="s">
        <v>8316</v>
      </c>
      <c r="S58" s="25">
        <v>42042.197824074072</v>
      </c>
      <c r="T58" s="25">
        <v>42072.156157407408</v>
      </c>
    </row>
    <row r="59" spans="1:20" ht="71.25" x14ac:dyDescent="0.45">
      <c r="A59" s="19">
        <v>2968</v>
      </c>
      <c r="B59" s="20" t="s">
        <v>2968</v>
      </c>
      <c r="C59" s="21" t="s">
        <v>7078</v>
      </c>
      <c r="D59" s="22">
        <v>3500</v>
      </c>
      <c r="E59" s="23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19">
        <v>106</v>
      </c>
      <c r="P59" s="19">
        <v>78.94</v>
      </c>
      <c r="Q59" s="24" t="s">
        <v>8315</v>
      </c>
      <c r="R59" s="19" t="s">
        <v>8316</v>
      </c>
      <c r="S59" s="25">
        <v>42585.523842592593</v>
      </c>
      <c r="T59" s="25">
        <v>42599.165972222225</v>
      </c>
    </row>
    <row r="60" spans="1:20" ht="99.75" x14ac:dyDescent="0.45">
      <c r="A60" s="19">
        <v>2970</v>
      </c>
      <c r="B60" s="20" t="s">
        <v>2970</v>
      </c>
      <c r="C60" s="21" t="s">
        <v>7080</v>
      </c>
      <c r="D60" s="22">
        <v>6000</v>
      </c>
      <c r="E60" s="23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19">
        <v>106</v>
      </c>
      <c r="P60" s="19">
        <v>69.89</v>
      </c>
      <c r="Q60" s="24" t="s">
        <v>8315</v>
      </c>
      <c r="R60" s="19" t="s">
        <v>8316</v>
      </c>
      <c r="S60" s="25">
        <v>41808.669571759259</v>
      </c>
      <c r="T60" s="25">
        <v>41838.669571759259</v>
      </c>
    </row>
    <row r="61" spans="1:20" ht="57" x14ac:dyDescent="0.45">
      <c r="A61" s="19">
        <v>2971</v>
      </c>
      <c r="B61" s="20" t="s">
        <v>2971</v>
      </c>
      <c r="C61" s="21" t="s">
        <v>7081</v>
      </c>
      <c r="D61" s="22">
        <v>3200</v>
      </c>
      <c r="E61" s="23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19">
        <v>100</v>
      </c>
      <c r="P61" s="19">
        <v>74.53</v>
      </c>
      <c r="Q61" s="24" t="s">
        <v>8315</v>
      </c>
      <c r="R61" s="19" t="s">
        <v>8316</v>
      </c>
      <c r="S61" s="25">
        <v>41852.658310185187</v>
      </c>
      <c r="T61" s="25">
        <v>41882.658310185187</v>
      </c>
    </row>
    <row r="62" spans="1:20" ht="42.75" x14ac:dyDescent="0.45">
      <c r="A62" s="19">
        <v>2972</v>
      </c>
      <c r="B62" s="20" t="s">
        <v>2972</v>
      </c>
      <c r="C62" s="21" t="s">
        <v>7082</v>
      </c>
      <c r="D62" s="22">
        <v>2000</v>
      </c>
      <c r="E62" s="23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19">
        <v>105</v>
      </c>
      <c r="P62" s="19">
        <v>123.94</v>
      </c>
      <c r="Q62" s="24" t="s">
        <v>8315</v>
      </c>
      <c r="R62" s="19" t="s">
        <v>8316</v>
      </c>
      <c r="S62" s="25">
        <v>42694.110185185185</v>
      </c>
      <c r="T62" s="25">
        <v>42709.041666666672</v>
      </c>
    </row>
    <row r="63" spans="1:20" ht="57" x14ac:dyDescent="0.45">
      <c r="A63" s="19">
        <v>2973</v>
      </c>
      <c r="B63" s="20" t="s">
        <v>2973</v>
      </c>
      <c r="C63" s="21" t="s">
        <v>7083</v>
      </c>
      <c r="D63" s="22">
        <v>5000</v>
      </c>
      <c r="E63" s="23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19">
        <v>175</v>
      </c>
      <c r="P63" s="19">
        <v>264.85000000000002</v>
      </c>
      <c r="Q63" s="24" t="s">
        <v>8315</v>
      </c>
      <c r="R63" s="19" t="s">
        <v>8316</v>
      </c>
      <c r="S63" s="25">
        <v>42341.818379629629</v>
      </c>
      <c r="T63" s="25">
        <v>42370.166666666672</v>
      </c>
    </row>
    <row r="64" spans="1:20" ht="99.75" x14ac:dyDescent="0.45">
      <c r="A64" s="19">
        <v>2974</v>
      </c>
      <c r="B64" s="20" t="s">
        <v>2974</v>
      </c>
      <c r="C64" s="21" t="s">
        <v>7084</v>
      </c>
      <c r="D64" s="22">
        <v>5000</v>
      </c>
      <c r="E64" s="23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19">
        <v>102</v>
      </c>
      <c r="P64" s="19">
        <v>58.62</v>
      </c>
      <c r="Q64" s="24" t="s">
        <v>8315</v>
      </c>
      <c r="R64" s="19" t="s">
        <v>8316</v>
      </c>
      <c r="S64" s="25">
        <v>41880.061006944445</v>
      </c>
      <c r="T64" s="25">
        <v>41908.065972222219</v>
      </c>
    </row>
    <row r="65" spans="1:20" ht="99.75" x14ac:dyDescent="0.45">
      <c r="A65" s="19">
        <v>2975</v>
      </c>
      <c r="B65" s="20" t="s">
        <v>2975</v>
      </c>
      <c r="C65" s="21" t="s">
        <v>7085</v>
      </c>
      <c r="D65" s="22">
        <v>8000</v>
      </c>
      <c r="E65" s="23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19">
        <v>100</v>
      </c>
      <c r="P65" s="19">
        <v>70.88</v>
      </c>
      <c r="Q65" s="24" t="s">
        <v>8315</v>
      </c>
      <c r="R65" s="19" t="s">
        <v>8316</v>
      </c>
      <c r="S65" s="25">
        <v>41941.683865740742</v>
      </c>
      <c r="T65" s="25">
        <v>41970.125</v>
      </c>
    </row>
    <row r="66" spans="1:20" ht="114" x14ac:dyDescent="0.45">
      <c r="A66" s="19">
        <v>2977</v>
      </c>
      <c r="B66" s="20" t="s">
        <v>2977</v>
      </c>
      <c r="C66" s="21" t="s">
        <v>7087</v>
      </c>
      <c r="D66" s="22">
        <v>3000</v>
      </c>
      <c r="E66" s="23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19">
        <v>114</v>
      </c>
      <c r="P66" s="19">
        <v>113.57</v>
      </c>
      <c r="Q66" s="24" t="s">
        <v>8315</v>
      </c>
      <c r="R66" s="19" t="s">
        <v>8316</v>
      </c>
      <c r="S66" s="25">
        <v>42026.88118055556</v>
      </c>
      <c r="T66" s="25">
        <v>42086.093055555553</v>
      </c>
    </row>
    <row r="67" spans="1:20" ht="71.25" x14ac:dyDescent="0.45">
      <c r="A67" s="19">
        <v>2978</v>
      </c>
      <c r="B67" s="20" t="s">
        <v>2978</v>
      </c>
      <c r="C67" s="21" t="s">
        <v>7088</v>
      </c>
      <c r="D67" s="22">
        <v>750</v>
      </c>
      <c r="E67" s="23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19">
        <v>129</v>
      </c>
      <c r="P67" s="19">
        <v>60.69</v>
      </c>
      <c r="Q67" s="24" t="s">
        <v>8315</v>
      </c>
      <c r="R67" s="19" t="s">
        <v>8316</v>
      </c>
      <c r="S67" s="25">
        <v>41922.640590277777</v>
      </c>
      <c r="T67" s="25">
        <v>41932.249305555553</v>
      </c>
    </row>
    <row r="68" spans="1:20" ht="57" x14ac:dyDescent="0.45">
      <c r="A68" s="19">
        <v>2979</v>
      </c>
      <c r="B68" s="20" t="s">
        <v>2979</v>
      </c>
      <c r="C68" s="21" t="s">
        <v>7089</v>
      </c>
      <c r="D68" s="22">
        <v>5000</v>
      </c>
      <c r="E68" s="23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19">
        <v>101</v>
      </c>
      <c r="P68" s="19">
        <v>110.22</v>
      </c>
      <c r="Q68" s="24" t="s">
        <v>8315</v>
      </c>
      <c r="R68" s="19" t="s">
        <v>8316</v>
      </c>
      <c r="S68" s="25">
        <v>41993.824340277773</v>
      </c>
      <c r="T68" s="25">
        <v>42010.25</v>
      </c>
    </row>
    <row r="69" spans="1:20" ht="42.75" x14ac:dyDescent="0.45">
      <c r="A69" s="19">
        <v>2980</v>
      </c>
      <c r="B69" s="20" t="s">
        <v>2980</v>
      </c>
      <c r="C69" s="21" t="s">
        <v>7090</v>
      </c>
      <c r="D69" s="22">
        <v>3000</v>
      </c>
      <c r="E69" s="23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19">
        <v>109</v>
      </c>
      <c r="P69" s="19">
        <v>136.46</v>
      </c>
      <c r="Q69" s="24" t="s">
        <v>8315</v>
      </c>
      <c r="R69" s="19" t="s">
        <v>8316</v>
      </c>
      <c r="S69" s="25">
        <v>42219.915856481486</v>
      </c>
      <c r="T69" s="25">
        <v>42240.083333333328</v>
      </c>
    </row>
    <row r="70" spans="1:20" ht="114" x14ac:dyDescent="0.45">
      <c r="A70" s="19">
        <v>3147</v>
      </c>
      <c r="B70" s="20" t="s">
        <v>3147</v>
      </c>
      <c r="C70" s="21" t="s">
        <v>7257</v>
      </c>
      <c r="D70" s="22">
        <v>20000</v>
      </c>
      <c r="E70" s="23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19">
        <v>118</v>
      </c>
      <c r="P70" s="19">
        <v>110.35</v>
      </c>
      <c r="Q70" s="24" t="s">
        <v>8315</v>
      </c>
      <c r="R70" s="19" t="s">
        <v>8316</v>
      </c>
      <c r="S70" s="25">
        <v>41909.969386574077</v>
      </c>
      <c r="T70" s="25">
        <v>41950.011053240742</v>
      </c>
    </row>
    <row r="71" spans="1:20" ht="85.5" x14ac:dyDescent="0.45">
      <c r="A71" s="19">
        <v>3148</v>
      </c>
      <c r="B71" s="20" t="s">
        <v>3148</v>
      </c>
      <c r="C71" s="21" t="s">
        <v>7258</v>
      </c>
      <c r="D71" s="22">
        <v>1800</v>
      </c>
      <c r="E71" s="23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19">
        <v>131</v>
      </c>
      <c r="P71" s="19">
        <v>41.42</v>
      </c>
      <c r="Q71" s="24" t="s">
        <v>8315</v>
      </c>
      <c r="R71" s="19" t="s">
        <v>8316</v>
      </c>
      <c r="S71" s="25">
        <v>41891.665324074071</v>
      </c>
      <c r="T71" s="25">
        <v>41913.166666666664</v>
      </c>
    </row>
    <row r="72" spans="1:20" ht="57" x14ac:dyDescent="0.45">
      <c r="A72" s="19">
        <v>3149</v>
      </c>
      <c r="B72" s="20" t="s">
        <v>3149</v>
      </c>
      <c r="C72" s="21" t="s">
        <v>7259</v>
      </c>
      <c r="D72" s="22">
        <v>1250</v>
      </c>
      <c r="E72" s="23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19">
        <v>104</v>
      </c>
      <c r="P72" s="19">
        <v>52</v>
      </c>
      <c r="Q72" s="24" t="s">
        <v>8315</v>
      </c>
      <c r="R72" s="19" t="s">
        <v>8316</v>
      </c>
      <c r="S72" s="25">
        <v>41226.017361111109</v>
      </c>
      <c r="T72" s="25">
        <v>41250.083333333336</v>
      </c>
    </row>
    <row r="73" spans="1:20" ht="142.5" x14ac:dyDescent="0.45">
      <c r="A73" s="19">
        <v>3150</v>
      </c>
      <c r="B73" s="20" t="s">
        <v>3150</v>
      </c>
      <c r="C73" s="21" t="s">
        <v>7260</v>
      </c>
      <c r="D73" s="22">
        <v>3500</v>
      </c>
      <c r="E73" s="23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19">
        <v>101</v>
      </c>
      <c r="P73" s="19">
        <v>33.99</v>
      </c>
      <c r="Q73" s="24" t="s">
        <v>8315</v>
      </c>
      <c r="R73" s="19" t="s">
        <v>8316</v>
      </c>
      <c r="S73" s="25">
        <v>40478.263923611114</v>
      </c>
      <c r="T73" s="25">
        <v>40568.166666666664</v>
      </c>
    </row>
    <row r="74" spans="1:20" ht="71.25" x14ac:dyDescent="0.45">
      <c r="A74" s="19">
        <v>3151</v>
      </c>
      <c r="B74" s="20" t="s">
        <v>3151</v>
      </c>
      <c r="C74" s="21" t="s">
        <v>7261</v>
      </c>
      <c r="D74" s="22">
        <v>3500</v>
      </c>
      <c r="E74" s="23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19">
        <v>100</v>
      </c>
      <c r="P74" s="19">
        <v>103.35</v>
      </c>
      <c r="Q74" s="24" t="s">
        <v>8315</v>
      </c>
      <c r="R74" s="19" t="s">
        <v>8316</v>
      </c>
      <c r="S74" s="25">
        <v>41862.83997685185</v>
      </c>
      <c r="T74" s="25">
        <v>41892.83997685185</v>
      </c>
    </row>
    <row r="75" spans="1:20" ht="42.75" x14ac:dyDescent="0.45">
      <c r="A75" s="19">
        <v>3153</v>
      </c>
      <c r="B75" s="20" t="s">
        <v>3153</v>
      </c>
      <c r="C75" s="21" t="s">
        <v>7263</v>
      </c>
      <c r="D75" s="22">
        <v>3000</v>
      </c>
      <c r="E75" s="23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19">
        <v>336</v>
      </c>
      <c r="P75" s="19">
        <v>41.77</v>
      </c>
      <c r="Q75" s="24" t="s">
        <v>8315</v>
      </c>
      <c r="R75" s="19" t="s">
        <v>8316</v>
      </c>
      <c r="S75" s="25">
        <v>40633.154363425929</v>
      </c>
      <c r="T75" s="25">
        <v>40664.207638888889</v>
      </c>
    </row>
    <row r="76" spans="1:20" ht="57" x14ac:dyDescent="0.45">
      <c r="A76" s="19">
        <v>3154</v>
      </c>
      <c r="B76" s="20" t="s">
        <v>3154</v>
      </c>
      <c r="C76" s="21" t="s">
        <v>7264</v>
      </c>
      <c r="D76" s="22">
        <v>7000</v>
      </c>
      <c r="E76" s="23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19">
        <v>113</v>
      </c>
      <c r="P76" s="19">
        <v>64.27</v>
      </c>
      <c r="Q76" s="24" t="s">
        <v>8315</v>
      </c>
      <c r="R76" s="19" t="s">
        <v>8316</v>
      </c>
      <c r="S76" s="25">
        <v>40970.875671296293</v>
      </c>
      <c r="T76" s="25">
        <v>41000.834004629629</v>
      </c>
    </row>
    <row r="77" spans="1:20" ht="71.25" x14ac:dyDescent="0.45">
      <c r="A77" s="19">
        <v>3156</v>
      </c>
      <c r="B77" s="20" t="s">
        <v>3156</v>
      </c>
      <c r="C77" s="21" t="s">
        <v>7266</v>
      </c>
      <c r="D77" s="22">
        <v>5500</v>
      </c>
      <c r="E77" s="23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19">
        <v>102</v>
      </c>
      <c r="P77" s="19">
        <v>62.92</v>
      </c>
      <c r="Q77" s="24" t="s">
        <v>8315</v>
      </c>
      <c r="R77" s="19" t="s">
        <v>8316</v>
      </c>
      <c r="S77" s="25">
        <v>41026.953055555554</v>
      </c>
      <c r="T77" s="25">
        <v>41061.953055555554</v>
      </c>
    </row>
    <row r="78" spans="1:20" ht="28.5" x14ac:dyDescent="0.45">
      <c r="A78" s="19">
        <v>3157</v>
      </c>
      <c r="B78" s="20" t="s">
        <v>3157</v>
      </c>
      <c r="C78" s="21" t="s">
        <v>7267</v>
      </c>
      <c r="D78" s="22">
        <v>4000</v>
      </c>
      <c r="E78" s="23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19">
        <v>101</v>
      </c>
      <c r="P78" s="19">
        <v>98.54</v>
      </c>
      <c r="Q78" s="24" t="s">
        <v>8315</v>
      </c>
      <c r="R78" s="19" t="s">
        <v>8316</v>
      </c>
      <c r="S78" s="25">
        <v>41829.788252314815</v>
      </c>
      <c r="T78" s="25">
        <v>41839.208333333336</v>
      </c>
    </row>
    <row r="79" spans="1:20" ht="28.5" x14ac:dyDescent="0.45">
      <c r="A79" s="19">
        <v>3158</v>
      </c>
      <c r="B79" s="20" t="s">
        <v>3158</v>
      </c>
      <c r="C79" s="21" t="s">
        <v>7268</v>
      </c>
      <c r="D79" s="22">
        <v>5000</v>
      </c>
      <c r="E79" s="23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19">
        <v>114</v>
      </c>
      <c r="P79" s="19">
        <v>82.61</v>
      </c>
      <c r="Q79" s="24" t="s">
        <v>8315</v>
      </c>
      <c r="R79" s="19" t="s">
        <v>8316</v>
      </c>
      <c r="S79" s="25">
        <v>41447.839722222219</v>
      </c>
      <c r="T79" s="25">
        <v>41477.839722222219</v>
      </c>
    </row>
    <row r="80" spans="1:20" ht="42.75" x14ac:dyDescent="0.45">
      <c r="A80" s="19">
        <v>3159</v>
      </c>
      <c r="B80" s="20" t="s">
        <v>3159</v>
      </c>
      <c r="C80" s="21" t="s">
        <v>7269</v>
      </c>
      <c r="D80" s="22">
        <v>1500</v>
      </c>
      <c r="E80" s="23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19">
        <v>133</v>
      </c>
      <c r="P80" s="19">
        <v>38.5</v>
      </c>
      <c r="Q80" s="24" t="s">
        <v>8315</v>
      </c>
      <c r="R80" s="19" t="s">
        <v>8316</v>
      </c>
      <c r="S80" s="25">
        <v>40884.066678240742</v>
      </c>
      <c r="T80" s="25">
        <v>40926.958333333336</v>
      </c>
    </row>
    <row r="81" spans="1:20" ht="57" x14ac:dyDescent="0.45">
      <c r="A81" s="19">
        <v>3160</v>
      </c>
      <c r="B81" s="20" t="s">
        <v>3160</v>
      </c>
      <c r="C81" s="21" t="s">
        <v>7270</v>
      </c>
      <c r="D81" s="22">
        <v>4500</v>
      </c>
      <c r="E81" s="23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19">
        <v>102</v>
      </c>
      <c r="P81" s="19">
        <v>80.16</v>
      </c>
      <c r="Q81" s="24" t="s">
        <v>8315</v>
      </c>
      <c r="R81" s="19" t="s">
        <v>8316</v>
      </c>
      <c r="S81" s="25">
        <v>41841.26489583333</v>
      </c>
      <c r="T81" s="25">
        <v>41864.207638888889</v>
      </c>
    </row>
    <row r="82" spans="1:20" ht="57" x14ac:dyDescent="0.45">
      <c r="A82" s="19">
        <v>3162</v>
      </c>
      <c r="B82" s="20" t="s">
        <v>3162</v>
      </c>
      <c r="C82" s="21" t="s">
        <v>7272</v>
      </c>
      <c r="D82" s="22">
        <v>4000</v>
      </c>
      <c r="E82" s="23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19">
        <v>127</v>
      </c>
      <c r="P82" s="19">
        <v>80.73</v>
      </c>
      <c r="Q82" s="24" t="s">
        <v>8315</v>
      </c>
      <c r="R82" s="19" t="s">
        <v>8316</v>
      </c>
      <c r="S82" s="25">
        <v>41799.685902777775</v>
      </c>
      <c r="T82" s="25">
        <v>41827.083333333336</v>
      </c>
    </row>
    <row r="83" spans="1:20" ht="85.5" x14ac:dyDescent="0.45">
      <c r="A83" s="19">
        <v>3163</v>
      </c>
      <c r="B83" s="20" t="s">
        <v>3163</v>
      </c>
      <c r="C83" s="21" t="s">
        <v>7273</v>
      </c>
      <c r="D83" s="22">
        <v>13000</v>
      </c>
      <c r="E83" s="23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19">
        <v>111</v>
      </c>
      <c r="P83" s="19">
        <v>200.69</v>
      </c>
      <c r="Q83" s="24" t="s">
        <v>8315</v>
      </c>
      <c r="R83" s="19" t="s">
        <v>8316</v>
      </c>
      <c r="S83" s="25">
        <v>41775.753761574073</v>
      </c>
      <c r="T83" s="25">
        <v>41805.753761574073</v>
      </c>
    </row>
    <row r="84" spans="1:20" ht="128.25" x14ac:dyDescent="0.45">
      <c r="A84" s="19">
        <v>3164</v>
      </c>
      <c r="B84" s="20" t="s">
        <v>3164</v>
      </c>
      <c r="C84" s="21" t="s">
        <v>7274</v>
      </c>
      <c r="D84" s="22">
        <v>2500</v>
      </c>
      <c r="E84" s="23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19">
        <v>107</v>
      </c>
      <c r="P84" s="19">
        <v>37.590000000000003</v>
      </c>
      <c r="Q84" s="24" t="s">
        <v>8315</v>
      </c>
      <c r="R84" s="19" t="s">
        <v>8316</v>
      </c>
      <c r="S84" s="25">
        <v>41766.80572916667</v>
      </c>
      <c r="T84" s="25">
        <v>41799.80572916667</v>
      </c>
    </row>
    <row r="85" spans="1:20" ht="57" x14ac:dyDescent="0.45">
      <c r="A85" s="19">
        <v>3165</v>
      </c>
      <c r="B85" s="20" t="s">
        <v>3165</v>
      </c>
      <c r="C85" s="21" t="s">
        <v>7275</v>
      </c>
      <c r="D85" s="22">
        <v>750</v>
      </c>
      <c r="E85" s="23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19">
        <v>163</v>
      </c>
      <c r="P85" s="19">
        <v>58.1</v>
      </c>
      <c r="Q85" s="24" t="s">
        <v>8315</v>
      </c>
      <c r="R85" s="19" t="s">
        <v>8316</v>
      </c>
      <c r="S85" s="25">
        <v>40644.159259259257</v>
      </c>
      <c r="T85" s="25">
        <v>40666.165972222225</v>
      </c>
    </row>
    <row r="86" spans="1:20" ht="57" x14ac:dyDescent="0.45">
      <c r="A86" s="19">
        <v>3166</v>
      </c>
      <c r="B86" s="20" t="s">
        <v>3166</v>
      </c>
      <c r="C86" s="21" t="s">
        <v>7276</v>
      </c>
      <c r="D86" s="22">
        <v>35000</v>
      </c>
      <c r="E86" s="23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19">
        <v>160</v>
      </c>
      <c r="P86" s="19">
        <v>60.3</v>
      </c>
      <c r="Q86" s="24" t="s">
        <v>8315</v>
      </c>
      <c r="R86" s="19" t="s">
        <v>8316</v>
      </c>
      <c r="S86" s="25">
        <v>41940.69158564815</v>
      </c>
      <c r="T86" s="25">
        <v>41969.332638888889</v>
      </c>
    </row>
    <row r="87" spans="1:20" ht="85.5" x14ac:dyDescent="0.45">
      <c r="A87" s="19">
        <v>3167</v>
      </c>
      <c r="B87" s="20" t="s">
        <v>3167</v>
      </c>
      <c r="C87" s="21" t="s">
        <v>7277</v>
      </c>
      <c r="D87" s="22">
        <v>3000</v>
      </c>
      <c r="E87" s="23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19">
        <v>116</v>
      </c>
      <c r="P87" s="19">
        <v>63.36</v>
      </c>
      <c r="Q87" s="24" t="s">
        <v>8315</v>
      </c>
      <c r="R87" s="19" t="s">
        <v>8316</v>
      </c>
      <c r="S87" s="25">
        <v>41839.175706018519</v>
      </c>
      <c r="T87" s="25">
        <v>41853.175706018519</v>
      </c>
    </row>
    <row r="88" spans="1:20" ht="57" x14ac:dyDescent="0.45">
      <c r="A88" s="19">
        <v>3168</v>
      </c>
      <c r="B88" s="20" t="s">
        <v>3168</v>
      </c>
      <c r="C88" s="21" t="s">
        <v>7278</v>
      </c>
      <c r="D88" s="22">
        <v>2500</v>
      </c>
      <c r="E88" s="23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19">
        <v>124</v>
      </c>
      <c r="P88" s="19">
        <v>50.9</v>
      </c>
      <c r="Q88" s="24" t="s">
        <v>8315</v>
      </c>
      <c r="R88" s="19" t="s">
        <v>8316</v>
      </c>
      <c r="S88" s="25">
        <v>41772.105937500004</v>
      </c>
      <c r="T88" s="25">
        <v>41803.916666666664</v>
      </c>
    </row>
    <row r="89" spans="1:20" ht="28.5" x14ac:dyDescent="0.45">
      <c r="A89" s="19">
        <v>3169</v>
      </c>
      <c r="B89" s="20" t="s">
        <v>3169</v>
      </c>
      <c r="C89" s="21" t="s">
        <v>7279</v>
      </c>
      <c r="D89" s="22">
        <v>8000</v>
      </c>
      <c r="E89" s="23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19">
        <v>103</v>
      </c>
      <c r="P89" s="19">
        <v>100.5</v>
      </c>
      <c r="Q89" s="24" t="s">
        <v>8315</v>
      </c>
      <c r="R89" s="19" t="s">
        <v>8316</v>
      </c>
      <c r="S89" s="25">
        <v>41591.737974537034</v>
      </c>
      <c r="T89" s="25">
        <v>41621.207638888889</v>
      </c>
    </row>
    <row r="90" spans="1:20" ht="71.25" x14ac:dyDescent="0.45">
      <c r="A90" s="19">
        <v>3170</v>
      </c>
      <c r="B90" s="20" t="s">
        <v>3170</v>
      </c>
      <c r="C90" s="21" t="s">
        <v>7280</v>
      </c>
      <c r="D90" s="22">
        <v>2000</v>
      </c>
      <c r="E90" s="23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19">
        <v>112</v>
      </c>
      <c r="P90" s="19">
        <v>31.62</v>
      </c>
      <c r="Q90" s="24" t="s">
        <v>8315</v>
      </c>
      <c r="R90" s="19" t="s">
        <v>8316</v>
      </c>
      <c r="S90" s="25">
        <v>41789.080370370371</v>
      </c>
      <c r="T90" s="25">
        <v>41822.166666666664</v>
      </c>
    </row>
    <row r="91" spans="1:20" ht="85.5" x14ac:dyDescent="0.45">
      <c r="A91" s="19">
        <v>3172</v>
      </c>
      <c r="B91" s="20" t="s">
        <v>3172</v>
      </c>
      <c r="C91" s="21" t="s">
        <v>7282</v>
      </c>
      <c r="D91" s="22">
        <v>2000</v>
      </c>
      <c r="E91" s="23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19">
        <v>115</v>
      </c>
      <c r="P91" s="19">
        <v>79.31</v>
      </c>
      <c r="Q91" s="24" t="s">
        <v>8315</v>
      </c>
      <c r="R91" s="19" t="s">
        <v>8316</v>
      </c>
      <c r="S91" s="25">
        <v>40923.729953703703</v>
      </c>
      <c r="T91" s="25">
        <v>40953.729953703703</v>
      </c>
    </row>
    <row r="92" spans="1:20" ht="57" x14ac:dyDescent="0.45">
      <c r="A92" s="19">
        <v>3173</v>
      </c>
      <c r="B92" s="20" t="s">
        <v>3173</v>
      </c>
      <c r="C92" s="21" t="s">
        <v>7283</v>
      </c>
      <c r="D92" s="22">
        <v>10000</v>
      </c>
      <c r="E92" s="23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19">
        <v>103</v>
      </c>
      <c r="P92" s="19">
        <v>139.19</v>
      </c>
      <c r="Q92" s="24" t="s">
        <v>8315</v>
      </c>
      <c r="R92" s="19" t="s">
        <v>8316</v>
      </c>
      <c r="S92" s="25">
        <v>41878.878379629627</v>
      </c>
      <c r="T92" s="25">
        <v>41908.878379629627</v>
      </c>
    </row>
    <row r="93" spans="1:20" ht="57" x14ac:dyDescent="0.45">
      <c r="A93" s="19">
        <v>3174</v>
      </c>
      <c r="B93" s="20" t="s">
        <v>3174</v>
      </c>
      <c r="C93" s="21" t="s">
        <v>7284</v>
      </c>
      <c r="D93" s="22">
        <v>3000</v>
      </c>
      <c r="E93" s="23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19">
        <v>101</v>
      </c>
      <c r="P93" s="19">
        <v>131.91</v>
      </c>
      <c r="Q93" s="24" t="s">
        <v>8315</v>
      </c>
      <c r="R93" s="19" t="s">
        <v>8316</v>
      </c>
      <c r="S93" s="25">
        <v>41862.864675925928</v>
      </c>
      <c r="T93" s="25">
        <v>41876.864675925928</v>
      </c>
    </row>
    <row r="94" spans="1:20" ht="57" x14ac:dyDescent="0.45">
      <c r="A94" s="19">
        <v>3175</v>
      </c>
      <c r="B94" s="20" t="s">
        <v>3175</v>
      </c>
      <c r="C94" s="21" t="s">
        <v>7285</v>
      </c>
      <c r="D94" s="22">
        <v>5000</v>
      </c>
      <c r="E94" s="23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19">
        <v>110</v>
      </c>
      <c r="P94" s="19">
        <v>91.3</v>
      </c>
      <c r="Q94" s="24" t="s">
        <v>8315</v>
      </c>
      <c r="R94" s="19" t="s">
        <v>8316</v>
      </c>
      <c r="S94" s="25">
        <v>40531.886886574073</v>
      </c>
      <c r="T94" s="25">
        <v>40591.886886574073</v>
      </c>
    </row>
    <row r="95" spans="1:20" ht="71.25" x14ac:dyDescent="0.45">
      <c r="A95" s="19">
        <v>3176</v>
      </c>
      <c r="B95" s="20" t="s">
        <v>3176</v>
      </c>
      <c r="C95" s="21" t="s">
        <v>7286</v>
      </c>
      <c r="D95" s="22">
        <v>1900</v>
      </c>
      <c r="E95" s="23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19">
        <v>115</v>
      </c>
      <c r="P95" s="19">
        <v>39.67</v>
      </c>
      <c r="Q95" s="24" t="s">
        <v>8315</v>
      </c>
      <c r="R95" s="19" t="s">
        <v>8316</v>
      </c>
      <c r="S95" s="25">
        <v>41477.930914351848</v>
      </c>
      <c r="T95" s="25">
        <v>41504.625</v>
      </c>
    </row>
    <row r="96" spans="1:20" ht="99.75" x14ac:dyDescent="0.45">
      <c r="A96" s="19">
        <v>3177</v>
      </c>
      <c r="B96" s="20" t="s">
        <v>3177</v>
      </c>
      <c r="C96" s="21" t="s">
        <v>7287</v>
      </c>
      <c r="D96" s="22">
        <v>2500</v>
      </c>
      <c r="E96" s="23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19">
        <v>117</v>
      </c>
      <c r="P96" s="19">
        <v>57.55</v>
      </c>
      <c r="Q96" s="24" t="s">
        <v>8315</v>
      </c>
      <c r="R96" s="19" t="s">
        <v>8316</v>
      </c>
      <c r="S96" s="25">
        <v>41781.666770833333</v>
      </c>
      <c r="T96" s="25">
        <v>41811.666770833333</v>
      </c>
    </row>
    <row r="97" spans="1:20" ht="42.75" x14ac:dyDescent="0.45">
      <c r="A97" s="19">
        <v>3179</v>
      </c>
      <c r="B97" s="20" t="s">
        <v>3179</v>
      </c>
      <c r="C97" s="21" t="s">
        <v>7289</v>
      </c>
      <c r="D97" s="22">
        <v>4200</v>
      </c>
      <c r="E97" s="23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19">
        <v>114</v>
      </c>
      <c r="P97" s="19">
        <v>77.34</v>
      </c>
      <c r="Q97" s="24" t="s">
        <v>8315</v>
      </c>
      <c r="R97" s="19" t="s">
        <v>8316</v>
      </c>
      <c r="S97" s="25">
        <v>41375.702210648145</v>
      </c>
      <c r="T97" s="25">
        <v>41400.702210648145</v>
      </c>
    </row>
    <row r="98" spans="1:20" ht="71.25" x14ac:dyDescent="0.45">
      <c r="A98" s="19">
        <v>3182</v>
      </c>
      <c r="B98" s="20" t="s">
        <v>3182</v>
      </c>
      <c r="C98" s="21" t="s">
        <v>7292</v>
      </c>
      <c r="D98" s="22">
        <v>7000</v>
      </c>
      <c r="E98" s="23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19">
        <v>101</v>
      </c>
      <c r="P98" s="19">
        <v>46.77</v>
      </c>
      <c r="Q98" s="24" t="s">
        <v>8315</v>
      </c>
      <c r="R98" s="19" t="s">
        <v>8316</v>
      </c>
      <c r="S98" s="25">
        <v>40883.949317129627</v>
      </c>
      <c r="T98" s="25">
        <v>40939.708333333336</v>
      </c>
    </row>
    <row r="99" spans="1:20" ht="42.75" x14ac:dyDescent="0.45">
      <c r="A99" s="19">
        <v>3183</v>
      </c>
      <c r="B99" s="20" t="s">
        <v>3183</v>
      </c>
      <c r="C99" s="21" t="s">
        <v>7293</v>
      </c>
      <c r="D99" s="22">
        <v>2500</v>
      </c>
      <c r="E99" s="23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19">
        <v>109</v>
      </c>
      <c r="P99" s="19">
        <v>40.07</v>
      </c>
      <c r="Q99" s="24" t="s">
        <v>8315</v>
      </c>
      <c r="R99" s="19" t="s">
        <v>8316</v>
      </c>
      <c r="S99" s="25">
        <v>41491.79478009259</v>
      </c>
      <c r="T99" s="25">
        <v>41509.79478009259</v>
      </c>
    </row>
    <row r="100" spans="1:20" ht="42.75" x14ac:dyDescent="0.45">
      <c r="A100" s="19">
        <v>3184</v>
      </c>
      <c r="B100" s="20" t="s">
        <v>3184</v>
      </c>
      <c r="C100" s="21" t="s">
        <v>7294</v>
      </c>
      <c r="D100" s="22">
        <v>4300</v>
      </c>
      <c r="E100" s="23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19">
        <v>107</v>
      </c>
      <c r="P100" s="19">
        <v>100.22</v>
      </c>
      <c r="Q100" s="24" t="s">
        <v>8315</v>
      </c>
      <c r="R100" s="19" t="s">
        <v>8316</v>
      </c>
      <c r="S100" s="25">
        <v>41791.993414351848</v>
      </c>
      <c r="T100" s="25">
        <v>41821.993414351848</v>
      </c>
    </row>
    <row r="101" spans="1:20" ht="114" x14ac:dyDescent="0.45">
      <c r="A101" s="19">
        <v>3187</v>
      </c>
      <c r="B101" s="20" t="s">
        <v>3187</v>
      </c>
      <c r="C101" s="21" t="s">
        <v>7297</v>
      </c>
      <c r="D101" s="22">
        <v>15000</v>
      </c>
      <c r="E101" s="23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19">
        <v>116</v>
      </c>
      <c r="P101" s="19">
        <v>71.489999999999995</v>
      </c>
      <c r="Q101" s="24" t="s">
        <v>8315</v>
      </c>
      <c r="R101" s="19" t="s">
        <v>8316</v>
      </c>
      <c r="S101" s="25">
        <v>41835.666354166664</v>
      </c>
      <c r="T101" s="25">
        <v>41855.666354166664</v>
      </c>
    </row>
    <row r="102" spans="1:20" ht="99.75" x14ac:dyDescent="0.45">
      <c r="A102" s="19">
        <v>3208</v>
      </c>
      <c r="B102" s="20" t="s">
        <v>3208</v>
      </c>
      <c r="C102" s="21" t="s">
        <v>7318</v>
      </c>
      <c r="D102" s="22">
        <v>5000</v>
      </c>
      <c r="E102" s="23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19">
        <v>104</v>
      </c>
      <c r="P102" s="19">
        <v>63.11</v>
      </c>
      <c r="Q102" s="24" t="s">
        <v>8315</v>
      </c>
      <c r="R102" s="19" t="s">
        <v>8316</v>
      </c>
      <c r="S102" s="25">
        <v>41827.605057870373</v>
      </c>
      <c r="T102" s="25">
        <v>41848.605057870373</v>
      </c>
    </row>
    <row r="103" spans="1:20" ht="85.5" x14ac:dyDescent="0.45">
      <c r="A103" s="19">
        <v>3209</v>
      </c>
      <c r="B103" s="20" t="s">
        <v>3209</v>
      </c>
      <c r="C103" s="21" t="s">
        <v>7319</v>
      </c>
      <c r="D103" s="22">
        <v>9500</v>
      </c>
      <c r="E103" s="23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19">
        <v>119</v>
      </c>
      <c r="P103" s="19">
        <v>50.16</v>
      </c>
      <c r="Q103" s="24" t="s">
        <v>8315</v>
      </c>
      <c r="R103" s="19" t="s">
        <v>8316</v>
      </c>
      <c r="S103" s="25">
        <v>41778.637245370373</v>
      </c>
      <c r="T103" s="25">
        <v>41810.958333333336</v>
      </c>
    </row>
    <row r="104" spans="1:20" ht="57" x14ac:dyDescent="0.45">
      <c r="A104" s="19">
        <v>3210</v>
      </c>
      <c r="B104" s="20" t="s">
        <v>3210</v>
      </c>
      <c r="C104" s="21" t="s">
        <v>7320</v>
      </c>
      <c r="D104" s="22">
        <v>3000</v>
      </c>
      <c r="E104" s="23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19">
        <v>126</v>
      </c>
      <c r="P104" s="19">
        <v>62.88</v>
      </c>
      <c r="Q104" s="24" t="s">
        <v>8315</v>
      </c>
      <c r="R104" s="19" t="s">
        <v>8316</v>
      </c>
      <c r="S104" s="25">
        <v>41013.936562499999</v>
      </c>
      <c r="T104" s="25">
        <v>41061.165972222225</v>
      </c>
    </row>
    <row r="105" spans="1:20" ht="71.25" x14ac:dyDescent="0.45">
      <c r="A105" s="19">
        <v>3211</v>
      </c>
      <c r="B105" s="20" t="s">
        <v>3211</v>
      </c>
      <c r="C105" s="21" t="s">
        <v>7321</v>
      </c>
      <c r="D105" s="22">
        <v>23000</v>
      </c>
      <c r="E105" s="23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19">
        <v>120</v>
      </c>
      <c r="P105" s="19">
        <v>85.53</v>
      </c>
      <c r="Q105" s="24" t="s">
        <v>8315</v>
      </c>
      <c r="R105" s="19" t="s">
        <v>8316</v>
      </c>
      <c r="S105" s="25">
        <v>41834.586574074077</v>
      </c>
      <c r="T105" s="25">
        <v>41866.083333333336</v>
      </c>
    </row>
    <row r="106" spans="1:20" ht="42.75" x14ac:dyDescent="0.45">
      <c r="A106" s="19">
        <v>3212</v>
      </c>
      <c r="B106" s="20" t="s">
        <v>3212</v>
      </c>
      <c r="C106" s="21" t="s">
        <v>7322</v>
      </c>
      <c r="D106" s="22">
        <v>4000</v>
      </c>
      <c r="E106" s="23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19">
        <v>126</v>
      </c>
      <c r="P106" s="19">
        <v>53.72</v>
      </c>
      <c r="Q106" s="24" t="s">
        <v>8315</v>
      </c>
      <c r="R106" s="19" t="s">
        <v>8316</v>
      </c>
      <c r="S106" s="25">
        <v>41829.795729166668</v>
      </c>
      <c r="T106" s="25">
        <v>41859.795729166668</v>
      </c>
    </row>
    <row r="107" spans="1:20" ht="85.5" x14ac:dyDescent="0.45">
      <c r="A107" s="19">
        <v>3215</v>
      </c>
      <c r="B107" s="20" t="s">
        <v>3215</v>
      </c>
      <c r="C107" s="21" t="s">
        <v>7325</v>
      </c>
      <c r="D107" s="22">
        <v>35000</v>
      </c>
      <c r="E107" s="23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19">
        <v>100</v>
      </c>
      <c r="P107" s="19">
        <v>262.11</v>
      </c>
      <c r="Q107" s="24" t="s">
        <v>8315</v>
      </c>
      <c r="R107" s="19" t="s">
        <v>8316</v>
      </c>
      <c r="S107" s="25">
        <v>42219.665173611109</v>
      </c>
      <c r="T107" s="25">
        <v>42257.165972222225</v>
      </c>
    </row>
    <row r="108" spans="1:20" ht="42.75" x14ac:dyDescent="0.45">
      <c r="A108" s="19">
        <v>3217</v>
      </c>
      <c r="B108" s="20" t="s">
        <v>3217</v>
      </c>
      <c r="C108" s="21" t="s">
        <v>7327</v>
      </c>
      <c r="D108" s="22">
        <v>4500</v>
      </c>
      <c r="E108" s="23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19">
        <v>116</v>
      </c>
      <c r="P108" s="19">
        <v>50.2</v>
      </c>
      <c r="Q108" s="24" t="s">
        <v>8315</v>
      </c>
      <c r="R108" s="19" t="s">
        <v>8316</v>
      </c>
      <c r="S108" s="25">
        <v>42648.546111111107</v>
      </c>
      <c r="T108" s="25">
        <v>42678.546111111107</v>
      </c>
    </row>
    <row r="109" spans="1:20" ht="99.75" x14ac:dyDescent="0.45">
      <c r="A109" s="19">
        <v>3219</v>
      </c>
      <c r="B109" s="20" t="s">
        <v>3219</v>
      </c>
      <c r="C109" s="21" t="s">
        <v>7329</v>
      </c>
      <c r="D109" s="22">
        <v>20000</v>
      </c>
      <c r="E109" s="23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19">
        <v>100</v>
      </c>
      <c r="P109" s="19">
        <v>168.25</v>
      </c>
      <c r="Q109" s="24" t="s">
        <v>8315</v>
      </c>
      <c r="R109" s="19" t="s">
        <v>8316</v>
      </c>
      <c r="S109" s="25">
        <v>42050.983182870375</v>
      </c>
      <c r="T109" s="25">
        <v>42085.941516203704</v>
      </c>
    </row>
    <row r="110" spans="1:20" ht="28.5" x14ac:dyDescent="0.45">
      <c r="A110" s="19">
        <v>3220</v>
      </c>
      <c r="B110" s="20" t="s">
        <v>3220</v>
      </c>
      <c r="C110" s="21" t="s">
        <v>7330</v>
      </c>
      <c r="D110" s="22">
        <v>15000</v>
      </c>
      <c r="E110" s="23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19">
        <v>101</v>
      </c>
      <c r="P110" s="19">
        <v>256.37</v>
      </c>
      <c r="Q110" s="24" t="s">
        <v>8315</v>
      </c>
      <c r="R110" s="19" t="s">
        <v>8316</v>
      </c>
      <c r="S110" s="25">
        <v>42772.833379629628</v>
      </c>
      <c r="T110" s="25">
        <v>42806.875</v>
      </c>
    </row>
    <row r="111" spans="1:20" ht="71.25" x14ac:dyDescent="0.45">
      <c r="A111" s="19">
        <v>3222</v>
      </c>
      <c r="B111" s="20" t="s">
        <v>3222</v>
      </c>
      <c r="C111" s="21" t="s">
        <v>7332</v>
      </c>
      <c r="D111" s="22">
        <v>2500</v>
      </c>
      <c r="E111" s="23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19">
        <v>125</v>
      </c>
      <c r="P111" s="19">
        <v>37.14</v>
      </c>
      <c r="Q111" s="24" t="s">
        <v>8315</v>
      </c>
      <c r="R111" s="19" t="s">
        <v>8316</v>
      </c>
      <c r="S111" s="25">
        <v>42270.582141203704</v>
      </c>
      <c r="T111" s="25">
        <v>42301.895138888889</v>
      </c>
    </row>
    <row r="112" spans="1:20" ht="114" x14ac:dyDescent="0.45">
      <c r="A112" s="19">
        <v>3223</v>
      </c>
      <c r="B112" s="20" t="s">
        <v>3223</v>
      </c>
      <c r="C112" s="21" t="s">
        <v>7333</v>
      </c>
      <c r="D112" s="22">
        <v>3100</v>
      </c>
      <c r="E112" s="23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19">
        <v>110</v>
      </c>
      <c r="P112" s="19">
        <v>45.88</v>
      </c>
      <c r="Q112" s="24" t="s">
        <v>8315</v>
      </c>
      <c r="R112" s="19" t="s">
        <v>8316</v>
      </c>
      <c r="S112" s="25">
        <v>42206.835370370376</v>
      </c>
      <c r="T112" s="25">
        <v>42236.835370370376</v>
      </c>
    </row>
    <row r="113" spans="1:20" ht="57" x14ac:dyDescent="0.45">
      <c r="A113" s="19">
        <v>3224</v>
      </c>
      <c r="B113" s="20" t="s">
        <v>3224</v>
      </c>
      <c r="C113" s="21" t="s">
        <v>7334</v>
      </c>
      <c r="D113" s="22">
        <v>30000</v>
      </c>
      <c r="E113" s="23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19">
        <v>102</v>
      </c>
      <c r="P113" s="19">
        <v>141.71</v>
      </c>
      <c r="Q113" s="24" t="s">
        <v>8315</v>
      </c>
      <c r="R113" s="19" t="s">
        <v>8316</v>
      </c>
      <c r="S113" s="25">
        <v>42697.850844907407</v>
      </c>
      <c r="T113" s="25">
        <v>42745.208333333328</v>
      </c>
    </row>
    <row r="114" spans="1:20" ht="99.75" x14ac:dyDescent="0.45">
      <c r="A114" s="19">
        <v>3225</v>
      </c>
      <c r="B114" s="20" t="s">
        <v>3225</v>
      </c>
      <c r="C114" s="21" t="s">
        <v>7335</v>
      </c>
      <c r="D114" s="22">
        <v>2000</v>
      </c>
      <c r="E114" s="23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19">
        <v>102</v>
      </c>
      <c r="P114" s="19">
        <v>52.49</v>
      </c>
      <c r="Q114" s="24" t="s">
        <v>8315</v>
      </c>
      <c r="R114" s="19" t="s">
        <v>8316</v>
      </c>
      <c r="S114" s="25">
        <v>42503.559467592597</v>
      </c>
      <c r="T114" s="25">
        <v>42524.875</v>
      </c>
    </row>
    <row r="115" spans="1:20" ht="71.25" x14ac:dyDescent="0.45">
      <c r="A115" s="19">
        <v>3228</v>
      </c>
      <c r="B115" s="20" t="s">
        <v>3228</v>
      </c>
      <c r="C115" s="21" t="s">
        <v>7338</v>
      </c>
      <c r="D115" s="22">
        <v>7000</v>
      </c>
      <c r="E115" s="23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19">
        <v>102</v>
      </c>
      <c r="P115" s="19">
        <v>193.62</v>
      </c>
      <c r="Q115" s="24" t="s">
        <v>8315</v>
      </c>
      <c r="R115" s="19" t="s">
        <v>8316</v>
      </c>
      <c r="S115" s="25">
        <v>42323.70930555556</v>
      </c>
      <c r="T115" s="25">
        <v>42355.207638888889</v>
      </c>
    </row>
    <row r="116" spans="1:20" ht="85.5" x14ac:dyDescent="0.45">
      <c r="A116" s="19">
        <v>3229</v>
      </c>
      <c r="B116" s="20" t="s">
        <v>3229</v>
      </c>
      <c r="C116" s="21" t="s">
        <v>7339</v>
      </c>
      <c r="D116" s="22">
        <v>20000</v>
      </c>
      <c r="E116" s="23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19">
        <v>108</v>
      </c>
      <c r="P116" s="19">
        <v>106.8</v>
      </c>
      <c r="Q116" s="24" t="s">
        <v>8315</v>
      </c>
      <c r="R116" s="19" t="s">
        <v>8316</v>
      </c>
      <c r="S116" s="25">
        <v>41933.291643518518</v>
      </c>
      <c r="T116" s="25">
        <v>41963.333310185189</v>
      </c>
    </row>
    <row r="117" spans="1:20" ht="99.75" x14ac:dyDescent="0.45">
      <c r="A117" s="19">
        <v>3230</v>
      </c>
      <c r="B117" s="20" t="s">
        <v>3230</v>
      </c>
      <c r="C117" s="21" t="s">
        <v>7340</v>
      </c>
      <c r="D117" s="22">
        <v>2600</v>
      </c>
      <c r="E117" s="23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19">
        <v>110</v>
      </c>
      <c r="P117" s="19">
        <v>77.22</v>
      </c>
      <c r="Q117" s="24" t="s">
        <v>8315</v>
      </c>
      <c r="R117" s="19" t="s">
        <v>8316</v>
      </c>
      <c r="S117" s="25">
        <v>41898.168125000004</v>
      </c>
      <c r="T117" s="25">
        <v>41913.165972222225</v>
      </c>
    </row>
    <row r="118" spans="1:20" ht="114" x14ac:dyDescent="0.45">
      <c r="A118" s="19">
        <v>3231</v>
      </c>
      <c r="B118" s="20" t="s">
        <v>3231</v>
      </c>
      <c r="C118" s="21" t="s">
        <v>7341</v>
      </c>
      <c r="D118" s="22">
        <v>1000</v>
      </c>
      <c r="E118" s="23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19">
        <v>161</v>
      </c>
      <c r="P118" s="19">
        <v>57.5</v>
      </c>
      <c r="Q118" s="24" t="s">
        <v>8315</v>
      </c>
      <c r="R118" s="19" t="s">
        <v>8316</v>
      </c>
      <c r="S118" s="25">
        <v>42446.943831018521</v>
      </c>
      <c r="T118" s="25">
        <v>42476.943831018521</v>
      </c>
    </row>
    <row r="119" spans="1:20" ht="99.75" x14ac:dyDescent="0.45">
      <c r="A119" s="19">
        <v>3232</v>
      </c>
      <c r="B119" s="20" t="s">
        <v>3232</v>
      </c>
      <c r="C119" s="21" t="s">
        <v>7342</v>
      </c>
      <c r="D119" s="22">
        <v>1000</v>
      </c>
      <c r="E119" s="23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19">
        <v>131</v>
      </c>
      <c r="P119" s="19">
        <v>50.46</v>
      </c>
      <c r="Q119" s="24" t="s">
        <v>8315</v>
      </c>
      <c r="R119" s="19" t="s">
        <v>8316</v>
      </c>
      <c r="S119" s="25">
        <v>42463.81385416667</v>
      </c>
      <c r="T119" s="25">
        <v>42494.165972222225</v>
      </c>
    </row>
    <row r="120" spans="1:20" ht="57" x14ac:dyDescent="0.45">
      <c r="A120" s="19">
        <v>3233</v>
      </c>
      <c r="B120" s="20" t="s">
        <v>3233</v>
      </c>
      <c r="C120" s="21" t="s">
        <v>7343</v>
      </c>
      <c r="D120" s="22">
        <v>5000</v>
      </c>
      <c r="E120" s="23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19">
        <v>119</v>
      </c>
      <c r="P120" s="19">
        <v>97.38</v>
      </c>
      <c r="Q120" s="24" t="s">
        <v>8315</v>
      </c>
      <c r="R120" s="19" t="s">
        <v>8316</v>
      </c>
      <c r="S120" s="25">
        <v>42766.805034722223</v>
      </c>
      <c r="T120" s="25">
        <v>42796.805034722223</v>
      </c>
    </row>
    <row r="121" spans="1:20" ht="85.5" x14ac:dyDescent="0.45">
      <c r="A121" s="19">
        <v>3235</v>
      </c>
      <c r="B121" s="20" t="s">
        <v>3235</v>
      </c>
      <c r="C121" s="21" t="s">
        <v>7345</v>
      </c>
      <c r="D121" s="22">
        <v>15000</v>
      </c>
      <c r="E121" s="23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19">
        <v>103</v>
      </c>
      <c r="P121" s="19">
        <v>85.53</v>
      </c>
      <c r="Q121" s="24" t="s">
        <v>8315</v>
      </c>
      <c r="R121" s="19" t="s">
        <v>8316</v>
      </c>
      <c r="S121" s="25">
        <v>42522.347812499997</v>
      </c>
      <c r="T121" s="25">
        <v>42552.347812499997</v>
      </c>
    </row>
    <row r="122" spans="1:20" ht="71.25" x14ac:dyDescent="0.45">
      <c r="A122" s="19">
        <v>3236</v>
      </c>
      <c r="B122" s="20" t="s">
        <v>3236</v>
      </c>
      <c r="C122" s="21" t="s">
        <v>7346</v>
      </c>
      <c r="D122" s="22">
        <v>20000</v>
      </c>
      <c r="E122" s="23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19">
        <v>101</v>
      </c>
      <c r="P122" s="19">
        <v>182.91</v>
      </c>
      <c r="Q122" s="24" t="s">
        <v>8315</v>
      </c>
      <c r="R122" s="19" t="s">
        <v>8316</v>
      </c>
      <c r="S122" s="25">
        <v>42702.917048611111</v>
      </c>
      <c r="T122" s="25">
        <v>42732.917048611111</v>
      </c>
    </row>
    <row r="123" spans="1:20" ht="85.5" x14ac:dyDescent="0.45">
      <c r="A123" s="19">
        <v>3237</v>
      </c>
      <c r="B123" s="20" t="s">
        <v>3237</v>
      </c>
      <c r="C123" s="21" t="s">
        <v>7347</v>
      </c>
      <c r="D123" s="22">
        <v>35000</v>
      </c>
      <c r="E123" s="23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19">
        <v>101</v>
      </c>
      <c r="P123" s="19">
        <v>131.13999999999999</v>
      </c>
      <c r="Q123" s="24" t="s">
        <v>8315</v>
      </c>
      <c r="R123" s="19" t="s">
        <v>8316</v>
      </c>
      <c r="S123" s="25">
        <v>42252.474351851852</v>
      </c>
      <c r="T123" s="25">
        <v>42276.165972222225</v>
      </c>
    </row>
    <row r="124" spans="1:20" ht="71.25" x14ac:dyDescent="0.45">
      <c r="A124" s="19">
        <v>3241</v>
      </c>
      <c r="B124" s="20" t="s">
        <v>3241</v>
      </c>
      <c r="C124" s="21" t="s">
        <v>7351</v>
      </c>
      <c r="D124" s="22">
        <v>8500</v>
      </c>
      <c r="E124" s="23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19">
        <v>115</v>
      </c>
      <c r="P124" s="19">
        <v>58.69</v>
      </c>
      <c r="Q124" s="24" t="s">
        <v>8315</v>
      </c>
      <c r="R124" s="19" t="s">
        <v>8316</v>
      </c>
      <c r="S124" s="25">
        <v>41893.324884259258</v>
      </c>
      <c r="T124" s="25">
        <v>41926.290972222225</v>
      </c>
    </row>
    <row r="125" spans="1:20" ht="85.5" x14ac:dyDescent="0.45">
      <c r="A125" s="19">
        <v>3242</v>
      </c>
      <c r="B125" s="20" t="s">
        <v>3242</v>
      </c>
      <c r="C125" s="21" t="s">
        <v>7352</v>
      </c>
      <c r="D125" s="22">
        <v>10000</v>
      </c>
      <c r="E125" s="23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19">
        <v>127</v>
      </c>
      <c r="P125" s="19">
        <v>69.569999999999993</v>
      </c>
      <c r="Q125" s="24" t="s">
        <v>8315</v>
      </c>
      <c r="R125" s="19" t="s">
        <v>8316</v>
      </c>
      <c r="S125" s="25">
        <v>41871.755694444444</v>
      </c>
      <c r="T125" s="25">
        <v>41901.755694444444</v>
      </c>
    </row>
    <row r="126" spans="1:20" ht="57" x14ac:dyDescent="0.45">
      <c r="A126" s="19">
        <v>3243</v>
      </c>
      <c r="B126" s="20" t="s">
        <v>3243</v>
      </c>
      <c r="C126" s="21" t="s">
        <v>7353</v>
      </c>
      <c r="D126" s="22">
        <v>8000</v>
      </c>
      <c r="E126" s="23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19">
        <v>103</v>
      </c>
      <c r="P126" s="19">
        <v>115.87</v>
      </c>
      <c r="Q126" s="24" t="s">
        <v>8315</v>
      </c>
      <c r="R126" s="19" t="s">
        <v>8316</v>
      </c>
      <c r="S126" s="25">
        <v>42262.096782407403</v>
      </c>
      <c r="T126" s="25">
        <v>42286</v>
      </c>
    </row>
    <row r="127" spans="1:20" ht="85.5" x14ac:dyDescent="0.45">
      <c r="A127" s="19">
        <v>3245</v>
      </c>
      <c r="B127" s="20" t="s">
        <v>3245</v>
      </c>
      <c r="C127" s="21" t="s">
        <v>7355</v>
      </c>
      <c r="D127" s="22">
        <v>21000</v>
      </c>
      <c r="E127" s="23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19">
        <v>104</v>
      </c>
      <c r="P127" s="19">
        <v>81.13</v>
      </c>
      <c r="Q127" s="24" t="s">
        <v>8315</v>
      </c>
      <c r="R127" s="19" t="s">
        <v>8316</v>
      </c>
      <c r="S127" s="25">
        <v>42135.60020833333</v>
      </c>
      <c r="T127" s="25">
        <v>42167.083333333328</v>
      </c>
    </row>
    <row r="128" spans="1:20" ht="57" x14ac:dyDescent="0.45">
      <c r="A128" s="19">
        <v>3246</v>
      </c>
      <c r="B128" s="20" t="s">
        <v>3246</v>
      </c>
      <c r="C128" s="21" t="s">
        <v>7356</v>
      </c>
      <c r="D128" s="22">
        <v>10000</v>
      </c>
      <c r="E128" s="23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19">
        <v>111</v>
      </c>
      <c r="P128" s="19">
        <v>57.63</v>
      </c>
      <c r="Q128" s="24" t="s">
        <v>8315</v>
      </c>
      <c r="R128" s="19" t="s">
        <v>8316</v>
      </c>
      <c r="S128" s="25">
        <v>42230.472222222219</v>
      </c>
      <c r="T128" s="25">
        <v>42259.165972222225</v>
      </c>
    </row>
    <row r="129" spans="1:20" ht="71.25" x14ac:dyDescent="0.45">
      <c r="A129" s="19">
        <v>3248</v>
      </c>
      <c r="B129" s="20" t="s">
        <v>3248</v>
      </c>
      <c r="C129" s="21" t="s">
        <v>7358</v>
      </c>
      <c r="D129" s="22">
        <v>12000</v>
      </c>
      <c r="E129" s="23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19">
        <v>101</v>
      </c>
      <c r="P129" s="19">
        <v>60.48</v>
      </c>
      <c r="Q129" s="24" t="s">
        <v>8315</v>
      </c>
      <c r="R129" s="19" t="s">
        <v>8316</v>
      </c>
      <c r="S129" s="25">
        <v>42068.888391203705</v>
      </c>
      <c r="T129" s="25">
        <v>42098.846724537041</v>
      </c>
    </row>
    <row r="130" spans="1:20" ht="85.5" x14ac:dyDescent="0.45">
      <c r="A130" s="19">
        <v>3249</v>
      </c>
      <c r="B130" s="20" t="s">
        <v>3249</v>
      </c>
      <c r="C130" s="21" t="s">
        <v>7359</v>
      </c>
      <c r="D130" s="22">
        <v>5500</v>
      </c>
      <c r="E130" s="23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19">
        <v>105</v>
      </c>
      <c r="P130" s="19">
        <v>65.58</v>
      </c>
      <c r="Q130" s="24" t="s">
        <v>8315</v>
      </c>
      <c r="R130" s="19" t="s">
        <v>8316</v>
      </c>
      <c r="S130" s="25">
        <v>42145.746689814812</v>
      </c>
      <c r="T130" s="25">
        <v>42175.746689814812</v>
      </c>
    </row>
    <row r="131" spans="1:20" ht="85.5" x14ac:dyDescent="0.45">
      <c r="A131" s="19">
        <v>3250</v>
      </c>
      <c r="B131" s="20" t="s">
        <v>3250</v>
      </c>
      <c r="C131" s="21" t="s">
        <v>7360</v>
      </c>
      <c r="D131" s="22">
        <v>25000</v>
      </c>
      <c r="E131" s="23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19">
        <v>102</v>
      </c>
      <c r="P131" s="19">
        <v>119.19</v>
      </c>
      <c r="Q131" s="24" t="s">
        <v>8315</v>
      </c>
      <c r="R131" s="19" t="s">
        <v>8316</v>
      </c>
      <c r="S131" s="25">
        <v>41918.742175925923</v>
      </c>
      <c r="T131" s="25">
        <v>41948.783842592595</v>
      </c>
    </row>
    <row r="132" spans="1:20" ht="57" x14ac:dyDescent="0.45">
      <c r="A132" s="19">
        <v>3251</v>
      </c>
      <c r="B132" s="20" t="s">
        <v>3251</v>
      </c>
      <c r="C132" s="21" t="s">
        <v>7361</v>
      </c>
      <c r="D132" s="22">
        <v>1500</v>
      </c>
      <c r="E132" s="23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19">
        <v>111</v>
      </c>
      <c r="P132" s="19">
        <v>83.05</v>
      </c>
      <c r="Q132" s="24" t="s">
        <v>8315</v>
      </c>
      <c r="R132" s="19" t="s">
        <v>8316</v>
      </c>
      <c r="S132" s="25">
        <v>42146.731087962966</v>
      </c>
      <c r="T132" s="25">
        <v>42176.731087962966</v>
      </c>
    </row>
    <row r="133" spans="1:20" ht="71.25" x14ac:dyDescent="0.45">
      <c r="A133" s="19">
        <v>3253</v>
      </c>
      <c r="B133" s="20" t="s">
        <v>3253</v>
      </c>
      <c r="C133" s="21" t="s">
        <v>7363</v>
      </c>
      <c r="D133" s="22">
        <v>20000</v>
      </c>
      <c r="E133" s="23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19">
        <v>102</v>
      </c>
      <c r="P133" s="19">
        <v>177.09</v>
      </c>
      <c r="Q133" s="24" t="s">
        <v>8315</v>
      </c>
      <c r="R133" s="19" t="s">
        <v>8316</v>
      </c>
      <c r="S133" s="25">
        <v>42602.576712962968</v>
      </c>
      <c r="T133" s="25">
        <v>42621.15625</v>
      </c>
    </row>
    <row r="134" spans="1:20" ht="99.75" x14ac:dyDescent="0.45">
      <c r="A134" s="19">
        <v>3256</v>
      </c>
      <c r="B134" s="20" t="s">
        <v>3256</v>
      </c>
      <c r="C134" s="21" t="s">
        <v>7366</v>
      </c>
      <c r="D134" s="22">
        <v>10000</v>
      </c>
      <c r="E134" s="23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19">
        <v>128</v>
      </c>
      <c r="P134" s="19">
        <v>72.760000000000005</v>
      </c>
      <c r="Q134" s="24" t="s">
        <v>8315</v>
      </c>
      <c r="R134" s="19" t="s">
        <v>8316</v>
      </c>
      <c r="S134" s="25">
        <v>42144.573807870373</v>
      </c>
      <c r="T134" s="25">
        <v>42166.165972222225</v>
      </c>
    </row>
    <row r="135" spans="1:20" ht="42.75" x14ac:dyDescent="0.45">
      <c r="A135" s="19">
        <v>3258</v>
      </c>
      <c r="B135" s="20" t="s">
        <v>3258</v>
      </c>
      <c r="C135" s="21" t="s">
        <v>7368</v>
      </c>
      <c r="D135" s="22">
        <v>7000</v>
      </c>
      <c r="E135" s="23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19">
        <v>105</v>
      </c>
      <c r="P135" s="19">
        <v>98.2</v>
      </c>
      <c r="Q135" s="24" t="s">
        <v>8315</v>
      </c>
      <c r="R135" s="19" t="s">
        <v>8316</v>
      </c>
      <c r="S135" s="25">
        <v>41982.887280092589</v>
      </c>
      <c r="T135" s="25">
        <v>42012.887280092589</v>
      </c>
    </row>
    <row r="136" spans="1:20" ht="57" x14ac:dyDescent="0.45">
      <c r="A136" s="19">
        <v>3259</v>
      </c>
      <c r="B136" s="20" t="s">
        <v>3259</v>
      </c>
      <c r="C136" s="21" t="s">
        <v>7369</v>
      </c>
      <c r="D136" s="22">
        <v>23000</v>
      </c>
      <c r="E136" s="23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19">
        <v>106</v>
      </c>
      <c r="P136" s="19">
        <v>251.74</v>
      </c>
      <c r="Q136" s="24" t="s">
        <v>8315</v>
      </c>
      <c r="R136" s="19" t="s">
        <v>8316</v>
      </c>
      <c r="S136" s="25">
        <v>42614.760937500003</v>
      </c>
      <c r="T136" s="25">
        <v>42644.165972222225</v>
      </c>
    </row>
    <row r="137" spans="1:20" ht="99.75" x14ac:dyDescent="0.45">
      <c r="A137" s="19">
        <v>3260</v>
      </c>
      <c r="B137" s="20" t="s">
        <v>3260</v>
      </c>
      <c r="C137" s="21" t="s">
        <v>7370</v>
      </c>
      <c r="D137" s="22">
        <v>5000</v>
      </c>
      <c r="E137" s="23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19">
        <v>109</v>
      </c>
      <c r="P137" s="19">
        <v>74.819999999999993</v>
      </c>
      <c r="Q137" s="24" t="s">
        <v>8315</v>
      </c>
      <c r="R137" s="19" t="s">
        <v>8316</v>
      </c>
      <c r="S137" s="25">
        <v>42303.672662037032</v>
      </c>
      <c r="T137" s="25">
        <v>42338.714328703703</v>
      </c>
    </row>
    <row r="138" spans="1:20" ht="85.5" x14ac:dyDescent="0.45">
      <c r="A138" s="19">
        <v>3261</v>
      </c>
      <c r="B138" s="20" t="s">
        <v>3261</v>
      </c>
      <c r="C138" s="21" t="s">
        <v>7371</v>
      </c>
      <c r="D138" s="22">
        <v>3300</v>
      </c>
      <c r="E138" s="23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19">
        <v>100</v>
      </c>
      <c r="P138" s="19">
        <v>67.650000000000006</v>
      </c>
      <c r="Q138" s="24" t="s">
        <v>8315</v>
      </c>
      <c r="R138" s="19" t="s">
        <v>8316</v>
      </c>
      <c r="S138" s="25">
        <v>42171.725416666668</v>
      </c>
      <c r="T138" s="25">
        <v>42201.725416666668</v>
      </c>
    </row>
    <row r="139" spans="1:20" ht="71.25" x14ac:dyDescent="0.45">
      <c r="A139" s="19">
        <v>3262</v>
      </c>
      <c r="B139" s="20" t="s">
        <v>3262</v>
      </c>
      <c r="C139" s="21" t="s">
        <v>7372</v>
      </c>
      <c r="D139" s="22">
        <v>12200</v>
      </c>
      <c r="E139" s="23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19">
        <v>103</v>
      </c>
      <c r="P139" s="19">
        <v>93.81</v>
      </c>
      <c r="Q139" s="24" t="s">
        <v>8315</v>
      </c>
      <c r="R139" s="19" t="s">
        <v>8316</v>
      </c>
      <c r="S139" s="25">
        <v>41964.315532407403</v>
      </c>
      <c r="T139" s="25">
        <v>41995.166666666672</v>
      </c>
    </row>
    <row r="140" spans="1:20" ht="85.5" x14ac:dyDescent="0.45">
      <c r="A140" s="19">
        <v>3263</v>
      </c>
      <c r="B140" s="20" t="s">
        <v>3263</v>
      </c>
      <c r="C140" s="21" t="s">
        <v>7373</v>
      </c>
      <c r="D140" s="22">
        <v>2500</v>
      </c>
      <c r="E140" s="23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19">
        <v>112</v>
      </c>
      <c r="P140" s="19">
        <v>41.24</v>
      </c>
      <c r="Q140" s="24" t="s">
        <v>8315</v>
      </c>
      <c r="R140" s="19" t="s">
        <v>8316</v>
      </c>
      <c r="S140" s="25">
        <v>42284.516064814816</v>
      </c>
      <c r="T140" s="25">
        <v>42307.875</v>
      </c>
    </row>
    <row r="141" spans="1:20" ht="42.75" x14ac:dyDescent="0.45">
      <c r="A141" s="19">
        <v>3264</v>
      </c>
      <c r="B141" s="20" t="s">
        <v>3264</v>
      </c>
      <c r="C141" s="21" t="s">
        <v>7374</v>
      </c>
      <c r="D141" s="22">
        <v>2500</v>
      </c>
      <c r="E141" s="23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19">
        <v>103</v>
      </c>
      <c r="P141" s="19">
        <v>52.55</v>
      </c>
      <c r="Q141" s="24" t="s">
        <v>8315</v>
      </c>
      <c r="R141" s="19" t="s">
        <v>8316</v>
      </c>
      <c r="S141" s="25">
        <v>42016.800208333334</v>
      </c>
      <c r="T141" s="25">
        <v>42032.916666666672</v>
      </c>
    </row>
    <row r="142" spans="1:20" ht="57" x14ac:dyDescent="0.45">
      <c r="A142" s="19">
        <v>3266</v>
      </c>
      <c r="B142" s="20" t="s">
        <v>3266</v>
      </c>
      <c r="C142" s="21" t="s">
        <v>7376</v>
      </c>
      <c r="D142" s="22">
        <v>6000</v>
      </c>
      <c r="E142" s="23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19">
        <v>131</v>
      </c>
      <c r="P142" s="19">
        <v>48.33</v>
      </c>
      <c r="Q142" s="24" t="s">
        <v>8315</v>
      </c>
      <c r="R142" s="19" t="s">
        <v>8316</v>
      </c>
      <c r="S142" s="25">
        <v>42136.536134259266</v>
      </c>
      <c r="T142" s="25">
        <v>42167.875</v>
      </c>
    </row>
    <row r="143" spans="1:20" ht="99.75" x14ac:dyDescent="0.45">
      <c r="A143" s="19">
        <v>3267</v>
      </c>
      <c r="B143" s="20" t="s">
        <v>3267</v>
      </c>
      <c r="C143" s="21" t="s">
        <v>7377</v>
      </c>
      <c r="D143" s="22">
        <v>15000</v>
      </c>
      <c r="E143" s="23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19">
        <v>102</v>
      </c>
      <c r="P143" s="19">
        <v>53.18</v>
      </c>
      <c r="Q143" s="24" t="s">
        <v>8315</v>
      </c>
      <c r="R143" s="19" t="s">
        <v>8316</v>
      </c>
      <c r="S143" s="25">
        <v>42172.757638888885</v>
      </c>
      <c r="T143" s="25">
        <v>42202.757638888885</v>
      </c>
    </row>
    <row r="144" spans="1:20" ht="99.75" x14ac:dyDescent="0.45">
      <c r="A144" s="19">
        <v>3268</v>
      </c>
      <c r="B144" s="20" t="s">
        <v>3268</v>
      </c>
      <c r="C144" s="21" t="s">
        <v>7378</v>
      </c>
      <c r="D144" s="22">
        <v>2000</v>
      </c>
      <c r="E144" s="23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19">
        <v>128</v>
      </c>
      <c r="P144" s="19">
        <v>60.95</v>
      </c>
      <c r="Q144" s="24" t="s">
        <v>8315</v>
      </c>
      <c r="R144" s="19" t="s">
        <v>8316</v>
      </c>
      <c r="S144" s="25">
        <v>42590.90425925926</v>
      </c>
      <c r="T144" s="25">
        <v>42606.90425925926</v>
      </c>
    </row>
    <row r="145" spans="1:20" ht="71.25" x14ac:dyDescent="0.45">
      <c r="A145" s="19">
        <v>3272</v>
      </c>
      <c r="B145" s="20" t="s">
        <v>3272</v>
      </c>
      <c r="C145" s="21" t="s">
        <v>7382</v>
      </c>
      <c r="D145" s="22">
        <v>10000</v>
      </c>
      <c r="E145" s="23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19">
        <v>154</v>
      </c>
      <c r="P145" s="19">
        <v>106.5</v>
      </c>
      <c r="Q145" s="24" t="s">
        <v>8315</v>
      </c>
      <c r="R145" s="19" t="s">
        <v>8316</v>
      </c>
      <c r="S145" s="25">
        <v>42284.500104166669</v>
      </c>
      <c r="T145" s="25">
        <v>42314.541770833333</v>
      </c>
    </row>
    <row r="146" spans="1:20" ht="57" x14ac:dyDescent="0.45">
      <c r="A146" s="19">
        <v>3273</v>
      </c>
      <c r="B146" s="20" t="s">
        <v>3273</v>
      </c>
      <c r="C146" s="21" t="s">
        <v>7383</v>
      </c>
      <c r="D146" s="22">
        <v>4000</v>
      </c>
      <c r="E146" s="23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19">
        <v>107</v>
      </c>
      <c r="P146" s="19">
        <v>204.57</v>
      </c>
      <c r="Q146" s="24" t="s">
        <v>8315</v>
      </c>
      <c r="R146" s="19" t="s">
        <v>8316</v>
      </c>
      <c r="S146" s="25">
        <v>42611.801412037035</v>
      </c>
      <c r="T146" s="25">
        <v>42627.791666666672</v>
      </c>
    </row>
    <row r="147" spans="1:20" ht="71.25" x14ac:dyDescent="0.45">
      <c r="A147" s="19">
        <v>3274</v>
      </c>
      <c r="B147" s="20" t="s">
        <v>3274</v>
      </c>
      <c r="C147" s="21" t="s">
        <v>7384</v>
      </c>
      <c r="D147" s="22">
        <v>15500</v>
      </c>
      <c r="E147" s="23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19">
        <v>101</v>
      </c>
      <c r="P147" s="19">
        <v>54.91</v>
      </c>
      <c r="Q147" s="24" t="s">
        <v>8315</v>
      </c>
      <c r="R147" s="19" t="s">
        <v>8316</v>
      </c>
      <c r="S147" s="25">
        <v>42400.704537037032</v>
      </c>
      <c r="T147" s="25">
        <v>42444.875</v>
      </c>
    </row>
    <row r="148" spans="1:20" ht="114" x14ac:dyDescent="0.45">
      <c r="A148" s="19">
        <v>3275</v>
      </c>
      <c r="B148" s="20" t="s">
        <v>3275</v>
      </c>
      <c r="C148" s="21" t="s">
        <v>7385</v>
      </c>
      <c r="D148" s="22">
        <v>1800</v>
      </c>
      <c r="E148" s="23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19">
        <v>100</v>
      </c>
      <c r="P148" s="19">
        <v>150.41999999999999</v>
      </c>
      <c r="Q148" s="24" t="s">
        <v>8315</v>
      </c>
      <c r="R148" s="19" t="s">
        <v>8316</v>
      </c>
      <c r="S148" s="25">
        <v>42017.88045138889</v>
      </c>
      <c r="T148" s="25">
        <v>42044.1875</v>
      </c>
    </row>
    <row r="149" spans="1:20" ht="85.5" x14ac:dyDescent="0.45">
      <c r="A149" s="19">
        <v>3279</v>
      </c>
      <c r="B149" s="20" t="s">
        <v>3279</v>
      </c>
      <c r="C149" s="21" t="s">
        <v>7389</v>
      </c>
      <c r="D149" s="22">
        <v>5800</v>
      </c>
      <c r="E149" s="23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19">
        <v>114</v>
      </c>
      <c r="P149" s="19">
        <v>105.21</v>
      </c>
      <c r="Q149" s="24" t="s">
        <v>8315</v>
      </c>
      <c r="R149" s="19" t="s">
        <v>8316</v>
      </c>
      <c r="S149" s="25">
        <v>42431.102534722217</v>
      </c>
      <c r="T149" s="25">
        <v>42461.06086805556</v>
      </c>
    </row>
    <row r="150" spans="1:20" ht="99.75" x14ac:dyDescent="0.45">
      <c r="A150" s="19">
        <v>3280</v>
      </c>
      <c r="B150" s="20" t="s">
        <v>3280</v>
      </c>
      <c r="C150" s="21" t="s">
        <v>7390</v>
      </c>
      <c r="D150" s="22">
        <v>2000</v>
      </c>
      <c r="E150" s="23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19">
        <v>103</v>
      </c>
      <c r="P150" s="19">
        <v>68.67</v>
      </c>
      <c r="Q150" s="24" t="s">
        <v>8315</v>
      </c>
      <c r="R150" s="19" t="s">
        <v>8316</v>
      </c>
      <c r="S150" s="25">
        <v>42121.756921296299</v>
      </c>
      <c r="T150" s="25">
        <v>42156.208333333328</v>
      </c>
    </row>
    <row r="151" spans="1:20" ht="99.75" x14ac:dyDescent="0.45">
      <c r="A151" s="19">
        <v>3281</v>
      </c>
      <c r="B151" s="20" t="s">
        <v>3281</v>
      </c>
      <c r="C151" s="21" t="s">
        <v>7391</v>
      </c>
      <c r="D151" s="22">
        <v>5000</v>
      </c>
      <c r="E151" s="23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19">
        <v>122</v>
      </c>
      <c r="P151" s="19">
        <v>129.36000000000001</v>
      </c>
      <c r="Q151" s="24" t="s">
        <v>8315</v>
      </c>
      <c r="R151" s="19" t="s">
        <v>8316</v>
      </c>
      <c r="S151" s="25">
        <v>42219.019733796296</v>
      </c>
      <c r="T151" s="25">
        <v>42249.019733796296</v>
      </c>
    </row>
    <row r="152" spans="1:20" ht="99.75" x14ac:dyDescent="0.45">
      <c r="A152" s="19">
        <v>3282</v>
      </c>
      <c r="B152" s="20" t="s">
        <v>3282</v>
      </c>
      <c r="C152" s="21" t="s">
        <v>7392</v>
      </c>
      <c r="D152" s="22">
        <v>31000</v>
      </c>
      <c r="E152" s="23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19">
        <v>103</v>
      </c>
      <c r="P152" s="19">
        <v>134.26</v>
      </c>
      <c r="Q152" s="24" t="s">
        <v>8315</v>
      </c>
      <c r="R152" s="19" t="s">
        <v>8316</v>
      </c>
      <c r="S152" s="25">
        <v>42445.19430555556</v>
      </c>
      <c r="T152" s="25">
        <v>42489.19430555556</v>
      </c>
    </row>
    <row r="153" spans="1:20" ht="57" x14ac:dyDescent="0.45">
      <c r="A153" s="19">
        <v>3284</v>
      </c>
      <c r="B153" s="20" t="s">
        <v>3284</v>
      </c>
      <c r="C153" s="21" t="s">
        <v>7394</v>
      </c>
      <c r="D153" s="22">
        <v>3000</v>
      </c>
      <c r="E153" s="23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19">
        <v>102</v>
      </c>
      <c r="P153" s="19">
        <v>203.2</v>
      </c>
      <c r="Q153" s="24" t="s">
        <v>8315</v>
      </c>
      <c r="R153" s="19" t="s">
        <v>8316</v>
      </c>
      <c r="S153" s="25">
        <v>42380.884872685187</v>
      </c>
      <c r="T153" s="25">
        <v>42398.249305555553</v>
      </c>
    </row>
    <row r="154" spans="1:20" ht="28.5" x14ac:dyDescent="0.45">
      <c r="A154" s="19">
        <v>3285</v>
      </c>
      <c r="B154" s="20" t="s">
        <v>3285</v>
      </c>
      <c r="C154" s="21" t="s">
        <v>7395</v>
      </c>
      <c r="D154" s="22">
        <v>4999</v>
      </c>
      <c r="E154" s="23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19">
        <v>112</v>
      </c>
      <c r="P154" s="19">
        <v>69.19</v>
      </c>
      <c r="Q154" s="24" t="s">
        <v>8315</v>
      </c>
      <c r="R154" s="19" t="s">
        <v>8316</v>
      </c>
      <c r="S154" s="25">
        <v>42762.942430555559</v>
      </c>
      <c r="T154" s="25">
        <v>42794.208333333328</v>
      </c>
    </row>
    <row r="155" spans="1:20" ht="71.25" x14ac:dyDescent="0.45">
      <c r="A155" s="19">
        <v>3286</v>
      </c>
      <c r="B155" s="20" t="s">
        <v>3286</v>
      </c>
      <c r="C155" s="21" t="s">
        <v>7396</v>
      </c>
      <c r="D155" s="22">
        <v>15000</v>
      </c>
      <c r="E155" s="23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19">
        <v>102</v>
      </c>
      <c r="P155" s="19">
        <v>125.12</v>
      </c>
      <c r="Q155" s="24" t="s">
        <v>8315</v>
      </c>
      <c r="R155" s="19" t="s">
        <v>8316</v>
      </c>
      <c r="S155" s="25">
        <v>42567.840069444443</v>
      </c>
      <c r="T155" s="25">
        <v>42597.840069444443</v>
      </c>
    </row>
    <row r="156" spans="1:20" ht="114" x14ac:dyDescent="0.45">
      <c r="A156" s="19">
        <v>3291</v>
      </c>
      <c r="B156" s="20" t="s">
        <v>3291</v>
      </c>
      <c r="C156" s="21" t="s">
        <v>7401</v>
      </c>
      <c r="D156" s="22">
        <v>500</v>
      </c>
      <c r="E156" s="23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19">
        <v>114</v>
      </c>
      <c r="P156" s="19">
        <v>40.71</v>
      </c>
      <c r="Q156" s="24" t="s">
        <v>8315</v>
      </c>
      <c r="R156" s="19" t="s">
        <v>8316</v>
      </c>
      <c r="S156" s="25">
        <v>42232.702546296292</v>
      </c>
      <c r="T156" s="25">
        <v>42264.165972222225</v>
      </c>
    </row>
    <row r="157" spans="1:20" ht="99.75" x14ac:dyDescent="0.45">
      <c r="A157" s="19">
        <v>3298</v>
      </c>
      <c r="B157" s="20" t="s">
        <v>3298</v>
      </c>
      <c r="C157" s="21" t="s">
        <v>7408</v>
      </c>
      <c r="D157" s="22">
        <v>10000</v>
      </c>
      <c r="E157" s="23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19">
        <v>102</v>
      </c>
      <c r="P157" s="19">
        <v>141.29</v>
      </c>
      <c r="Q157" s="24" t="s">
        <v>8315</v>
      </c>
      <c r="R157" s="19" t="s">
        <v>8316</v>
      </c>
      <c r="S157" s="25">
        <v>42239.957962962959</v>
      </c>
      <c r="T157" s="25">
        <v>42260</v>
      </c>
    </row>
    <row r="158" spans="1:20" ht="99.75" x14ac:dyDescent="0.45">
      <c r="A158" s="19">
        <v>3299</v>
      </c>
      <c r="B158" s="20" t="s">
        <v>3299</v>
      </c>
      <c r="C158" s="21" t="s">
        <v>7409</v>
      </c>
      <c r="D158" s="22">
        <v>3000</v>
      </c>
      <c r="E158" s="23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19">
        <v>116</v>
      </c>
      <c r="P158" s="19">
        <v>55.33</v>
      </c>
      <c r="Q158" s="24" t="s">
        <v>8315</v>
      </c>
      <c r="R158" s="19" t="s">
        <v>8316</v>
      </c>
      <c r="S158" s="25">
        <v>42261.917395833334</v>
      </c>
      <c r="T158" s="25">
        <v>42291.917395833334</v>
      </c>
    </row>
    <row r="159" spans="1:20" ht="85.5" x14ac:dyDescent="0.45">
      <c r="A159" s="19">
        <v>3300</v>
      </c>
      <c r="B159" s="20" t="s">
        <v>3300</v>
      </c>
      <c r="C159" s="21" t="s">
        <v>7410</v>
      </c>
      <c r="D159" s="22">
        <v>3000</v>
      </c>
      <c r="E159" s="23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19">
        <v>136</v>
      </c>
      <c r="P159" s="19">
        <v>46.42</v>
      </c>
      <c r="Q159" s="24" t="s">
        <v>8315</v>
      </c>
      <c r="R159" s="19" t="s">
        <v>8316</v>
      </c>
      <c r="S159" s="25">
        <v>42102.743773148148</v>
      </c>
      <c r="T159" s="25">
        <v>42123.743773148148</v>
      </c>
    </row>
    <row r="160" spans="1:20" ht="85.5" x14ac:dyDescent="0.45">
      <c r="A160" s="19">
        <v>3301</v>
      </c>
      <c r="B160" s="20" t="s">
        <v>3301</v>
      </c>
      <c r="C160" s="21" t="s">
        <v>7411</v>
      </c>
      <c r="D160" s="22">
        <v>3000</v>
      </c>
      <c r="E160" s="23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19">
        <v>133</v>
      </c>
      <c r="P160" s="19">
        <v>57.2</v>
      </c>
      <c r="Q160" s="24" t="s">
        <v>8315</v>
      </c>
      <c r="R160" s="19" t="s">
        <v>8316</v>
      </c>
      <c r="S160" s="25">
        <v>42538.73583333334</v>
      </c>
      <c r="T160" s="25">
        <v>42583.290972222225</v>
      </c>
    </row>
    <row r="161" spans="1:20" ht="57" x14ac:dyDescent="0.45">
      <c r="A161" s="19">
        <v>3303</v>
      </c>
      <c r="B161" s="20" t="s">
        <v>3303</v>
      </c>
      <c r="C161" s="21" t="s">
        <v>7413</v>
      </c>
      <c r="D161" s="22">
        <v>1800</v>
      </c>
      <c r="E161" s="23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19">
        <v>116</v>
      </c>
      <c r="P161" s="19">
        <v>59.6</v>
      </c>
      <c r="Q161" s="24" t="s">
        <v>8315</v>
      </c>
      <c r="R161" s="19" t="s">
        <v>8316</v>
      </c>
      <c r="S161" s="25">
        <v>42056.65143518518</v>
      </c>
      <c r="T161" s="25">
        <v>42091.609768518523</v>
      </c>
    </row>
    <row r="162" spans="1:20" ht="57" x14ac:dyDescent="0.45">
      <c r="A162" s="19">
        <v>3304</v>
      </c>
      <c r="B162" s="20" t="s">
        <v>3304</v>
      </c>
      <c r="C162" s="21" t="s">
        <v>7414</v>
      </c>
      <c r="D162" s="22">
        <v>15000</v>
      </c>
      <c r="E162" s="23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19">
        <v>105</v>
      </c>
      <c r="P162" s="19">
        <v>89.59</v>
      </c>
      <c r="Q162" s="24" t="s">
        <v>8315</v>
      </c>
      <c r="R162" s="19" t="s">
        <v>8316</v>
      </c>
      <c r="S162" s="25">
        <v>42696.624444444446</v>
      </c>
      <c r="T162" s="25">
        <v>42726.624444444446</v>
      </c>
    </row>
    <row r="163" spans="1:20" ht="57" x14ac:dyDescent="0.45">
      <c r="A163" s="19">
        <v>3305</v>
      </c>
      <c r="B163" s="20" t="s">
        <v>3305</v>
      </c>
      <c r="C163" s="21" t="s">
        <v>7415</v>
      </c>
      <c r="D163" s="22">
        <v>4000</v>
      </c>
      <c r="E163" s="23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19">
        <v>102</v>
      </c>
      <c r="P163" s="19">
        <v>204.05</v>
      </c>
      <c r="Q163" s="24" t="s">
        <v>8315</v>
      </c>
      <c r="R163" s="19" t="s">
        <v>8316</v>
      </c>
      <c r="S163" s="25">
        <v>42186.855879629627</v>
      </c>
      <c r="T163" s="25">
        <v>42216.855879629627</v>
      </c>
    </row>
    <row r="164" spans="1:20" ht="99.75" x14ac:dyDescent="0.45">
      <c r="A164" s="19">
        <v>3306</v>
      </c>
      <c r="B164" s="20" t="s">
        <v>3306</v>
      </c>
      <c r="C164" s="21" t="s">
        <v>7416</v>
      </c>
      <c r="D164" s="22">
        <v>1500</v>
      </c>
      <c r="E164" s="23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19">
        <v>175</v>
      </c>
      <c r="P164" s="19">
        <v>48.7</v>
      </c>
      <c r="Q164" s="24" t="s">
        <v>8315</v>
      </c>
      <c r="R164" s="19" t="s">
        <v>8316</v>
      </c>
      <c r="S164" s="25">
        <v>42493.219236111108</v>
      </c>
      <c r="T164" s="25">
        <v>42531.125</v>
      </c>
    </row>
    <row r="165" spans="1:20" ht="57" x14ac:dyDescent="0.45">
      <c r="A165" s="19">
        <v>3307</v>
      </c>
      <c r="B165" s="20" t="s">
        <v>3307</v>
      </c>
      <c r="C165" s="21" t="s">
        <v>7417</v>
      </c>
      <c r="D165" s="22">
        <v>1000</v>
      </c>
      <c r="E165" s="23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19">
        <v>107</v>
      </c>
      <c r="P165" s="19">
        <v>53.34</v>
      </c>
      <c r="Q165" s="24" t="s">
        <v>8315</v>
      </c>
      <c r="R165" s="19" t="s">
        <v>8316</v>
      </c>
      <c r="S165" s="25">
        <v>42475.057164351849</v>
      </c>
      <c r="T165" s="25">
        <v>42505.057164351849</v>
      </c>
    </row>
    <row r="166" spans="1:20" ht="57" x14ac:dyDescent="0.45">
      <c r="A166" s="19">
        <v>3308</v>
      </c>
      <c r="B166" s="20" t="s">
        <v>3308</v>
      </c>
      <c r="C166" s="21" t="s">
        <v>7418</v>
      </c>
      <c r="D166" s="22">
        <v>3500</v>
      </c>
      <c r="E166" s="23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19">
        <v>122</v>
      </c>
      <c r="P166" s="19">
        <v>75.09</v>
      </c>
      <c r="Q166" s="24" t="s">
        <v>8315</v>
      </c>
      <c r="R166" s="19" t="s">
        <v>8316</v>
      </c>
      <c r="S166" s="25">
        <v>42452.876909722225</v>
      </c>
      <c r="T166" s="25">
        <v>42473.876909722225</v>
      </c>
    </row>
    <row r="167" spans="1:20" ht="42.75" x14ac:dyDescent="0.45">
      <c r="A167" s="19">
        <v>3310</v>
      </c>
      <c r="B167" s="20" t="s">
        <v>3310</v>
      </c>
      <c r="C167" s="21" t="s">
        <v>7420</v>
      </c>
      <c r="D167" s="22">
        <v>6500</v>
      </c>
      <c r="E167" s="23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19">
        <v>100</v>
      </c>
      <c r="P167" s="19">
        <v>209.84</v>
      </c>
      <c r="Q167" s="24" t="s">
        <v>8315</v>
      </c>
      <c r="R167" s="19" t="s">
        <v>8316</v>
      </c>
      <c r="S167" s="25">
        <v>42253.928530092591</v>
      </c>
      <c r="T167" s="25">
        <v>42283.928530092591</v>
      </c>
    </row>
    <row r="168" spans="1:20" ht="99.75" x14ac:dyDescent="0.45">
      <c r="A168" s="19">
        <v>3311</v>
      </c>
      <c r="B168" s="20" t="s">
        <v>3311</v>
      </c>
      <c r="C168" s="21" t="s">
        <v>7421</v>
      </c>
      <c r="D168" s="22">
        <v>2500</v>
      </c>
      <c r="E168" s="23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19">
        <v>110</v>
      </c>
      <c r="P168" s="19">
        <v>61.02</v>
      </c>
      <c r="Q168" s="24" t="s">
        <v>8315</v>
      </c>
      <c r="R168" s="19" t="s">
        <v>8316</v>
      </c>
      <c r="S168" s="25">
        <v>42264.29178240741</v>
      </c>
      <c r="T168" s="25">
        <v>42294.29178240741</v>
      </c>
    </row>
    <row r="169" spans="1:20" ht="57" x14ac:dyDescent="0.45">
      <c r="A169" s="19">
        <v>3312</v>
      </c>
      <c r="B169" s="20" t="s">
        <v>3312</v>
      </c>
      <c r="C169" s="21" t="s">
        <v>7422</v>
      </c>
      <c r="D169" s="22">
        <v>2500</v>
      </c>
      <c r="E169" s="23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19">
        <v>100</v>
      </c>
      <c r="P169" s="19">
        <v>61</v>
      </c>
      <c r="Q169" s="24" t="s">
        <v>8315</v>
      </c>
      <c r="R169" s="19" t="s">
        <v>8316</v>
      </c>
      <c r="S169" s="25">
        <v>42664.809560185182</v>
      </c>
      <c r="T169" s="25">
        <v>42685.916666666672</v>
      </c>
    </row>
    <row r="170" spans="1:20" ht="57" x14ac:dyDescent="0.45">
      <c r="A170" s="19">
        <v>3313</v>
      </c>
      <c r="B170" s="20" t="s">
        <v>3313</v>
      </c>
      <c r="C170" s="21" t="s">
        <v>7423</v>
      </c>
      <c r="D170" s="22">
        <v>2000</v>
      </c>
      <c r="E170" s="23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19">
        <v>116</v>
      </c>
      <c r="P170" s="19">
        <v>80.03</v>
      </c>
      <c r="Q170" s="24" t="s">
        <v>8315</v>
      </c>
      <c r="R170" s="19" t="s">
        <v>8316</v>
      </c>
      <c r="S170" s="25">
        <v>42382.244409722218</v>
      </c>
      <c r="T170" s="25">
        <v>42396.041666666672</v>
      </c>
    </row>
    <row r="171" spans="1:20" ht="71.25" x14ac:dyDescent="0.45">
      <c r="A171" s="19">
        <v>3316</v>
      </c>
      <c r="B171" s="20" t="s">
        <v>3316</v>
      </c>
      <c r="C171" s="21" t="s">
        <v>7426</v>
      </c>
      <c r="D171" s="22">
        <v>11737</v>
      </c>
      <c r="E171" s="23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19">
        <v>100</v>
      </c>
      <c r="P171" s="19">
        <v>93.98</v>
      </c>
      <c r="Q171" s="24" t="s">
        <v>8315</v>
      </c>
      <c r="R171" s="19" t="s">
        <v>8316</v>
      </c>
      <c r="S171" s="25">
        <v>41826.871238425927</v>
      </c>
      <c r="T171" s="25">
        <v>41859.57916666667</v>
      </c>
    </row>
    <row r="172" spans="1:20" ht="57" x14ac:dyDescent="0.45">
      <c r="A172" s="19">
        <v>3317</v>
      </c>
      <c r="B172" s="20" t="s">
        <v>3317</v>
      </c>
      <c r="C172" s="21" t="s">
        <v>7427</v>
      </c>
      <c r="D172" s="22">
        <v>1050</v>
      </c>
      <c r="E172" s="23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19">
        <v>106</v>
      </c>
      <c r="P172" s="19">
        <v>61.94</v>
      </c>
      <c r="Q172" s="24" t="s">
        <v>8315</v>
      </c>
      <c r="R172" s="19" t="s">
        <v>8316</v>
      </c>
      <c r="S172" s="25">
        <v>42499.039629629624</v>
      </c>
      <c r="T172" s="25">
        <v>42529.039629629624</v>
      </c>
    </row>
    <row r="173" spans="1:20" ht="71.25" x14ac:dyDescent="0.45">
      <c r="A173" s="19">
        <v>3320</v>
      </c>
      <c r="B173" s="20" t="s">
        <v>3320</v>
      </c>
      <c r="C173" s="21" t="s">
        <v>7430</v>
      </c>
      <c r="D173" s="22">
        <v>2500</v>
      </c>
      <c r="E173" s="23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19">
        <v>101</v>
      </c>
      <c r="P173" s="19">
        <v>66.45</v>
      </c>
      <c r="Q173" s="24" t="s">
        <v>8315</v>
      </c>
      <c r="R173" s="19" t="s">
        <v>8316</v>
      </c>
      <c r="S173" s="25">
        <v>42513.045798611114</v>
      </c>
      <c r="T173" s="25">
        <v>42543.045798611114</v>
      </c>
    </row>
    <row r="174" spans="1:20" ht="114" x14ac:dyDescent="0.45">
      <c r="A174" s="19">
        <v>3321</v>
      </c>
      <c r="B174" s="20" t="s">
        <v>3321</v>
      </c>
      <c r="C174" s="21" t="s">
        <v>7431</v>
      </c>
      <c r="D174" s="22">
        <v>500</v>
      </c>
      <c r="E174" s="23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19">
        <v>107</v>
      </c>
      <c r="P174" s="19">
        <v>35.799999999999997</v>
      </c>
      <c r="Q174" s="24" t="s">
        <v>8315</v>
      </c>
      <c r="R174" s="19" t="s">
        <v>8316</v>
      </c>
      <c r="S174" s="25">
        <v>41914.100289351853</v>
      </c>
      <c r="T174" s="25">
        <v>41928.165972222225</v>
      </c>
    </row>
    <row r="175" spans="1:20" ht="71.25" x14ac:dyDescent="0.45">
      <c r="A175" s="19">
        <v>3322</v>
      </c>
      <c r="B175" s="20" t="s">
        <v>3322</v>
      </c>
      <c r="C175" s="21" t="s">
        <v>7432</v>
      </c>
      <c r="D175" s="22">
        <v>3300</v>
      </c>
      <c r="E175" s="23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19">
        <v>102</v>
      </c>
      <c r="P175" s="19">
        <v>145.65</v>
      </c>
      <c r="Q175" s="24" t="s">
        <v>8315</v>
      </c>
      <c r="R175" s="19" t="s">
        <v>8316</v>
      </c>
      <c r="S175" s="25">
        <v>42521.010370370372</v>
      </c>
      <c r="T175" s="25">
        <v>42543.163194444445</v>
      </c>
    </row>
    <row r="176" spans="1:20" ht="57" x14ac:dyDescent="0.45">
      <c r="A176" s="19">
        <v>3326</v>
      </c>
      <c r="B176" s="20" t="s">
        <v>3326</v>
      </c>
      <c r="C176" s="21" t="s">
        <v>7436</v>
      </c>
      <c r="D176" s="22">
        <v>8000</v>
      </c>
      <c r="E176" s="23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19">
        <v>101</v>
      </c>
      <c r="P176" s="19">
        <v>142.28</v>
      </c>
      <c r="Q176" s="24" t="s">
        <v>8315</v>
      </c>
      <c r="R176" s="19" t="s">
        <v>8316</v>
      </c>
      <c r="S176" s="25">
        <v>42041.714178240742</v>
      </c>
      <c r="T176" s="25">
        <v>42071.67251157407</v>
      </c>
    </row>
    <row r="177" spans="1:20" ht="57" x14ac:dyDescent="0.45">
      <c r="A177" s="19">
        <v>3328</v>
      </c>
      <c r="B177" s="20" t="s">
        <v>3328</v>
      </c>
      <c r="C177" s="21" t="s">
        <v>7438</v>
      </c>
      <c r="D177" s="22">
        <v>1800</v>
      </c>
      <c r="E177" s="23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19">
        <v>146</v>
      </c>
      <c r="P177" s="19">
        <v>292.77999999999997</v>
      </c>
      <c r="Q177" s="24" t="s">
        <v>8315</v>
      </c>
      <c r="R177" s="19" t="s">
        <v>8316</v>
      </c>
      <c r="S177" s="25">
        <v>41822.57503472222</v>
      </c>
      <c r="T177" s="25">
        <v>41825.041666666664</v>
      </c>
    </row>
    <row r="178" spans="1:20" ht="114" x14ac:dyDescent="0.45">
      <c r="A178" s="19">
        <v>3331</v>
      </c>
      <c r="B178" s="20" t="s">
        <v>3331</v>
      </c>
      <c r="C178" s="21" t="s">
        <v>7441</v>
      </c>
      <c r="D178" s="22">
        <v>5000</v>
      </c>
      <c r="E178" s="23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19">
        <v>105</v>
      </c>
      <c r="P178" s="19">
        <v>80.400000000000006</v>
      </c>
      <c r="Q178" s="24" t="s">
        <v>8315</v>
      </c>
      <c r="R178" s="19" t="s">
        <v>8316</v>
      </c>
      <c r="S178" s="25">
        <v>42248.697754629626</v>
      </c>
      <c r="T178" s="25">
        <v>42283.697754629626</v>
      </c>
    </row>
    <row r="179" spans="1:20" ht="57" x14ac:dyDescent="0.45">
      <c r="A179" s="19">
        <v>3332</v>
      </c>
      <c r="B179" s="20" t="s">
        <v>3332</v>
      </c>
      <c r="C179" s="21" t="s">
        <v>7442</v>
      </c>
      <c r="D179" s="22">
        <v>6000</v>
      </c>
      <c r="E179" s="23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19">
        <v>100</v>
      </c>
      <c r="P179" s="19">
        <v>72.290000000000006</v>
      </c>
      <c r="Q179" s="24" t="s">
        <v>8315</v>
      </c>
      <c r="R179" s="19" t="s">
        <v>8316</v>
      </c>
      <c r="S179" s="25">
        <v>41809.860300925924</v>
      </c>
      <c r="T179" s="25">
        <v>41839.860300925924</v>
      </c>
    </row>
    <row r="180" spans="1:20" ht="85.5" x14ac:dyDescent="0.45">
      <c r="A180" s="19">
        <v>3333</v>
      </c>
      <c r="B180" s="20" t="s">
        <v>3333</v>
      </c>
      <c r="C180" s="21" t="s">
        <v>7443</v>
      </c>
      <c r="D180" s="22">
        <v>3500</v>
      </c>
      <c r="E180" s="23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19">
        <v>105</v>
      </c>
      <c r="P180" s="19">
        <v>32.97</v>
      </c>
      <c r="Q180" s="24" t="s">
        <v>8315</v>
      </c>
      <c r="R180" s="19" t="s">
        <v>8316</v>
      </c>
      <c r="S180" s="25">
        <v>42148.676851851851</v>
      </c>
      <c r="T180" s="25">
        <v>42170.676851851851</v>
      </c>
    </row>
    <row r="181" spans="1:20" ht="99.75" x14ac:dyDescent="0.45">
      <c r="A181" s="19">
        <v>3334</v>
      </c>
      <c r="B181" s="20" t="s">
        <v>3334</v>
      </c>
      <c r="C181" s="21" t="s">
        <v>7444</v>
      </c>
      <c r="D181" s="22">
        <v>3871</v>
      </c>
      <c r="E181" s="23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19">
        <v>139</v>
      </c>
      <c r="P181" s="19">
        <v>116.65</v>
      </c>
      <c r="Q181" s="24" t="s">
        <v>8315</v>
      </c>
      <c r="R181" s="19" t="s">
        <v>8316</v>
      </c>
      <c r="S181" s="25">
        <v>42185.521087962959</v>
      </c>
      <c r="T181" s="25">
        <v>42215.521087962959</v>
      </c>
    </row>
    <row r="182" spans="1:20" ht="57" x14ac:dyDescent="0.45">
      <c r="A182" s="19">
        <v>3338</v>
      </c>
      <c r="B182" s="20" t="s">
        <v>3338</v>
      </c>
      <c r="C182" s="21" t="s">
        <v>7448</v>
      </c>
      <c r="D182" s="22">
        <v>15000</v>
      </c>
      <c r="E182" s="23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19">
        <v>102</v>
      </c>
      <c r="P182" s="19">
        <v>136.85</v>
      </c>
      <c r="Q182" s="24" t="s">
        <v>8315</v>
      </c>
      <c r="R182" s="19" t="s">
        <v>8316</v>
      </c>
      <c r="S182" s="25">
        <v>42769.574999999997</v>
      </c>
      <c r="T182" s="25">
        <v>42790.574999999997</v>
      </c>
    </row>
    <row r="183" spans="1:20" ht="99.75" x14ac:dyDescent="0.45">
      <c r="A183" s="19">
        <v>3339</v>
      </c>
      <c r="B183" s="20" t="s">
        <v>3339</v>
      </c>
      <c r="C183" s="21" t="s">
        <v>7449</v>
      </c>
      <c r="D183" s="22">
        <v>8000</v>
      </c>
      <c r="E183" s="23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19">
        <v>104</v>
      </c>
      <c r="P183" s="19">
        <v>177.62</v>
      </c>
      <c r="Q183" s="24" t="s">
        <v>8315</v>
      </c>
      <c r="R183" s="19" t="s">
        <v>8316</v>
      </c>
      <c r="S183" s="25">
        <v>42549.665717592594</v>
      </c>
      <c r="T183" s="25">
        <v>42579.665717592594</v>
      </c>
    </row>
    <row r="184" spans="1:20" ht="57" x14ac:dyDescent="0.45">
      <c r="A184" s="19">
        <v>3340</v>
      </c>
      <c r="B184" s="20" t="s">
        <v>3340</v>
      </c>
      <c r="C184" s="21" t="s">
        <v>7450</v>
      </c>
      <c r="D184" s="22">
        <v>3000</v>
      </c>
      <c r="E184" s="23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19">
        <v>138</v>
      </c>
      <c r="P184" s="19">
        <v>109.08</v>
      </c>
      <c r="Q184" s="24" t="s">
        <v>8315</v>
      </c>
      <c r="R184" s="19" t="s">
        <v>8316</v>
      </c>
      <c r="S184" s="25">
        <v>42685.974004629628</v>
      </c>
      <c r="T184" s="25">
        <v>42710.974004629628</v>
      </c>
    </row>
    <row r="185" spans="1:20" ht="85.5" x14ac:dyDescent="0.45">
      <c r="A185" s="19">
        <v>3342</v>
      </c>
      <c r="B185" s="20" t="s">
        <v>3342</v>
      </c>
      <c r="C185" s="21" t="s">
        <v>7452</v>
      </c>
      <c r="D185" s="22">
        <v>6000</v>
      </c>
      <c r="E185" s="23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19">
        <v>102</v>
      </c>
      <c r="P185" s="19">
        <v>78.209999999999994</v>
      </c>
      <c r="Q185" s="24" t="s">
        <v>8315</v>
      </c>
      <c r="R185" s="19" t="s">
        <v>8316</v>
      </c>
      <c r="S185" s="25">
        <v>42062.296412037031</v>
      </c>
      <c r="T185" s="25">
        <v>42095.207638888889</v>
      </c>
    </row>
    <row r="186" spans="1:20" ht="57" x14ac:dyDescent="0.45">
      <c r="A186" s="19">
        <v>3344</v>
      </c>
      <c r="B186" s="20" t="s">
        <v>3344</v>
      </c>
      <c r="C186" s="21" t="s">
        <v>7454</v>
      </c>
      <c r="D186" s="22">
        <v>4500</v>
      </c>
      <c r="E186" s="23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19">
        <v>101</v>
      </c>
      <c r="P186" s="19">
        <v>114.13</v>
      </c>
      <c r="Q186" s="24" t="s">
        <v>8315</v>
      </c>
      <c r="R186" s="19" t="s">
        <v>8316</v>
      </c>
      <c r="S186" s="25">
        <v>41851.200150462959</v>
      </c>
      <c r="T186" s="25">
        <v>41881.200150462959</v>
      </c>
    </row>
    <row r="187" spans="1:20" ht="57" x14ac:dyDescent="0.45">
      <c r="A187" s="19">
        <v>3345</v>
      </c>
      <c r="B187" s="20" t="s">
        <v>3345</v>
      </c>
      <c r="C187" s="21" t="s">
        <v>7455</v>
      </c>
      <c r="D187" s="22">
        <v>500</v>
      </c>
      <c r="E187" s="23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19">
        <v>130</v>
      </c>
      <c r="P187" s="19">
        <v>50</v>
      </c>
      <c r="Q187" s="24" t="s">
        <v>8315</v>
      </c>
      <c r="R187" s="19" t="s">
        <v>8316</v>
      </c>
      <c r="S187" s="25">
        <v>42053.106111111112</v>
      </c>
      <c r="T187" s="25">
        <v>42112.025694444441</v>
      </c>
    </row>
    <row r="188" spans="1:20" ht="85.5" x14ac:dyDescent="0.45">
      <c r="A188" s="19">
        <v>3346</v>
      </c>
      <c r="B188" s="20" t="s">
        <v>3346</v>
      </c>
      <c r="C188" s="21" t="s">
        <v>7456</v>
      </c>
      <c r="D188" s="22">
        <v>1500</v>
      </c>
      <c r="E188" s="23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19">
        <v>110</v>
      </c>
      <c r="P188" s="19">
        <v>91.67</v>
      </c>
      <c r="Q188" s="24" t="s">
        <v>8315</v>
      </c>
      <c r="R188" s="19" t="s">
        <v>8316</v>
      </c>
      <c r="S188" s="25">
        <v>42054.024421296301</v>
      </c>
      <c r="T188" s="25">
        <v>42061.024421296301</v>
      </c>
    </row>
    <row r="189" spans="1:20" ht="71.25" x14ac:dyDescent="0.45">
      <c r="A189" s="19">
        <v>3348</v>
      </c>
      <c r="B189" s="20" t="s">
        <v>3266</v>
      </c>
      <c r="C189" s="21" t="s">
        <v>7458</v>
      </c>
      <c r="D189" s="22">
        <v>5500</v>
      </c>
      <c r="E189" s="23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19">
        <v>100</v>
      </c>
      <c r="P189" s="19">
        <v>69.819999999999993</v>
      </c>
      <c r="Q189" s="24" t="s">
        <v>8315</v>
      </c>
      <c r="R189" s="19" t="s">
        <v>8316</v>
      </c>
      <c r="S189" s="25">
        <v>42466.558796296296</v>
      </c>
      <c r="T189" s="25">
        <v>42490.165972222225</v>
      </c>
    </row>
    <row r="190" spans="1:20" ht="99.75" x14ac:dyDescent="0.45">
      <c r="A190" s="19">
        <v>3349</v>
      </c>
      <c r="B190" s="20" t="s">
        <v>3348</v>
      </c>
      <c r="C190" s="21" t="s">
        <v>7459</v>
      </c>
      <c r="D190" s="22">
        <v>1000</v>
      </c>
      <c r="E190" s="23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19">
        <v>153</v>
      </c>
      <c r="P190" s="19">
        <v>109.57</v>
      </c>
      <c r="Q190" s="24" t="s">
        <v>8315</v>
      </c>
      <c r="R190" s="19" t="s">
        <v>8316</v>
      </c>
      <c r="S190" s="25">
        <v>42513.110787037032</v>
      </c>
      <c r="T190" s="25">
        <v>42534.708333333328</v>
      </c>
    </row>
    <row r="191" spans="1:20" ht="85.5" x14ac:dyDescent="0.45">
      <c r="A191" s="19">
        <v>3354</v>
      </c>
      <c r="B191" s="20" t="s">
        <v>3353</v>
      </c>
      <c r="C191" s="21" t="s">
        <v>7464</v>
      </c>
      <c r="D191" s="22">
        <v>3000</v>
      </c>
      <c r="E191" s="23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19">
        <v>102</v>
      </c>
      <c r="P191" s="19">
        <v>55.6</v>
      </c>
      <c r="Q191" s="24" t="s">
        <v>8315</v>
      </c>
      <c r="R191" s="19" t="s">
        <v>8316</v>
      </c>
      <c r="S191" s="25">
        <v>42270.7269212963</v>
      </c>
      <c r="T191" s="25">
        <v>42306.167361111111</v>
      </c>
    </row>
    <row r="192" spans="1:20" ht="85.5" x14ac:dyDescent="0.45">
      <c r="A192" s="19">
        <v>3358</v>
      </c>
      <c r="B192" s="20" t="s">
        <v>3357</v>
      </c>
      <c r="C192" s="21" t="s">
        <v>7468</v>
      </c>
      <c r="D192" s="22">
        <v>10000</v>
      </c>
      <c r="E192" s="23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19">
        <v>103</v>
      </c>
      <c r="P192" s="19">
        <v>63.57</v>
      </c>
      <c r="Q192" s="24" t="s">
        <v>8315</v>
      </c>
      <c r="R192" s="19" t="s">
        <v>8316</v>
      </c>
      <c r="S192" s="25">
        <v>41932.311099537037</v>
      </c>
      <c r="T192" s="25">
        <v>41962.352766203709</v>
      </c>
    </row>
    <row r="193" spans="1:20" ht="42.75" x14ac:dyDescent="0.45">
      <c r="A193" s="19">
        <v>3359</v>
      </c>
      <c r="B193" s="20" t="s">
        <v>3358</v>
      </c>
      <c r="C193" s="21" t="s">
        <v>7469</v>
      </c>
      <c r="D193" s="22">
        <v>4000</v>
      </c>
      <c r="E193" s="23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19">
        <v>106</v>
      </c>
      <c r="P193" s="19">
        <v>184.78</v>
      </c>
      <c r="Q193" s="24" t="s">
        <v>8315</v>
      </c>
      <c r="R193" s="19" t="s">
        <v>8316</v>
      </c>
      <c r="S193" s="25">
        <v>42746.057106481487</v>
      </c>
      <c r="T193" s="25">
        <v>42791.057106481487</v>
      </c>
    </row>
    <row r="194" spans="1:20" ht="99.75" x14ac:dyDescent="0.45">
      <c r="A194" s="19">
        <v>3361</v>
      </c>
      <c r="B194" s="20" t="s">
        <v>3360</v>
      </c>
      <c r="C194" s="21" t="s">
        <v>7471</v>
      </c>
      <c r="D194" s="22">
        <v>5000</v>
      </c>
      <c r="E194" s="23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19">
        <v>113</v>
      </c>
      <c r="P194" s="19">
        <v>83.43</v>
      </c>
      <c r="Q194" s="24" t="s">
        <v>8315</v>
      </c>
      <c r="R194" s="19" t="s">
        <v>8316</v>
      </c>
      <c r="S194" s="25">
        <v>41866.025347222225</v>
      </c>
      <c r="T194" s="25">
        <v>41883.665972222225</v>
      </c>
    </row>
    <row r="195" spans="1:20" ht="99.75" x14ac:dyDescent="0.45">
      <c r="A195" s="19">
        <v>3362</v>
      </c>
      <c r="B195" s="20" t="s">
        <v>3361</v>
      </c>
      <c r="C195" s="21" t="s">
        <v>7472</v>
      </c>
      <c r="D195" s="22">
        <v>500</v>
      </c>
      <c r="E195" s="23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19">
        <v>218</v>
      </c>
      <c r="P195" s="19">
        <v>54.5</v>
      </c>
      <c r="Q195" s="24" t="s">
        <v>8315</v>
      </c>
      <c r="R195" s="19" t="s">
        <v>8316</v>
      </c>
      <c r="S195" s="25">
        <v>42056.091631944444</v>
      </c>
      <c r="T195" s="25">
        <v>42070.204861111109</v>
      </c>
    </row>
    <row r="196" spans="1:20" ht="71.25" x14ac:dyDescent="0.45">
      <c r="A196" s="19">
        <v>3363</v>
      </c>
      <c r="B196" s="20" t="s">
        <v>3362</v>
      </c>
      <c r="C196" s="21" t="s">
        <v>7473</v>
      </c>
      <c r="D196" s="22">
        <v>7750</v>
      </c>
      <c r="E196" s="23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19">
        <v>101</v>
      </c>
      <c r="P196" s="19">
        <v>302.31</v>
      </c>
      <c r="Q196" s="24" t="s">
        <v>8315</v>
      </c>
      <c r="R196" s="19" t="s">
        <v>8316</v>
      </c>
      <c r="S196" s="25">
        <v>41851.771354166667</v>
      </c>
      <c r="T196" s="25">
        <v>41870.666666666664</v>
      </c>
    </row>
    <row r="197" spans="1:20" ht="57" x14ac:dyDescent="0.45">
      <c r="A197" s="19">
        <v>3365</v>
      </c>
      <c r="B197" s="20" t="s">
        <v>3364</v>
      </c>
      <c r="C197" s="21" t="s">
        <v>7475</v>
      </c>
      <c r="D197" s="22">
        <v>2500</v>
      </c>
      <c r="E197" s="23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19">
        <v>104</v>
      </c>
      <c r="P197" s="19">
        <v>866.67</v>
      </c>
      <c r="Q197" s="24" t="s">
        <v>8315</v>
      </c>
      <c r="R197" s="19" t="s">
        <v>8316</v>
      </c>
      <c r="S197" s="25">
        <v>42321.101759259262</v>
      </c>
      <c r="T197" s="25">
        <v>42351.101759259262</v>
      </c>
    </row>
    <row r="198" spans="1:20" ht="57" x14ac:dyDescent="0.45">
      <c r="A198" s="19">
        <v>3366</v>
      </c>
      <c r="B198" s="20" t="s">
        <v>3365</v>
      </c>
      <c r="C198" s="21" t="s">
        <v>7476</v>
      </c>
      <c r="D198" s="22">
        <v>500</v>
      </c>
      <c r="E198" s="23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19">
        <v>221</v>
      </c>
      <c r="P198" s="19">
        <v>61.39</v>
      </c>
      <c r="Q198" s="24" t="s">
        <v>8315</v>
      </c>
      <c r="R198" s="19" t="s">
        <v>8316</v>
      </c>
      <c r="S198" s="25">
        <v>42107.067557870367</v>
      </c>
      <c r="T198" s="25">
        <v>42137.067557870367</v>
      </c>
    </row>
    <row r="199" spans="1:20" ht="71.25" x14ac:dyDescent="0.45">
      <c r="A199" s="19">
        <v>3368</v>
      </c>
      <c r="B199" s="20" t="s">
        <v>3367</v>
      </c>
      <c r="C199" s="21" t="s">
        <v>7478</v>
      </c>
      <c r="D199" s="22">
        <v>1000</v>
      </c>
      <c r="E199" s="23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19">
        <v>105</v>
      </c>
      <c r="P199" s="19">
        <v>45.48</v>
      </c>
      <c r="Q199" s="24" t="s">
        <v>8315</v>
      </c>
      <c r="R199" s="19" t="s">
        <v>8316</v>
      </c>
      <c r="S199" s="25">
        <v>41969.199756944443</v>
      </c>
      <c r="T199" s="25">
        <v>42005.208333333328</v>
      </c>
    </row>
    <row r="200" spans="1:20" ht="99.75" x14ac:dyDescent="0.45">
      <c r="A200" s="19">
        <v>3370</v>
      </c>
      <c r="B200" s="20" t="s">
        <v>3369</v>
      </c>
      <c r="C200" s="21" t="s">
        <v>7480</v>
      </c>
      <c r="D200" s="22">
        <v>1500</v>
      </c>
      <c r="E200" s="23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19">
        <v>118</v>
      </c>
      <c r="P200" s="19">
        <v>67.92</v>
      </c>
      <c r="Q200" s="24" t="s">
        <v>8315</v>
      </c>
      <c r="R200" s="19" t="s">
        <v>8316</v>
      </c>
      <c r="S200" s="25">
        <v>42690.334317129629</v>
      </c>
      <c r="T200" s="25">
        <v>42721.333333333328</v>
      </c>
    </row>
    <row r="201" spans="1:20" ht="85.5" x14ac:dyDescent="0.45">
      <c r="A201" s="19">
        <v>3371</v>
      </c>
      <c r="B201" s="20" t="s">
        <v>3370</v>
      </c>
      <c r="C201" s="21" t="s">
        <v>7481</v>
      </c>
      <c r="D201" s="22">
        <v>200</v>
      </c>
      <c r="E201" s="23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19">
        <v>139</v>
      </c>
      <c r="P201" s="19">
        <v>30.78</v>
      </c>
      <c r="Q201" s="24" t="s">
        <v>8315</v>
      </c>
      <c r="R201" s="19" t="s">
        <v>8316</v>
      </c>
      <c r="S201" s="25">
        <v>42312.874594907407</v>
      </c>
      <c r="T201" s="25">
        <v>42340.874594907407</v>
      </c>
    </row>
    <row r="202" spans="1:20" ht="42.75" x14ac:dyDescent="0.45">
      <c r="A202" s="19">
        <v>3372</v>
      </c>
      <c r="B202" s="20" t="s">
        <v>3371</v>
      </c>
      <c r="C202" s="21" t="s">
        <v>7482</v>
      </c>
      <c r="D202" s="22">
        <v>1000</v>
      </c>
      <c r="E202" s="23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19">
        <v>104</v>
      </c>
      <c r="P202" s="19">
        <v>38.33</v>
      </c>
      <c r="Q202" s="24" t="s">
        <v>8315</v>
      </c>
      <c r="R202" s="19" t="s">
        <v>8316</v>
      </c>
      <c r="S202" s="25">
        <v>41855.548101851848</v>
      </c>
      <c r="T202" s="25">
        <v>41876.207638888889</v>
      </c>
    </row>
    <row r="203" spans="1:20" ht="57" x14ac:dyDescent="0.45">
      <c r="A203" s="19">
        <v>3376</v>
      </c>
      <c r="B203" s="20" t="s">
        <v>3375</v>
      </c>
      <c r="C203" s="21" t="s">
        <v>7486</v>
      </c>
      <c r="D203" s="22">
        <v>8000</v>
      </c>
      <c r="E203" s="23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19">
        <v>100</v>
      </c>
      <c r="P203" s="19">
        <v>421.11</v>
      </c>
      <c r="Q203" s="24" t="s">
        <v>8315</v>
      </c>
      <c r="R203" s="19" t="s">
        <v>8316</v>
      </c>
      <c r="S203" s="25">
        <v>42059.701319444444</v>
      </c>
      <c r="T203" s="25">
        <v>42119.659652777773</v>
      </c>
    </row>
    <row r="204" spans="1:20" ht="57" x14ac:dyDescent="0.45">
      <c r="A204" s="19">
        <v>3380</v>
      </c>
      <c r="B204" s="20" t="s">
        <v>3379</v>
      </c>
      <c r="C204" s="21" t="s">
        <v>7490</v>
      </c>
      <c r="D204" s="22">
        <v>3000</v>
      </c>
      <c r="E204" s="23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19">
        <v>104</v>
      </c>
      <c r="P204" s="19">
        <v>111.89</v>
      </c>
      <c r="Q204" s="24" t="s">
        <v>8315</v>
      </c>
      <c r="R204" s="19" t="s">
        <v>8316</v>
      </c>
      <c r="S204" s="25">
        <v>41937.95344907407</v>
      </c>
      <c r="T204" s="25">
        <v>41972.995115740734</v>
      </c>
    </row>
    <row r="205" spans="1:20" ht="99.75" x14ac:dyDescent="0.45">
      <c r="A205" s="19">
        <v>3381</v>
      </c>
      <c r="B205" s="20" t="s">
        <v>3380</v>
      </c>
      <c r="C205" s="21" t="s">
        <v>7491</v>
      </c>
      <c r="D205" s="22">
        <v>4000</v>
      </c>
      <c r="E205" s="23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19">
        <v>102</v>
      </c>
      <c r="P205" s="19">
        <v>85.21</v>
      </c>
      <c r="Q205" s="24" t="s">
        <v>8315</v>
      </c>
      <c r="R205" s="19" t="s">
        <v>8316</v>
      </c>
      <c r="S205" s="25">
        <v>42044.184988425928</v>
      </c>
      <c r="T205" s="25">
        <v>42074.143321759257</v>
      </c>
    </row>
    <row r="206" spans="1:20" ht="114" x14ac:dyDescent="0.45">
      <c r="A206" s="19">
        <v>3383</v>
      </c>
      <c r="B206" s="20" t="s">
        <v>3382</v>
      </c>
      <c r="C206" s="21" t="s">
        <v>7493</v>
      </c>
      <c r="D206" s="22">
        <v>1750</v>
      </c>
      <c r="E206" s="23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19">
        <v>112</v>
      </c>
      <c r="P206" s="19">
        <v>65.17</v>
      </c>
      <c r="Q206" s="24" t="s">
        <v>8315</v>
      </c>
      <c r="R206" s="19" t="s">
        <v>8316</v>
      </c>
      <c r="S206" s="25">
        <v>42524.782638888893</v>
      </c>
      <c r="T206" s="25">
        <v>42544.782638888893</v>
      </c>
    </row>
    <row r="207" spans="1:20" ht="57" x14ac:dyDescent="0.45">
      <c r="A207" s="19">
        <v>3384</v>
      </c>
      <c r="B207" s="20" t="s">
        <v>3383</v>
      </c>
      <c r="C207" s="21" t="s">
        <v>7494</v>
      </c>
      <c r="D207" s="22">
        <v>6000</v>
      </c>
      <c r="E207" s="23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19">
        <v>100</v>
      </c>
      <c r="P207" s="19">
        <v>93.76</v>
      </c>
      <c r="Q207" s="24" t="s">
        <v>8315</v>
      </c>
      <c r="R207" s="19" t="s">
        <v>8316</v>
      </c>
      <c r="S207" s="25">
        <v>42292.087592592594</v>
      </c>
      <c r="T207" s="25">
        <v>42329.125</v>
      </c>
    </row>
    <row r="208" spans="1:20" ht="99.75" x14ac:dyDescent="0.45">
      <c r="A208" s="19">
        <v>3385</v>
      </c>
      <c r="B208" s="20" t="s">
        <v>3384</v>
      </c>
      <c r="C208" s="21" t="s">
        <v>7495</v>
      </c>
      <c r="D208" s="22">
        <v>2000</v>
      </c>
      <c r="E208" s="23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19">
        <v>100</v>
      </c>
      <c r="P208" s="19">
        <v>133.33000000000001</v>
      </c>
      <c r="Q208" s="24" t="s">
        <v>8315</v>
      </c>
      <c r="R208" s="19" t="s">
        <v>8316</v>
      </c>
      <c r="S208" s="25">
        <v>41953.8675</v>
      </c>
      <c r="T208" s="25">
        <v>41983.8675</v>
      </c>
    </row>
    <row r="209" spans="1:20" ht="57" x14ac:dyDescent="0.45">
      <c r="A209" s="19">
        <v>3386</v>
      </c>
      <c r="B209" s="20" t="s">
        <v>3385</v>
      </c>
      <c r="C209" s="21" t="s">
        <v>7496</v>
      </c>
      <c r="D209" s="22">
        <v>2000</v>
      </c>
      <c r="E209" s="23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19">
        <v>105</v>
      </c>
      <c r="P209" s="19">
        <v>51.22</v>
      </c>
      <c r="Q209" s="24" t="s">
        <v>8315</v>
      </c>
      <c r="R209" s="19" t="s">
        <v>8316</v>
      </c>
      <c r="S209" s="25">
        <v>41946.644745370373</v>
      </c>
      <c r="T209" s="25">
        <v>41976.644745370373</v>
      </c>
    </row>
    <row r="210" spans="1:20" ht="114" x14ac:dyDescent="0.45">
      <c r="A210" s="19">
        <v>3387</v>
      </c>
      <c r="B210" s="20" t="s">
        <v>3386</v>
      </c>
      <c r="C210" s="21" t="s">
        <v>7497</v>
      </c>
      <c r="D210" s="22">
        <v>3000</v>
      </c>
      <c r="E210" s="23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19">
        <v>117</v>
      </c>
      <c r="P210" s="19">
        <v>100.17</v>
      </c>
      <c r="Q210" s="24" t="s">
        <v>8315</v>
      </c>
      <c r="R210" s="19" t="s">
        <v>8316</v>
      </c>
      <c r="S210" s="25">
        <v>41947.762592592589</v>
      </c>
      <c r="T210" s="25">
        <v>41987.762592592597</v>
      </c>
    </row>
    <row r="211" spans="1:20" ht="57" x14ac:dyDescent="0.45">
      <c r="A211" s="19">
        <v>3389</v>
      </c>
      <c r="B211" s="20" t="s">
        <v>3388</v>
      </c>
      <c r="C211" s="21" t="s">
        <v>7499</v>
      </c>
      <c r="D211" s="22">
        <v>10000</v>
      </c>
      <c r="E211" s="23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19">
        <v>115</v>
      </c>
      <c r="P211" s="19">
        <v>184.68</v>
      </c>
      <c r="Q211" s="24" t="s">
        <v>8315</v>
      </c>
      <c r="R211" s="19" t="s">
        <v>8316</v>
      </c>
      <c r="S211" s="25">
        <v>42494.563449074078</v>
      </c>
      <c r="T211" s="25">
        <v>42524.563449074078</v>
      </c>
    </row>
    <row r="212" spans="1:20" ht="85.5" x14ac:dyDescent="0.45">
      <c r="A212" s="19">
        <v>3390</v>
      </c>
      <c r="B212" s="20" t="s">
        <v>3389</v>
      </c>
      <c r="C212" s="21" t="s">
        <v>7500</v>
      </c>
      <c r="D212" s="22">
        <v>1500</v>
      </c>
      <c r="E212" s="23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19">
        <v>102</v>
      </c>
      <c r="P212" s="19">
        <v>69.819999999999993</v>
      </c>
      <c r="Q212" s="24" t="s">
        <v>8315</v>
      </c>
      <c r="R212" s="19" t="s">
        <v>8316</v>
      </c>
      <c r="S212" s="25">
        <v>41815.774826388886</v>
      </c>
      <c r="T212" s="25">
        <v>41830.774826388886</v>
      </c>
    </row>
    <row r="213" spans="1:20" ht="57" x14ac:dyDescent="0.45">
      <c r="A213" s="19">
        <v>3391</v>
      </c>
      <c r="B213" s="20" t="s">
        <v>3390</v>
      </c>
      <c r="C213" s="21" t="s">
        <v>7501</v>
      </c>
      <c r="D213" s="22">
        <v>500</v>
      </c>
      <c r="E213" s="23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19">
        <v>223</v>
      </c>
      <c r="P213" s="19">
        <v>61.94</v>
      </c>
      <c r="Q213" s="24" t="s">
        <v>8315</v>
      </c>
      <c r="R213" s="19" t="s">
        <v>8316</v>
      </c>
      <c r="S213" s="25">
        <v>41830.545694444445</v>
      </c>
      <c r="T213" s="25">
        <v>41859.936111111114</v>
      </c>
    </row>
    <row r="214" spans="1:20" ht="57" x14ac:dyDescent="0.45">
      <c r="A214" s="19">
        <v>3393</v>
      </c>
      <c r="B214" s="20" t="s">
        <v>3392</v>
      </c>
      <c r="C214" s="21" t="s">
        <v>7503</v>
      </c>
      <c r="D214" s="22">
        <v>1500</v>
      </c>
      <c r="E214" s="23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19">
        <v>106</v>
      </c>
      <c r="P214" s="19">
        <v>36.07</v>
      </c>
      <c r="Q214" s="24" t="s">
        <v>8315</v>
      </c>
      <c r="R214" s="19" t="s">
        <v>8316</v>
      </c>
      <c r="S214" s="25">
        <v>41923.921643518523</v>
      </c>
      <c r="T214" s="25">
        <v>41949.031944444447</v>
      </c>
    </row>
    <row r="215" spans="1:20" ht="57" x14ac:dyDescent="0.45">
      <c r="A215" s="19">
        <v>3396</v>
      </c>
      <c r="B215" s="20" t="s">
        <v>3395</v>
      </c>
      <c r="C215" s="21" t="s">
        <v>7506</v>
      </c>
      <c r="D215" s="22">
        <v>1500</v>
      </c>
      <c r="E215" s="23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19">
        <v>104</v>
      </c>
      <c r="P215" s="19">
        <v>55.89</v>
      </c>
      <c r="Q215" s="24" t="s">
        <v>8315</v>
      </c>
      <c r="R215" s="19" t="s">
        <v>8316</v>
      </c>
      <c r="S215" s="25">
        <v>41764.44663194444</v>
      </c>
      <c r="T215" s="25">
        <v>41791.165972222225</v>
      </c>
    </row>
    <row r="216" spans="1:20" ht="71.25" x14ac:dyDescent="0.45">
      <c r="A216" s="19">
        <v>3398</v>
      </c>
      <c r="B216" s="20" t="s">
        <v>3397</v>
      </c>
      <c r="C216" s="21" t="s">
        <v>7508</v>
      </c>
      <c r="D216" s="22">
        <v>4000</v>
      </c>
      <c r="E216" s="23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19">
        <v>111</v>
      </c>
      <c r="P216" s="19">
        <v>68.349999999999994</v>
      </c>
      <c r="Q216" s="24" t="s">
        <v>8315</v>
      </c>
      <c r="R216" s="19" t="s">
        <v>8316</v>
      </c>
      <c r="S216" s="25">
        <v>41941.75203703704</v>
      </c>
      <c r="T216" s="25">
        <v>41964.708333333328</v>
      </c>
    </row>
    <row r="217" spans="1:20" ht="57" x14ac:dyDescent="0.45">
      <c r="A217" s="19">
        <v>3400</v>
      </c>
      <c r="B217" s="20" t="s">
        <v>3399</v>
      </c>
      <c r="C217" s="21" t="s">
        <v>7510</v>
      </c>
      <c r="D217" s="22">
        <v>10000</v>
      </c>
      <c r="E217" s="23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19">
        <v>100</v>
      </c>
      <c r="P217" s="19">
        <v>118.13</v>
      </c>
      <c r="Q217" s="24" t="s">
        <v>8315</v>
      </c>
      <c r="R217" s="19" t="s">
        <v>8316</v>
      </c>
      <c r="S217" s="25">
        <v>41834.953865740739</v>
      </c>
      <c r="T217" s="25">
        <v>41879.953865740739</v>
      </c>
    </row>
    <row r="218" spans="1:20" ht="57" x14ac:dyDescent="0.45">
      <c r="A218" s="19">
        <v>3402</v>
      </c>
      <c r="B218" s="20" t="s">
        <v>3401</v>
      </c>
      <c r="C218" s="21" t="s">
        <v>7512</v>
      </c>
      <c r="D218" s="22">
        <v>15000</v>
      </c>
      <c r="E218" s="23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19">
        <v>110</v>
      </c>
      <c r="P218" s="19">
        <v>99.79</v>
      </c>
      <c r="Q218" s="24" t="s">
        <v>8315</v>
      </c>
      <c r="R218" s="19" t="s">
        <v>8316</v>
      </c>
      <c r="S218" s="25">
        <v>42290.61855324074</v>
      </c>
      <c r="T218" s="25">
        <v>42320.104861111111</v>
      </c>
    </row>
    <row r="219" spans="1:20" ht="99.75" x14ac:dyDescent="0.45">
      <c r="A219" s="19">
        <v>3404</v>
      </c>
      <c r="B219" s="20" t="s">
        <v>3403</v>
      </c>
      <c r="C219" s="21" t="s">
        <v>7514</v>
      </c>
      <c r="D219" s="22">
        <v>500</v>
      </c>
      <c r="E219" s="23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19">
        <v>122</v>
      </c>
      <c r="P219" s="19">
        <v>203.33</v>
      </c>
      <c r="Q219" s="24" t="s">
        <v>8315</v>
      </c>
      <c r="R219" s="19" t="s">
        <v>8316</v>
      </c>
      <c r="S219" s="25">
        <v>42152.503495370373</v>
      </c>
      <c r="T219" s="25">
        <v>42172.503495370373</v>
      </c>
    </row>
    <row r="220" spans="1:20" ht="42.75" x14ac:dyDescent="0.45">
      <c r="A220" s="19">
        <v>3406</v>
      </c>
      <c r="B220" s="20" t="s">
        <v>3405</v>
      </c>
      <c r="C220" s="21" t="s">
        <v>7516</v>
      </c>
      <c r="D220" s="22">
        <v>10000</v>
      </c>
      <c r="E220" s="23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19">
        <v>100</v>
      </c>
      <c r="P220" s="19">
        <v>110.23</v>
      </c>
      <c r="Q220" s="24" t="s">
        <v>8315</v>
      </c>
      <c r="R220" s="19" t="s">
        <v>8316</v>
      </c>
      <c r="S220" s="25">
        <v>41791.492777777778</v>
      </c>
      <c r="T220" s="25">
        <v>41836.492777777778</v>
      </c>
    </row>
    <row r="221" spans="1:20" ht="57" x14ac:dyDescent="0.45">
      <c r="A221" s="19">
        <v>3408</v>
      </c>
      <c r="B221" s="20" t="s">
        <v>3407</v>
      </c>
      <c r="C221" s="21" t="s">
        <v>7518</v>
      </c>
      <c r="D221" s="22">
        <v>500</v>
      </c>
      <c r="E221" s="23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19">
        <v>211</v>
      </c>
      <c r="P221" s="19">
        <v>58.61</v>
      </c>
      <c r="Q221" s="24" t="s">
        <v>8315</v>
      </c>
      <c r="R221" s="19" t="s">
        <v>8316</v>
      </c>
      <c r="S221" s="25">
        <v>41808.991944444446</v>
      </c>
      <c r="T221" s="25">
        <v>41838.991944444446</v>
      </c>
    </row>
    <row r="222" spans="1:20" ht="85.5" x14ac:dyDescent="0.45">
      <c r="A222" s="19">
        <v>3410</v>
      </c>
      <c r="B222" s="20" t="s">
        <v>3409</v>
      </c>
      <c r="C222" s="21" t="s">
        <v>7520</v>
      </c>
      <c r="D222" s="22">
        <v>3000</v>
      </c>
      <c r="E222" s="23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19">
        <v>109</v>
      </c>
      <c r="P222" s="19">
        <v>81.38</v>
      </c>
      <c r="Q222" s="24" t="s">
        <v>8315</v>
      </c>
      <c r="R222" s="19" t="s">
        <v>8316</v>
      </c>
      <c r="S222" s="25">
        <v>42500.041550925926</v>
      </c>
      <c r="T222" s="25">
        <v>42527.291666666672</v>
      </c>
    </row>
    <row r="223" spans="1:20" ht="85.5" x14ac:dyDescent="0.45">
      <c r="A223" s="19">
        <v>3411</v>
      </c>
      <c r="B223" s="20" t="s">
        <v>3410</v>
      </c>
      <c r="C223" s="21" t="s">
        <v>7521</v>
      </c>
      <c r="D223" s="22">
        <v>15000</v>
      </c>
      <c r="E223" s="23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19">
        <v>104</v>
      </c>
      <c r="P223" s="19">
        <v>199.17</v>
      </c>
      <c r="Q223" s="24" t="s">
        <v>8315</v>
      </c>
      <c r="R223" s="19" t="s">
        <v>8316</v>
      </c>
      <c r="S223" s="25">
        <v>42265.022824074069</v>
      </c>
      <c r="T223" s="25">
        <v>42285.022824074069</v>
      </c>
    </row>
    <row r="224" spans="1:20" ht="71.25" x14ac:dyDescent="0.45">
      <c r="A224" s="19">
        <v>3413</v>
      </c>
      <c r="B224" s="20" t="s">
        <v>3412</v>
      </c>
      <c r="C224" s="21" t="s">
        <v>7523</v>
      </c>
      <c r="D224" s="22">
        <v>500</v>
      </c>
      <c r="E224" s="23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19">
        <v>130</v>
      </c>
      <c r="P224" s="19">
        <v>46.43</v>
      </c>
      <c r="Q224" s="24" t="s">
        <v>8315</v>
      </c>
      <c r="R224" s="19" t="s">
        <v>8316</v>
      </c>
      <c r="S224" s="25">
        <v>42053.733078703706</v>
      </c>
      <c r="T224" s="25">
        <v>42063.207638888889</v>
      </c>
    </row>
    <row r="225" spans="1:20" ht="57" x14ac:dyDescent="0.45">
      <c r="A225" s="19">
        <v>3414</v>
      </c>
      <c r="B225" s="20" t="s">
        <v>3413</v>
      </c>
      <c r="C225" s="21" t="s">
        <v>7524</v>
      </c>
      <c r="D225" s="22">
        <v>3000</v>
      </c>
      <c r="E225" s="23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19">
        <v>104</v>
      </c>
      <c r="P225" s="19">
        <v>70.569999999999993</v>
      </c>
      <c r="Q225" s="24" t="s">
        <v>8315</v>
      </c>
      <c r="R225" s="19" t="s">
        <v>8316</v>
      </c>
      <c r="S225" s="25">
        <v>42675.832465277781</v>
      </c>
      <c r="T225" s="25">
        <v>42705.332638888889</v>
      </c>
    </row>
    <row r="226" spans="1:20" ht="42.75" x14ac:dyDescent="0.45">
      <c r="A226" s="19">
        <v>3415</v>
      </c>
      <c r="B226" s="20" t="s">
        <v>3414</v>
      </c>
      <c r="C226" s="21" t="s">
        <v>7525</v>
      </c>
      <c r="D226" s="22">
        <v>200</v>
      </c>
      <c r="E226" s="23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19">
        <v>100</v>
      </c>
      <c r="P226" s="19">
        <v>22.22</v>
      </c>
      <c r="Q226" s="24" t="s">
        <v>8315</v>
      </c>
      <c r="R226" s="19" t="s">
        <v>8316</v>
      </c>
      <c r="S226" s="25">
        <v>42467.144166666665</v>
      </c>
      <c r="T226" s="25">
        <v>42477.979166666672</v>
      </c>
    </row>
    <row r="227" spans="1:20" ht="57" x14ac:dyDescent="0.45">
      <c r="A227" s="19">
        <v>3417</v>
      </c>
      <c r="B227" s="20" t="s">
        <v>3416</v>
      </c>
      <c r="C227" s="21" t="s">
        <v>7527</v>
      </c>
      <c r="D227" s="22">
        <v>1700</v>
      </c>
      <c r="E227" s="23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19">
        <v>100</v>
      </c>
      <c r="P227" s="19">
        <v>37.78</v>
      </c>
      <c r="Q227" s="24" t="s">
        <v>8315</v>
      </c>
      <c r="R227" s="19" t="s">
        <v>8316</v>
      </c>
      <c r="S227" s="25">
        <v>41894.91375</v>
      </c>
      <c r="T227" s="25">
        <v>41938.029861111114</v>
      </c>
    </row>
    <row r="228" spans="1:20" ht="85.5" x14ac:dyDescent="0.45">
      <c r="A228" s="19">
        <v>3418</v>
      </c>
      <c r="B228" s="20" t="s">
        <v>3417</v>
      </c>
      <c r="C228" s="21" t="s">
        <v>7528</v>
      </c>
      <c r="D228" s="22">
        <v>4000</v>
      </c>
      <c r="E228" s="23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19">
        <v>101</v>
      </c>
      <c r="P228" s="19">
        <v>72.05</v>
      </c>
      <c r="Q228" s="24" t="s">
        <v>8315</v>
      </c>
      <c r="R228" s="19" t="s">
        <v>8316</v>
      </c>
      <c r="S228" s="25">
        <v>41752.83457175926</v>
      </c>
      <c r="T228" s="25">
        <v>41782.83457175926</v>
      </c>
    </row>
    <row r="229" spans="1:20" ht="114" x14ac:dyDescent="0.45">
      <c r="A229" s="19">
        <v>3421</v>
      </c>
      <c r="B229" s="20" t="s">
        <v>3420</v>
      </c>
      <c r="C229" s="21" t="s">
        <v>7531</v>
      </c>
      <c r="D229" s="22">
        <v>10000</v>
      </c>
      <c r="E229" s="23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19">
        <v>101</v>
      </c>
      <c r="P229" s="19">
        <v>103.21</v>
      </c>
      <c r="Q229" s="24" t="s">
        <v>8315</v>
      </c>
      <c r="R229" s="19" t="s">
        <v>8316</v>
      </c>
      <c r="S229" s="25">
        <v>42037.791238425925</v>
      </c>
      <c r="T229" s="25">
        <v>42067.791238425925</v>
      </c>
    </row>
    <row r="230" spans="1:20" ht="57" x14ac:dyDescent="0.45">
      <c r="A230" s="19">
        <v>3423</v>
      </c>
      <c r="B230" s="20" t="s">
        <v>3422</v>
      </c>
      <c r="C230" s="21" t="s">
        <v>7533</v>
      </c>
      <c r="D230" s="22">
        <v>250</v>
      </c>
      <c r="E230" s="23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19">
        <v>140</v>
      </c>
      <c r="P230" s="19">
        <v>35</v>
      </c>
      <c r="Q230" s="24" t="s">
        <v>8315</v>
      </c>
      <c r="R230" s="19" t="s">
        <v>8316</v>
      </c>
      <c r="S230" s="25">
        <v>42088.911354166667</v>
      </c>
      <c r="T230" s="25">
        <v>42118.911354166667</v>
      </c>
    </row>
    <row r="231" spans="1:20" ht="99.75" x14ac:dyDescent="0.45">
      <c r="A231" s="19">
        <v>3424</v>
      </c>
      <c r="B231" s="20" t="s">
        <v>3423</v>
      </c>
      <c r="C231" s="21" t="s">
        <v>7534</v>
      </c>
      <c r="D231" s="22">
        <v>6000</v>
      </c>
      <c r="E231" s="23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19">
        <v>104</v>
      </c>
      <c r="P231" s="19">
        <v>81.78</v>
      </c>
      <c r="Q231" s="24" t="s">
        <v>8315</v>
      </c>
      <c r="R231" s="19" t="s">
        <v>8316</v>
      </c>
      <c r="S231" s="25">
        <v>42018.676898148144</v>
      </c>
      <c r="T231" s="25">
        <v>42040.290972222225</v>
      </c>
    </row>
    <row r="232" spans="1:20" ht="57" x14ac:dyDescent="0.45">
      <c r="A232" s="19">
        <v>3425</v>
      </c>
      <c r="B232" s="20" t="s">
        <v>3424</v>
      </c>
      <c r="C232" s="21" t="s">
        <v>7535</v>
      </c>
      <c r="D232" s="22">
        <v>30000</v>
      </c>
      <c r="E232" s="23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19">
        <v>103</v>
      </c>
      <c r="P232" s="19">
        <v>297.02999999999997</v>
      </c>
      <c r="Q232" s="24" t="s">
        <v>8315</v>
      </c>
      <c r="R232" s="19" t="s">
        <v>8316</v>
      </c>
      <c r="S232" s="25">
        <v>41884.617314814815</v>
      </c>
      <c r="T232" s="25">
        <v>41916.617314814815</v>
      </c>
    </row>
    <row r="233" spans="1:20" ht="57" x14ac:dyDescent="0.45">
      <c r="A233" s="19">
        <v>3426</v>
      </c>
      <c r="B233" s="20" t="s">
        <v>3425</v>
      </c>
      <c r="C233" s="21" t="s">
        <v>7536</v>
      </c>
      <c r="D233" s="22">
        <v>3750</v>
      </c>
      <c r="E233" s="23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19">
        <v>108</v>
      </c>
      <c r="P233" s="19">
        <v>46.61</v>
      </c>
      <c r="Q233" s="24" t="s">
        <v>8315</v>
      </c>
      <c r="R233" s="19" t="s">
        <v>8316</v>
      </c>
      <c r="S233" s="25">
        <v>41884.056747685187</v>
      </c>
      <c r="T233" s="25">
        <v>41903.083333333336</v>
      </c>
    </row>
    <row r="234" spans="1:20" ht="114" x14ac:dyDescent="0.45">
      <c r="A234" s="19">
        <v>3431</v>
      </c>
      <c r="B234" s="20" t="s">
        <v>3430</v>
      </c>
      <c r="C234" s="21" t="s">
        <v>7541</v>
      </c>
      <c r="D234" s="22">
        <v>2000</v>
      </c>
      <c r="E234" s="23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19">
        <v>100</v>
      </c>
      <c r="P234" s="19">
        <v>95.24</v>
      </c>
      <c r="Q234" s="24" t="s">
        <v>8315</v>
      </c>
      <c r="R234" s="19" t="s">
        <v>8316</v>
      </c>
      <c r="S234" s="25">
        <v>41839.730937500004</v>
      </c>
      <c r="T234" s="25">
        <v>41869.730937500004</v>
      </c>
    </row>
    <row r="235" spans="1:20" ht="57" x14ac:dyDescent="0.45">
      <c r="A235" s="19">
        <v>3432</v>
      </c>
      <c r="B235" s="20" t="s">
        <v>3431</v>
      </c>
      <c r="C235" s="21" t="s">
        <v>7542</v>
      </c>
      <c r="D235" s="22">
        <v>2000</v>
      </c>
      <c r="E235" s="23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19">
        <v>110</v>
      </c>
      <c r="P235" s="19">
        <v>52.21</v>
      </c>
      <c r="Q235" s="24" t="s">
        <v>8315</v>
      </c>
      <c r="R235" s="19" t="s">
        <v>8316</v>
      </c>
      <c r="S235" s="25">
        <v>42380.581180555557</v>
      </c>
      <c r="T235" s="25">
        <v>42405.916666666672</v>
      </c>
    </row>
    <row r="236" spans="1:20" ht="42.75" x14ac:dyDescent="0.45">
      <c r="A236" s="19">
        <v>3433</v>
      </c>
      <c r="B236" s="20" t="s">
        <v>3432</v>
      </c>
      <c r="C236" s="21" t="s">
        <v>7543</v>
      </c>
      <c r="D236" s="22">
        <v>9500</v>
      </c>
      <c r="E236" s="23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19">
        <v>100</v>
      </c>
      <c r="P236" s="19">
        <v>134.15</v>
      </c>
      <c r="Q236" s="24" t="s">
        <v>8315</v>
      </c>
      <c r="R236" s="19" t="s">
        <v>8316</v>
      </c>
      <c r="S236" s="25">
        <v>41776.063136574077</v>
      </c>
      <c r="T236" s="25">
        <v>41807.125</v>
      </c>
    </row>
    <row r="237" spans="1:20" ht="57" x14ac:dyDescent="0.45">
      <c r="A237" s="19">
        <v>3434</v>
      </c>
      <c r="B237" s="20" t="s">
        <v>3433</v>
      </c>
      <c r="C237" s="21" t="s">
        <v>7544</v>
      </c>
      <c r="D237" s="22">
        <v>10000</v>
      </c>
      <c r="E237" s="23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19">
        <v>106</v>
      </c>
      <c r="P237" s="19">
        <v>62.83</v>
      </c>
      <c r="Q237" s="24" t="s">
        <v>8315</v>
      </c>
      <c r="R237" s="19" t="s">
        <v>8316</v>
      </c>
      <c r="S237" s="25">
        <v>41800.380428240744</v>
      </c>
      <c r="T237" s="25">
        <v>41830.380428240744</v>
      </c>
    </row>
    <row r="238" spans="1:20" ht="57" x14ac:dyDescent="0.45">
      <c r="A238" s="19">
        <v>3435</v>
      </c>
      <c r="B238" s="20" t="s">
        <v>3434</v>
      </c>
      <c r="C238" s="21" t="s">
        <v>7545</v>
      </c>
      <c r="D238" s="22">
        <v>1000</v>
      </c>
      <c r="E238" s="23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19">
        <v>112</v>
      </c>
      <c r="P238" s="19">
        <v>58.95</v>
      </c>
      <c r="Q238" s="24" t="s">
        <v>8315</v>
      </c>
      <c r="R238" s="19" t="s">
        <v>8316</v>
      </c>
      <c r="S238" s="25">
        <v>42572.61681712963</v>
      </c>
      <c r="T238" s="25">
        <v>42589.125</v>
      </c>
    </row>
    <row r="239" spans="1:20" ht="57" x14ac:dyDescent="0.45">
      <c r="A239" s="19">
        <v>3436</v>
      </c>
      <c r="B239" s="20" t="s">
        <v>3435</v>
      </c>
      <c r="C239" s="21" t="s">
        <v>7546</v>
      </c>
      <c r="D239" s="22">
        <v>5000</v>
      </c>
      <c r="E239" s="23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19">
        <v>106</v>
      </c>
      <c r="P239" s="19">
        <v>143.11000000000001</v>
      </c>
      <c r="Q239" s="24" t="s">
        <v>8315</v>
      </c>
      <c r="R239" s="19" t="s">
        <v>8316</v>
      </c>
      <c r="S239" s="25">
        <v>41851.541585648149</v>
      </c>
      <c r="T239" s="25">
        <v>41872.686111111114</v>
      </c>
    </row>
    <row r="240" spans="1:20" ht="114" x14ac:dyDescent="0.45">
      <c r="A240" s="19">
        <v>3437</v>
      </c>
      <c r="B240" s="20" t="s">
        <v>3436</v>
      </c>
      <c r="C240" s="21" t="s">
        <v>7547</v>
      </c>
      <c r="D240" s="22">
        <v>3000</v>
      </c>
      <c r="E240" s="23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19">
        <v>101</v>
      </c>
      <c r="P240" s="19">
        <v>84.17</v>
      </c>
      <c r="Q240" s="24" t="s">
        <v>8315</v>
      </c>
      <c r="R240" s="19" t="s">
        <v>8316</v>
      </c>
      <c r="S240" s="25">
        <v>42205.710879629631</v>
      </c>
      <c r="T240" s="25">
        <v>42235.710879629631</v>
      </c>
    </row>
    <row r="241" spans="1:20" ht="99.75" x14ac:dyDescent="0.45">
      <c r="A241" s="19">
        <v>3439</v>
      </c>
      <c r="B241" s="20" t="s">
        <v>3438</v>
      </c>
      <c r="C241" s="21" t="s">
        <v>7549</v>
      </c>
      <c r="D241" s="22">
        <v>1200</v>
      </c>
      <c r="E241" s="23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19">
        <v>135</v>
      </c>
      <c r="P241" s="19">
        <v>89.79</v>
      </c>
      <c r="Q241" s="24" t="s">
        <v>8315</v>
      </c>
      <c r="R241" s="19" t="s">
        <v>8316</v>
      </c>
      <c r="S241" s="25">
        <v>42374.911226851851</v>
      </c>
      <c r="T241" s="25">
        <v>42388.207638888889</v>
      </c>
    </row>
    <row r="242" spans="1:20" ht="57" x14ac:dyDescent="0.45">
      <c r="A242" s="19">
        <v>3440</v>
      </c>
      <c r="B242" s="20" t="s">
        <v>3439</v>
      </c>
      <c r="C242" s="21" t="s">
        <v>7550</v>
      </c>
      <c r="D242" s="22">
        <v>5000</v>
      </c>
      <c r="E242" s="23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19">
        <v>105</v>
      </c>
      <c r="P242" s="19">
        <v>64.16</v>
      </c>
      <c r="Q242" s="24" t="s">
        <v>8315</v>
      </c>
      <c r="R242" s="19" t="s">
        <v>8316</v>
      </c>
      <c r="S242" s="25">
        <v>41809.12300925926</v>
      </c>
      <c r="T242" s="25">
        <v>41831.677083333336</v>
      </c>
    </row>
    <row r="243" spans="1:20" ht="57" x14ac:dyDescent="0.45">
      <c r="A243" s="19">
        <v>3441</v>
      </c>
      <c r="B243" s="20" t="s">
        <v>3440</v>
      </c>
      <c r="C243" s="21" t="s">
        <v>7551</v>
      </c>
      <c r="D243" s="22">
        <v>2500</v>
      </c>
      <c r="E243" s="23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19">
        <v>103</v>
      </c>
      <c r="P243" s="19">
        <v>59.65</v>
      </c>
      <c r="Q243" s="24" t="s">
        <v>8315</v>
      </c>
      <c r="R243" s="19" t="s">
        <v>8316</v>
      </c>
      <c r="S243" s="25">
        <v>42294.429641203707</v>
      </c>
      <c r="T243" s="25">
        <v>42321.845138888893</v>
      </c>
    </row>
    <row r="244" spans="1:20" ht="57" x14ac:dyDescent="0.45">
      <c r="A244" s="19">
        <v>3442</v>
      </c>
      <c r="B244" s="20" t="s">
        <v>3441</v>
      </c>
      <c r="C244" s="21" t="s">
        <v>7552</v>
      </c>
      <c r="D244" s="22">
        <v>250</v>
      </c>
      <c r="E244" s="23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19">
        <v>100</v>
      </c>
      <c r="P244" s="19">
        <v>31.25</v>
      </c>
      <c r="Q244" s="24" t="s">
        <v>8315</v>
      </c>
      <c r="R244" s="19" t="s">
        <v>8316</v>
      </c>
      <c r="S244" s="25">
        <v>42124.841111111105</v>
      </c>
      <c r="T244" s="25">
        <v>42154.841111111105</v>
      </c>
    </row>
    <row r="245" spans="1:20" ht="71.25" x14ac:dyDescent="0.45">
      <c r="A245" s="19">
        <v>3443</v>
      </c>
      <c r="B245" s="20" t="s">
        <v>3442</v>
      </c>
      <c r="C245" s="21" t="s">
        <v>7553</v>
      </c>
      <c r="D245" s="22">
        <v>1000</v>
      </c>
      <c r="E245" s="23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19">
        <v>186</v>
      </c>
      <c r="P245" s="19">
        <v>41.22</v>
      </c>
      <c r="Q245" s="24" t="s">
        <v>8315</v>
      </c>
      <c r="R245" s="19" t="s">
        <v>8316</v>
      </c>
      <c r="S245" s="25">
        <v>41861.524837962963</v>
      </c>
      <c r="T245" s="25">
        <v>41891.524837962963</v>
      </c>
    </row>
    <row r="246" spans="1:20" ht="42.75" x14ac:dyDescent="0.45">
      <c r="A246" s="19">
        <v>3447</v>
      </c>
      <c r="B246" s="20" t="s">
        <v>3446</v>
      </c>
      <c r="C246" s="21" t="s">
        <v>7557</v>
      </c>
      <c r="D246" s="22">
        <v>1000</v>
      </c>
      <c r="E246" s="23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19">
        <v>108</v>
      </c>
      <c r="P246" s="19">
        <v>77</v>
      </c>
      <c r="Q246" s="24" t="s">
        <v>8315</v>
      </c>
      <c r="R246" s="19" t="s">
        <v>8316</v>
      </c>
      <c r="S246" s="25">
        <v>42402.889027777783</v>
      </c>
      <c r="T246" s="25">
        <v>42447.847361111111</v>
      </c>
    </row>
    <row r="247" spans="1:20" ht="85.5" x14ac:dyDescent="0.45">
      <c r="A247" s="19">
        <v>3448</v>
      </c>
      <c r="B247" s="20" t="s">
        <v>3447</v>
      </c>
      <c r="C247" s="21" t="s">
        <v>7558</v>
      </c>
      <c r="D247" s="22">
        <v>2100</v>
      </c>
      <c r="E247" s="23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19">
        <v>110</v>
      </c>
      <c r="P247" s="19">
        <v>51.22</v>
      </c>
      <c r="Q247" s="24" t="s">
        <v>8315</v>
      </c>
      <c r="R247" s="19" t="s">
        <v>8316</v>
      </c>
      <c r="S247" s="25">
        <v>41960.119085648148</v>
      </c>
      <c r="T247" s="25">
        <v>41990.119085648148</v>
      </c>
    </row>
    <row r="248" spans="1:20" ht="99.75" x14ac:dyDescent="0.45">
      <c r="A248" s="19">
        <v>3449</v>
      </c>
      <c r="B248" s="20" t="s">
        <v>3448</v>
      </c>
      <c r="C248" s="21" t="s">
        <v>7559</v>
      </c>
      <c r="D248" s="22">
        <v>800</v>
      </c>
      <c r="E248" s="23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19">
        <v>171</v>
      </c>
      <c r="P248" s="19">
        <v>68.25</v>
      </c>
      <c r="Q248" s="24" t="s">
        <v>8315</v>
      </c>
      <c r="R248" s="19" t="s">
        <v>8316</v>
      </c>
      <c r="S248" s="25">
        <v>42532.052523148144</v>
      </c>
      <c r="T248" s="25">
        <v>42560.166666666672</v>
      </c>
    </row>
    <row r="249" spans="1:20" ht="57" x14ac:dyDescent="0.45">
      <c r="A249" s="19">
        <v>3451</v>
      </c>
      <c r="B249" s="20" t="s">
        <v>3450</v>
      </c>
      <c r="C249" s="21" t="s">
        <v>7561</v>
      </c>
      <c r="D249" s="22">
        <v>650</v>
      </c>
      <c r="E249" s="23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19">
        <v>101</v>
      </c>
      <c r="P249" s="19">
        <v>41.13</v>
      </c>
      <c r="Q249" s="24" t="s">
        <v>8315</v>
      </c>
      <c r="R249" s="19" t="s">
        <v>8316</v>
      </c>
      <c r="S249" s="25">
        <v>42088.723692129628</v>
      </c>
      <c r="T249" s="25">
        <v>42115.723692129628</v>
      </c>
    </row>
    <row r="250" spans="1:20" ht="128.25" x14ac:dyDescent="0.45">
      <c r="A250" s="19">
        <v>3452</v>
      </c>
      <c r="B250" s="20" t="s">
        <v>3451</v>
      </c>
      <c r="C250" s="21" t="s">
        <v>7562</v>
      </c>
      <c r="D250" s="22">
        <v>1000</v>
      </c>
      <c r="E250" s="23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19">
        <v>153</v>
      </c>
      <c r="P250" s="19">
        <v>41.41</v>
      </c>
      <c r="Q250" s="24" t="s">
        <v>8315</v>
      </c>
      <c r="R250" s="19" t="s">
        <v>8316</v>
      </c>
      <c r="S250" s="25">
        <v>41820.639189814814</v>
      </c>
      <c r="T250" s="25">
        <v>41843.165972222225</v>
      </c>
    </row>
    <row r="251" spans="1:20" ht="114" x14ac:dyDescent="0.45">
      <c r="A251" s="19">
        <v>3455</v>
      </c>
      <c r="B251" s="20" t="s">
        <v>3454</v>
      </c>
      <c r="C251" s="21" t="s">
        <v>7565</v>
      </c>
      <c r="D251" s="22">
        <v>10000</v>
      </c>
      <c r="E251" s="23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19">
        <v>101</v>
      </c>
      <c r="P251" s="19">
        <v>145.87</v>
      </c>
      <c r="Q251" s="24" t="s">
        <v>8315</v>
      </c>
      <c r="R251" s="19" t="s">
        <v>8316</v>
      </c>
      <c r="S251" s="25">
        <v>42626.7503125</v>
      </c>
      <c r="T251" s="25">
        <v>42656.7503125</v>
      </c>
    </row>
    <row r="252" spans="1:20" ht="57" x14ac:dyDescent="0.45">
      <c r="A252" s="19">
        <v>3456</v>
      </c>
      <c r="B252" s="20" t="s">
        <v>3455</v>
      </c>
      <c r="C252" s="21" t="s">
        <v>7566</v>
      </c>
      <c r="D252" s="22">
        <v>3000</v>
      </c>
      <c r="E252" s="23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19">
        <v>191</v>
      </c>
      <c r="P252" s="19">
        <v>358.69</v>
      </c>
      <c r="Q252" s="24" t="s">
        <v>8315</v>
      </c>
      <c r="R252" s="19" t="s">
        <v>8316</v>
      </c>
      <c r="S252" s="25">
        <v>41821.205636574072</v>
      </c>
      <c r="T252" s="25">
        <v>41852.290972222225</v>
      </c>
    </row>
    <row r="253" spans="1:20" ht="85.5" x14ac:dyDescent="0.45">
      <c r="A253" s="19">
        <v>3457</v>
      </c>
      <c r="B253" s="20" t="s">
        <v>3456</v>
      </c>
      <c r="C253" s="21" t="s">
        <v>7567</v>
      </c>
      <c r="D253" s="22">
        <v>2000</v>
      </c>
      <c r="E253" s="23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19">
        <v>140</v>
      </c>
      <c r="P253" s="19">
        <v>50.98</v>
      </c>
      <c r="Q253" s="24" t="s">
        <v>8315</v>
      </c>
      <c r="R253" s="19" t="s">
        <v>8316</v>
      </c>
      <c r="S253" s="25">
        <v>42016.706678240742</v>
      </c>
      <c r="T253" s="25">
        <v>42047.249305555553</v>
      </c>
    </row>
    <row r="254" spans="1:20" ht="71.25" x14ac:dyDescent="0.45">
      <c r="A254" s="19">
        <v>3458</v>
      </c>
      <c r="B254" s="20" t="s">
        <v>3457</v>
      </c>
      <c r="C254" s="21" t="s">
        <v>7568</v>
      </c>
      <c r="D254" s="22">
        <v>978</v>
      </c>
      <c r="E254" s="23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19">
        <v>124</v>
      </c>
      <c r="P254" s="19">
        <v>45.04</v>
      </c>
      <c r="Q254" s="24" t="s">
        <v>8315</v>
      </c>
      <c r="R254" s="19" t="s">
        <v>8316</v>
      </c>
      <c r="S254" s="25">
        <v>42011.202581018515</v>
      </c>
      <c r="T254" s="25">
        <v>42038.185416666667</v>
      </c>
    </row>
    <row r="255" spans="1:20" ht="99.75" x14ac:dyDescent="0.45">
      <c r="A255" s="19">
        <v>3461</v>
      </c>
      <c r="B255" s="20" t="s">
        <v>3460</v>
      </c>
      <c r="C255" s="21" t="s">
        <v>7571</v>
      </c>
      <c r="D255" s="22">
        <v>500</v>
      </c>
      <c r="E255" s="23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19">
        <v>139</v>
      </c>
      <c r="P255" s="19">
        <v>57.92</v>
      </c>
      <c r="Q255" s="24" t="s">
        <v>8315</v>
      </c>
      <c r="R255" s="19" t="s">
        <v>8316</v>
      </c>
      <c r="S255" s="25">
        <v>42643.632858796293</v>
      </c>
      <c r="T255" s="25">
        <v>42672.125</v>
      </c>
    </row>
    <row r="256" spans="1:20" ht="71.25" x14ac:dyDescent="0.45">
      <c r="A256" s="19">
        <v>3462</v>
      </c>
      <c r="B256" s="20" t="s">
        <v>3461</v>
      </c>
      <c r="C256" s="21" t="s">
        <v>7572</v>
      </c>
      <c r="D256" s="22">
        <v>250</v>
      </c>
      <c r="E256" s="23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19">
        <v>202</v>
      </c>
      <c r="P256" s="19">
        <v>29.71</v>
      </c>
      <c r="Q256" s="24" t="s">
        <v>8315</v>
      </c>
      <c r="R256" s="19" t="s">
        <v>8316</v>
      </c>
      <c r="S256" s="25">
        <v>42179.898472222223</v>
      </c>
      <c r="T256" s="25">
        <v>42195.75</v>
      </c>
    </row>
    <row r="257" spans="1:20" ht="71.25" x14ac:dyDescent="0.45">
      <c r="A257" s="19">
        <v>3464</v>
      </c>
      <c r="B257" s="20" t="s">
        <v>3463</v>
      </c>
      <c r="C257" s="21" t="s">
        <v>7574</v>
      </c>
      <c r="D257" s="22">
        <v>5000</v>
      </c>
      <c r="E257" s="23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19">
        <v>102</v>
      </c>
      <c r="P257" s="19">
        <v>55.01</v>
      </c>
      <c r="Q257" s="24" t="s">
        <v>8315</v>
      </c>
      <c r="R257" s="19" t="s">
        <v>8316</v>
      </c>
      <c r="S257" s="25">
        <v>42575.130057870367</v>
      </c>
      <c r="T257" s="25">
        <v>42605.130057870367</v>
      </c>
    </row>
    <row r="258" spans="1:20" ht="85.5" x14ac:dyDescent="0.45">
      <c r="A258" s="19">
        <v>3466</v>
      </c>
      <c r="B258" s="20" t="s">
        <v>3465</v>
      </c>
      <c r="C258" s="21" t="s">
        <v>7576</v>
      </c>
      <c r="D258" s="22">
        <v>3500</v>
      </c>
      <c r="E258" s="23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19">
        <v>127</v>
      </c>
      <c r="P258" s="19">
        <v>72.95</v>
      </c>
      <c r="Q258" s="24" t="s">
        <v>8315</v>
      </c>
      <c r="R258" s="19" t="s">
        <v>8316</v>
      </c>
      <c r="S258" s="25">
        <v>42420.019097222219</v>
      </c>
      <c r="T258" s="25">
        <v>42479.977430555555</v>
      </c>
    </row>
    <row r="259" spans="1:20" ht="42.75" x14ac:dyDescent="0.45">
      <c r="A259" s="19">
        <v>3467</v>
      </c>
      <c r="B259" s="20" t="s">
        <v>3466</v>
      </c>
      <c r="C259" s="21" t="s">
        <v>7577</v>
      </c>
      <c r="D259" s="22">
        <v>3000</v>
      </c>
      <c r="E259" s="23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19">
        <v>101</v>
      </c>
      <c r="P259" s="19">
        <v>64.47</v>
      </c>
      <c r="Q259" s="24" t="s">
        <v>8315</v>
      </c>
      <c r="R259" s="19" t="s">
        <v>8316</v>
      </c>
      <c r="S259" s="25">
        <v>42053.671666666662</v>
      </c>
      <c r="T259" s="25">
        <v>42083.630000000005</v>
      </c>
    </row>
    <row r="260" spans="1:20" ht="85.5" x14ac:dyDescent="0.45">
      <c r="A260" s="19">
        <v>3468</v>
      </c>
      <c r="B260" s="20" t="s">
        <v>3467</v>
      </c>
      <c r="C260" s="21" t="s">
        <v>7578</v>
      </c>
      <c r="D260" s="22">
        <v>10000</v>
      </c>
      <c r="E260" s="23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19">
        <v>122</v>
      </c>
      <c r="P260" s="19">
        <v>716.35</v>
      </c>
      <c r="Q260" s="24" t="s">
        <v>8315</v>
      </c>
      <c r="R260" s="19" t="s">
        <v>8316</v>
      </c>
      <c r="S260" s="25">
        <v>42605.765381944439</v>
      </c>
      <c r="T260" s="25">
        <v>42634.125</v>
      </c>
    </row>
    <row r="261" spans="1:20" ht="57" x14ac:dyDescent="0.45">
      <c r="A261" s="19">
        <v>3469</v>
      </c>
      <c r="B261" s="20" t="s">
        <v>3468</v>
      </c>
      <c r="C261" s="21" t="s">
        <v>7579</v>
      </c>
      <c r="D261" s="22">
        <v>2800</v>
      </c>
      <c r="E261" s="23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19">
        <v>113</v>
      </c>
      <c r="P261" s="19">
        <v>50.4</v>
      </c>
      <c r="Q261" s="24" t="s">
        <v>8315</v>
      </c>
      <c r="R261" s="19" t="s">
        <v>8316</v>
      </c>
      <c r="S261" s="25">
        <v>42458.641724537039</v>
      </c>
      <c r="T261" s="25">
        <v>42488.641724537039</v>
      </c>
    </row>
    <row r="262" spans="1:20" ht="42.75" x14ac:dyDescent="0.45">
      <c r="A262" s="19">
        <v>3470</v>
      </c>
      <c r="B262" s="20" t="s">
        <v>3469</v>
      </c>
      <c r="C262" s="21" t="s">
        <v>7580</v>
      </c>
      <c r="D262" s="22">
        <v>250</v>
      </c>
      <c r="E262" s="23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19">
        <v>150</v>
      </c>
      <c r="P262" s="19">
        <v>41.67</v>
      </c>
      <c r="Q262" s="24" t="s">
        <v>8315</v>
      </c>
      <c r="R262" s="19" t="s">
        <v>8316</v>
      </c>
      <c r="S262" s="25">
        <v>42529.022013888884</v>
      </c>
      <c r="T262" s="25">
        <v>42566.901388888888</v>
      </c>
    </row>
    <row r="263" spans="1:20" ht="99.75" x14ac:dyDescent="0.45">
      <c r="A263" s="19">
        <v>3472</v>
      </c>
      <c r="B263" s="20" t="s">
        <v>3471</v>
      </c>
      <c r="C263" s="21" t="s">
        <v>7582</v>
      </c>
      <c r="D263" s="22">
        <v>2000</v>
      </c>
      <c r="E263" s="23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19">
        <v>102</v>
      </c>
      <c r="P263" s="19">
        <v>88.74</v>
      </c>
      <c r="Q263" s="24" t="s">
        <v>8315</v>
      </c>
      <c r="R263" s="19" t="s">
        <v>8316</v>
      </c>
      <c r="S263" s="25">
        <v>41928.170497685183</v>
      </c>
      <c r="T263" s="25">
        <v>41949.249305555553</v>
      </c>
    </row>
    <row r="264" spans="1:20" ht="57" x14ac:dyDescent="0.45">
      <c r="A264" s="19">
        <v>3473</v>
      </c>
      <c r="B264" s="20" t="s">
        <v>3472</v>
      </c>
      <c r="C264" s="21" t="s">
        <v>7583</v>
      </c>
      <c r="D264" s="22">
        <v>4900</v>
      </c>
      <c r="E264" s="23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19">
        <v>100</v>
      </c>
      <c r="P264" s="19">
        <v>148.47999999999999</v>
      </c>
      <c r="Q264" s="24" t="s">
        <v>8315</v>
      </c>
      <c r="R264" s="19" t="s">
        <v>8316</v>
      </c>
      <c r="S264" s="25">
        <v>42062.834444444445</v>
      </c>
      <c r="T264" s="25">
        <v>42083.852083333331</v>
      </c>
    </row>
    <row r="265" spans="1:20" ht="99.75" x14ac:dyDescent="0.45">
      <c r="A265" s="19">
        <v>3476</v>
      </c>
      <c r="B265" s="20" t="s">
        <v>3475</v>
      </c>
      <c r="C265" s="21" t="s">
        <v>7586</v>
      </c>
      <c r="D265" s="22">
        <v>300</v>
      </c>
      <c r="E265" s="23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19">
        <v>104</v>
      </c>
      <c r="P265" s="19">
        <v>52</v>
      </c>
      <c r="Q265" s="24" t="s">
        <v>8315</v>
      </c>
      <c r="R265" s="19" t="s">
        <v>8316</v>
      </c>
      <c r="S265" s="25">
        <v>41921.279976851853</v>
      </c>
      <c r="T265" s="25">
        <v>41939.125</v>
      </c>
    </row>
    <row r="266" spans="1:20" ht="71.25" x14ac:dyDescent="0.45">
      <c r="A266" s="19">
        <v>3477</v>
      </c>
      <c r="B266" s="20" t="s">
        <v>3476</v>
      </c>
      <c r="C266" s="21" t="s">
        <v>7587</v>
      </c>
      <c r="D266" s="22">
        <v>1800</v>
      </c>
      <c r="E266" s="23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19">
        <v>115</v>
      </c>
      <c r="P266" s="19">
        <v>53.23</v>
      </c>
      <c r="Q266" s="24" t="s">
        <v>8315</v>
      </c>
      <c r="R266" s="19" t="s">
        <v>8316</v>
      </c>
      <c r="S266" s="25">
        <v>42128.736608796295</v>
      </c>
      <c r="T266" s="25">
        <v>42141.125</v>
      </c>
    </row>
    <row r="267" spans="1:20" ht="57" x14ac:dyDescent="0.45">
      <c r="A267" s="19">
        <v>3478</v>
      </c>
      <c r="B267" s="20" t="s">
        <v>3477</v>
      </c>
      <c r="C267" s="21" t="s">
        <v>7588</v>
      </c>
      <c r="D267" s="22">
        <v>2000</v>
      </c>
      <c r="E267" s="23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19">
        <v>113</v>
      </c>
      <c r="P267" s="19">
        <v>39.6</v>
      </c>
      <c r="Q267" s="24" t="s">
        <v>8315</v>
      </c>
      <c r="R267" s="19" t="s">
        <v>8316</v>
      </c>
      <c r="S267" s="25">
        <v>42053.916921296302</v>
      </c>
      <c r="T267" s="25">
        <v>42079.875</v>
      </c>
    </row>
    <row r="268" spans="1:20" ht="71.25" x14ac:dyDescent="0.45">
      <c r="A268" s="19">
        <v>3480</v>
      </c>
      <c r="B268" s="20" t="s">
        <v>3479</v>
      </c>
      <c r="C268" s="21" t="s">
        <v>7590</v>
      </c>
      <c r="D268" s="22">
        <v>1500</v>
      </c>
      <c r="E268" s="23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19">
        <v>143</v>
      </c>
      <c r="P268" s="19">
        <v>164.62</v>
      </c>
      <c r="Q268" s="24" t="s">
        <v>8315</v>
      </c>
      <c r="R268" s="19" t="s">
        <v>8316</v>
      </c>
      <c r="S268" s="25">
        <v>42171.317442129628</v>
      </c>
      <c r="T268" s="25">
        <v>42195.875</v>
      </c>
    </row>
    <row r="269" spans="1:20" ht="57" x14ac:dyDescent="0.45">
      <c r="A269" s="19">
        <v>3483</v>
      </c>
      <c r="B269" s="20" t="s">
        <v>3482</v>
      </c>
      <c r="C269" s="21" t="s">
        <v>7593</v>
      </c>
      <c r="D269" s="22">
        <v>3350</v>
      </c>
      <c r="E269" s="23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19">
        <v>160</v>
      </c>
      <c r="P269" s="19">
        <v>40.29</v>
      </c>
      <c r="Q269" s="24" t="s">
        <v>8315</v>
      </c>
      <c r="R269" s="19" t="s">
        <v>8316</v>
      </c>
      <c r="S269" s="25">
        <v>41793.668761574074</v>
      </c>
      <c r="T269" s="25">
        <v>41823.668761574074</v>
      </c>
    </row>
    <row r="270" spans="1:20" ht="71.25" x14ac:dyDescent="0.45">
      <c r="A270" s="19">
        <v>3484</v>
      </c>
      <c r="B270" s="20" t="s">
        <v>3483</v>
      </c>
      <c r="C270" s="21" t="s">
        <v>7594</v>
      </c>
      <c r="D270" s="22">
        <v>2500</v>
      </c>
      <c r="E270" s="23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19">
        <v>114</v>
      </c>
      <c r="P270" s="19">
        <v>64.91</v>
      </c>
      <c r="Q270" s="24" t="s">
        <v>8315</v>
      </c>
      <c r="R270" s="19" t="s">
        <v>8316</v>
      </c>
      <c r="S270" s="25">
        <v>42506.760405092587</v>
      </c>
      <c r="T270" s="25">
        <v>42536.760405092587</v>
      </c>
    </row>
    <row r="271" spans="1:20" ht="71.25" x14ac:dyDescent="0.45">
      <c r="A271" s="19">
        <v>3485</v>
      </c>
      <c r="B271" s="20" t="s">
        <v>3484</v>
      </c>
      <c r="C271" s="21" t="s">
        <v>7595</v>
      </c>
      <c r="D271" s="22">
        <v>1650</v>
      </c>
      <c r="E271" s="23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19">
        <v>101</v>
      </c>
      <c r="P271" s="19">
        <v>55.33</v>
      </c>
      <c r="Q271" s="24" t="s">
        <v>8315</v>
      </c>
      <c r="R271" s="19" t="s">
        <v>8316</v>
      </c>
      <c r="S271" s="25">
        <v>42372.693055555559</v>
      </c>
      <c r="T271" s="25">
        <v>42402.693055555559</v>
      </c>
    </row>
    <row r="272" spans="1:20" ht="99.75" x14ac:dyDescent="0.45">
      <c r="A272" s="19">
        <v>3486</v>
      </c>
      <c r="B272" s="20" t="s">
        <v>3485</v>
      </c>
      <c r="C272" s="21" t="s">
        <v>7596</v>
      </c>
      <c r="D272" s="22">
        <v>3000</v>
      </c>
      <c r="E272" s="23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19">
        <v>155</v>
      </c>
      <c r="P272" s="19">
        <v>83.14</v>
      </c>
      <c r="Q272" s="24" t="s">
        <v>8315</v>
      </c>
      <c r="R272" s="19" t="s">
        <v>8316</v>
      </c>
      <c r="S272" s="25">
        <v>42126.87501157407</v>
      </c>
      <c r="T272" s="25">
        <v>42158.290972222225</v>
      </c>
    </row>
    <row r="273" spans="1:20" ht="85.5" x14ac:dyDescent="0.45">
      <c r="A273" s="19">
        <v>3488</v>
      </c>
      <c r="B273" s="20" t="s">
        <v>3487</v>
      </c>
      <c r="C273" s="21" t="s">
        <v>7598</v>
      </c>
      <c r="D273" s="22">
        <v>3000</v>
      </c>
      <c r="E273" s="23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19">
        <v>121</v>
      </c>
      <c r="P273" s="19">
        <v>125.38</v>
      </c>
      <c r="Q273" s="24" t="s">
        <v>8315</v>
      </c>
      <c r="R273" s="19" t="s">
        <v>8316</v>
      </c>
      <c r="S273" s="25">
        <v>42087.768055555556</v>
      </c>
      <c r="T273" s="25">
        <v>42111.666666666672</v>
      </c>
    </row>
    <row r="274" spans="1:20" ht="114" x14ac:dyDescent="0.45">
      <c r="A274" s="19">
        <v>3490</v>
      </c>
      <c r="B274" s="20" t="s">
        <v>3489</v>
      </c>
      <c r="C274" s="21" t="s">
        <v>7600</v>
      </c>
      <c r="D274" s="22">
        <v>1000</v>
      </c>
      <c r="E274" s="23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19">
        <v>128</v>
      </c>
      <c r="P274" s="19">
        <v>47.22</v>
      </c>
      <c r="Q274" s="24" t="s">
        <v>8315</v>
      </c>
      <c r="R274" s="19" t="s">
        <v>8316</v>
      </c>
      <c r="S274" s="25">
        <v>42443.802361111113</v>
      </c>
      <c r="T274" s="25">
        <v>42473.802361111113</v>
      </c>
    </row>
    <row r="275" spans="1:20" ht="57" x14ac:dyDescent="0.45">
      <c r="A275" s="19">
        <v>3491</v>
      </c>
      <c r="B275" s="20" t="s">
        <v>3490</v>
      </c>
      <c r="C275" s="21" t="s">
        <v>7601</v>
      </c>
      <c r="D275" s="22">
        <v>500</v>
      </c>
      <c r="E275" s="23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19">
        <v>158</v>
      </c>
      <c r="P275" s="19">
        <v>79.099999999999994</v>
      </c>
      <c r="Q275" s="24" t="s">
        <v>8315</v>
      </c>
      <c r="R275" s="19" t="s">
        <v>8316</v>
      </c>
      <c r="S275" s="25">
        <v>42121.249814814815</v>
      </c>
      <c r="T275" s="25">
        <v>42142.249814814815</v>
      </c>
    </row>
    <row r="276" spans="1:20" ht="99.75" x14ac:dyDescent="0.45">
      <c r="A276" s="19">
        <v>3492</v>
      </c>
      <c r="B276" s="20" t="s">
        <v>3491</v>
      </c>
      <c r="C276" s="21" t="s">
        <v>7602</v>
      </c>
      <c r="D276" s="22">
        <v>3800</v>
      </c>
      <c r="E276" s="23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19">
        <v>105</v>
      </c>
      <c r="P276" s="19">
        <v>114.29</v>
      </c>
      <c r="Q276" s="24" t="s">
        <v>8315</v>
      </c>
      <c r="R276" s="19" t="s">
        <v>8316</v>
      </c>
      <c r="S276" s="25">
        <v>42268.009224537032</v>
      </c>
      <c r="T276" s="25">
        <v>42303.009224537032</v>
      </c>
    </row>
    <row r="277" spans="1:20" ht="57" x14ac:dyDescent="0.45">
      <c r="A277" s="19">
        <v>3493</v>
      </c>
      <c r="B277" s="20" t="s">
        <v>3492</v>
      </c>
      <c r="C277" s="21" t="s">
        <v>7603</v>
      </c>
      <c r="D277" s="22">
        <v>1500</v>
      </c>
      <c r="E277" s="23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19">
        <v>100</v>
      </c>
      <c r="P277" s="19">
        <v>51.72</v>
      </c>
      <c r="Q277" s="24" t="s">
        <v>8315</v>
      </c>
      <c r="R277" s="19" t="s">
        <v>8316</v>
      </c>
      <c r="S277" s="25">
        <v>41848.866157407407</v>
      </c>
      <c r="T277" s="25">
        <v>41868.21597222222</v>
      </c>
    </row>
    <row r="278" spans="1:20" ht="57" x14ac:dyDescent="0.45">
      <c r="A278" s="19">
        <v>3494</v>
      </c>
      <c r="B278" s="20" t="s">
        <v>3493</v>
      </c>
      <c r="C278" s="21" t="s">
        <v>7604</v>
      </c>
      <c r="D278" s="22">
        <v>400</v>
      </c>
      <c r="E278" s="23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19">
        <v>100</v>
      </c>
      <c r="P278" s="19">
        <v>30.77</v>
      </c>
      <c r="Q278" s="24" t="s">
        <v>8315</v>
      </c>
      <c r="R278" s="19" t="s">
        <v>8316</v>
      </c>
      <c r="S278" s="25">
        <v>42689.214988425927</v>
      </c>
      <c r="T278" s="25">
        <v>42700.25</v>
      </c>
    </row>
    <row r="279" spans="1:20" ht="71.25" x14ac:dyDescent="0.45">
      <c r="A279" s="19">
        <v>3496</v>
      </c>
      <c r="B279" s="20" t="s">
        <v>3495</v>
      </c>
      <c r="C279" s="21" t="s">
        <v>7606</v>
      </c>
      <c r="D279" s="22">
        <v>3000</v>
      </c>
      <c r="E279" s="23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19">
        <v>124</v>
      </c>
      <c r="P279" s="19">
        <v>47.85</v>
      </c>
      <c r="Q279" s="24" t="s">
        <v>8315</v>
      </c>
      <c r="R279" s="19" t="s">
        <v>8316</v>
      </c>
      <c r="S279" s="25">
        <v>42584.846828703703</v>
      </c>
      <c r="T279" s="25">
        <v>42624.846828703703</v>
      </c>
    </row>
    <row r="280" spans="1:20" ht="57" x14ac:dyDescent="0.45">
      <c r="A280" s="19">
        <v>3497</v>
      </c>
      <c r="B280" s="20" t="s">
        <v>3496</v>
      </c>
      <c r="C280" s="21" t="s">
        <v>7607</v>
      </c>
      <c r="D280" s="22">
        <v>1551</v>
      </c>
      <c r="E280" s="23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19">
        <v>109</v>
      </c>
      <c r="P280" s="19">
        <v>34.409999999999997</v>
      </c>
      <c r="Q280" s="24" t="s">
        <v>8315</v>
      </c>
      <c r="R280" s="19" t="s">
        <v>8316</v>
      </c>
      <c r="S280" s="25">
        <v>42511.741944444439</v>
      </c>
      <c r="T280" s="25">
        <v>42523.916666666672</v>
      </c>
    </row>
    <row r="281" spans="1:20" ht="57" x14ac:dyDescent="0.45">
      <c r="A281" s="19">
        <v>3499</v>
      </c>
      <c r="B281" s="20" t="s">
        <v>3498</v>
      </c>
      <c r="C281" s="21" t="s">
        <v>7609</v>
      </c>
      <c r="D281" s="22">
        <v>2000</v>
      </c>
      <c r="E281" s="23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19">
        <v>106</v>
      </c>
      <c r="P281" s="19">
        <v>60.29</v>
      </c>
      <c r="Q281" s="24" t="s">
        <v>8315</v>
      </c>
      <c r="R281" s="19" t="s">
        <v>8316</v>
      </c>
      <c r="S281" s="25">
        <v>42132.036168981482</v>
      </c>
      <c r="T281" s="25">
        <v>42186.290972222225</v>
      </c>
    </row>
    <row r="282" spans="1:20" ht="114" x14ac:dyDescent="0.45">
      <c r="A282" s="19">
        <v>3500</v>
      </c>
      <c r="B282" s="20" t="s">
        <v>3499</v>
      </c>
      <c r="C282" s="21" t="s">
        <v>7610</v>
      </c>
      <c r="D282" s="22">
        <v>1000</v>
      </c>
      <c r="E282" s="23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19">
        <v>106</v>
      </c>
      <c r="P282" s="19">
        <v>25.31</v>
      </c>
      <c r="Q282" s="24" t="s">
        <v>8315</v>
      </c>
      <c r="R282" s="19" t="s">
        <v>8316</v>
      </c>
      <c r="S282" s="25">
        <v>42419.91942129629</v>
      </c>
      <c r="T282" s="25">
        <v>42436.207638888889</v>
      </c>
    </row>
    <row r="283" spans="1:20" ht="57" x14ac:dyDescent="0.45">
      <c r="A283" s="19">
        <v>3502</v>
      </c>
      <c r="B283" s="20" t="s">
        <v>3501</v>
      </c>
      <c r="C283" s="21" t="s">
        <v>7612</v>
      </c>
      <c r="D283" s="22">
        <v>4000</v>
      </c>
      <c r="E283" s="23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19">
        <v>105</v>
      </c>
      <c r="P283" s="19">
        <v>136</v>
      </c>
      <c r="Q283" s="24" t="s">
        <v>8315</v>
      </c>
      <c r="R283" s="19" t="s">
        <v>8316</v>
      </c>
      <c r="S283" s="25">
        <v>42430.839398148149</v>
      </c>
      <c r="T283" s="25">
        <v>42445.165972222225</v>
      </c>
    </row>
    <row r="284" spans="1:20" ht="57" x14ac:dyDescent="0.45">
      <c r="A284" s="19">
        <v>3504</v>
      </c>
      <c r="B284" s="20" t="s">
        <v>3503</v>
      </c>
      <c r="C284" s="21" t="s">
        <v>7614</v>
      </c>
      <c r="D284" s="22">
        <v>1000</v>
      </c>
      <c r="E284" s="23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19">
        <v>100</v>
      </c>
      <c r="P284" s="19">
        <v>125</v>
      </c>
      <c r="Q284" s="24" t="s">
        <v>8315</v>
      </c>
      <c r="R284" s="19" t="s">
        <v>8316</v>
      </c>
      <c r="S284" s="25">
        <v>42297.748738425929</v>
      </c>
      <c r="T284" s="25">
        <v>42327.790405092594</v>
      </c>
    </row>
    <row r="285" spans="1:20" ht="99.75" x14ac:dyDescent="0.45">
      <c r="A285" s="19">
        <v>3505</v>
      </c>
      <c r="B285" s="20" t="s">
        <v>3504</v>
      </c>
      <c r="C285" s="21" t="s">
        <v>7615</v>
      </c>
      <c r="D285" s="22">
        <v>2500</v>
      </c>
      <c r="E285" s="23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19">
        <v>104</v>
      </c>
      <c r="P285" s="19">
        <v>66.510000000000005</v>
      </c>
      <c r="Q285" s="24" t="s">
        <v>8315</v>
      </c>
      <c r="R285" s="19" t="s">
        <v>8316</v>
      </c>
      <c r="S285" s="25">
        <v>41760.935706018521</v>
      </c>
      <c r="T285" s="25">
        <v>41772.166666666664</v>
      </c>
    </row>
    <row r="286" spans="1:20" ht="99.75" x14ac:dyDescent="0.45">
      <c r="A286" s="19">
        <v>3506</v>
      </c>
      <c r="B286" s="20" t="s">
        <v>3505</v>
      </c>
      <c r="C286" s="21" t="s">
        <v>7616</v>
      </c>
      <c r="D286" s="22">
        <v>3000</v>
      </c>
      <c r="E286" s="23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19">
        <v>102</v>
      </c>
      <c r="P286" s="19">
        <v>105</v>
      </c>
      <c r="Q286" s="24" t="s">
        <v>8315</v>
      </c>
      <c r="R286" s="19" t="s">
        <v>8316</v>
      </c>
      <c r="S286" s="25">
        <v>41829.734259259261</v>
      </c>
      <c r="T286" s="25">
        <v>41874.734259259261</v>
      </c>
    </row>
    <row r="287" spans="1:20" ht="85.5" x14ac:dyDescent="0.45">
      <c r="A287" s="19">
        <v>3507</v>
      </c>
      <c r="B287" s="20" t="s">
        <v>3506</v>
      </c>
      <c r="C287" s="21" t="s">
        <v>7617</v>
      </c>
      <c r="D287" s="22">
        <v>10000</v>
      </c>
      <c r="E287" s="23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19">
        <v>104</v>
      </c>
      <c r="P287" s="19">
        <v>145</v>
      </c>
      <c r="Q287" s="24" t="s">
        <v>8315</v>
      </c>
      <c r="R287" s="19" t="s">
        <v>8316</v>
      </c>
      <c r="S287" s="25">
        <v>42491.92288194444</v>
      </c>
      <c r="T287" s="25">
        <v>42521.92288194444</v>
      </c>
    </row>
    <row r="288" spans="1:20" ht="99.75" x14ac:dyDescent="0.45">
      <c r="A288" s="19">
        <v>3509</v>
      </c>
      <c r="B288" s="20" t="s">
        <v>3508</v>
      </c>
      <c r="C288" s="21" t="s">
        <v>7619</v>
      </c>
      <c r="D288" s="22">
        <v>3000</v>
      </c>
      <c r="E288" s="23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19">
        <v>106</v>
      </c>
      <c r="P288" s="19">
        <v>96.67</v>
      </c>
      <c r="Q288" s="24" t="s">
        <v>8315</v>
      </c>
      <c r="R288" s="19" t="s">
        <v>8316</v>
      </c>
      <c r="S288" s="25">
        <v>41950.859560185185</v>
      </c>
      <c r="T288" s="25">
        <v>41964.204861111109</v>
      </c>
    </row>
    <row r="289" spans="1:20" ht="85.5" x14ac:dyDescent="0.45">
      <c r="A289" s="19">
        <v>3510</v>
      </c>
      <c r="B289" s="20" t="s">
        <v>3509</v>
      </c>
      <c r="C289" s="21" t="s">
        <v>7620</v>
      </c>
      <c r="D289" s="22">
        <v>900</v>
      </c>
      <c r="E289" s="23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19">
        <v>101</v>
      </c>
      <c r="P289" s="19">
        <v>60.33</v>
      </c>
      <c r="Q289" s="24" t="s">
        <v>8315</v>
      </c>
      <c r="R289" s="19" t="s">
        <v>8316</v>
      </c>
      <c r="S289" s="25">
        <v>41802.62090277778</v>
      </c>
      <c r="T289" s="25">
        <v>41822.62090277778</v>
      </c>
    </row>
    <row r="290" spans="1:20" ht="128.25" x14ac:dyDescent="0.45">
      <c r="A290" s="19">
        <v>3513</v>
      </c>
      <c r="B290" s="20" t="s">
        <v>3512</v>
      </c>
      <c r="C290" s="21" t="s">
        <v>7623</v>
      </c>
      <c r="D290" s="22">
        <v>2800</v>
      </c>
      <c r="E290" s="23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19">
        <v>118</v>
      </c>
      <c r="P290" s="19">
        <v>75.34</v>
      </c>
      <c r="Q290" s="24" t="s">
        <v>8315</v>
      </c>
      <c r="R290" s="19" t="s">
        <v>8316</v>
      </c>
      <c r="S290" s="25">
        <v>41781.096203703702</v>
      </c>
      <c r="T290" s="25">
        <v>41794.207638888889</v>
      </c>
    </row>
    <row r="291" spans="1:20" ht="114" x14ac:dyDescent="0.45">
      <c r="A291" s="19">
        <v>3514</v>
      </c>
      <c r="B291" s="20" t="s">
        <v>3513</v>
      </c>
      <c r="C291" s="21" t="s">
        <v>7624</v>
      </c>
      <c r="D291" s="22">
        <v>500</v>
      </c>
      <c r="E291" s="23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19">
        <v>110</v>
      </c>
      <c r="P291" s="19">
        <v>55</v>
      </c>
      <c r="Q291" s="24" t="s">
        <v>8315</v>
      </c>
      <c r="R291" s="19" t="s">
        <v>8316</v>
      </c>
      <c r="S291" s="25">
        <v>42020.846666666665</v>
      </c>
      <c r="T291" s="25">
        <v>42037.207638888889</v>
      </c>
    </row>
    <row r="292" spans="1:20" ht="71.25" x14ac:dyDescent="0.45">
      <c r="A292" s="19">
        <v>3515</v>
      </c>
      <c r="B292" s="20" t="s">
        <v>3514</v>
      </c>
      <c r="C292" s="21" t="s">
        <v>7625</v>
      </c>
      <c r="D292" s="22">
        <v>3000</v>
      </c>
      <c r="E292" s="23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19">
        <v>103</v>
      </c>
      <c r="P292" s="19">
        <v>66.959999999999994</v>
      </c>
      <c r="Q292" s="24" t="s">
        <v>8315</v>
      </c>
      <c r="R292" s="19" t="s">
        <v>8316</v>
      </c>
      <c r="S292" s="25">
        <v>42125.772812499999</v>
      </c>
      <c r="T292" s="25">
        <v>42155.772812499999</v>
      </c>
    </row>
    <row r="293" spans="1:20" ht="57" x14ac:dyDescent="0.45">
      <c r="A293" s="19">
        <v>3516</v>
      </c>
      <c r="B293" s="20" t="s">
        <v>3515</v>
      </c>
      <c r="C293" s="21" t="s">
        <v>7626</v>
      </c>
      <c r="D293" s="22">
        <v>2500</v>
      </c>
      <c r="E293" s="23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19">
        <v>100</v>
      </c>
      <c r="P293" s="19">
        <v>227.27</v>
      </c>
      <c r="Q293" s="24" t="s">
        <v>8315</v>
      </c>
      <c r="R293" s="19" t="s">
        <v>8316</v>
      </c>
      <c r="S293" s="25">
        <v>41856.010069444441</v>
      </c>
      <c r="T293" s="25">
        <v>41890.125</v>
      </c>
    </row>
    <row r="294" spans="1:20" ht="57" x14ac:dyDescent="0.45">
      <c r="A294" s="19">
        <v>3518</v>
      </c>
      <c r="B294" s="20" t="s">
        <v>3517</v>
      </c>
      <c r="C294" s="21" t="s">
        <v>7628</v>
      </c>
      <c r="D294" s="22">
        <v>1500</v>
      </c>
      <c r="E294" s="23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19">
        <v>110</v>
      </c>
      <c r="P294" s="19">
        <v>50.02</v>
      </c>
      <c r="Q294" s="24" t="s">
        <v>8315</v>
      </c>
      <c r="R294" s="19" t="s">
        <v>8316</v>
      </c>
      <c r="S294" s="25">
        <v>41893.783553240741</v>
      </c>
      <c r="T294" s="25">
        <v>41914.597916666666</v>
      </c>
    </row>
    <row r="295" spans="1:20" ht="71.25" x14ac:dyDescent="0.45">
      <c r="A295" s="19">
        <v>3521</v>
      </c>
      <c r="B295" s="20" t="s">
        <v>3520</v>
      </c>
      <c r="C295" s="21" t="s">
        <v>7631</v>
      </c>
      <c r="D295" s="22">
        <v>350</v>
      </c>
      <c r="E295" s="23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19">
        <v>169</v>
      </c>
      <c r="P295" s="19">
        <v>45.62</v>
      </c>
      <c r="Q295" s="24" t="s">
        <v>8315</v>
      </c>
      <c r="R295" s="19" t="s">
        <v>8316</v>
      </c>
      <c r="S295" s="25">
        <v>41881.361342592594</v>
      </c>
      <c r="T295" s="25">
        <v>41911.361342592594</v>
      </c>
    </row>
    <row r="296" spans="1:20" ht="57" x14ac:dyDescent="0.45">
      <c r="A296" s="19">
        <v>3524</v>
      </c>
      <c r="B296" s="20" t="s">
        <v>3523</v>
      </c>
      <c r="C296" s="21" t="s">
        <v>7634</v>
      </c>
      <c r="D296" s="22">
        <v>10000</v>
      </c>
      <c r="E296" s="23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19">
        <v>102</v>
      </c>
      <c r="P296" s="19">
        <v>137.24</v>
      </c>
      <c r="Q296" s="24" t="s">
        <v>8315</v>
      </c>
      <c r="R296" s="19" t="s">
        <v>8316</v>
      </c>
      <c r="S296" s="25">
        <v>41880.76357638889</v>
      </c>
      <c r="T296" s="25">
        <v>41895.166666666664</v>
      </c>
    </row>
    <row r="297" spans="1:20" ht="71.25" x14ac:dyDescent="0.45">
      <c r="A297" s="19">
        <v>3525</v>
      </c>
      <c r="B297" s="20" t="s">
        <v>3524</v>
      </c>
      <c r="C297" s="21" t="s">
        <v>7635</v>
      </c>
      <c r="D297" s="22">
        <v>500</v>
      </c>
      <c r="E297" s="23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19">
        <v>106</v>
      </c>
      <c r="P297" s="19">
        <v>75.709999999999994</v>
      </c>
      <c r="Q297" s="24" t="s">
        <v>8315</v>
      </c>
      <c r="R297" s="19" t="s">
        <v>8316</v>
      </c>
      <c r="S297" s="25">
        <v>42214.6956712963</v>
      </c>
      <c r="T297" s="25">
        <v>42225.666666666672</v>
      </c>
    </row>
    <row r="298" spans="1:20" ht="57" x14ac:dyDescent="0.45">
      <c r="A298" s="19">
        <v>3526</v>
      </c>
      <c r="B298" s="20" t="s">
        <v>3525</v>
      </c>
      <c r="C298" s="21" t="s">
        <v>7636</v>
      </c>
      <c r="D298" s="22">
        <v>3300</v>
      </c>
      <c r="E298" s="23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19">
        <v>102</v>
      </c>
      <c r="P298" s="19">
        <v>99</v>
      </c>
      <c r="Q298" s="24" t="s">
        <v>8315</v>
      </c>
      <c r="R298" s="19" t="s">
        <v>8316</v>
      </c>
      <c r="S298" s="25">
        <v>42460.335312499999</v>
      </c>
      <c r="T298" s="25">
        <v>42488.249305555553</v>
      </c>
    </row>
    <row r="299" spans="1:20" ht="114" x14ac:dyDescent="0.45">
      <c r="A299" s="19">
        <v>3527</v>
      </c>
      <c r="B299" s="20" t="s">
        <v>3526</v>
      </c>
      <c r="C299" s="21" t="s">
        <v>7637</v>
      </c>
      <c r="D299" s="22">
        <v>6000</v>
      </c>
      <c r="E299" s="23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19">
        <v>117</v>
      </c>
      <c r="P299" s="19">
        <v>81.569999999999993</v>
      </c>
      <c r="Q299" s="24" t="s">
        <v>8315</v>
      </c>
      <c r="R299" s="19" t="s">
        <v>8316</v>
      </c>
      <c r="S299" s="25">
        <v>42167.023206018523</v>
      </c>
      <c r="T299" s="25">
        <v>42196.165972222225</v>
      </c>
    </row>
    <row r="300" spans="1:20" ht="99.75" x14ac:dyDescent="0.45">
      <c r="A300" s="19">
        <v>3529</v>
      </c>
      <c r="B300" s="20" t="s">
        <v>3528</v>
      </c>
      <c r="C300" s="21" t="s">
        <v>7639</v>
      </c>
      <c r="D300" s="22">
        <v>500</v>
      </c>
      <c r="E300" s="23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19">
        <v>132</v>
      </c>
      <c r="P300" s="19">
        <v>36.67</v>
      </c>
      <c r="Q300" s="24" t="s">
        <v>8315</v>
      </c>
      <c r="R300" s="19" t="s">
        <v>8316</v>
      </c>
      <c r="S300" s="25">
        <v>42177.761782407411</v>
      </c>
      <c r="T300" s="25">
        <v>42198.041666666672</v>
      </c>
    </row>
    <row r="301" spans="1:20" ht="57" x14ac:dyDescent="0.45">
      <c r="A301" s="19">
        <v>3531</v>
      </c>
      <c r="B301" s="20" t="s">
        <v>3530</v>
      </c>
      <c r="C301" s="21" t="s">
        <v>7641</v>
      </c>
      <c r="D301" s="22">
        <v>1000</v>
      </c>
      <c r="E301" s="23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19">
        <v>128</v>
      </c>
      <c r="P301" s="19">
        <v>49.23</v>
      </c>
      <c r="Q301" s="24" t="s">
        <v>8315</v>
      </c>
      <c r="R301" s="19" t="s">
        <v>8316</v>
      </c>
      <c r="S301" s="25">
        <v>42521.654328703706</v>
      </c>
      <c r="T301" s="25">
        <v>42551.654328703706</v>
      </c>
    </row>
    <row r="302" spans="1:20" ht="57" x14ac:dyDescent="0.45">
      <c r="A302" s="19">
        <v>3532</v>
      </c>
      <c r="B302" s="20" t="s">
        <v>3531</v>
      </c>
      <c r="C302" s="21" t="s">
        <v>7642</v>
      </c>
      <c r="D302" s="22">
        <v>960</v>
      </c>
      <c r="E302" s="23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19">
        <v>119</v>
      </c>
      <c r="P302" s="19">
        <v>42.3</v>
      </c>
      <c r="Q302" s="24" t="s">
        <v>8315</v>
      </c>
      <c r="R302" s="19" t="s">
        <v>8316</v>
      </c>
      <c r="S302" s="25">
        <v>41884.599849537037</v>
      </c>
      <c r="T302" s="25">
        <v>41900.165972222225</v>
      </c>
    </row>
    <row r="303" spans="1:20" ht="114" x14ac:dyDescent="0.45">
      <c r="A303" s="19">
        <v>3533</v>
      </c>
      <c r="B303" s="20" t="s">
        <v>3532</v>
      </c>
      <c r="C303" s="21" t="s">
        <v>7643</v>
      </c>
      <c r="D303" s="22">
        <v>500</v>
      </c>
      <c r="E303" s="23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19">
        <v>126</v>
      </c>
      <c r="P303" s="19">
        <v>78.88</v>
      </c>
      <c r="Q303" s="24" t="s">
        <v>8315</v>
      </c>
      <c r="R303" s="19" t="s">
        <v>8316</v>
      </c>
      <c r="S303" s="25">
        <v>42289.761192129634</v>
      </c>
      <c r="T303" s="25">
        <v>42319.802858796291</v>
      </c>
    </row>
    <row r="304" spans="1:20" ht="42.75" x14ac:dyDescent="0.45">
      <c r="A304" s="19">
        <v>3534</v>
      </c>
      <c r="B304" s="20" t="s">
        <v>3533</v>
      </c>
      <c r="C304" s="21" t="s">
        <v>7644</v>
      </c>
      <c r="D304" s="22">
        <v>5000</v>
      </c>
      <c r="E304" s="23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19">
        <v>156</v>
      </c>
      <c r="P304" s="19">
        <v>38.28</v>
      </c>
      <c r="Q304" s="24" t="s">
        <v>8315</v>
      </c>
      <c r="R304" s="19" t="s">
        <v>8316</v>
      </c>
      <c r="S304" s="25">
        <v>42243.6252662037</v>
      </c>
      <c r="T304" s="25">
        <v>42278.6252662037</v>
      </c>
    </row>
    <row r="305" spans="1:20" ht="57" x14ac:dyDescent="0.45">
      <c r="A305" s="19">
        <v>3539</v>
      </c>
      <c r="B305" s="20" t="s">
        <v>3538</v>
      </c>
      <c r="C305" s="21" t="s">
        <v>7649</v>
      </c>
      <c r="D305" s="22">
        <v>600</v>
      </c>
      <c r="E305" s="23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19">
        <v>120</v>
      </c>
      <c r="P305" s="19">
        <v>55.23</v>
      </c>
      <c r="Q305" s="24" t="s">
        <v>8315</v>
      </c>
      <c r="R305" s="19" t="s">
        <v>8316</v>
      </c>
      <c r="S305" s="25">
        <v>42600.756041666667</v>
      </c>
      <c r="T305" s="25">
        <v>42621.756041666667</v>
      </c>
    </row>
    <row r="306" spans="1:20" ht="57" x14ac:dyDescent="0.45">
      <c r="A306" s="19">
        <v>3542</v>
      </c>
      <c r="B306" s="20" t="s">
        <v>3541</v>
      </c>
      <c r="C306" s="21" t="s">
        <v>7652</v>
      </c>
      <c r="D306" s="22">
        <v>5500</v>
      </c>
      <c r="E306" s="23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19">
        <v>102</v>
      </c>
      <c r="P306" s="19">
        <v>66.150000000000006</v>
      </c>
      <c r="Q306" s="24" t="s">
        <v>8315</v>
      </c>
      <c r="R306" s="19" t="s">
        <v>8316</v>
      </c>
      <c r="S306" s="25">
        <v>41829.599791666667</v>
      </c>
      <c r="T306" s="25">
        <v>41889.599791666667</v>
      </c>
    </row>
    <row r="307" spans="1:20" ht="42.75" x14ac:dyDescent="0.45">
      <c r="A307" s="19">
        <v>3544</v>
      </c>
      <c r="B307" s="20" t="s">
        <v>3543</v>
      </c>
      <c r="C307" s="21" t="s">
        <v>7654</v>
      </c>
      <c r="D307" s="22">
        <v>2500</v>
      </c>
      <c r="E307" s="23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19">
        <v>100</v>
      </c>
      <c r="P307" s="19">
        <v>104.17</v>
      </c>
      <c r="Q307" s="24" t="s">
        <v>8315</v>
      </c>
      <c r="R307" s="19" t="s">
        <v>8316</v>
      </c>
      <c r="S307" s="25">
        <v>42040.831678240742</v>
      </c>
      <c r="T307" s="25">
        <v>42070.831678240742</v>
      </c>
    </row>
    <row r="308" spans="1:20" ht="99.75" x14ac:dyDescent="0.45">
      <c r="A308" s="19">
        <v>3545</v>
      </c>
      <c r="B308" s="20" t="s">
        <v>3544</v>
      </c>
      <c r="C308" s="21" t="s">
        <v>7655</v>
      </c>
      <c r="D308" s="22">
        <v>250</v>
      </c>
      <c r="E308" s="23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19">
        <v>100</v>
      </c>
      <c r="P308" s="19">
        <v>31.38</v>
      </c>
      <c r="Q308" s="24" t="s">
        <v>8315</v>
      </c>
      <c r="R308" s="19" t="s">
        <v>8316</v>
      </c>
      <c r="S308" s="25">
        <v>42075.807395833333</v>
      </c>
      <c r="T308" s="25">
        <v>42105.807395833333</v>
      </c>
    </row>
    <row r="309" spans="1:20" ht="85.5" x14ac:dyDescent="0.45">
      <c r="A309" s="19">
        <v>3546</v>
      </c>
      <c r="B309" s="20" t="s">
        <v>3545</v>
      </c>
      <c r="C309" s="21" t="s">
        <v>7656</v>
      </c>
      <c r="D309" s="22">
        <v>1100</v>
      </c>
      <c r="E309" s="23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19">
        <v>102</v>
      </c>
      <c r="P309" s="19">
        <v>59.21</v>
      </c>
      <c r="Q309" s="24" t="s">
        <v>8315</v>
      </c>
      <c r="R309" s="19" t="s">
        <v>8316</v>
      </c>
      <c r="S309" s="25">
        <v>42073.660694444443</v>
      </c>
      <c r="T309" s="25">
        <v>42095.165972222225</v>
      </c>
    </row>
    <row r="310" spans="1:20" ht="85.5" x14ac:dyDescent="0.45">
      <c r="A310" s="19">
        <v>3547</v>
      </c>
      <c r="B310" s="20" t="s">
        <v>3546</v>
      </c>
      <c r="C310" s="21" t="s">
        <v>7657</v>
      </c>
      <c r="D310" s="22">
        <v>35000</v>
      </c>
      <c r="E310" s="23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19">
        <v>114</v>
      </c>
      <c r="P310" s="19">
        <v>119.18</v>
      </c>
      <c r="Q310" s="24" t="s">
        <v>8315</v>
      </c>
      <c r="R310" s="19" t="s">
        <v>8316</v>
      </c>
      <c r="S310" s="25">
        <v>42480.078715277778</v>
      </c>
      <c r="T310" s="25">
        <v>42504.165972222225</v>
      </c>
    </row>
    <row r="311" spans="1:20" ht="71.25" x14ac:dyDescent="0.45">
      <c r="A311" s="19">
        <v>3548</v>
      </c>
      <c r="B311" s="20" t="s">
        <v>3547</v>
      </c>
      <c r="C311" s="21" t="s">
        <v>7658</v>
      </c>
      <c r="D311" s="22">
        <v>2100</v>
      </c>
      <c r="E311" s="23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19">
        <v>102</v>
      </c>
      <c r="P311" s="19">
        <v>164.62</v>
      </c>
      <c r="Q311" s="24" t="s">
        <v>8315</v>
      </c>
      <c r="R311" s="19" t="s">
        <v>8316</v>
      </c>
      <c r="S311" s="25">
        <v>42411.942291666666</v>
      </c>
      <c r="T311" s="25">
        <v>42434.041666666672</v>
      </c>
    </row>
    <row r="312" spans="1:20" ht="57" x14ac:dyDescent="0.45">
      <c r="A312" s="19">
        <v>3551</v>
      </c>
      <c r="B312" s="20" t="s">
        <v>3550</v>
      </c>
      <c r="C312" s="21" t="s">
        <v>7661</v>
      </c>
      <c r="D312" s="22">
        <v>1500</v>
      </c>
      <c r="E312" s="23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19">
        <v>102</v>
      </c>
      <c r="P312" s="19">
        <v>61.1</v>
      </c>
      <c r="Q312" s="24" t="s">
        <v>8315</v>
      </c>
      <c r="R312" s="19" t="s">
        <v>8316</v>
      </c>
      <c r="S312" s="25">
        <v>41753.515856481477</v>
      </c>
      <c r="T312" s="25">
        <v>41781.921527777777</v>
      </c>
    </row>
    <row r="313" spans="1:20" ht="57" x14ac:dyDescent="0.45">
      <c r="A313" s="19">
        <v>3553</v>
      </c>
      <c r="B313" s="20" t="s">
        <v>3552</v>
      </c>
      <c r="C313" s="21" t="s">
        <v>7663</v>
      </c>
      <c r="D313" s="22">
        <v>5500</v>
      </c>
      <c r="E313" s="23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19">
        <v>106</v>
      </c>
      <c r="P313" s="19">
        <v>56.2</v>
      </c>
      <c r="Q313" s="24" t="s">
        <v>8315</v>
      </c>
      <c r="R313" s="19" t="s">
        <v>8316</v>
      </c>
      <c r="S313" s="25">
        <v>42196.028703703705</v>
      </c>
      <c r="T313" s="25">
        <v>42228</v>
      </c>
    </row>
    <row r="314" spans="1:20" ht="57" x14ac:dyDescent="0.45">
      <c r="A314" s="19">
        <v>3554</v>
      </c>
      <c r="B314" s="20" t="s">
        <v>3553</v>
      </c>
      <c r="C314" s="21" t="s">
        <v>7664</v>
      </c>
      <c r="D314" s="22">
        <v>5000</v>
      </c>
      <c r="E314" s="23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19">
        <v>113</v>
      </c>
      <c r="P314" s="19">
        <v>107</v>
      </c>
      <c r="Q314" s="24" t="s">
        <v>8315</v>
      </c>
      <c r="R314" s="19" t="s">
        <v>8316</v>
      </c>
      <c r="S314" s="25">
        <v>42016.050451388888</v>
      </c>
      <c r="T314" s="25">
        <v>42046.708333333328</v>
      </c>
    </row>
    <row r="315" spans="1:20" ht="57" x14ac:dyDescent="0.45">
      <c r="A315" s="19">
        <v>3557</v>
      </c>
      <c r="B315" s="20" t="s">
        <v>3556</v>
      </c>
      <c r="C315" s="21" t="s">
        <v>7667</v>
      </c>
      <c r="D315" s="22">
        <v>100000</v>
      </c>
      <c r="E315" s="23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19">
        <v>100</v>
      </c>
      <c r="P315" s="19">
        <v>179.28</v>
      </c>
      <c r="Q315" s="24" t="s">
        <v>8315</v>
      </c>
      <c r="R315" s="19" t="s">
        <v>8316</v>
      </c>
      <c r="S315" s="25">
        <v>41730.276747685188</v>
      </c>
      <c r="T315" s="25">
        <v>41764.276747685188</v>
      </c>
    </row>
    <row r="316" spans="1:20" ht="114" x14ac:dyDescent="0.45">
      <c r="A316" s="19">
        <v>3561</v>
      </c>
      <c r="B316" s="20" t="s">
        <v>3560</v>
      </c>
      <c r="C316" s="21" t="s">
        <v>7671</v>
      </c>
      <c r="D316" s="22">
        <v>2500</v>
      </c>
      <c r="E316" s="23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19">
        <v>102</v>
      </c>
      <c r="P316" s="19">
        <v>47.41</v>
      </c>
      <c r="Q316" s="24" t="s">
        <v>8315</v>
      </c>
      <c r="R316" s="19" t="s">
        <v>8316</v>
      </c>
      <c r="S316" s="25">
        <v>42203.680300925931</v>
      </c>
      <c r="T316" s="25">
        <v>42221.774999999994</v>
      </c>
    </row>
    <row r="317" spans="1:20" ht="99.75" x14ac:dyDescent="0.45">
      <c r="A317" s="19">
        <v>3565</v>
      </c>
      <c r="B317" s="20" t="s">
        <v>3564</v>
      </c>
      <c r="C317" s="21" t="s">
        <v>7675</v>
      </c>
      <c r="D317" s="22">
        <v>900</v>
      </c>
      <c r="E317" s="23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19">
        <v>131</v>
      </c>
      <c r="P317" s="19">
        <v>97.92</v>
      </c>
      <c r="Q317" s="24" t="s">
        <v>8315</v>
      </c>
      <c r="R317" s="19" t="s">
        <v>8316</v>
      </c>
      <c r="S317" s="25">
        <v>41974.743148148147</v>
      </c>
      <c r="T317" s="25">
        <v>42004.743148148147</v>
      </c>
    </row>
    <row r="318" spans="1:20" ht="57" x14ac:dyDescent="0.45">
      <c r="A318" s="19">
        <v>3568</v>
      </c>
      <c r="B318" s="20" t="s">
        <v>3567</v>
      </c>
      <c r="C318" s="21" t="s">
        <v>7678</v>
      </c>
      <c r="D318" s="22">
        <v>1000</v>
      </c>
      <c r="E318" s="23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19">
        <v>111</v>
      </c>
      <c r="P318" s="19">
        <v>58.42</v>
      </c>
      <c r="Q318" s="24" t="s">
        <v>8315</v>
      </c>
      <c r="R318" s="19" t="s">
        <v>8316</v>
      </c>
      <c r="S318" s="25">
        <v>41869.740671296298</v>
      </c>
      <c r="T318" s="25">
        <v>41899.740671296298</v>
      </c>
    </row>
    <row r="319" spans="1:20" ht="114" x14ac:dyDescent="0.45">
      <c r="A319" s="19">
        <v>3569</v>
      </c>
      <c r="B319" s="20" t="s">
        <v>3568</v>
      </c>
      <c r="C319" s="21" t="s">
        <v>7679</v>
      </c>
      <c r="D319" s="22">
        <v>5000</v>
      </c>
      <c r="E319" s="23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19">
        <v>100</v>
      </c>
      <c r="P319" s="19">
        <v>122.54</v>
      </c>
      <c r="Q319" s="24" t="s">
        <v>8315</v>
      </c>
      <c r="R319" s="19" t="s">
        <v>8316</v>
      </c>
      <c r="S319" s="25">
        <v>41982.688611111109</v>
      </c>
      <c r="T319" s="25">
        <v>42012.688611111109</v>
      </c>
    </row>
    <row r="320" spans="1:20" ht="57" x14ac:dyDescent="0.45">
      <c r="A320" s="19">
        <v>3570</v>
      </c>
      <c r="B320" s="20" t="s">
        <v>3569</v>
      </c>
      <c r="C320" s="21" t="s">
        <v>7680</v>
      </c>
      <c r="D320" s="22">
        <v>2000</v>
      </c>
      <c r="E320" s="23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19">
        <v>114</v>
      </c>
      <c r="P320" s="19">
        <v>87.96</v>
      </c>
      <c r="Q320" s="24" t="s">
        <v>8315</v>
      </c>
      <c r="R320" s="19" t="s">
        <v>8316</v>
      </c>
      <c r="S320" s="25">
        <v>41976.331979166673</v>
      </c>
      <c r="T320" s="25">
        <v>42004.291666666672</v>
      </c>
    </row>
    <row r="321" spans="1:20" ht="71.25" x14ac:dyDescent="0.45">
      <c r="A321" s="19">
        <v>3574</v>
      </c>
      <c r="B321" s="20" t="s">
        <v>3573</v>
      </c>
      <c r="C321" s="21" t="s">
        <v>7684</v>
      </c>
      <c r="D321" s="22">
        <v>5800</v>
      </c>
      <c r="E321" s="23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19">
        <v>106</v>
      </c>
      <c r="P321" s="19">
        <v>136.78</v>
      </c>
      <c r="Q321" s="24" t="s">
        <v>8315</v>
      </c>
      <c r="R321" s="19" t="s">
        <v>8316</v>
      </c>
      <c r="S321" s="25">
        <v>41926.942685185182</v>
      </c>
      <c r="T321" s="25">
        <v>41956.984351851846</v>
      </c>
    </row>
    <row r="322" spans="1:20" ht="57" x14ac:dyDescent="0.45">
      <c r="A322" s="19">
        <v>3575</v>
      </c>
      <c r="B322" s="20" t="s">
        <v>3574</v>
      </c>
      <c r="C322" s="21" t="s">
        <v>7685</v>
      </c>
      <c r="D322" s="22">
        <v>10000</v>
      </c>
      <c r="E322" s="23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19">
        <v>101</v>
      </c>
      <c r="P322" s="19">
        <v>99.34</v>
      </c>
      <c r="Q322" s="24" t="s">
        <v>8315</v>
      </c>
      <c r="R322" s="19" t="s">
        <v>8316</v>
      </c>
      <c r="S322" s="25">
        <v>42561.783877314811</v>
      </c>
      <c r="T322" s="25">
        <v>42593.165972222225</v>
      </c>
    </row>
    <row r="323" spans="1:20" ht="57" x14ac:dyDescent="0.45">
      <c r="A323" s="19">
        <v>3576</v>
      </c>
      <c r="B323" s="20" t="s">
        <v>3575</v>
      </c>
      <c r="C323" s="21" t="s">
        <v>7686</v>
      </c>
      <c r="D323" s="22">
        <v>100</v>
      </c>
      <c r="E323" s="23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19">
        <v>100</v>
      </c>
      <c r="P323" s="19">
        <v>20</v>
      </c>
      <c r="Q323" s="24" t="s">
        <v>8315</v>
      </c>
      <c r="R323" s="19" t="s">
        <v>8316</v>
      </c>
      <c r="S323" s="25">
        <v>42649.54923611111</v>
      </c>
      <c r="T323" s="25">
        <v>42709.590902777782</v>
      </c>
    </row>
    <row r="324" spans="1:20" ht="71.25" x14ac:dyDescent="0.45">
      <c r="A324" s="19">
        <v>3577</v>
      </c>
      <c r="B324" s="20" t="s">
        <v>3576</v>
      </c>
      <c r="C324" s="21" t="s">
        <v>7687</v>
      </c>
      <c r="D324" s="22">
        <v>600</v>
      </c>
      <c r="E324" s="23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19">
        <v>130</v>
      </c>
      <c r="P324" s="19">
        <v>28.89</v>
      </c>
      <c r="Q324" s="24" t="s">
        <v>8315</v>
      </c>
      <c r="R324" s="19" t="s">
        <v>8316</v>
      </c>
      <c r="S324" s="25">
        <v>42093.786840277782</v>
      </c>
      <c r="T324" s="25">
        <v>42120.26944444445</v>
      </c>
    </row>
    <row r="325" spans="1:20" ht="57" x14ac:dyDescent="0.45">
      <c r="A325" s="19">
        <v>3580</v>
      </c>
      <c r="B325" s="20" t="s">
        <v>3579</v>
      </c>
      <c r="C325" s="21" t="s">
        <v>7690</v>
      </c>
      <c r="D325" s="22">
        <v>900</v>
      </c>
      <c r="E325" s="23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19">
        <v>114</v>
      </c>
      <c r="P325" s="19">
        <v>37.96</v>
      </c>
      <c r="Q325" s="24" t="s">
        <v>8315</v>
      </c>
      <c r="R325" s="19" t="s">
        <v>8316</v>
      </c>
      <c r="S325" s="25">
        <v>42026.176180555558</v>
      </c>
      <c r="T325" s="25">
        <v>42064.207638888889</v>
      </c>
    </row>
    <row r="326" spans="1:20" ht="57" x14ac:dyDescent="0.45">
      <c r="A326" s="19">
        <v>3582</v>
      </c>
      <c r="B326" s="20" t="s">
        <v>3581</v>
      </c>
      <c r="C326" s="21" t="s">
        <v>7692</v>
      </c>
      <c r="D326" s="22">
        <v>1000</v>
      </c>
      <c r="E326" s="23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19">
        <v>287</v>
      </c>
      <c r="P326" s="19">
        <v>58.57</v>
      </c>
      <c r="Q326" s="24" t="s">
        <v>8315</v>
      </c>
      <c r="R326" s="19" t="s">
        <v>8316</v>
      </c>
      <c r="S326" s="25">
        <v>42451.095856481479</v>
      </c>
      <c r="T326" s="25">
        <v>42465.095856481479</v>
      </c>
    </row>
    <row r="327" spans="1:20" ht="57" x14ac:dyDescent="0.45">
      <c r="A327" s="19">
        <v>3583</v>
      </c>
      <c r="B327" s="20" t="s">
        <v>3582</v>
      </c>
      <c r="C327" s="21" t="s">
        <v>7693</v>
      </c>
      <c r="D327" s="22">
        <v>3000</v>
      </c>
      <c r="E327" s="23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19">
        <v>109</v>
      </c>
      <c r="P327" s="19">
        <v>135.63</v>
      </c>
      <c r="Q327" s="24" t="s">
        <v>8315</v>
      </c>
      <c r="R327" s="19" t="s">
        <v>8316</v>
      </c>
      <c r="S327" s="25">
        <v>42418.425983796296</v>
      </c>
      <c r="T327" s="25">
        <v>42478.384317129632</v>
      </c>
    </row>
    <row r="328" spans="1:20" ht="57" x14ac:dyDescent="0.45">
      <c r="A328" s="19">
        <v>3585</v>
      </c>
      <c r="B328" s="20" t="s">
        <v>3584</v>
      </c>
      <c r="C328" s="21" t="s">
        <v>7695</v>
      </c>
      <c r="D328" s="22">
        <v>3400</v>
      </c>
      <c r="E328" s="23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19">
        <v>119</v>
      </c>
      <c r="P328" s="19">
        <v>176.09</v>
      </c>
      <c r="Q328" s="24" t="s">
        <v>8315</v>
      </c>
      <c r="R328" s="19" t="s">
        <v>8316</v>
      </c>
      <c r="S328" s="25">
        <v>41964.716319444444</v>
      </c>
      <c r="T328" s="25">
        <v>41994.716319444444</v>
      </c>
    </row>
    <row r="329" spans="1:20" ht="71.25" x14ac:dyDescent="0.45">
      <c r="A329" s="19">
        <v>3586</v>
      </c>
      <c r="B329" s="20" t="s">
        <v>3585</v>
      </c>
      <c r="C329" s="21" t="s">
        <v>7696</v>
      </c>
      <c r="D329" s="22">
        <v>7500</v>
      </c>
      <c r="E329" s="23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19">
        <v>109</v>
      </c>
      <c r="P329" s="19">
        <v>151.97999999999999</v>
      </c>
      <c r="Q329" s="24" t="s">
        <v>8315</v>
      </c>
      <c r="R329" s="19" t="s">
        <v>8316</v>
      </c>
      <c r="S329" s="25">
        <v>42576.697569444441</v>
      </c>
      <c r="T329" s="25">
        <v>42636.697569444441</v>
      </c>
    </row>
    <row r="330" spans="1:20" ht="99.75" x14ac:dyDescent="0.45">
      <c r="A330" s="19">
        <v>3589</v>
      </c>
      <c r="B330" s="20" t="s">
        <v>3588</v>
      </c>
      <c r="C330" s="21" t="s">
        <v>7699</v>
      </c>
      <c r="D330" s="22">
        <v>4000</v>
      </c>
      <c r="E330" s="23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19">
        <v>128</v>
      </c>
      <c r="P330" s="19">
        <v>82.26</v>
      </c>
      <c r="Q330" s="24" t="s">
        <v>8315</v>
      </c>
      <c r="R330" s="19" t="s">
        <v>8316</v>
      </c>
      <c r="S330" s="25">
        <v>42125.647534722222</v>
      </c>
      <c r="T330" s="25">
        <v>42150.647534722222</v>
      </c>
    </row>
    <row r="331" spans="1:20" ht="114" x14ac:dyDescent="0.45">
      <c r="A331" s="19">
        <v>3591</v>
      </c>
      <c r="B331" s="20" t="s">
        <v>3590</v>
      </c>
      <c r="C331" s="21" t="s">
        <v>7701</v>
      </c>
      <c r="D331" s="22">
        <v>700</v>
      </c>
      <c r="E331" s="23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19">
        <v>175</v>
      </c>
      <c r="P331" s="19">
        <v>68.06</v>
      </c>
      <c r="Q331" s="24" t="s">
        <v>8315</v>
      </c>
      <c r="R331" s="19" t="s">
        <v>8316</v>
      </c>
      <c r="S331" s="25">
        <v>42003.948425925926</v>
      </c>
      <c r="T331" s="25">
        <v>42028.207638888889</v>
      </c>
    </row>
    <row r="332" spans="1:20" ht="57" x14ac:dyDescent="0.45">
      <c r="A332" s="19">
        <v>3592</v>
      </c>
      <c r="B332" s="20" t="s">
        <v>3591</v>
      </c>
      <c r="C332" s="21" t="s">
        <v>7702</v>
      </c>
      <c r="D332" s="22">
        <v>2000</v>
      </c>
      <c r="E332" s="23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19">
        <v>127</v>
      </c>
      <c r="P332" s="19">
        <v>72.709999999999994</v>
      </c>
      <c r="Q332" s="24" t="s">
        <v>8315</v>
      </c>
      <c r="R332" s="19" t="s">
        <v>8316</v>
      </c>
      <c r="S332" s="25">
        <v>41988.829942129625</v>
      </c>
      <c r="T332" s="25">
        <v>42046.207638888889</v>
      </c>
    </row>
    <row r="333" spans="1:20" ht="71.25" x14ac:dyDescent="0.45">
      <c r="A333" s="19">
        <v>3593</v>
      </c>
      <c r="B333" s="20" t="s">
        <v>3592</v>
      </c>
      <c r="C333" s="21" t="s">
        <v>7703</v>
      </c>
      <c r="D333" s="22">
        <v>3000</v>
      </c>
      <c r="E333" s="23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19">
        <v>111</v>
      </c>
      <c r="P333" s="19">
        <v>77.19</v>
      </c>
      <c r="Q333" s="24" t="s">
        <v>8315</v>
      </c>
      <c r="R333" s="19" t="s">
        <v>8316</v>
      </c>
      <c r="S333" s="25">
        <v>41974.898599537039</v>
      </c>
      <c r="T333" s="25">
        <v>42009.851388888885</v>
      </c>
    </row>
    <row r="334" spans="1:20" ht="71.25" x14ac:dyDescent="0.45">
      <c r="A334" s="19">
        <v>3594</v>
      </c>
      <c r="B334" s="20" t="s">
        <v>3593</v>
      </c>
      <c r="C334" s="21" t="s">
        <v>7704</v>
      </c>
      <c r="D334" s="22">
        <v>1600</v>
      </c>
      <c r="E334" s="23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19">
        <v>126</v>
      </c>
      <c r="P334" s="19">
        <v>55.97</v>
      </c>
      <c r="Q334" s="24" t="s">
        <v>8315</v>
      </c>
      <c r="R334" s="19" t="s">
        <v>8316</v>
      </c>
      <c r="S334" s="25">
        <v>42592.066921296297</v>
      </c>
      <c r="T334" s="25">
        <v>42617.066921296297</v>
      </c>
    </row>
    <row r="335" spans="1:20" ht="28.5" x14ac:dyDescent="0.45">
      <c r="A335" s="19">
        <v>3595</v>
      </c>
      <c r="B335" s="20" t="s">
        <v>3594</v>
      </c>
      <c r="C335" s="21" t="s">
        <v>7705</v>
      </c>
      <c r="D335" s="22">
        <v>2600</v>
      </c>
      <c r="E335" s="23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19">
        <v>119</v>
      </c>
      <c r="P335" s="19">
        <v>49.69</v>
      </c>
      <c r="Q335" s="24" t="s">
        <v>8315</v>
      </c>
      <c r="R335" s="19" t="s">
        <v>8316</v>
      </c>
      <c r="S335" s="25">
        <v>42050.008368055554</v>
      </c>
      <c r="T335" s="25">
        <v>42076.290972222225</v>
      </c>
    </row>
    <row r="336" spans="1:20" ht="99.75" x14ac:dyDescent="0.45">
      <c r="A336" s="19">
        <v>3597</v>
      </c>
      <c r="B336" s="20" t="s">
        <v>3596</v>
      </c>
      <c r="C336" s="21" t="s">
        <v>7707</v>
      </c>
      <c r="D336" s="22">
        <v>2500</v>
      </c>
      <c r="E336" s="23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19">
        <v>103</v>
      </c>
      <c r="P336" s="19">
        <v>77.73</v>
      </c>
      <c r="Q336" s="24" t="s">
        <v>8315</v>
      </c>
      <c r="R336" s="19" t="s">
        <v>8316</v>
      </c>
      <c r="S336" s="25">
        <v>42417.585532407407</v>
      </c>
      <c r="T336" s="25">
        <v>42432.249305555553</v>
      </c>
    </row>
    <row r="337" spans="1:20" ht="42.75" x14ac:dyDescent="0.45">
      <c r="A337" s="19">
        <v>3598</v>
      </c>
      <c r="B337" s="20" t="s">
        <v>3597</v>
      </c>
      <c r="C337" s="21" t="s">
        <v>7708</v>
      </c>
      <c r="D337" s="22">
        <v>1000</v>
      </c>
      <c r="E337" s="23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19">
        <v>110</v>
      </c>
      <c r="P337" s="19">
        <v>40.78</v>
      </c>
      <c r="Q337" s="24" t="s">
        <v>8315</v>
      </c>
      <c r="R337" s="19" t="s">
        <v>8316</v>
      </c>
      <c r="S337" s="25">
        <v>41866.79886574074</v>
      </c>
      <c r="T337" s="25">
        <v>41885.207638888889</v>
      </c>
    </row>
    <row r="338" spans="1:20" ht="57" x14ac:dyDescent="0.45">
      <c r="A338" s="19">
        <v>3599</v>
      </c>
      <c r="B338" s="20" t="s">
        <v>3598</v>
      </c>
      <c r="C338" s="21" t="s">
        <v>7709</v>
      </c>
      <c r="D338" s="22">
        <v>500</v>
      </c>
      <c r="E338" s="23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19">
        <v>202</v>
      </c>
      <c r="P338" s="19">
        <v>59.41</v>
      </c>
      <c r="Q338" s="24" t="s">
        <v>8315</v>
      </c>
      <c r="R338" s="19" t="s">
        <v>8316</v>
      </c>
      <c r="S338" s="25">
        <v>42220.79487268519</v>
      </c>
      <c r="T338" s="25">
        <v>42246</v>
      </c>
    </row>
    <row r="339" spans="1:20" ht="28.5" x14ac:dyDescent="0.45">
      <c r="A339" s="19">
        <v>3600</v>
      </c>
      <c r="B339" s="20" t="s">
        <v>3599</v>
      </c>
      <c r="C339" s="21" t="s">
        <v>7710</v>
      </c>
      <c r="D339" s="22">
        <v>10</v>
      </c>
      <c r="E339" s="23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19">
        <v>130</v>
      </c>
      <c r="P339" s="19">
        <v>3.25</v>
      </c>
      <c r="Q339" s="24" t="s">
        <v>8315</v>
      </c>
      <c r="R339" s="19" t="s">
        <v>8316</v>
      </c>
      <c r="S339" s="25">
        <v>42628.849120370374</v>
      </c>
      <c r="T339" s="25">
        <v>42656.849120370374</v>
      </c>
    </row>
    <row r="340" spans="1:20" ht="85.5" x14ac:dyDescent="0.45">
      <c r="A340" s="19">
        <v>3602</v>
      </c>
      <c r="B340" s="20" t="s">
        <v>3601</v>
      </c>
      <c r="C340" s="21" t="s">
        <v>7712</v>
      </c>
      <c r="D340" s="22">
        <v>4000</v>
      </c>
      <c r="E340" s="23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19">
        <v>100</v>
      </c>
      <c r="P340" s="19">
        <v>81.67</v>
      </c>
      <c r="Q340" s="24" t="s">
        <v>8315</v>
      </c>
      <c r="R340" s="19" t="s">
        <v>8316</v>
      </c>
      <c r="S340" s="25">
        <v>42447.894432870366</v>
      </c>
      <c r="T340" s="25">
        <v>42507.894432870366</v>
      </c>
    </row>
    <row r="341" spans="1:20" ht="57" x14ac:dyDescent="0.45">
      <c r="A341" s="19">
        <v>3603</v>
      </c>
      <c r="B341" s="20" t="s">
        <v>3602</v>
      </c>
      <c r="C341" s="21" t="s">
        <v>7713</v>
      </c>
      <c r="D341" s="22">
        <v>1500</v>
      </c>
      <c r="E341" s="23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19">
        <v>171</v>
      </c>
      <c r="P341" s="19">
        <v>44.91</v>
      </c>
      <c r="Q341" s="24" t="s">
        <v>8315</v>
      </c>
      <c r="R341" s="19" t="s">
        <v>8316</v>
      </c>
      <c r="S341" s="25">
        <v>42283.864351851851</v>
      </c>
      <c r="T341" s="25">
        <v>42313.906018518523</v>
      </c>
    </row>
    <row r="342" spans="1:20" ht="57" x14ac:dyDescent="0.45">
      <c r="A342" s="19">
        <v>3604</v>
      </c>
      <c r="B342" s="20" t="s">
        <v>3603</v>
      </c>
      <c r="C342" s="21" t="s">
        <v>7714</v>
      </c>
      <c r="D342" s="22">
        <v>3000</v>
      </c>
      <c r="E342" s="23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19">
        <v>113</v>
      </c>
      <c r="P342" s="19">
        <v>49.06</v>
      </c>
      <c r="Q342" s="24" t="s">
        <v>8315</v>
      </c>
      <c r="R342" s="19" t="s">
        <v>8316</v>
      </c>
      <c r="S342" s="25">
        <v>42483.015694444446</v>
      </c>
      <c r="T342" s="25">
        <v>42489.290972222225</v>
      </c>
    </row>
    <row r="343" spans="1:20" ht="71.25" x14ac:dyDescent="0.45">
      <c r="A343" s="19">
        <v>3613</v>
      </c>
      <c r="B343" s="20" t="s">
        <v>3612</v>
      </c>
      <c r="C343" s="21" t="s">
        <v>7723</v>
      </c>
      <c r="D343" s="22">
        <v>1250</v>
      </c>
      <c r="E343" s="23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19">
        <v>100</v>
      </c>
      <c r="P343" s="19">
        <v>62.5</v>
      </c>
      <c r="Q343" s="24" t="s">
        <v>8315</v>
      </c>
      <c r="R343" s="19" t="s">
        <v>8316</v>
      </c>
      <c r="S343" s="25">
        <v>41788.58997685185</v>
      </c>
      <c r="T343" s="25">
        <v>41818.58997685185</v>
      </c>
    </row>
    <row r="344" spans="1:20" ht="57" x14ac:dyDescent="0.45">
      <c r="A344" s="19">
        <v>3614</v>
      </c>
      <c r="B344" s="20" t="s">
        <v>3439</v>
      </c>
      <c r="C344" s="21" t="s">
        <v>7724</v>
      </c>
      <c r="D344" s="22">
        <v>2500</v>
      </c>
      <c r="E344" s="23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19">
        <v>101</v>
      </c>
      <c r="P344" s="19">
        <v>35.49</v>
      </c>
      <c r="Q344" s="24" t="s">
        <v>8315</v>
      </c>
      <c r="R344" s="19" t="s">
        <v>8316</v>
      </c>
      <c r="S344" s="25">
        <v>42144.041851851856</v>
      </c>
      <c r="T344" s="25">
        <v>42174.041851851856</v>
      </c>
    </row>
    <row r="345" spans="1:20" ht="57" x14ac:dyDescent="0.45">
      <c r="A345" s="19">
        <v>3619</v>
      </c>
      <c r="B345" s="20" t="s">
        <v>3617</v>
      </c>
      <c r="C345" s="21" t="s">
        <v>7729</v>
      </c>
      <c r="D345" s="22">
        <v>1000</v>
      </c>
      <c r="E345" s="23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19">
        <v>113</v>
      </c>
      <c r="P345" s="19">
        <v>66.47</v>
      </c>
      <c r="Q345" s="24" t="s">
        <v>8315</v>
      </c>
      <c r="R345" s="19" t="s">
        <v>8316</v>
      </c>
      <c r="S345" s="25">
        <v>42661.132245370376</v>
      </c>
      <c r="T345" s="25">
        <v>42693.916666666672</v>
      </c>
    </row>
    <row r="346" spans="1:20" ht="114" x14ac:dyDescent="0.45">
      <c r="A346" s="19">
        <v>3620</v>
      </c>
      <c r="B346" s="20" t="s">
        <v>3618</v>
      </c>
      <c r="C346" s="21" t="s">
        <v>7730</v>
      </c>
      <c r="D346" s="22">
        <v>10500</v>
      </c>
      <c r="E346" s="23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19">
        <v>105</v>
      </c>
      <c r="P346" s="19">
        <v>56.07</v>
      </c>
      <c r="Q346" s="24" t="s">
        <v>8315</v>
      </c>
      <c r="R346" s="19" t="s">
        <v>8316</v>
      </c>
      <c r="S346" s="25">
        <v>42037.938206018516</v>
      </c>
      <c r="T346" s="25">
        <v>42068.166666666672</v>
      </c>
    </row>
    <row r="347" spans="1:20" ht="57" x14ac:dyDescent="0.45">
      <c r="A347" s="19">
        <v>3621</v>
      </c>
      <c r="B347" s="20" t="s">
        <v>3619</v>
      </c>
      <c r="C347" s="21" t="s">
        <v>7731</v>
      </c>
      <c r="D347" s="22">
        <v>3000</v>
      </c>
      <c r="E347" s="23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19">
        <v>110</v>
      </c>
      <c r="P347" s="19">
        <v>47.03</v>
      </c>
      <c r="Q347" s="24" t="s">
        <v>8315</v>
      </c>
      <c r="R347" s="19" t="s">
        <v>8316</v>
      </c>
      <c r="S347" s="25">
        <v>42619.935694444444</v>
      </c>
      <c r="T347" s="25">
        <v>42643.875</v>
      </c>
    </row>
    <row r="348" spans="1:20" ht="71.25" x14ac:dyDescent="0.45">
      <c r="A348" s="19">
        <v>3622</v>
      </c>
      <c r="B348" s="20" t="s">
        <v>3620</v>
      </c>
      <c r="C348" s="21" t="s">
        <v>7732</v>
      </c>
      <c r="D348" s="22">
        <v>1000</v>
      </c>
      <c r="E348" s="23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19">
        <v>100</v>
      </c>
      <c r="P348" s="19">
        <v>47.67</v>
      </c>
      <c r="Q348" s="24" t="s">
        <v>8315</v>
      </c>
      <c r="R348" s="19" t="s">
        <v>8316</v>
      </c>
      <c r="S348" s="25">
        <v>41877.221886574072</v>
      </c>
      <c r="T348" s="25">
        <v>41910.140972222223</v>
      </c>
    </row>
    <row r="349" spans="1:20" ht="42.75" x14ac:dyDescent="0.45">
      <c r="A349" s="19">
        <v>3623</v>
      </c>
      <c r="B349" s="20" t="s">
        <v>3621</v>
      </c>
      <c r="C349" s="21" t="s">
        <v>7733</v>
      </c>
      <c r="D349" s="22">
        <v>2500</v>
      </c>
      <c r="E349" s="23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19">
        <v>120</v>
      </c>
      <c r="P349" s="19">
        <v>88.24</v>
      </c>
      <c r="Q349" s="24" t="s">
        <v>8315</v>
      </c>
      <c r="R349" s="19" t="s">
        <v>8316</v>
      </c>
      <c r="S349" s="25">
        <v>41828.736921296295</v>
      </c>
      <c r="T349" s="25">
        <v>41846.291666666664</v>
      </c>
    </row>
    <row r="350" spans="1:20" ht="71.25" x14ac:dyDescent="0.45">
      <c r="A350" s="19">
        <v>3624</v>
      </c>
      <c r="B350" s="20" t="s">
        <v>3622</v>
      </c>
      <c r="C350" s="21" t="s">
        <v>7734</v>
      </c>
      <c r="D350" s="22">
        <v>3000</v>
      </c>
      <c r="E350" s="23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19">
        <v>105</v>
      </c>
      <c r="P350" s="19">
        <v>80.72</v>
      </c>
      <c r="Q350" s="24" t="s">
        <v>8315</v>
      </c>
      <c r="R350" s="19" t="s">
        <v>8316</v>
      </c>
      <c r="S350" s="25">
        <v>42545.774189814809</v>
      </c>
      <c r="T350" s="25">
        <v>42605.774189814809</v>
      </c>
    </row>
    <row r="351" spans="1:20" ht="57" x14ac:dyDescent="0.45">
      <c r="A351" s="19">
        <v>3627</v>
      </c>
      <c r="B351" s="20" t="s">
        <v>3625</v>
      </c>
      <c r="C351" s="21" t="s">
        <v>7737</v>
      </c>
      <c r="D351" s="22">
        <v>2000</v>
      </c>
      <c r="E351" s="23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19">
        <v>100</v>
      </c>
      <c r="P351" s="19">
        <v>68.97</v>
      </c>
      <c r="Q351" s="24" t="s">
        <v>8315</v>
      </c>
      <c r="R351" s="19" t="s">
        <v>8316</v>
      </c>
      <c r="S351" s="25">
        <v>42460.741747685184</v>
      </c>
      <c r="T351" s="25">
        <v>42511.165972222225</v>
      </c>
    </row>
    <row r="352" spans="1:20" ht="42.75" x14ac:dyDescent="0.45">
      <c r="A352" s="19">
        <v>3648</v>
      </c>
      <c r="B352" s="20" t="s">
        <v>3646</v>
      </c>
      <c r="C352" s="21" t="s">
        <v>7758</v>
      </c>
      <c r="D352" s="22">
        <v>40000</v>
      </c>
      <c r="E352" s="23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19">
        <v>100</v>
      </c>
      <c r="P352" s="19">
        <v>550.04</v>
      </c>
      <c r="Q352" s="24" t="s">
        <v>8315</v>
      </c>
      <c r="R352" s="19" t="s">
        <v>8316</v>
      </c>
      <c r="S352" s="25">
        <v>41887.292187500003</v>
      </c>
      <c r="T352" s="25">
        <v>41917.292187500003</v>
      </c>
    </row>
    <row r="353" spans="1:20" ht="99.75" x14ac:dyDescent="0.45">
      <c r="A353" s="19">
        <v>3651</v>
      </c>
      <c r="B353" s="20" t="s">
        <v>3649</v>
      </c>
      <c r="C353" s="21" t="s">
        <v>7761</v>
      </c>
      <c r="D353" s="22">
        <v>500</v>
      </c>
      <c r="E353" s="23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19">
        <v>104</v>
      </c>
      <c r="P353" s="19">
        <v>57.78</v>
      </c>
      <c r="Q353" s="24" t="s">
        <v>8315</v>
      </c>
      <c r="R353" s="19" t="s">
        <v>8316</v>
      </c>
      <c r="S353" s="25">
        <v>41828.646319444444</v>
      </c>
      <c r="T353" s="25">
        <v>41861.665972222225</v>
      </c>
    </row>
    <row r="354" spans="1:20" ht="57" x14ac:dyDescent="0.45">
      <c r="A354" s="19">
        <v>3655</v>
      </c>
      <c r="B354" s="20" t="s">
        <v>3652</v>
      </c>
      <c r="C354" s="21" t="s">
        <v>7765</v>
      </c>
      <c r="D354" s="22">
        <v>5000</v>
      </c>
      <c r="E354" s="23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19">
        <v>116</v>
      </c>
      <c r="P354" s="19">
        <v>73.58</v>
      </c>
      <c r="Q354" s="24" t="s">
        <v>8315</v>
      </c>
      <c r="R354" s="19" t="s">
        <v>8316</v>
      </c>
      <c r="S354" s="25">
        <v>42173.803217592591</v>
      </c>
      <c r="T354" s="25">
        <v>42203.290972222225</v>
      </c>
    </row>
    <row r="355" spans="1:20" ht="42.75" x14ac:dyDescent="0.45">
      <c r="A355" s="19">
        <v>3658</v>
      </c>
      <c r="B355" s="20" t="s">
        <v>3655</v>
      </c>
      <c r="C355" s="21" t="s">
        <v>7768</v>
      </c>
      <c r="D355" s="22">
        <v>1500</v>
      </c>
      <c r="E355" s="23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19">
        <v>101</v>
      </c>
      <c r="P355" s="19">
        <v>75.5</v>
      </c>
      <c r="Q355" s="24" t="s">
        <v>8315</v>
      </c>
      <c r="R355" s="19" t="s">
        <v>8316</v>
      </c>
      <c r="S355" s="25">
        <v>41775.858564814815</v>
      </c>
      <c r="T355" s="25">
        <v>41822.165972222225</v>
      </c>
    </row>
    <row r="356" spans="1:20" ht="71.25" x14ac:dyDescent="0.45">
      <c r="A356" s="19">
        <v>3659</v>
      </c>
      <c r="B356" s="20" t="s">
        <v>3656</v>
      </c>
      <c r="C356" s="21" t="s">
        <v>7769</v>
      </c>
      <c r="D356" s="22">
        <v>3000</v>
      </c>
      <c r="E356" s="23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19">
        <v>102</v>
      </c>
      <c r="P356" s="19">
        <v>235.46</v>
      </c>
      <c r="Q356" s="24" t="s">
        <v>8315</v>
      </c>
      <c r="R356" s="19" t="s">
        <v>8316</v>
      </c>
      <c r="S356" s="25">
        <v>42055.277199074073</v>
      </c>
      <c r="T356" s="25">
        <v>42082.610416666663</v>
      </c>
    </row>
    <row r="357" spans="1:20" ht="85.5" x14ac:dyDescent="0.45">
      <c r="A357" s="19">
        <v>3661</v>
      </c>
      <c r="B357" s="20" t="s">
        <v>3658</v>
      </c>
      <c r="C357" s="21" t="s">
        <v>7771</v>
      </c>
      <c r="D357" s="22">
        <v>3000</v>
      </c>
      <c r="E357" s="23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19">
        <v>111</v>
      </c>
      <c r="P357" s="19">
        <v>92.5</v>
      </c>
      <c r="Q357" s="24" t="s">
        <v>8315</v>
      </c>
      <c r="R357" s="19" t="s">
        <v>8316</v>
      </c>
      <c r="S357" s="25">
        <v>42447.896666666667</v>
      </c>
      <c r="T357" s="25">
        <v>42470.166666666672</v>
      </c>
    </row>
    <row r="358" spans="1:20" ht="57" x14ac:dyDescent="0.45">
      <c r="A358" s="19">
        <v>3664</v>
      </c>
      <c r="B358" s="20" t="s">
        <v>3661</v>
      </c>
      <c r="C358" s="21" t="s">
        <v>7774</v>
      </c>
      <c r="D358" s="22">
        <v>800</v>
      </c>
      <c r="E358" s="23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19">
        <v>109</v>
      </c>
      <c r="P358" s="19">
        <v>46.05</v>
      </c>
      <c r="Q358" s="24" t="s">
        <v>8315</v>
      </c>
      <c r="R358" s="19" t="s">
        <v>8316</v>
      </c>
      <c r="S358" s="25">
        <v>42523.248715277776</v>
      </c>
      <c r="T358" s="25">
        <v>42537.248715277776</v>
      </c>
    </row>
    <row r="359" spans="1:20" ht="99.75" x14ac:dyDescent="0.45">
      <c r="A359" s="19">
        <v>3666</v>
      </c>
      <c r="B359" s="20" t="s">
        <v>3663</v>
      </c>
      <c r="C359" s="21" t="s">
        <v>7776</v>
      </c>
      <c r="D359" s="22">
        <v>1200</v>
      </c>
      <c r="E359" s="23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19">
        <v>100</v>
      </c>
      <c r="P359" s="19">
        <v>31.58</v>
      </c>
      <c r="Q359" s="24" t="s">
        <v>8315</v>
      </c>
      <c r="R359" s="19" t="s">
        <v>8316</v>
      </c>
      <c r="S359" s="25">
        <v>41822.90488425926</v>
      </c>
      <c r="T359" s="25">
        <v>41844.291666666664</v>
      </c>
    </row>
    <row r="360" spans="1:20" ht="57" x14ac:dyDescent="0.45">
      <c r="A360" s="19">
        <v>3668</v>
      </c>
      <c r="B360" s="20" t="s">
        <v>3665</v>
      </c>
      <c r="C360" s="21" t="s">
        <v>7778</v>
      </c>
      <c r="D360" s="22">
        <v>1000</v>
      </c>
      <c r="E360" s="23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19">
        <v>104</v>
      </c>
      <c r="P360" s="19">
        <v>36.96</v>
      </c>
      <c r="Q360" s="24" t="s">
        <v>8315</v>
      </c>
      <c r="R360" s="19" t="s">
        <v>8316</v>
      </c>
      <c r="S360" s="25">
        <v>42185.556157407409</v>
      </c>
      <c r="T360" s="25">
        <v>42208.772916666669</v>
      </c>
    </row>
    <row r="361" spans="1:20" ht="57" x14ac:dyDescent="0.45">
      <c r="A361" s="19">
        <v>3671</v>
      </c>
      <c r="B361" s="20" t="s">
        <v>3668</v>
      </c>
      <c r="C361" s="21" t="s">
        <v>7781</v>
      </c>
      <c r="D361" s="22">
        <v>3500</v>
      </c>
      <c r="E361" s="23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19">
        <v>101</v>
      </c>
      <c r="P361" s="19">
        <v>88.25</v>
      </c>
      <c r="Q361" s="24" t="s">
        <v>8315</v>
      </c>
      <c r="R361" s="19" t="s">
        <v>8316</v>
      </c>
      <c r="S361" s="25">
        <v>41820.62809027778</v>
      </c>
      <c r="T361" s="25">
        <v>41841.165972222225</v>
      </c>
    </row>
    <row r="362" spans="1:20" ht="71.25" x14ac:dyDescent="0.45">
      <c r="A362" s="19">
        <v>3676</v>
      </c>
      <c r="B362" s="20" t="s">
        <v>3673</v>
      </c>
      <c r="C362" s="21" t="s">
        <v>7786</v>
      </c>
      <c r="D362" s="22">
        <v>800</v>
      </c>
      <c r="E362" s="23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19">
        <v>129</v>
      </c>
      <c r="P362" s="19">
        <v>64.38</v>
      </c>
      <c r="Q362" s="24" t="s">
        <v>8315</v>
      </c>
      <c r="R362" s="19" t="s">
        <v>8316</v>
      </c>
      <c r="S362" s="25">
        <v>41876.815787037034</v>
      </c>
      <c r="T362" s="25">
        <v>41894.815787037034</v>
      </c>
    </row>
    <row r="363" spans="1:20" ht="57" x14ac:dyDescent="0.45">
      <c r="A363" s="19">
        <v>3677</v>
      </c>
      <c r="B363" s="20" t="s">
        <v>3674</v>
      </c>
      <c r="C363" s="21" t="s">
        <v>7787</v>
      </c>
      <c r="D363" s="22">
        <v>12000</v>
      </c>
      <c r="E363" s="23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19">
        <v>103</v>
      </c>
      <c r="P363" s="19">
        <v>62.05</v>
      </c>
      <c r="Q363" s="24" t="s">
        <v>8315</v>
      </c>
      <c r="R363" s="19" t="s">
        <v>8316</v>
      </c>
      <c r="S363" s="25">
        <v>41802.574282407404</v>
      </c>
      <c r="T363" s="25">
        <v>41823.165972222225</v>
      </c>
    </row>
    <row r="364" spans="1:20" ht="85.5" x14ac:dyDescent="0.45">
      <c r="A364" s="19">
        <v>3679</v>
      </c>
      <c r="B364" s="20" t="s">
        <v>3676</v>
      </c>
      <c r="C364" s="21" t="s">
        <v>7789</v>
      </c>
      <c r="D364" s="22">
        <v>2000</v>
      </c>
      <c r="E364" s="23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19">
        <v>110</v>
      </c>
      <c r="P364" s="19">
        <v>73.400000000000006</v>
      </c>
      <c r="Q364" s="24" t="s">
        <v>8315</v>
      </c>
      <c r="R364" s="19" t="s">
        <v>8316</v>
      </c>
      <c r="S364" s="25">
        <v>41786.761354166665</v>
      </c>
      <c r="T364" s="25">
        <v>41821.207638888889</v>
      </c>
    </row>
    <row r="365" spans="1:20" ht="114" x14ac:dyDescent="0.45">
      <c r="A365" s="19">
        <v>3680</v>
      </c>
      <c r="B365" s="20" t="s">
        <v>3677</v>
      </c>
      <c r="C365" s="21" t="s">
        <v>7790</v>
      </c>
      <c r="D365" s="22">
        <v>3000</v>
      </c>
      <c r="E365" s="23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19">
        <v>113</v>
      </c>
      <c r="P365" s="19">
        <v>99.5</v>
      </c>
      <c r="Q365" s="24" t="s">
        <v>8315</v>
      </c>
      <c r="R365" s="19" t="s">
        <v>8316</v>
      </c>
      <c r="S365" s="25">
        <v>42627.454097222217</v>
      </c>
      <c r="T365" s="25">
        <v>42648.454097222217</v>
      </c>
    </row>
    <row r="366" spans="1:20" ht="99.75" x14ac:dyDescent="0.45">
      <c r="A366" s="19">
        <v>3681</v>
      </c>
      <c r="B366" s="20" t="s">
        <v>3678</v>
      </c>
      <c r="C366" s="21" t="s">
        <v>7791</v>
      </c>
      <c r="D366" s="22">
        <v>1000</v>
      </c>
      <c r="E366" s="23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19">
        <v>112</v>
      </c>
      <c r="P366" s="19">
        <v>62.17</v>
      </c>
      <c r="Q366" s="24" t="s">
        <v>8315</v>
      </c>
      <c r="R366" s="19" t="s">
        <v>8316</v>
      </c>
      <c r="S366" s="25">
        <v>42374.651504629626</v>
      </c>
      <c r="T366" s="25">
        <v>42384.651504629626</v>
      </c>
    </row>
    <row r="367" spans="1:20" ht="85.5" x14ac:dyDescent="0.45">
      <c r="A367" s="19">
        <v>3682</v>
      </c>
      <c r="B367" s="20" t="s">
        <v>3679</v>
      </c>
      <c r="C367" s="21" t="s">
        <v>7792</v>
      </c>
      <c r="D367" s="22">
        <v>3000</v>
      </c>
      <c r="E367" s="23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19">
        <v>139</v>
      </c>
      <c r="P367" s="19">
        <v>62.33</v>
      </c>
      <c r="Q367" s="24" t="s">
        <v>8315</v>
      </c>
      <c r="R367" s="19" t="s">
        <v>8316</v>
      </c>
      <c r="S367" s="25">
        <v>41772.685393518521</v>
      </c>
      <c r="T367" s="25">
        <v>41806.290972222225</v>
      </c>
    </row>
    <row r="368" spans="1:20" ht="71.25" x14ac:dyDescent="0.45">
      <c r="A368" s="19">
        <v>3683</v>
      </c>
      <c r="B368" s="20" t="s">
        <v>3680</v>
      </c>
      <c r="C368" s="21" t="s">
        <v>7793</v>
      </c>
      <c r="D368" s="22">
        <v>3500</v>
      </c>
      <c r="E368" s="23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19">
        <v>111</v>
      </c>
      <c r="P368" s="19">
        <v>58.79</v>
      </c>
      <c r="Q368" s="24" t="s">
        <v>8315</v>
      </c>
      <c r="R368" s="19" t="s">
        <v>8316</v>
      </c>
      <c r="S368" s="25">
        <v>42633.116851851853</v>
      </c>
      <c r="T368" s="25">
        <v>42663.116851851853</v>
      </c>
    </row>
    <row r="369" spans="1:20" ht="57" x14ac:dyDescent="0.45">
      <c r="A369" s="19">
        <v>3684</v>
      </c>
      <c r="B369" s="20" t="s">
        <v>3681</v>
      </c>
      <c r="C369" s="21" t="s">
        <v>7794</v>
      </c>
      <c r="D369" s="22">
        <v>750</v>
      </c>
      <c r="E369" s="23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19">
        <v>139</v>
      </c>
      <c r="P369" s="19">
        <v>45.35</v>
      </c>
      <c r="Q369" s="24" t="s">
        <v>8315</v>
      </c>
      <c r="R369" s="19" t="s">
        <v>8316</v>
      </c>
      <c r="S369" s="25">
        <v>42219.180393518516</v>
      </c>
      <c r="T369" s="25">
        <v>42249.180393518516</v>
      </c>
    </row>
    <row r="370" spans="1:20" ht="71.25" x14ac:dyDescent="0.45">
      <c r="A370" s="19">
        <v>3685</v>
      </c>
      <c r="B370" s="20" t="s">
        <v>3682</v>
      </c>
      <c r="C370" s="21" t="s">
        <v>7795</v>
      </c>
      <c r="D370" s="22">
        <v>5000</v>
      </c>
      <c r="E370" s="23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19">
        <v>106</v>
      </c>
      <c r="P370" s="19">
        <v>41.94</v>
      </c>
      <c r="Q370" s="24" t="s">
        <v>8315</v>
      </c>
      <c r="R370" s="19" t="s">
        <v>8316</v>
      </c>
      <c r="S370" s="25">
        <v>41753.593275462961</v>
      </c>
      <c r="T370" s="25">
        <v>41778.875</v>
      </c>
    </row>
    <row r="371" spans="1:20" ht="71.25" x14ac:dyDescent="0.45">
      <c r="A371" s="19">
        <v>3686</v>
      </c>
      <c r="B371" s="20" t="s">
        <v>3683</v>
      </c>
      <c r="C371" s="21" t="s">
        <v>7796</v>
      </c>
      <c r="D371" s="22">
        <v>350</v>
      </c>
      <c r="E371" s="23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19">
        <v>101</v>
      </c>
      <c r="P371" s="19">
        <v>59.17</v>
      </c>
      <c r="Q371" s="24" t="s">
        <v>8315</v>
      </c>
      <c r="R371" s="19" t="s">
        <v>8316</v>
      </c>
      <c r="S371" s="25">
        <v>42230.662731481483</v>
      </c>
      <c r="T371" s="25">
        <v>42245.165972222225</v>
      </c>
    </row>
    <row r="372" spans="1:20" ht="71.25" x14ac:dyDescent="0.45">
      <c r="A372" s="19">
        <v>3687</v>
      </c>
      <c r="B372" s="20" t="s">
        <v>3684</v>
      </c>
      <c r="C372" s="21" t="s">
        <v>7797</v>
      </c>
      <c r="D372" s="22">
        <v>5000</v>
      </c>
      <c r="E372" s="23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19">
        <v>100</v>
      </c>
      <c r="P372" s="19">
        <v>200.49</v>
      </c>
      <c r="Q372" s="24" t="s">
        <v>8315</v>
      </c>
      <c r="R372" s="19" t="s">
        <v>8316</v>
      </c>
      <c r="S372" s="25">
        <v>41787.218229166669</v>
      </c>
      <c r="T372" s="25">
        <v>41817.218229166669</v>
      </c>
    </row>
    <row r="373" spans="1:20" ht="57" x14ac:dyDescent="0.45">
      <c r="A373" s="19">
        <v>3689</v>
      </c>
      <c r="B373" s="20" t="s">
        <v>3686</v>
      </c>
      <c r="C373" s="21" t="s">
        <v>7799</v>
      </c>
      <c r="D373" s="22">
        <v>3000</v>
      </c>
      <c r="E373" s="23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19">
        <v>118</v>
      </c>
      <c r="P373" s="19">
        <v>57.26</v>
      </c>
      <c r="Q373" s="24" t="s">
        <v>8315</v>
      </c>
      <c r="R373" s="19" t="s">
        <v>8316</v>
      </c>
      <c r="S373" s="25">
        <v>42147.826840277776</v>
      </c>
      <c r="T373" s="25">
        <v>42176.934027777781</v>
      </c>
    </row>
    <row r="374" spans="1:20" ht="57" x14ac:dyDescent="0.45">
      <c r="A374" s="19">
        <v>3690</v>
      </c>
      <c r="B374" s="20" t="s">
        <v>3687</v>
      </c>
      <c r="C374" s="21" t="s">
        <v>7800</v>
      </c>
      <c r="D374" s="22">
        <v>1500</v>
      </c>
      <c r="E374" s="23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19">
        <v>120</v>
      </c>
      <c r="P374" s="19">
        <v>58.06</v>
      </c>
      <c r="Q374" s="24" t="s">
        <v>8315</v>
      </c>
      <c r="R374" s="19" t="s">
        <v>8316</v>
      </c>
      <c r="S374" s="25">
        <v>41940.598182870373</v>
      </c>
      <c r="T374" s="25">
        <v>41970.639849537038</v>
      </c>
    </row>
    <row r="375" spans="1:20" ht="114" x14ac:dyDescent="0.45">
      <c r="A375" s="19">
        <v>3691</v>
      </c>
      <c r="B375" s="20" t="s">
        <v>3688</v>
      </c>
      <c r="C375" s="21" t="s">
        <v>7801</v>
      </c>
      <c r="D375" s="22">
        <v>40000</v>
      </c>
      <c r="E375" s="23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19">
        <v>128</v>
      </c>
      <c r="P375" s="19">
        <v>186.8</v>
      </c>
      <c r="Q375" s="24" t="s">
        <v>8315</v>
      </c>
      <c r="R375" s="19" t="s">
        <v>8316</v>
      </c>
      <c r="S375" s="25">
        <v>42020.700567129628</v>
      </c>
      <c r="T375" s="25">
        <v>42065.207638888889</v>
      </c>
    </row>
    <row r="376" spans="1:20" ht="57" x14ac:dyDescent="0.45">
      <c r="A376" s="19">
        <v>3692</v>
      </c>
      <c r="B376" s="20" t="s">
        <v>3689</v>
      </c>
      <c r="C376" s="21" t="s">
        <v>7802</v>
      </c>
      <c r="D376" s="22">
        <v>1000</v>
      </c>
      <c r="E376" s="23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19">
        <v>126</v>
      </c>
      <c r="P376" s="19">
        <v>74.12</v>
      </c>
      <c r="Q376" s="24" t="s">
        <v>8315</v>
      </c>
      <c r="R376" s="19" t="s">
        <v>8316</v>
      </c>
      <c r="S376" s="25">
        <v>41891.96503472222</v>
      </c>
      <c r="T376" s="25">
        <v>41901</v>
      </c>
    </row>
    <row r="377" spans="1:20" ht="71.25" x14ac:dyDescent="0.45">
      <c r="A377" s="19">
        <v>3694</v>
      </c>
      <c r="B377" s="20" t="s">
        <v>3691</v>
      </c>
      <c r="C377" s="21" t="s">
        <v>7804</v>
      </c>
      <c r="D377" s="22">
        <v>3500</v>
      </c>
      <c r="E377" s="23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19">
        <v>107</v>
      </c>
      <c r="P377" s="19">
        <v>62.67</v>
      </c>
      <c r="Q377" s="24" t="s">
        <v>8315</v>
      </c>
      <c r="R377" s="19" t="s">
        <v>8316</v>
      </c>
      <c r="S377" s="25">
        <v>42490.133877314816</v>
      </c>
      <c r="T377" s="25">
        <v>42527.083333333328</v>
      </c>
    </row>
    <row r="378" spans="1:20" ht="71.25" x14ac:dyDescent="0.45">
      <c r="A378" s="19">
        <v>3695</v>
      </c>
      <c r="B378" s="20" t="s">
        <v>3692</v>
      </c>
      <c r="C378" s="21" t="s">
        <v>7805</v>
      </c>
      <c r="D378" s="22">
        <v>4000</v>
      </c>
      <c r="E378" s="23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19">
        <v>100</v>
      </c>
      <c r="P378" s="19">
        <v>121.36</v>
      </c>
      <c r="Q378" s="24" t="s">
        <v>8315</v>
      </c>
      <c r="R378" s="19" t="s">
        <v>8316</v>
      </c>
      <c r="S378" s="25">
        <v>41995.870486111111</v>
      </c>
      <c r="T378" s="25">
        <v>42015.870486111111</v>
      </c>
    </row>
    <row r="379" spans="1:20" ht="85.5" x14ac:dyDescent="0.45">
      <c r="A379" s="19">
        <v>3698</v>
      </c>
      <c r="B379" s="20" t="s">
        <v>3695</v>
      </c>
      <c r="C379" s="21" t="s">
        <v>7808</v>
      </c>
      <c r="D379" s="22">
        <v>5000</v>
      </c>
      <c r="E379" s="23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19">
        <v>111</v>
      </c>
      <c r="P379" s="19">
        <v>40.630000000000003</v>
      </c>
      <c r="Q379" s="24" t="s">
        <v>8315</v>
      </c>
      <c r="R379" s="19" t="s">
        <v>8316</v>
      </c>
      <c r="S379" s="25">
        <v>42401.806562500002</v>
      </c>
      <c r="T379" s="25">
        <v>42431.806562500002</v>
      </c>
    </row>
    <row r="380" spans="1:20" ht="57" x14ac:dyDescent="0.45">
      <c r="A380" s="19">
        <v>3699</v>
      </c>
      <c r="B380" s="20" t="s">
        <v>3696</v>
      </c>
      <c r="C380" s="21" t="s">
        <v>7809</v>
      </c>
      <c r="D380" s="22">
        <v>2500</v>
      </c>
      <c r="E380" s="23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19">
        <v>101</v>
      </c>
      <c r="P380" s="19">
        <v>63</v>
      </c>
      <c r="Q380" s="24" t="s">
        <v>8315</v>
      </c>
      <c r="R380" s="19" t="s">
        <v>8316</v>
      </c>
      <c r="S380" s="25">
        <v>41897.602037037039</v>
      </c>
      <c r="T380" s="25">
        <v>41927.602037037039</v>
      </c>
    </row>
    <row r="381" spans="1:20" ht="42.75" x14ac:dyDescent="0.45">
      <c r="A381" s="19">
        <v>3700</v>
      </c>
      <c r="B381" s="20" t="s">
        <v>3697</v>
      </c>
      <c r="C381" s="21" t="s">
        <v>7810</v>
      </c>
      <c r="D381" s="22">
        <v>500</v>
      </c>
      <c r="E381" s="23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19">
        <v>121</v>
      </c>
      <c r="P381" s="19">
        <v>33.67</v>
      </c>
      <c r="Q381" s="24" t="s">
        <v>8315</v>
      </c>
      <c r="R381" s="19" t="s">
        <v>8316</v>
      </c>
      <c r="S381" s="25">
        <v>41882.585648148146</v>
      </c>
      <c r="T381" s="25">
        <v>41912.666666666664</v>
      </c>
    </row>
    <row r="382" spans="1:20" ht="128.25" x14ac:dyDescent="0.45">
      <c r="A382" s="19">
        <v>3703</v>
      </c>
      <c r="B382" s="20" t="s">
        <v>3700</v>
      </c>
      <c r="C382" s="21" t="s">
        <v>7813</v>
      </c>
      <c r="D382" s="22">
        <v>1050</v>
      </c>
      <c r="E382" s="23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19">
        <v>123</v>
      </c>
      <c r="P382" s="19">
        <v>43.2</v>
      </c>
      <c r="Q382" s="24" t="s">
        <v>8315</v>
      </c>
      <c r="R382" s="19" t="s">
        <v>8316</v>
      </c>
      <c r="S382" s="25">
        <v>42556.504490740743</v>
      </c>
      <c r="T382" s="25">
        <v>42595.290972222225</v>
      </c>
    </row>
    <row r="383" spans="1:20" ht="71.25" x14ac:dyDescent="0.45">
      <c r="A383" s="19">
        <v>3705</v>
      </c>
      <c r="B383" s="20" t="s">
        <v>3702</v>
      </c>
      <c r="C383" s="21" t="s">
        <v>7815</v>
      </c>
      <c r="D383" s="22">
        <v>2827</v>
      </c>
      <c r="E383" s="23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19">
        <v>103</v>
      </c>
      <c r="P383" s="19">
        <v>83.57</v>
      </c>
      <c r="Q383" s="24" t="s">
        <v>8315</v>
      </c>
      <c r="R383" s="19" t="s">
        <v>8316</v>
      </c>
      <c r="S383" s="25">
        <v>41792.542986111112</v>
      </c>
      <c r="T383" s="25">
        <v>41813.75</v>
      </c>
    </row>
    <row r="384" spans="1:20" ht="85.5" x14ac:dyDescent="0.45">
      <c r="A384" s="19">
        <v>3706</v>
      </c>
      <c r="B384" s="20" t="s">
        <v>3703</v>
      </c>
      <c r="C384" s="21" t="s">
        <v>7816</v>
      </c>
      <c r="D384" s="22">
        <v>1500</v>
      </c>
      <c r="E384" s="23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19">
        <v>121</v>
      </c>
      <c r="P384" s="19">
        <v>140</v>
      </c>
      <c r="Q384" s="24" t="s">
        <v>8315</v>
      </c>
      <c r="R384" s="19" t="s">
        <v>8316</v>
      </c>
      <c r="S384" s="25">
        <v>41879.913761574076</v>
      </c>
      <c r="T384" s="25">
        <v>41894.913761574076</v>
      </c>
    </row>
    <row r="385" spans="1:20" ht="85.5" x14ac:dyDescent="0.45">
      <c r="A385" s="19">
        <v>3707</v>
      </c>
      <c r="B385" s="20" t="s">
        <v>3704</v>
      </c>
      <c r="C385" s="21" t="s">
        <v>7817</v>
      </c>
      <c r="D385" s="22">
        <v>1000</v>
      </c>
      <c r="E385" s="23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19">
        <v>186</v>
      </c>
      <c r="P385" s="19">
        <v>80.87</v>
      </c>
      <c r="Q385" s="24" t="s">
        <v>8315</v>
      </c>
      <c r="R385" s="19" t="s">
        <v>8316</v>
      </c>
      <c r="S385" s="25">
        <v>42552.048356481479</v>
      </c>
      <c r="T385" s="25">
        <v>42573.226388888885</v>
      </c>
    </row>
    <row r="386" spans="1:20" ht="57" x14ac:dyDescent="0.45">
      <c r="A386" s="19">
        <v>3708</v>
      </c>
      <c r="B386" s="20" t="s">
        <v>3705</v>
      </c>
      <c r="C386" s="21" t="s">
        <v>7818</v>
      </c>
      <c r="D386" s="22">
        <v>700</v>
      </c>
      <c r="E386" s="23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19">
        <v>300</v>
      </c>
      <c r="P386" s="19">
        <v>53.85</v>
      </c>
      <c r="Q386" s="24" t="s">
        <v>8315</v>
      </c>
      <c r="R386" s="19" t="s">
        <v>8316</v>
      </c>
      <c r="S386" s="25">
        <v>41810.142199074071</v>
      </c>
      <c r="T386" s="25">
        <v>41824.142199074071</v>
      </c>
    </row>
    <row r="387" spans="1:20" ht="85.5" x14ac:dyDescent="0.45">
      <c r="A387" s="19">
        <v>3710</v>
      </c>
      <c r="B387" s="20" t="s">
        <v>3707</v>
      </c>
      <c r="C387" s="21" t="s">
        <v>7820</v>
      </c>
      <c r="D387" s="22">
        <v>1300</v>
      </c>
      <c r="E387" s="23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19">
        <v>141</v>
      </c>
      <c r="P387" s="19">
        <v>67.959999999999994</v>
      </c>
      <c r="Q387" s="24" t="s">
        <v>8315</v>
      </c>
      <c r="R387" s="19" t="s">
        <v>8316</v>
      </c>
      <c r="S387" s="25">
        <v>42072.576249999998</v>
      </c>
      <c r="T387" s="25">
        <v>42097.576249999998</v>
      </c>
    </row>
    <row r="388" spans="1:20" ht="57" x14ac:dyDescent="0.45">
      <c r="A388" s="19">
        <v>3711</v>
      </c>
      <c r="B388" s="20" t="s">
        <v>3708</v>
      </c>
      <c r="C388" s="21" t="s">
        <v>7821</v>
      </c>
      <c r="D388" s="22">
        <v>500</v>
      </c>
      <c r="E388" s="23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19">
        <v>114</v>
      </c>
      <c r="P388" s="19">
        <v>27.14</v>
      </c>
      <c r="Q388" s="24" t="s">
        <v>8315</v>
      </c>
      <c r="R388" s="19" t="s">
        <v>8316</v>
      </c>
      <c r="S388" s="25">
        <v>41779.724224537036</v>
      </c>
      <c r="T388" s="25">
        <v>41805.666666666664</v>
      </c>
    </row>
    <row r="389" spans="1:20" ht="57" x14ac:dyDescent="0.45">
      <c r="A389" s="19">
        <v>3712</v>
      </c>
      <c r="B389" s="20" t="s">
        <v>3709</v>
      </c>
      <c r="C389" s="21" t="s">
        <v>7822</v>
      </c>
      <c r="D389" s="22">
        <v>7500</v>
      </c>
      <c r="E389" s="23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19">
        <v>154</v>
      </c>
      <c r="P389" s="19">
        <v>110.87</v>
      </c>
      <c r="Q389" s="24" t="s">
        <v>8315</v>
      </c>
      <c r="R389" s="19" t="s">
        <v>8316</v>
      </c>
      <c r="S389" s="25">
        <v>42134.172071759262</v>
      </c>
      <c r="T389" s="25">
        <v>42155.290972222225</v>
      </c>
    </row>
    <row r="390" spans="1:20" ht="85.5" x14ac:dyDescent="0.45">
      <c r="A390" s="19">
        <v>3713</v>
      </c>
      <c r="B390" s="20" t="s">
        <v>3710</v>
      </c>
      <c r="C390" s="21" t="s">
        <v>7823</v>
      </c>
      <c r="D390" s="22">
        <v>2000</v>
      </c>
      <c r="E390" s="23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19">
        <v>102</v>
      </c>
      <c r="P390" s="19">
        <v>106.84</v>
      </c>
      <c r="Q390" s="24" t="s">
        <v>8315</v>
      </c>
      <c r="R390" s="19" t="s">
        <v>8316</v>
      </c>
      <c r="S390" s="25">
        <v>42505.738032407404</v>
      </c>
      <c r="T390" s="25">
        <v>42525.738032407404</v>
      </c>
    </row>
    <row r="391" spans="1:20" ht="57" x14ac:dyDescent="0.45">
      <c r="A391" s="19">
        <v>3714</v>
      </c>
      <c r="B391" s="20" t="s">
        <v>3711</v>
      </c>
      <c r="C391" s="21" t="s">
        <v>7824</v>
      </c>
      <c r="D391" s="22">
        <v>10000</v>
      </c>
      <c r="E391" s="23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19">
        <v>102</v>
      </c>
      <c r="P391" s="19">
        <v>105.52</v>
      </c>
      <c r="Q391" s="24" t="s">
        <v>8315</v>
      </c>
      <c r="R391" s="19" t="s">
        <v>8316</v>
      </c>
      <c r="S391" s="25">
        <v>42118.556331018524</v>
      </c>
      <c r="T391" s="25">
        <v>42150.165972222225</v>
      </c>
    </row>
    <row r="392" spans="1:20" ht="57" x14ac:dyDescent="0.45">
      <c r="A392" s="19">
        <v>3716</v>
      </c>
      <c r="B392" s="20" t="s">
        <v>3713</v>
      </c>
      <c r="C392" s="21" t="s">
        <v>7826</v>
      </c>
      <c r="D392" s="22">
        <v>800</v>
      </c>
      <c r="E392" s="23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19">
        <v>156</v>
      </c>
      <c r="P392" s="19">
        <v>51.92</v>
      </c>
      <c r="Q392" s="24" t="s">
        <v>8315</v>
      </c>
      <c r="R392" s="19" t="s">
        <v>8316</v>
      </c>
      <c r="S392" s="25">
        <v>42360.887835648144</v>
      </c>
      <c r="T392" s="25">
        <v>42390.887835648144</v>
      </c>
    </row>
    <row r="393" spans="1:20" ht="57" x14ac:dyDescent="0.45">
      <c r="A393" s="19">
        <v>3720</v>
      </c>
      <c r="B393" s="20" t="s">
        <v>3717</v>
      </c>
      <c r="C393" s="21" t="s">
        <v>7830</v>
      </c>
      <c r="D393" s="22">
        <v>3300</v>
      </c>
      <c r="E393" s="23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19">
        <v>105</v>
      </c>
      <c r="P393" s="19">
        <v>86.23</v>
      </c>
      <c r="Q393" s="24" t="s">
        <v>8315</v>
      </c>
      <c r="R393" s="19" t="s">
        <v>8316</v>
      </c>
      <c r="S393" s="25">
        <v>42165.993125000001</v>
      </c>
      <c r="T393" s="25">
        <v>42187.993125000001</v>
      </c>
    </row>
    <row r="394" spans="1:20" ht="99.75" x14ac:dyDescent="0.45">
      <c r="A394" s="19">
        <v>3721</v>
      </c>
      <c r="B394" s="20" t="s">
        <v>3718</v>
      </c>
      <c r="C394" s="21" t="s">
        <v>7831</v>
      </c>
      <c r="D394" s="22">
        <v>5000</v>
      </c>
      <c r="E394" s="23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19">
        <v>101</v>
      </c>
      <c r="P394" s="19">
        <v>114.55</v>
      </c>
      <c r="Q394" s="24" t="s">
        <v>8315</v>
      </c>
      <c r="R394" s="19" t="s">
        <v>8316</v>
      </c>
      <c r="S394" s="25">
        <v>41927.936157407406</v>
      </c>
      <c r="T394" s="25">
        <v>41948.977824074071</v>
      </c>
    </row>
    <row r="395" spans="1:20" ht="57" x14ac:dyDescent="0.45">
      <c r="A395" s="19">
        <v>3726</v>
      </c>
      <c r="B395" s="20" t="s">
        <v>3723</v>
      </c>
      <c r="C395" s="21" t="s">
        <v>7836</v>
      </c>
      <c r="D395" s="22">
        <v>850</v>
      </c>
      <c r="E395" s="23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19">
        <v>339</v>
      </c>
      <c r="P395" s="19">
        <v>62.59</v>
      </c>
      <c r="Q395" s="24" t="s">
        <v>8315</v>
      </c>
      <c r="R395" s="19" t="s">
        <v>8316</v>
      </c>
      <c r="S395" s="25">
        <v>42462.140868055561</v>
      </c>
      <c r="T395" s="25">
        <v>42489.875</v>
      </c>
    </row>
    <row r="396" spans="1:20" ht="85.5" x14ac:dyDescent="0.45">
      <c r="A396" s="19">
        <v>3727</v>
      </c>
      <c r="B396" s="20" t="s">
        <v>3724</v>
      </c>
      <c r="C396" s="21" t="s">
        <v>7837</v>
      </c>
      <c r="D396" s="22">
        <v>2000</v>
      </c>
      <c r="E396" s="23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19">
        <v>101</v>
      </c>
      <c r="P396" s="19">
        <v>61.06</v>
      </c>
      <c r="Q396" s="24" t="s">
        <v>8315</v>
      </c>
      <c r="R396" s="19" t="s">
        <v>8316</v>
      </c>
      <c r="S396" s="25">
        <v>42632.348310185189</v>
      </c>
      <c r="T396" s="25">
        <v>42663.204861111109</v>
      </c>
    </row>
    <row r="397" spans="1:20" ht="57" x14ac:dyDescent="0.45">
      <c r="A397" s="19">
        <v>3810</v>
      </c>
      <c r="B397" s="20" t="s">
        <v>3807</v>
      </c>
      <c r="C397" s="21" t="s">
        <v>7920</v>
      </c>
      <c r="D397" s="22">
        <v>1500</v>
      </c>
      <c r="E397" s="23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19">
        <v>122</v>
      </c>
      <c r="P397" s="19">
        <v>70.23</v>
      </c>
      <c r="Q397" s="24" t="s">
        <v>8315</v>
      </c>
      <c r="R397" s="19" t="s">
        <v>8316</v>
      </c>
      <c r="S397" s="25">
        <v>42054.849050925928</v>
      </c>
      <c r="T397" s="25">
        <v>42084.807384259257</v>
      </c>
    </row>
    <row r="398" spans="1:20" ht="71.25" x14ac:dyDescent="0.45">
      <c r="A398" s="19">
        <v>3813</v>
      </c>
      <c r="B398" s="20" t="s">
        <v>3810</v>
      </c>
      <c r="C398" s="21" t="s">
        <v>7923</v>
      </c>
      <c r="D398" s="22">
        <v>2100</v>
      </c>
      <c r="E398" s="23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19">
        <v>101</v>
      </c>
      <c r="P398" s="19">
        <v>78.52</v>
      </c>
      <c r="Q398" s="24" t="s">
        <v>8315</v>
      </c>
      <c r="R398" s="19" t="s">
        <v>8316</v>
      </c>
      <c r="S398" s="25">
        <v>42497.275706018518</v>
      </c>
      <c r="T398" s="25">
        <v>42535.904861111107</v>
      </c>
    </row>
    <row r="399" spans="1:20" ht="85.5" x14ac:dyDescent="0.45">
      <c r="A399" s="19">
        <v>3814</v>
      </c>
      <c r="B399" s="20" t="s">
        <v>3811</v>
      </c>
      <c r="C399" s="21" t="s">
        <v>7924</v>
      </c>
      <c r="D399" s="22">
        <v>1500</v>
      </c>
      <c r="E399" s="23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19">
        <v>140</v>
      </c>
      <c r="P399" s="19">
        <v>61.82</v>
      </c>
      <c r="Q399" s="24" t="s">
        <v>8315</v>
      </c>
      <c r="R399" s="19" t="s">
        <v>8316</v>
      </c>
      <c r="S399" s="25">
        <v>42058.904074074075</v>
      </c>
      <c r="T399" s="25">
        <v>42095.165972222225</v>
      </c>
    </row>
    <row r="400" spans="1:20" ht="85.5" x14ac:dyDescent="0.45">
      <c r="A400" s="19">
        <v>3816</v>
      </c>
      <c r="B400" s="20" t="s">
        <v>3813</v>
      </c>
      <c r="C400" s="21" t="s">
        <v>7926</v>
      </c>
      <c r="D400" s="22">
        <v>1500</v>
      </c>
      <c r="E400" s="23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19">
        <v>119</v>
      </c>
      <c r="P400" s="19">
        <v>48.34</v>
      </c>
      <c r="Q400" s="24" t="s">
        <v>8315</v>
      </c>
      <c r="R400" s="19" t="s">
        <v>8316</v>
      </c>
      <c r="S400" s="25">
        <v>41807.690081018518</v>
      </c>
      <c r="T400" s="25">
        <v>41837.690081018518</v>
      </c>
    </row>
    <row r="401" spans="1:20" ht="85.5" x14ac:dyDescent="0.45">
      <c r="A401" s="19">
        <v>3817</v>
      </c>
      <c r="B401" s="20" t="s">
        <v>3814</v>
      </c>
      <c r="C401" s="21" t="s">
        <v>7927</v>
      </c>
      <c r="D401" s="22">
        <v>2000</v>
      </c>
      <c r="E401" s="23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19">
        <v>107</v>
      </c>
      <c r="P401" s="19">
        <v>107.25</v>
      </c>
      <c r="Q401" s="24" t="s">
        <v>8315</v>
      </c>
      <c r="R401" s="19" t="s">
        <v>8316</v>
      </c>
      <c r="S401" s="25">
        <v>42284.69694444444</v>
      </c>
      <c r="T401" s="25">
        <v>42301.165972222225</v>
      </c>
    </row>
    <row r="402" spans="1:20" ht="71.25" x14ac:dyDescent="0.45">
      <c r="A402" s="19">
        <v>3818</v>
      </c>
      <c r="B402" s="20" t="s">
        <v>3815</v>
      </c>
      <c r="C402" s="21" t="s">
        <v>7928</v>
      </c>
      <c r="D402" s="22">
        <v>250</v>
      </c>
      <c r="E402" s="23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19">
        <v>228</v>
      </c>
      <c r="P402" s="19">
        <v>57</v>
      </c>
      <c r="Q402" s="24" t="s">
        <v>8315</v>
      </c>
      <c r="R402" s="19" t="s">
        <v>8316</v>
      </c>
      <c r="S402" s="25">
        <v>42045.84238425926</v>
      </c>
      <c r="T402" s="25">
        <v>42075.800717592589</v>
      </c>
    </row>
    <row r="403" spans="1:20" ht="85.5" x14ac:dyDescent="0.45">
      <c r="A403" s="19">
        <v>3819</v>
      </c>
      <c r="B403" s="20" t="s">
        <v>3816</v>
      </c>
      <c r="C403" s="21" t="s">
        <v>7817</v>
      </c>
      <c r="D403" s="22">
        <v>1000</v>
      </c>
      <c r="E403" s="23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19">
        <v>106</v>
      </c>
      <c r="P403" s="19">
        <v>40.92</v>
      </c>
      <c r="Q403" s="24" t="s">
        <v>8315</v>
      </c>
      <c r="R403" s="19" t="s">
        <v>8316</v>
      </c>
      <c r="S403" s="25">
        <v>42184.209537037037</v>
      </c>
      <c r="T403" s="25">
        <v>42202.876388888893</v>
      </c>
    </row>
    <row r="404" spans="1:20" ht="99.75" x14ac:dyDescent="0.45">
      <c r="A404" s="19">
        <v>3821</v>
      </c>
      <c r="B404" s="20" t="s">
        <v>3818</v>
      </c>
      <c r="C404" s="21" t="s">
        <v>7930</v>
      </c>
      <c r="D404" s="22">
        <v>3500</v>
      </c>
      <c r="E404" s="23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19">
        <v>105</v>
      </c>
      <c r="P404" s="19">
        <v>79.540000000000006</v>
      </c>
      <c r="Q404" s="24" t="s">
        <v>8315</v>
      </c>
      <c r="R404" s="19" t="s">
        <v>8316</v>
      </c>
      <c r="S404" s="25">
        <v>42341.180636574078</v>
      </c>
      <c r="T404" s="25">
        <v>42373.180636574078</v>
      </c>
    </row>
    <row r="405" spans="1:20" ht="57" x14ac:dyDescent="0.45">
      <c r="A405" s="19">
        <v>3823</v>
      </c>
      <c r="B405" s="20" t="s">
        <v>3820</v>
      </c>
      <c r="C405" s="21" t="s">
        <v>7932</v>
      </c>
      <c r="D405" s="22">
        <v>2500</v>
      </c>
      <c r="E405" s="23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19">
        <v>106</v>
      </c>
      <c r="P405" s="19">
        <v>64.63</v>
      </c>
      <c r="Q405" s="24" t="s">
        <v>8315</v>
      </c>
      <c r="R405" s="19" t="s">
        <v>8316</v>
      </c>
      <c r="S405" s="25">
        <v>42170.910231481481</v>
      </c>
      <c r="T405" s="25">
        <v>42205.165972222225</v>
      </c>
    </row>
    <row r="406" spans="1:20" ht="71.25" x14ac:dyDescent="0.45">
      <c r="A406" s="19">
        <v>3825</v>
      </c>
      <c r="B406" s="20" t="s">
        <v>3822</v>
      </c>
      <c r="C406" s="21" t="s">
        <v>7934</v>
      </c>
      <c r="D406" s="22">
        <v>5000</v>
      </c>
      <c r="E406" s="23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19">
        <v>105</v>
      </c>
      <c r="P406" s="19">
        <v>107.57</v>
      </c>
      <c r="Q406" s="24" t="s">
        <v>8315</v>
      </c>
      <c r="R406" s="19" t="s">
        <v>8316</v>
      </c>
      <c r="S406" s="25">
        <v>42151.069606481484</v>
      </c>
      <c r="T406" s="25">
        <v>42172.069606481484</v>
      </c>
    </row>
    <row r="407" spans="1:20" ht="71.25" x14ac:dyDescent="0.45">
      <c r="A407" s="19">
        <v>3828</v>
      </c>
      <c r="B407" s="20" t="s">
        <v>3825</v>
      </c>
      <c r="C407" s="21" t="s">
        <v>7937</v>
      </c>
      <c r="D407" s="22">
        <v>5000</v>
      </c>
      <c r="E407" s="23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19">
        <v>100</v>
      </c>
      <c r="P407" s="19">
        <v>178.57</v>
      </c>
      <c r="Q407" s="24" t="s">
        <v>8315</v>
      </c>
      <c r="R407" s="19" t="s">
        <v>8316</v>
      </c>
      <c r="S407" s="25">
        <v>41944.527627314819</v>
      </c>
      <c r="T407" s="25">
        <v>42004.569293981483</v>
      </c>
    </row>
    <row r="408" spans="1:20" ht="57" x14ac:dyDescent="0.45">
      <c r="A408" s="19">
        <v>3829</v>
      </c>
      <c r="B408" s="20" t="s">
        <v>3826</v>
      </c>
      <c r="C408" s="21" t="s">
        <v>7938</v>
      </c>
      <c r="D408" s="22">
        <v>500</v>
      </c>
      <c r="E408" s="23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19">
        <v>100</v>
      </c>
      <c r="P408" s="19">
        <v>62.63</v>
      </c>
      <c r="Q408" s="24" t="s">
        <v>8315</v>
      </c>
      <c r="R408" s="19" t="s">
        <v>8316</v>
      </c>
      <c r="S408" s="25">
        <v>42593.865405092598</v>
      </c>
      <c r="T408" s="25">
        <v>42613.865405092598</v>
      </c>
    </row>
    <row r="409" spans="1:20" ht="57" x14ac:dyDescent="0.45">
      <c r="A409" s="19">
        <v>3830</v>
      </c>
      <c r="B409" s="20" t="s">
        <v>3827</v>
      </c>
      <c r="C409" s="21" t="s">
        <v>7939</v>
      </c>
      <c r="D409" s="22">
        <v>100</v>
      </c>
      <c r="E409" s="23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19">
        <v>225</v>
      </c>
      <c r="P409" s="19">
        <v>75</v>
      </c>
      <c r="Q409" s="24" t="s">
        <v>8315</v>
      </c>
      <c r="R409" s="19" t="s">
        <v>8316</v>
      </c>
      <c r="S409" s="25">
        <v>42503.740868055553</v>
      </c>
      <c r="T409" s="25">
        <v>42517.740868055553</v>
      </c>
    </row>
    <row r="410" spans="1:20" ht="99.75" x14ac:dyDescent="0.45">
      <c r="A410" s="19">
        <v>3831</v>
      </c>
      <c r="B410" s="20" t="s">
        <v>3828</v>
      </c>
      <c r="C410" s="21" t="s">
        <v>7940</v>
      </c>
      <c r="D410" s="22">
        <v>500</v>
      </c>
      <c r="E410" s="23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19">
        <v>106</v>
      </c>
      <c r="P410" s="19">
        <v>58.9</v>
      </c>
      <c r="Q410" s="24" t="s">
        <v>8315</v>
      </c>
      <c r="R410" s="19" t="s">
        <v>8316</v>
      </c>
      <c r="S410" s="25">
        <v>41927.848900462966</v>
      </c>
      <c r="T410" s="25">
        <v>41948.890567129631</v>
      </c>
    </row>
    <row r="411" spans="1:20" ht="85.5" x14ac:dyDescent="0.45">
      <c r="A411" s="19">
        <v>3832</v>
      </c>
      <c r="B411" s="20" t="s">
        <v>3829</v>
      </c>
      <c r="C411" s="21" t="s">
        <v>7941</v>
      </c>
      <c r="D411" s="22">
        <v>1200</v>
      </c>
      <c r="E411" s="23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19">
        <v>105</v>
      </c>
      <c r="P411" s="19">
        <v>139.56</v>
      </c>
      <c r="Q411" s="24" t="s">
        <v>8315</v>
      </c>
      <c r="R411" s="19" t="s">
        <v>8316</v>
      </c>
      <c r="S411" s="25">
        <v>42375.114988425921</v>
      </c>
      <c r="T411" s="25">
        <v>42420.114988425921</v>
      </c>
    </row>
    <row r="412" spans="1:20" ht="71.25" x14ac:dyDescent="0.45">
      <c r="A412" s="19">
        <v>3836</v>
      </c>
      <c r="B412" s="20" t="s">
        <v>3833</v>
      </c>
      <c r="C412" s="21" t="s">
        <v>7945</v>
      </c>
      <c r="D412" s="22">
        <v>800</v>
      </c>
      <c r="E412" s="23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19">
        <v>113</v>
      </c>
      <c r="P412" s="19">
        <v>64.290000000000006</v>
      </c>
      <c r="Q412" s="24" t="s">
        <v>8315</v>
      </c>
      <c r="R412" s="19" t="s">
        <v>8316</v>
      </c>
      <c r="S412" s="25">
        <v>42553.926527777774</v>
      </c>
      <c r="T412" s="25">
        <v>42585.172916666663</v>
      </c>
    </row>
    <row r="413" spans="1:20" ht="85.5" x14ac:dyDescent="0.45">
      <c r="A413" s="19">
        <v>3839</v>
      </c>
      <c r="B413" s="20" t="s">
        <v>3836</v>
      </c>
      <c r="C413" s="21" t="s">
        <v>7948</v>
      </c>
      <c r="D413" s="22">
        <v>2000</v>
      </c>
      <c r="E413" s="23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19">
        <v>101</v>
      </c>
      <c r="P413" s="19">
        <v>63.28</v>
      </c>
      <c r="Q413" s="24" t="s">
        <v>8315</v>
      </c>
      <c r="R413" s="19" t="s">
        <v>8316</v>
      </c>
      <c r="S413" s="25">
        <v>42155.142638888887</v>
      </c>
      <c r="T413" s="2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A629-670D-475D-90D0-DD132FE29E5E}">
  <dimension ref="A1:T251"/>
  <sheetViews>
    <sheetView workbookViewId="0">
      <selection activeCell="P2" sqref="P2"/>
    </sheetView>
  </sheetViews>
  <sheetFormatPr defaultRowHeight="14.25" x14ac:dyDescent="0.45"/>
  <cols>
    <col min="2" max="2" width="20.796875" customWidth="1"/>
    <col min="3" max="3" width="25.6640625" customWidth="1"/>
    <col min="4" max="4" width="11.86328125" bestFit="1" customWidth="1"/>
    <col min="10" max="10" width="10.73046875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</row>
    <row r="2" spans="1:20" ht="71.25" x14ac:dyDescent="0.4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7" x14ac:dyDescent="0.4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71.25" x14ac:dyDescent="0.4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71.25" x14ac:dyDescent="0.4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85.5" x14ac:dyDescent="0.4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71.25" x14ac:dyDescent="0.4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57" x14ac:dyDescent="0.4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71.25" x14ac:dyDescent="0.4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71.25" x14ac:dyDescent="0.4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71.25" x14ac:dyDescent="0.4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71.25" x14ac:dyDescent="0.4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71.25" x14ac:dyDescent="0.4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71.25" x14ac:dyDescent="0.4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71.25" x14ac:dyDescent="0.4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71.25" x14ac:dyDescent="0.4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71.25" x14ac:dyDescent="0.4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71.25" x14ac:dyDescent="0.4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71.25" x14ac:dyDescent="0.4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57" x14ac:dyDescent="0.4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57" x14ac:dyDescent="0.4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71.25" x14ac:dyDescent="0.4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71.25" x14ac:dyDescent="0.4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71.25" x14ac:dyDescent="0.4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71.25" x14ac:dyDescent="0.4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1.25" x14ac:dyDescent="0.4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57" x14ac:dyDescent="0.4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71.25" x14ac:dyDescent="0.4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71.25" x14ac:dyDescent="0.4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71.25" x14ac:dyDescent="0.4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71.25" x14ac:dyDescent="0.4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2.75" x14ac:dyDescent="0.4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2.75" x14ac:dyDescent="0.4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71.25" x14ac:dyDescent="0.4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71.25" x14ac:dyDescent="0.4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85.5" x14ac:dyDescent="0.4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71.25" x14ac:dyDescent="0.4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71.25" x14ac:dyDescent="0.4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71.25" x14ac:dyDescent="0.4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71.25" x14ac:dyDescent="0.4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8.5" x14ac:dyDescent="0.4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5" x14ac:dyDescent="0.4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71.25" x14ac:dyDescent="0.4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57" x14ac:dyDescent="0.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71.25" x14ac:dyDescent="0.4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71.25" x14ac:dyDescent="0.4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71.25" x14ac:dyDescent="0.4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1.25" x14ac:dyDescent="0.4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71.25" x14ac:dyDescent="0.4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57" x14ac:dyDescent="0.4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71.25" x14ac:dyDescent="0.4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57" x14ac:dyDescent="0.4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1.25" x14ac:dyDescent="0.4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85.5" x14ac:dyDescent="0.4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71.25" x14ac:dyDescent="0.4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71.25" x14ac:dyDescent="0.4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71.25" x14ac:dyDescent="0.4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71.25" x14ac:dyDescent="0.4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71.25" x14ac:dyDescent="0.4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7" x14ac:dyDescent="0.4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7" x14ac:dyDescent="0.4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57" x14ac:dyDescent="0.4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57" x14ac:dyDescent="0.4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71.25" x14ac:dyDescent="0.4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71.25" x14ac:dyDescent="0.4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71.25" x14ac:dyDescent="0.4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57" x14ac:dyDescent="0.4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71.25" x14ac:dyDescent="0.4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57" x14ac:dyDescent="0.4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1.25" x14ac:dyDescent="0.4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57" x14ac:dyDescent="0.4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71.25" x14ac:dyDescent="0.4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2.75" x14ac:dyDescent="0.4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71.25" x14ac:dyDescent="0.4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57" x14ac:dyDescent="0.4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5" x14ac:dyDescent="0.4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5.5" x14ac:dyDescent="0.4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71.25" x14ac:dyDescent="0.4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71.25" x14ac:dyDescent="0.4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85.5" x14ac:dyDescent="0.4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71.25" x14ac:dyDescent="0.4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1.25" x14ac:dyDescent="0.4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71.25" x14ac:dyDescent="0.4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2.75" x14ac:dyDescent="0.4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71.25" x14ac:dyDescent="0.4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57" x14ac:dyDescent="0.4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42.75" x14ac:dyDescent="0.4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85.5" x14ac:dyDescent="0.4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1.25" x14ac:dyDescent="0.4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71.25" x14ac:dyDescent="0.4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71.25" x14ac:dyDescent="0.4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71.25" x14ac:dyDescent="0.4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5" x14ac:dyDescent="0.4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2.75" x14ac:dyDescent="0.4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1.25" x14ac:dyDescent="0.4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71.25" x14ac:dyDescent="0.4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2.75" x14ac:dyDescent="0.4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71.25" x14ac:dyDescent="0.4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57" x14ac:dyDescent="0.4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71.25" x14ac:dyDescent="0.4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2.75" x14ac:dyDescent="0.4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71.25" x14ac:dyDescent="0.4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1.25" x14ac:dyDescent="0.4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71.25" x14ac:dyDescent="0.4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71.25" x14ac:dyDescent="0.4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71.25" x14ac:dyDescent="0.4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57" x14ac:dyDescent="0.4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57" x14ac:dyDescent="0.4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71.25" x14ac:dyDescent="0.4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71.25" x14ac:dyDescent="0.4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5" x14ac:dyDescent="0.4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57" x14ac:dyDescent="0.4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71.25" x14ac:dyDescent="0.4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71.25" x14ac:dyDescent="0.4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57" x14ac:dyDescent="0.4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71.25" x14ac:dyDescent="0.4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57" x14ac:dyDescent="0.4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57" x14ac:dyDescent="0.4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71.25" x14ac:dyDescent="0.4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71.25" x14ac:dyDescent="0.4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1.25" x14ac:dyDescent="0.4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71.25" x14ac:dyDescent="0.4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71.25" x14ac:dyDescent="0.4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71.25" x14ac:dyDescent="0.4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71.25" x14ac:dyDescent="0.4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71.25" x14ac:dyDescent="0.4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71.25" x14ac:dyDescent="0.4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71.25" x14ac:dyDescent="0.4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71.25" x14ac:dyDescent="0.4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71.25" x14ac:dyDescent="0.4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71.25" x14ac:dyDescent="0.4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1.25" x14ac:dyDescent="0.4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71.25" x14ac:dyDescent="0.4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57" x14ac:dyDescent="0.4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71.25" x14ac:dyDescent="0.4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71.25" x14ac:dyDescent="0.4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2.75" x14ac:dyDescent="0.4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71.25" x14ac:dyDescent="0.4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1.25" x14ac:dyDescent="0.4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71.25" x14ac:dyDescent="0.4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71.25" x14ac:dyDescent="0.4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71.25" x14ac:dyDescent="0.4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71.25" x14ac:dyDescent="0.4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57" x14ac:dyDescent="0.4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71.25" x14ac:dyDescent="0.4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71.25" x14ac:dyDescent="0.4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71.25" x14ac:dyDescent="0.4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57" x14ac:dyDescent="0.4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71.25" x14ac:dyDescent="0.4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71.25" x14ac:dyDescent="0.4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71.25" x14ac:dyDescent="0.4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57" x14ac:dyDescent="0.4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71.25" x14ac:dyDescent="0.4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85.5" x14ac:dyDescent="0.4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71.25" x14ac:dyDescent="0.4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57" x14ac:dyDescent="0.4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71.25" x14ac:dyDescent="0.4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71.25" x14ac:dyDescent="0.4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71.25" x14ac:dyDescent="0.4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71.25" x14ac:dyDescent="0.4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71.25" x14ac:dyDescent="0.4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71.25" x14ac:dyDescent="0.4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57" x14ac:dyDescent="0.4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5.5" x14ac:dyDescent="0.4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71.25" x14ac:dyDescent="0.4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5" x14ac:dyDescent="0.4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71.25" x14ac:dyDescent="0.4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2.75" x14ac:dyDescent="0.4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57" x14ac:dyDescent="0.4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57" x14ac:dyDescent="0.4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57" x14ac:dyDescent="0.4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71.25" x14ac:dyDescent="0.4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57" x14ac:dyDescent="0.4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7" x14ac:dyDescent="0.4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5" x14ac:dyDescent="0.4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71.25" x14ac:dyDescent="0.4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57" x14ac:dyDescent="0.4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8.5" x14ac:dyDescent="0.4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71.25" x14ac:dyDescent="0.4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71.25" x14ac:dyDescent="0.4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71.25" x14ac:dyDescent="0.4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71.25" x14ac:dyDescent="0.4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71.25" x14ac:dyDescent="0.4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71.25" x14ac:dyDescent="0.4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71.25" x14ac:dyDescent="0.4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71.25" x14ac:dyDescent="0.4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71.25" x14ac:dyDescent="0.4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71.25" x14ac:dyDescent="0.4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57" x14ac:dyDescent="0.4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2.75" x14ac:dyDescent="0.4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57" x14ac:dyDescent="0.4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71.25" x14ac:dyDescent="0.4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57" x14ac:dyDescent="0.4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71.25" x14ac:dyDescent="0.4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71.25" x14ac:dyDescent="0.4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71.25" x14ac:dyDescent="0.4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71.25" x14ac:dyDescent="0.4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85.5" x14ac:dyDescent="0.4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71.25" x14ac:dyDescent="0.4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71.25" x14ac:dyDescent="0.4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2.75" x14ac:dyDescent="0.4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71.25" x14ac:dyDescent="0.4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71.25" x14ac:dyDescent="0.4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71.25" x14ac:dyDescent="0.4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57" x14ac:dyDescent="0.4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71.25" x14ac:dyDescent="0.4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71.25" x14ac:dyDescent="0.4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71.25" x14ac:dyDescent="0.4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71.25" x14ac:dyDescent="0.4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71.25" x14ac:dyDescent="0.4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71.25" x14ac:dyDescent="0.4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71.25" x14ac:dyDescent="0.4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71.25" x14ac:dyDescent="0.4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1.25" x14ac:dyDescent="0.4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71.25" x14ac:dyDescent="0.4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71.25" x14ac:dyDescent="0.4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71.25" x14ac:dyDescent="0.4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7" x14ac:dyDescent="0.4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71.25" x14ac:dyDescent="0.4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57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85.5" x14ac:dyDescent="0.4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71.25" x14ac:dyDescent="0.4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57" x14ac:dyDescent="0.4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57" x14ac:dyDescent="0.4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71.25" x14ac:dyDescent="0.4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57" x14ac:dyDescent="0.4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85.5" x14ac:dyDescent="0.4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71.25" x14ac:dyDescent="0.4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71.25" x14ac:dyDescent="0.4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57" x14ac:dyDescent="0.4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71.25" x14ac:dyDescent="0.4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71.25" x14ac:dyDescent="0.4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71.25" x14ac:dyDescent="0.4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71.25" x14ac:dyDescent="0.4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5" x14ac:dyDescent="0.4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71.25" x14ac:dyDescent="0.4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57" x14ac:dyDescent="0.4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71.25" x14ac:dyDescent="0.4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71.25" x14ac:dyDescent="0.4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71.25" x14ac:dyDescent="0.4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57" x14ac:dyDescent="0.4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71.25" x14ac:dyDescent="0.4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57" x14ac:dyDescent="0.4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71.25" x14ac:dyDescent="0.4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57" x14ac:dyDescent="0.4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71.25" x14ac:dyDescent="0.4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71.25" x14ac:dyDescent="0.4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71.25" x14ac:dyDescent="0.4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1.25" x14ac:dyDescent="0.4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71.25" x14ac:dyDescent="0.4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71.25" x14ac:dyDescent="0.4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2:F25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:O251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F3129-6FB0-41BC-B25F-2C1FFDCA20B7}">
  <dimension ref="A1:C14"/>
  <sheetViews>
    <sheetView workbookViewId="0">
      <selection activeCell="C15" sqref="C15"/>
    </sheetView>
  </sheetViews>
  <sheetFormatPr defaultRowHeight="14.25" x14ac:dyDescent="0.45"/>
  <cols>
    <col min="1" max="1" width="24.796875" bestFit="1" customWidth="1"/>
    <col min="2" max="3" width="10.86328125" bestFit="1" customWidth="1"/>
  </cols>
  <sheetData>
    <row r="1" spans="1:3" x14ac:dyDescent="0.45">
      <c r="B1" t="s">
        <v>8383</v>
      </c>
      <c r="C1" t="s">
        <v>8384</v>
      </c>
    </row>
    <row r="2" spans="1:3" x14ac:dyDescent="0.45">
      <c r="A2" t="s">
        <v>8385</v>
      </c>
      <c r="B2" s="33">
        <f>ROUND(AVERAGE('Successful US Kickstarters'!D:D),0)</f>
        <v>5049</v>
      </c>
      <c r="C2" s="33">
        <f>ROUND(AVERAGE('Failed US Kickstarters'!D:D),0)</f>
        <v>10554</v>
      </c>
    </row>
    <row r="3" spans="1:3" x14ac:dyDescent="0.45">
      <c r="A3" t="s">
        <v>8386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45">
      <c r="A4" t="s">
        <v>8389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45">
      <c r="A5" t="s">
        <v>8390</v>
      </c>
      <c r="B5" s="33">
        <f>_xlfn.QUARTILE.EXC('Successful US Kickstarters'!D:D, 3)</f>
        <v>5000</v>
      </c>
      <c r="C5" s="33">
        <f>_xlfn.QUARTILE.EXC('Failed US Kickstarters'!D:D,3)</f>
        <v>10000</v>
      </c>
    </row>
    <row r="6" spans="1:3" x14ac:dyDescent="0.45">
      <c r="A6" t="s">
        <v>8391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45">
      <c r="A7" t="s">
        <v>8392</v>
      </c>
      <c r="B7" s="33">
        <f>B5-B6</f>
        <v>3500</v>
      </c>
      <c r="C7" s="33">
        <f>C5-C6</f>
        <v>8000</v>
      </c>
    </row>
    <row r="8" spans="1:3" x14ac:dyDescent="0.45">
      <c r="B8" s="33"/>
      <c r="C8" s="33"/>
    </row>
    <row r="9" spans="1:3" x14ac:dyDescent="0.45">
      <c r="A9" t="s">
        <v>8387</v>
      </c>
      <c r="B9" s="33">
        <f>ROUND(AVERAGE('Successful US Kickstarters'!E:E),0)</f>
        <v>5602</v>
      </c>
      <c r="C9" s="33">
        <f>ROUND(AVERAGE('Failed US Kickstarters'!E:E),0)</f>
        <v>559</v>
      </c>
    </row>
    <row r="10" spans="1:3" x14ac:dyDescent="0.45">
      <c r="A10" t="s">
        <v>8388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45">
      <c r="A11" t="s">
        <v>8393</v>
      </c>
      <c r="B11">
        <f>ROUND(_xlfn.STDEV.P('Successful US Kickstarters'!E:E),0)</f>
        <v>8335</v>
      </c>
      <c r="C11">
        <f>ROUND(_xlfn.STDEV.P('Failed US Kickstarters'!E:E),0)</f>
        <v>1331</v>
      </c>
    </row>
    <row r="12" spans="1:3" x14ac:dyDescent="0.45">
      <c r="A12" t="s">
        <v>8394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45">
      <c r="A13" t="s">
        <v>8395</v>
      </c>
      <c r="B13">
        <f>ROUND(_xlfn.QUARTILE.EXC('Successful US Kickstarters'!E:E,1),0)</f>
        <v>1717</v>
      </c>
      <c r="C13">
        <f>ROUND(_xlfn.QUARTILE.EXC('Failed US Kickstarters'!E:E,1),0)</f>
        <v>9</v>
      </c>
    </row>
    <row r="14" spans="1:3" x14ac:dyDescent="0.45">
      <c r="A14" t="s">
        <v>8396</v>
      </c>
      <c r="B14">
        <f>B12-B13</f>
        <v>3982</v>
      </c>
      <c r="C14">
        <f>C12-C13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Boc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Lee</cp:lastModifiedBy>
  <dcterms:created xsi:type="dcterms:W3CDTF">2017-04-20T15:17:24Z</dcterms:created>
  <dcterms:modified xsi:type="dcterms:W3CDTF">2022-07-26T18:43:58Z</dcterms:modified>
</cp:coreProperties>
</file>