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3cb5fb001c0feb8/Documents/Columbia Boot Camp/Module 1/Crowdfunding Analysis/"/>
    </mc:Choice>
  </mc:AlternateContent>
  <xr:revisionPtr revIDLastSave="7" documentId="8_{4B2676AE-D63C-41A6-B642-AA62973722FD}" xr6:coauthVersionLast="47" xr6:coauthVersionMax="47" xr10:uidLastSave="{FC3B7C12-7C89-4A53-96A3-37E64156E75D}"/>
  <bookViews>
    <workbookView xWindow="-98" yWindow="-98" windowWidth="21795" windowHeight="13875" firstSheet="4" activeTab="7" xr2:uid="{00000000-000D-0000-FFFF-FFFF00000000}"/>
  </bookViews>
  <sheets>
    <sheet name="Kickstarter" sheetId="1" r:id="rId1"/>
    <sheet name="Theatre Outcomes by Launch Date" sheetId="12" r:id="rId2"/>
    <sheet name="Outcomes Based on Goals" sheetId="13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Kickstarter!$A$1:$T$4115</definedName>
  </definedNames>
  <calcPr calcId="191029"/>
  <pivotCaches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1" i="8" l="1"/>
  <c r="D13" i="13"/>
  <c r="D12" i="13"/>
  <c r="D11" i="13"/>
  <c r="C11" i="13"/>
  <c r="D10" i="13"/>
  <c r="D9" i="13"/>
  <c r="D8" i="13"/>
  <c r="D7" i="13"/>
  <c r="D6" i="13"/>
  <c r="D5" i="13"/>
  <c r="D4" i="13"/>
  <c r="D3" i="13"/>
  <c r="D2" i="13"/>
  <c r="C13" i="13"/>
  <c r="C12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3" i="13"/>
  <c r="B2" i="13"/>
  <c r="B4" i="13"/>
  <c r="C13" i="8"/>
  <c r="B13" i="8"/>
  <c r="C12" i="8"/>
  <c r="B12" i="8"/>
  <c r="C11" i="8"/>
  <c r="C6" i="8"/>
  <c r="C5" i="8"/>
  <c r="C4" i="8"/>
  <c r="B6" i="8"/>
  <c r="B5" i="8"/>
  <c r="B4" i="8"/>
  <c r="C10" i="8"/>
  <c r="B10" i="8"/>
  <c r="C9" i="8"/>
  <c r="C2" i="8"/>
  <c r="B2" i="8"/>
  <c r="B9" i="8"/>
  <c r="C3" i="8"/>
  <c r="B3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U246" i="1" s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U282" i="1" s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U517" i="1" s="1"/>
  <c r="S518" i="1"/>
  <c r="S519" i="1"/>
  <c r="S520" i="1"/>
  <c r="U520" i="1" s="1"/>
  <c r="S521" i="1"/>
  <c r="S522" i="1"/>
  <c r="S523" i="1"/>
  <c r="S524" i="1"/>
  <c r="U524" i="1" s="1"/>
  <c r="S525" i="1"/>
  <c r="S526" i="1"/>
  <c r="S527" i="1"/>
  <c r="S528" i="1"/>
  <c r="S529" i="1"/>
  <c r="S530" i="1"/>
  <c r="U530" i="1" s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U658" i="1" s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U680" i="1" s="1"/>
  <c r="S681" i="1"/>
  <c r="S682" i="1"/>
  <c r="S683" i="1"/>
  <c r="S684" i="1"/>
  <c r="S685" i="1"/>
  <c r="S686" i="1"/>
  <c r="U686" i="1" s="1"/>
  <c r="S687" i="1"/>
  <c r="S688" i="1"/>
  <c r="S689" i="1"/>
  <c r="S690" i="1"/>
  <c r="S691" i="1"/>
  <c r="S692" i="1"/>
  <c r="U692" i="1" s="1"/>
  <c r="S693" i="1"/>
  <c r="S694" i="1"/>
  <c r="S695" i="1"/>
  <c r="U695" i="1" s="1"/>
  <c r="S696" i="1"/>
  <c r="S697" i="1"/>
  <c r="S698" i="1"/>
  <c r="S699" i="1"/>
  <c r="U699" i="1" s="1"/>
  <c r="S700" i="1"/>
  <c r="U700" i="1" s="1"/>
  <c r="S701" i="1"/>
  <c r="U701" i="1" s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U794" i="1" s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U829" i="1" s="1"/>
  <c r="S830" i="1"/>
  <c r="S831" i="1"/>
  <c r="S832" i="1"/>
  <c r="S833" i="1"/>
  <c r="S834" i="1"/>
  <c r="S835" i="1"/>
  <c r="U835" i="1" s="1"/>
  <c r="S836" i="1"/>
  <c r="S837" i="1"/>
  <c r="S838" i="1"/>
  <c r="S839" i="1"/>
  <c r="S840" i="1"/>
  <c r="S841" i="1"/>
  <c r="U841" i="1" s="1"/>
  <c r="S842" i="1"/>
  <c r="S843" i="1"/>
  <c r="S844" i="1"/>
  <c r="S845" i="1"/>
  <c r="U845" i="1" s="1"/>
  <c r="S846" i="1"/>
  <c r="S847" i="1"/>
  <c r="S848" i="1"/>
  <c r="U848" i="1" s="1"/>
  <c r="S849" i="1"/>
  <c r="S850" i="1"/>
  <c r="S851" i="1"/>
  <c r="S852" i="1"/>
  <c r="U852" i="1" s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U991" i="1" s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U1020" i="1" s="1"/>
  <c r="S1021" i="1"/>
  <c r="S1022" i="1"/>
  <c r="S1023" i="1"/>
  <c r="S1024" i="1"/>
  <c r="S1025" i="1"/>
  <c r="S1026" i="1"/>
  <c r="S1027" i="1"/>
  <c r="S1028" i="1"/>
  <c r="U1028" i="1" s="1"/>
  <c r="S1029" i="1"/>
  <c r="U1029" i="1" s="1"/>
  <c r="S1030" i="1"/>
  <c r="U1030" i="1" s="1"/>
  <c r="S1031" i="1"/>
  <c r="U1031" i="1" s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U1044" i="1" s="1"/>
  <c r="S1045" i="1"/>
  <c r="S1046" i="1"/>
  <c r="S1047" i="1"/>
  <c r="S1048" i="1"/>
  <c r="S1049" i="1"/>
  <c r="S1050" i="1"/>
  <c r="S1051" i="1"/>
  <c r="S1052" i="1"/>
  <c r="U1052" i="1" s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U1068" i="1" s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U1124" i="1" s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U1157" i="1" s="1"/>
  <c r="S1158" i="1"/>
  <c r="U1158" i="1" s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U1170" i="1" s="1"/>
  <c r="S1171" i="1"/>
  <c r="S1172" i="1"/>
  <c r="U1172" i="1" s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U1199" i="1" s="1"/>
  <c r="S1200" i="1"/>
  <c r="S1201" i="1"/>
  <c r="S1202" i="1"/>
  <c r="S1203" i="1"/>
  <c r="S1204" i="1"/>
  <c r="S1205" i="1"/>
  <c r="S1206" i="1"/>
  <c r="S1207" i="1"/>
  <c r="U1207" i="1" s="1"/>
  <c r="S1208" i="1"/>
  <c r="U1208" i="1" s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U1264" i="1" s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U1283" i="1" s="1"/>
  <c r="S1284" i="1"/>
  <c r="S1285" i="1"/>
  <c r="S1286" i="1"/>
  <c r="S1287" i="1"/>
  <c r="S1288" i="1"/>
  <c r="S1289" i="1"/>
  <c r="S1290" i="1"/>
  <c r="S1291" i="1"/>
  <c r="S1292" i="1"/>
  <c r="U1292" i="1" s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U1305" i="1" s="1"/>
  <c r="S1306" i="1"/>
  <c r="S1307" i="1"/>
  <c r="S1308" i="1"/>
  <c r="U1308" i="1" s="1"/>
  <c r="S1309" i="1"/>
  <c r="U1309" i="1" s="1"/>
  <c r="S1310" i="1"/>
  <c r="S1311" i="1"/>
  <c r="S1312" i="1"/>
  <c r="S1313" i="1"/>
  <c r="S1314" i="1"/>
  <c r="S1315" i="1"/>
  <c r="S1316" i="1"/>
  <c r="U1316" i="1" s="1"/>
  <c r="S1317" i="1"/>
  <c r="S1318" i="1"/>
  <c r="U1318" i="1" s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U1334" i="1" s="1"/>
  <c r="S1335" i="1"/>
  <c r="S1336" i="1"/>
  <c r="S1337" i="1"/>
  <c r="S1338" i="1"/>
  <c r="S1339" i="1"/>
  <c r="S1340" i="1"/>
  <c r="U1340" i="1" s="1"/>
  <c r="S1341" i="1"/>
  <c r="S1342" i="1"/>
  <c r="S1343" i="1"/>
  <c r="S1344" i="1"/>
  <c r="S1345" i="1"/>
  <c r="S1346" i="1"/>
  <c r="S1347" i="1"/>
  <c r="S1348" i="1"/>
  <c r="U1348" i="1" s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U1508" i="1" s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U1529" i="1" s="1"/>
  <c r="S1530" i="1"/>
  <c r="S1531" i="1"/>
  <c r="U1531" i="1" s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U1548" i="1" s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U1561" i="1" s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U1588" i="1" s="1"/>
  <c r="S1589" i="1"/>
  <c r="S1590" i="1"/>
  <c r="U1590" i="1" s="1"/>
  <c r="S1591" i="1"/>
  <c r="S1592" i="1"/>
  <c r="S1593" i="1"/>
  <c r="S1594" i="1"/>
  <c r="U1594" i="1" s="1"/>
  <c r="S1595" i="1"/>
  <c r="S1596" i="1"/>
  <c r="S1597" i="1"/>
  <c r="S1598" i="1"/>
  <c r="S1599" i="1"/>
  <c r="S1600" i="1"/>
  <c r="S1601" i="1"/>
  <c r="S1602" i="1"/>
  <c r="U1602" i="1" s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U1652" i="1" s="1"/>
  <c r="S1653" i="1"/>
  <c r="S1654" i="1"/>
  <c r="S1655" i="1"/>
  <c r="S1656" i="1"/>
  <c r="S1657" i="1"/>
  <c r="S1658" i="1"/>
  <c r="S1659" i="1"/>
  <c r="S1660" i="1"/>
  <c r="U1660" i="1" s="1"/>
  <c r="S1661" i="1"/>
  <c r="S1662" i="1"/>
  <c r="S1663" i="1"/>
  <c r="S1664" i="1"/>
  <c r="S1665" i="1"/>
  <c r="S1666" i="1"/>
  <c r="S1667" i="1"/>
  <c r="S1668" i="1"/>
  <c r="S1669" i="1"/>
  <c r="U1669" i="1" s="1"/>
  <c r="S1670" i="1"/>
  <c r="S1671" i="1"/>
  <c r="S1672" i="1"/>
  <c r="S1673" i="1"/>
  <c r="S1674" i="1"/>
  <c r="S1675" i="1"/>
  <c r="S1676" i="1"/>
  <c r="S1677" i="1"/>
  <c r="U1677" i="1" s="1"/>
  <c r="S1678" i="1"/>
  <c r="S1679" i="1"/>
  <c r="U1679" i="1" s="1"/>
  <c r="S1680" i="1"/>
  <c r="S1681" i="1"/>
  <c r="S1682" i="1"/>
  <c r="U1682" i="1" s="1"/>
  <c r="S1683" i="1"/>
  <c r="S1684" i="1"/>
  <c r="S1685" i="1"/>
  <c r="S1686" i="1"/>
  <c r="S1687" i="1"/>
  <c r="S1688" i="1"/>
  <c r="S1689" i="1"/>
  <c r="S1690" i="1"/>
  <c r="U1690" i="1" s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U1720" i="1" s="1"/>
  <c r="S1721" i="1"/>
  <c r="S1722" i="1"/>
  <c r="S1723" i="1"/>
  <c r="S1724" i="1"/>
  <c r="U1724" i="1" s="1"/>
  <c r="S1725" i="1"/>
  <c r="S1726" i="1"/>
  <c r="U1726" i="1" s="1"/>
  <c r="S1727" i="1"/>
  <c r="S1728" i="1"/>
  <c r="S1729" i="1"/>
  <c r="S1730" i="1"/>
  <c r="U1730" i="1" s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U1800" i="1" s="1"/>
  <c r="S1801" i="1"/>
  <c r="S1802" i="1"/>
  <c r="U1802" i="1" s="1"/>
  <c r="S1803" i="1"/>
  <c r="S1804" i="1"/>
  <c r="U1804" i="1" s="1"/>
  <c r="S1805" i="1"/>
  <c r="S1806" i="1"/>
  <c r="S1807" i="1"/>
  <c r="S1808" i="1"/>
  <c r="S1809" i="1"/>
  <c r="S1810" i="1"/>
  <c r="S1811" i="1"/>
  <c r="S1812" i="1"/>
  <c r="U1812" i="1" s="1"/>
  <c r="S1813" i="1"/>
  <c r="S1814" i="1"/>
  <c r="S1815" i="1"/>
  <c r="S1816" i="1"/>
  <c r="S1817" i="1"/>
  <c r="S1818" i="1"/>
  <c r="S1819" i="1"/>
  <c r="U1819" i="1" s="1"/>
  <c r="S1820" i="1"/>
  <c r="S1821" i="1"/>
  <c r="S1822" i="1"/>
  <c r="S1823" i="1"/>
  <c r="S1824" i="1"/>
  <c r="S1825" i="1"/>
  <c r="S1826" i="1"/>
  <c r="S1827" i="1"/>
  <c r="S1828" i="1"/>
  <c r="S1829" i="1"/>
  <c r="U1829" i="1" s="1"/>
  <c r="S1830" i="1"/>
  <c r="S1831" i="1"/>
  <c r="U1831" i="1" s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U1859" i="1" s="1"/>
  <c r="S1860" i="1"/>
  <c r="S1861" i="1"/>
  <c r="S1862" i="1"/>
  <c r="S1863" i="1"/>
  <c r="S1864" i="1"/>
  <c r="S1865" i="1"/>
  <c r="S1866" i="1"/>
  <c r="S1867" i="1"/>
  <c r="S1868" i="1"/>
  <c r="U1868" i="1" s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U1889" i="1" s="1"/>
  <c r="S1890" i="1"/>
  <c r="S1891" i="1"/>
  <c r="S1892" i="1"/>
  <c r="U1892" i="1" s="1"/>
  <c r="S1893" i="1"/>
  <c r="S1894" i="1"/>
  <c r="S1895" i="1"/>
  <c r="S1896" i="1"/>
  <c r="S1897" i="1"/>
  <c r="S1898" i="1"/>
  <c r="U1898" i="1" s="1"/>
  <c r="S1899" i="1"/>
  <c r="S1900" i="1"/>
  <c r="S1901" i="1"/>
  <c r="S1902" i="1"/>
  <c r="U1902" i="1" s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U1925" i="1" s="1"/>
  <c r="S1926" i="1"/>
  <c r="S1927" i="1"/>
  <c r="S1928" i="1"/>
  <c r="S1929" i="1"/>
  <c r="S1930" i="1"/>
  <c r="S1931" i="1"/>
  <c r="S1932" i="1"/>
  <c r="U1932" i="1" s="1"/>
  <c r="S1933" i="1"/>
  <c r="S1934" i="1"/>
  <c r="S1935" i="1"/>
  <c r="U1935" i="1" s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U1949" i="1" s="1"/>
  <c r="S1950" i="1"/>
  <c r="S1951" i="1"/>
  <c r="U1951" i="1" s="1"/>
  <c r="S1952" i="1"/>
  <c r="U1952" i="1" s="1"/>
  <c r="S1953" i="1"/>
  <c r="U1953" i="1" s="1"/>
  <c r="S1954" i="1"/>
  <c r="S1955" i="1"/>
  <c r="S1956" i="1"/>
  <c r="S1957" i="1"/>
  <c r="S1958" i="1"/>
  <c r="S1959" i="1"/>
  <c r="S1960" i="1"/>
  <c r="U1960" i="1" s="1"/>
  <c r="S1961" i="1"/>
  <c r="S1962" i="1"/>
  <c r="S1963" i="1"/>
  <c r="S1964" i="1"/>
  <c r="U1964" i="1" s="1"/>
  <c r="S1965" i="1"/>
  <c r="S1966" i="1"/>
  <c r="S1967" i="1"/>
  <c r="S1968" i="1"/>
  <c r="S1969" i="1"/>
  <c r="U1969" i="1" s="1"/>
  <c r="S1970" i="1"/>
  <c r="S1971" i="1"/>
  <c r="U1971" i="1" s="1"/>
  <c r="S1972" i="1"/>
  <c r="S1973" i="1"/>
  <c r="U1973" i="1" s="1"/>
  <c r="S1974" i="1"/>
  <c r="S1975" i="1"/>
  <c r="S1976" i="1"/>
  <c r="U1976" i="1" s="1"/>
  <c r="S1977" i="1"/>
  <c r="S1978" i="1"/>
  <c r="S1979" i="1"/>
  <c r="S1980" i="1"/>
  <c r="U1980" i="1" s="1"/>
  <c r="S1981" i="1"/>
  <c r="S1982" i="1"/>
  <c r="S1983" i="1"/>
  <c r="S1984" i="1"/>
  <c r="S1985" i="1"/>
  <c r="S1986" i="1"/>
  <c r="U1986" i="1" s="1"/>
  <c r="S1987" i="1"/>
  <c r="U1987" i="1" s="1"/>
  <c r="S1988" i="1"/>
  <c r="U1988" i="1" s="1"/>
  <c r="S1989" i="1"/>
  <c r="U1989" i="1" s="1"/>
  <c r="S1990" i="1"/>
  <c r="S1991" i="1"/>
  <c r="S1992" i="1"/>
  <c r="S1993" i="1"/>
  <c r="U1993" i="1" s="1"/>
  <c r="S1994" i="1"/>
  <c r="S1995" i="1"/>
  <c r="S1996" i="1"/>
  <c r="S1997" i="1"/>
  <c r="S1998" i="1"/>
  <c r="S1999" i="1"/>
  <c r="S2000" i="1"/>
  <c r="S2001" i="1"/>
  <c r="S2002" i="1"/>
  <c r="S2003" i="1"/>
  <c r="S2004" i="1"/>
  <c r="U2004" i="1" s="1"/>
  <c r="S2005" i="1"/>
  <c r="S2006" i="1"/>
  <c r="S2007" i="1"/>
  <c r="S2008" i="1"/>
  <c r="S2009" i="1"/>
  <c r="S2010" i="1"/>
  <c r="S2011" i="1"/>
  <c r="S2012" i="1"/>
  <c r="U2012" i="1" s="1"/>
  <c r="S2013" i="1"/>
  <c r="S2014" i="1"/>
  <c r="S2015" i="1"/>
  <c r="U2015" i="1" s="1"/>
  <c r="S2016" i="1"/>
  <c r="S2017" i="1"/>
  <c r="S2018" i="1"/>
  <c r="S2019" i="1"/>
  <c r="S2020" i="1"/>
  <c r="S2021" i="1"/>
  <c r="U2021" i="1" s="1"/>
  <c r="S2022" i="1"/>
  <c r="S2023" i="1"/>
  <c r="S2024" i="1"/>
  <c r="S2025" i="1"/>
  <c r="U2025" i="1" s="1"/>
  <c r="S2026" i="1"/>
  <c r="S2027" i="1"/>
  <c r="S2028" i="1"/>
  <c r="S2029" i="1"/>
  <c r="S2030" i="1"/>
  <c r="S2031" i="1"/>
  <c r="S2032" i="1"/>
  <c r="S2033" i="1"/>
  <c r="S2034" i="1"/>
  <c r="S2035" i="1"/>
  <c r="S2036" i="1"/>
  <c r="U2036" i="1" s="1"/>
  <c r="S2037" i="1"/>
  <c r="S2038" i="1"/>
  <c r="S2039" i="1"/>
  <c r="S2040" i="1"/>
  <c r="S2041" i="1"/>
  <c r="S2042" i="1"/>
  <c r="U2042" i="1" s="1"/>
  <c r="S2043" i="1"/>
  <c r="U2043" i="1" s="1"/>
  <c r="S2044" i="1"/>
  <c r="U2044" i="1" s="1"/>
  <c r="S2045" i="1"/>
  <c r="S2046" i="1"/>
  <c r="S2047" i="1"/>
  <c r="S2048" i="1"/>
  <c r="S2049" i="1"/>
  <c r="S2050" i="1"/>
  <c r="S2051" i="1"/>
  <c r="S2052" i="1"/>
  <c r="S2053" i="1"/>
  <c r="S2054" i="1"/>
  <c r="S2055" i="1"/>
  <c r="U2055" i="1" s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U2087" i="1" s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U2235" i="1" s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U2254" i="1" s="1"/>
  <c r="S2255" i="1"/>
  <c r="S2256" i="1"/>
  <c r="U2256" i="1" s="1"/>
  <c r="S2257" i="1"/>
  <c r="S2258" i="1"/>
  <c r="S2259" i="1"/>
  <c r="S2260" i="1"/>
  <c r="U2260" i="1" s="1"/>
  <c r="S2261" i="1"/>
  <c r="S2262" i="1"/>
  <c r="S2263" i="1"/>
  <c r="S2264" i="1"/>
  <c r="S2265" i="1"/>
  <c r="S2266" i="1"/>
  <c r="S2267" i="1"/>
  <c r="U2267" i="1" s="1"/>
  <c r="S2268" i="1"/>
  <c r="S2269" i="1"/>
  <c r="S2270" i="1"/>
  <c r="S2271" i="1"/>
  <c r="S2272" i="1"/>
  <c r="S2273" i="1"/>
  <c r="S2274" i="1"/>
  <c r="S2275" i="1"/>
  <c r="S2276" i="1"/>
  <c r="S2277" i="1"/>
  <c r="S2278" i="1"/>
  <c r="U2278" i="1" s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U2294" i="1" s="1"/>
  <c r="S2295" i="1"/>
  <c r="S2296" i="1"/>
  <c r="S2297" i="1"/>
  <c r="S2298" i="1"/>
  <c r="S2299" i="1"/>
  <c r="S2300" i="1"/>
  <c r="U2300" i="1" s="1"/>
  <c r="S2301" i="1"/>
  <c r="S2302" i="1"/>
  <c r="S2303" i="1"/>
  <c r="S2304" i="1"/>
  <c r="S2305" i="1"/>
  <c r="S2306" i="1"/>
  <c r="S2307" i="1"/>
  <c r="U2307" i="1" s="1"/>
  <c r="S2308" i="1"/>
  <c r="U2308" i="1" s="1"/>
  <c r="S2309" i="1"/>
  <c r="U2309" i="1" s="1"/>
  <c r="S2310" i="1"/>
  <c r="U2310" i="1" s="1"/>
  <c r="S2311" i="1"/>
  <c r="S2312" i="1"/>
  <c r="U2312" i="1" s="1"/>
  <c r="S2313" i="1"/>
  <c r="S2314" i="1"/>
  <c r="S2315" i="1"/>
  <c r="U2315" i="1" s="1"/>
  <c r="S2316" i="1"/>
  <c r="S2317" i="1"/>
  <c r="S2318" i="1"/>
  <c r="U2318" i="1" s="1"/>
  <c r="S2319" i="1"/>
  <c r="S2320" i="1"/>
  <c r="S2321" i="1"/>
  <c r="S2322" i="1"/>
  <c r="S2323" i="1"/>
  <c r="U2323" i="1" s="1"/>
  <c r="S2324" i="1"/>
  <c r="S2325" i="1"/>
  <c r="S2326" i="1"/>
  <c r="S2327" i="1"/>
  <c r="U2327" i="1" s="1"/>
  <c r="S2328" i="1"/>
  <c r="S2329" i="1"/>
  <c r="S2330" i="1"/>
  <c r="U2330" i="1" s="1"/>
  <c r="S2331" i="1"/>
  <c r="U2331" i="1" s="1"/>
  <c r="S2332" i="1"/>
  <c r="S2333" i="1"/>
  <c r="S2334" i="1"/>
  <c r="U2334" i="1" s="1"/>
  <c r="S2335" i="1"/>
  <c r="S2336" i="1"/>
  <c r="S2337" i="1"/>
  <c r="S2338" i="1"/>
  <c r="U2338" i="1" s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U2400" i="1" s="1"/>
  <c r="S2401" i="1"/>
  <c r="S2402" i="1"/>
  <c r="S2403" i="1"/>
  <c r="S2404" i="1"/>
  <c r="S2405" i="1"/>
  <c r="S2406" i="1"/>
  <c r="S2407" i="1"/>
  <c r="U2407" i="1" s="1"/>
  <c r="S2408" i="1"/>
  <c r="S2409" i="1"/>
  <c r="U2409" i="1" s="1"/>
  <c r="S2410" i="1"/>
  <c r="S2411" i="1"/>
  <c r="S2412" i="1"/>
  <c r="S2413" i="1"/>
  <c r="S2414" i="1"/>
  <c r="S2415" i="1"/>
  <c r="S2416" i="1"/>
  <c r="S2417" i="1"/>
  <c r="U2417" i="1" s="1"/>
  <c r="S2418" i="1"/>
  <c r="S2419" i="1"/>
  <c r="S2420" i="1"/>
  <c r="U2420" i="1" s="1"/>
  <c r="S2421" i="1"/>
  <c r="U2421" i="1" s="1"/>
  <c r="S2422" i="1"/>
  <c r="S2423" i="1"/>
  <c r="U2423" i="1" s="1"/>
  <c r="S2424" i="1"/>
  <c r="S2425" i="1"/>
  <c r="S2426" i="1"/>
  <c r="S2427" i="1"/>
  <c r="S2428" i="1"/>
  <c r="U2428" i="1" s="1"/>
  <c r="S2429" i="1"/>
  <c r="S2430" i="1"/>
  <c r="S2431" i="1"/>
  <c r="S2432" i="1"/>
  <c r="S2433" i="1"/>
  <c r="S2434" i="1"/>
  <c r="S2435" i="1"/>
  <c r="S2436" i="1"/>
  <c r="U2436" i="1" s="1"/>
  <c r="S2437" i="1"/>
  <c r="S2438" i="1"/>
  <c r="S2439" i="1"/>
  <c r="S2440" i="1"/>
  <c r="S2441" i="1"/>
  <c r="U2441" i="1" s="1"/>
  <c r="S2442" i="1"/>
  <c r="S2443" i="1"/>
  <c r="S2444" i="1"/>
  <c r="S2445" i="1"/>
  <c r="S2446" i="1"/>
  <c r="S2447" i="1"/>
  <c r="S2448" i="1"/>
  <c r="S2449" i="1"/>
  <c r="S2450" i="1"/>
  <c r="S2451" i="1"/>
  <c r="U2451" i="1" s="1"/>
  <c r="S2452" i="1"/>
  <c r="S2453" i="1"/>
  <c r="S2454" i="1"/>
  <c r="S2455" i="1"/>
  <c r="S2456" i="1"/>
  <c r="S2457" i="1"/>
  <c r="S2458" i="1"/>
  <c r="S2459" i="1"/>
  <c r="U2459" i="1" s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U2500" i="1" s="1"/>
  <c r="S2501" i="1"/>
  <c r="S2502" i="1"/>
  <c r="S2503" i="1"/>
  <c r="S2504" i="1"/>
  <c r="S2505" i="1"/>
  <c r="S2506" i="1"/>
  <c r="S2507" i="1"/>
  <c r="S2508" i="1"/>
  <c r="U2508" i="1" s="1"/>
  <c r="S2509" i="1"/>
  <c r="S2510" i="1"/>
  <c r="S2511" i="1"/>
  <c r="S2512" i="1"/>
  <c r="S2513" i="1"/>
  <c r="S2514" i="1"/>
  <c r="U2514" i="1" s="1"/>
  <c r="S2515" i="1"/>
  <c r="S2516" i="1"/>
  <c r="S2517" i="1"/>
  <c r="S2518" i="1"/>
  <c r="S2519" i="1"/>
  <c r="S2520" i="1"/>
  <c r="S2521" i="1"/>
  <c r="S2522" i="1"/>
  <c r="S2523" i="1"/>
  <c r="S2524" i="1"/>
  <c r="U2524" i="1" s="1"/>
  <c r="S2525" i="1"/>
  <c r="S2526" i="1"/>
  <c r="S2527" i="1"/>
  <c r="S2528" i="1"/>
  <c r="U2528" i="1" s="1"/>
  <c r="S2529" i="1"/>
  <c r="S2530" i="1"/>
  <c r="S2531" i="1"/>
  <c r="S2532" i="1"/>
  <c r="S2533" i="1"/>
  <c r="S2534" i="1"/>
  <c r="U2534" i="1" s="1"/>
  <c r="S2535" i="1"/>
  <c r="S2536" i="1"/>
  <c r="S2537" i="1"/>
  <c r="S2538" i="1"/>
  <c r="S2539" i="1"/>
  <c r="S2540" i="1"/>
  <c r="S2541" i="1"/>
  <c r="S2542" i="1"/>
  <c r="S2543" i="1"/>
  <c r="U2543" i="1" s="1"/>
  <c r="S2544" i="1"/>
  <c r="U2544" i="1" s="1"/>
  <c r="S2545" i="1"/>
  <c r="S2546" i="1"/>
  <c r="S2547" i="1"/>
  <c r="U2547" i="1" s="1"/>
  <c r="S2548" i="1"/>
  <c r="S2549" i="1"/>
  <c r="S2550" i="1"/>
  <c r="S2551" i="1"/>
  <c r="U2551" i="1" s="1"/>
  <c r="S2552" i="1"/>
  <c r="S2553" i="1"/>
  <c r="U2553" i="1" s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U2567" i="1" s="1"/>
  <c r="S2568" i="1"/>
  <c r="U2568" i="1" s="1"/>
  <c r="S2569" i="1"/>
  <c r="S2570" i="1"/>
  <c r="S2571" i="1"/>
  <c r="S2572" i="1"/>
  <c r="U2572" i="1" s="1"/>
  <c r="S2573" i="1"/>
  <c r="S2574" i="1"/>
  <c r="U2574" i="1" s="1"/>
  <c r="S2575" i="1"/>
  <c r="S2576" i="1"/>
  <c r="S2577" i="1"/>
  <c r="S2578" i="1"/>
  <c r="S2579" i="1"/>
  <c r="S2580" i="1"/>
  <c r="U2580" i="1" s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U2594" i="1" s="1"/>
  <c r="S2595" i="1"/>
  <c r="U2595" i="1" s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U2614" i="1" s="1"/>
  <c r="S2615" i="1"/>
  <c r="S2616" i="1"/>
  <c r="S2617" i="1"/>
  <c r="S2618" i="1"/>
  <c r="S2619" i="1"/>
  <c r="S2620" i="1"/>
  <c r="S2621" i="1"/>
  <c r="U2621" i="1" s="1"/>
  <c r="S2622" i="1"/>
  <c r="S2623" i="1"/>
  <c r="S2624" i="1"/>
  <c r="S2625" i="1"/>
  <c r="S2626" i="1"/>
  <c r="U2626" i="1" s="1"/>
  <c r="S2627" i="1"/>
  <c r="S2628" i="1"/>
  <c r="S2629" i="1"/>
  <c r="U2629" i="1" s="1"/>
  <c r="S2630" i="1"/>
  <c r="S2631" i="1"/>
  <c r="S2632" i="1"/>
  <c r="S2633" i="1"/>
  <c r="S2634" i="1"/>
  <c r="U2634" i="1" s="1"/>
  <c r="S2635" i="1"/>
  <c r="S2636" i="1"/>
  <c r="U2636" i="1" s="1"/>
  <c r="S2637" i="1"/>
  <c r="S2638" i="1"/>
  <c r="S2639" i="1"/>
  <c r="S2640" i="1"/>
  <c r="S2641" i="1"/>
  <c r="S2642" i="1"/>
  <c r="S2643" i="1"/>
  <c r="S2644" i="1"/>
  <c r="U2644" i="1" s="1"/>
  <c r="S2645" i="1"/>
  <c r="S2646" i="1"/>
  <c r="S2647" i="1"/>
  <c r="S2648" i="1"/>
  <c r="S2649" i="1"/>
  <c r="S2650" i="1"/>
  <c r="S2651" i="1"/>
  <c r="S2652" i="1"/>
  <c r="U2652" i="1" s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U2692" i="1" s="1"/>
  <c r="S2693" i="1"/>
  <c r="S2694" i="1"/>
  <c r="S2695" i="1"/>
  <c r="S2696" i="1"/>
  <c r="S2697" i="1"/>
  <c r="S2698" i="1"/>
  <c r="S2699" i="1"/>
  <c r="U2699" i="1" s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U2715" i="1" s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U2739" i="1" s="1"/>
  <c r="S2740" i="1"/>
  <c r="U2740" i="1" s="1"/>
  <c r="S2741" i="1"/>
  <c r="U2741" i="1" s="1"/>
  <c r="S2742" i="1"/>
  <c r="S2743" i="1"/>
  <c r="S2744" i="1"/>
  <c r="S2745" i="1"/>
  <c r="S2746" i="1"/>
  <c r="S2747" i="1"/>
  <c r="S2748" i="1"/>
  <c r="S2749" i="1"/>
  <c r="S2750" i="1"/>
  <c r="S2751" i="1"/>
  <c r="S2752" i="1"/>
  <c r="U2752" i="1" s="1"/>
  <c r="S2753" i="1"/>
  <c r="S2754" i="1"/>
  <c r="S2755" i="1"/>
  <c r="S2756" i="1"/>
  <c r="U2756" i="1" s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U2769" i="1" s="1"/>
  <c r="S2770" i="1"/>
  <c r="S2771" i="1"/>
  <c r="S2772" i="1"/>
  <c r="S2773" i="1"/>
  <c r="S2774" i="1"/>
  <c r="S2775" i="1"/>
  <c r="U2775" i="1" s="1"/>
  <c r="S2776" i="1"/>
  <c r="S2777" i="1"/>
  <c r="S2778" i="1"/>
  <c r="S2779" i="1"/>
  <c r="U2779" i="1" s="1"/>
  <c r="S2780" i="1"/>
  <c r="S2781" i="1"/>
  <c r="S2782" i="1"/>
  <c r="S2783" i="1"/>
  <c r="S2784" i="1"/>
  <c r="S2785" i="1"/>
  <c r="S2786" i="1"/>
  <c r="S2787" i="1"/>
  <c r="S2788" i="1"/>
  <c r="U2788" i="1" s="1"/>
  <c r="S2789" i="1"/>
  <c r="S2790" i="1"/>
  <c r="S2791" i="1"/>
  <c r="S2792" i="1"/>
  <c r="S2793" i="1"/>
  <c r="S2794" i="1"/>
  <c r="S2795" i="1"/>
  <c r="U2795" i="1" s="1"/>
  <c r="S2796" i="1"/>
  <c r="S2797" i="1"/>
  <c r="S2798" i="1"/>
  <c r="S2799" i="1"/>
  <c r="S2800" i="1"/>
  <c r="S2801" i="1"/>
  <c r="S2802" i="1"/>
  <c r="S2803" i="1"/>
  <c r="S2804" i="1"/>
  <c r="U2804" i="1" s="1"/>
  <c r="S2805" i="1"/>
  <c r="S2806" i="1"/>
  <c r="S2807" i="1"/>
  <c r="S2808" i="1"/>
  <c r="U2808" i="1" s="1"/>
  <c r="S2809" i="1"/>
  <c r="U2809" i="1" s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U2821" i="1" s="1"/>
  <c r="S2822" i="1"/>
  <c r="S2823" i="1"/>
  <c r="S2824" i="1"/>
  <c r="S2825" i="1"/>
  <c r="S2826" i="1"/>
  <c r="U2826" i="1" s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U2847" i="1" s="1"/>
  <c r="S2848" i="1"/>
  <c r="S2849" i="1"/>
  <c r="S2850" i="1"/>
  <c r="S2851" i="1"/>
  <c r="U2851" i="1" s="1"/>
  <c r="S2852" i="1"/>
  <c r="S2853" i="1"/>
  <c r="S2854" i="1"/>
  <c r="U2854" i="1" s="1"/>
  <c r="S2855" i="1"/>
  <c r="U2855" i="1" s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U2874" i="1" s="1"/>
  <c r="S2875" i="1"/>
  <c r="U2875" i="1" s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U2892" i="1" s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U2934" i="1" s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U2955" i="1" s="1"/>
  <c r="S2956" i="1"/>
  <c r="U2956" i="1" s="1"/>
  <c r="S2957" i="1"/>
  <c r="S2958" i="1"/>
  <c r="S2959" i="1"/>
  <c r="S2960" i="1"/>
  <c r="S2961" i="1"/>
  <c r="S2962" i="1"/>
  <c r="S2963" i="1"/>
  <c r="S2964" i="1"/>
  <c r="S2965" i="1"/>
  <c r="S2966" i="1"/>
  <c r="U2966" i="1" s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U2980" i="1" s="1"/>
  <c r="S2981" i="1"/>
  <c r="S2982" i="1"/>
  <c r="S2983" i="1"/>
  <c r="S2984" i="1"/>
  <c r="S2985" i="1"/>
  <c r="S2986" i="1"/>
  <c r="S2987" i="1"/>
  <c r="U2987" i="1" s="1"/>
  <c r="S2988" i="1"/>
  <c r="S2989" i="1"/>
  <c r="S2990" i="1"/>
  <c r="S2991" i="1"/>
  <c r="S2992" i="1"/>
  <c r="S2993" i="1"/>
  <c r="S2994" i="1"/>
  <c r="S2995" i="1"/>
  <c r="U2995" i="1" s="1"/>
  <c r="S2996" i="1"/>
  <c r="S2997" i="1"/>
  <c r="U2997" i="1" s="1"/>
  <c r="S2998" i="1"/>
  <c r="S2999" i="1"/>
  <c r="U2999" i="1" s="1"/>
  <c r="S3000" i="1"/>
  <c r="S3001" i="1"/>
  <c r="S3002" i="1"/>
  <c r="S3003" i="1"/>
  <c r="U3003" i="1" s="1"/>
  <c r="S3004" i="1"/>
  <c r="U3004" i="1" s="1"/>
  <c r="S3005" i="1"/>
  <c r="S3006" i="1"/>
  <c r="S3007" i="1"/>
  <c r="S3008" i="1"/>
  <c r="U3008" i="1" s="1"/>
  <c r="S3009" i="1"/>
  <c r="U3009" i="1" s="1"/>
  <c r="S3010" i="1"/>
  <c r="S3011" i="1"/>
  <c r="U3011" i="1" s="1"/>
  <c r="S3012" i="1"/>
  <c r="S3013" i="1"/>
  <c r="S3014" i="1"/>
  <c r="S3015" i="1"/>
  <c r="S3016" i="1"/>
  <c r="S3017" i="1"/>
  <c r="S3018" i="1"/>
  <c r="S3019" i="1"/>
  <c r="S3020" i="1"/>
  <c r="U3020" i="1" s="1"/>
  <c r="S3021" i="1"/>
  <c r="S3022" i="1"/>
  <c r="S3023" i="1"/>
  <c r="U3023" i="1" s="1"/>
  <c r="S3024" i="1"/>
  <c r="S3025" i="1"/>
  <c r="S3026" i="1"/>
  <c r="S3027" i="1"/>
  <c r="S3028" i="1"/>
  <c r="U3028" i="1" s="1"/>
  <c r="S3029" i="1"/>
  <c r="S3030" i="1"/>
  <c r="S3031" i="1"/>
  <c r="S3032" i="1"/>
  <c r="S3033" i="1"/>
  <c r="S3034" i="1"/>
  <c r="S3035" i="1"/>
  <c r="U3035" i="1" s="1"/>
  <c r="S3036" i="1"/>
  <c r="U3036" i="1" s="1"/>
  <c r="S3037" i="1"/>
  <c r="U3037" i="1" s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U3051" i="1" s="1"/>
  <c r="S3052" i="1"/>
  <c r="U3052" i="1" s="1"/>
  <c r="S3053" i="1"/>
  <c r="U3053" i="1" s="1"/>
  <c r="S3054" i="1"/>
  <c r="S3055" i="1"/>
  <c r="S3056" i="1"/>
  <c r="S3057" i="1"/>
  <c r="S3058" i="1"/>
  <c r="S3059" i="1"/>
  <c r="U3059" i="1" s="1"/>
  <c r="S3060" i="1"/>
  <c r="S3061" i="1"/>
  <c r="S3062" i="1"/>
  <c r="S3063" i="1"/>
  <c r="S3064" i="1"/>
  <c r="S3065" i="1"/>
  <c r="U3065" i="1" s="1"/>
  <c r="S3066" i="1"/>
  <c r="S3067" i="1"/>
  <c r="U3067" i="1" s="1"/>
  <c r="S3068" i="1"/>
  <c r="U3068" i="1" s="1"/>
  <c r="S3069" i="1"/>
  <c r="S3070" i="1"/>
  <c r="S3071" i="1"/>
  <c r="S3072" i="1"/>
  <c r="S3073" i="1"/>
  <c r="S3074" i="1"/>
  <c r="S3075" i="1"/>
  <c r="U3075" i="1" s="1"/>
  <c r="S3076" i="1"/>
  <c r="S3077" i="1"/>
  <c r="S3078" i="1"/>
  <c r="S3079" i="1"/>
  <c r="S3080" i="1"/>
  <c r="S3081" i="1"/>
  <c r="S3082" i="1"/>
  <c r="S3083" i="1"/>
  <c r="S3084" i="1"/>
  <c r="S3085" i="1"/>
  <c r="U3085" i="1" s="1"/>
  <c r="S3086" i="1"/>
  <c r="S3087" i="1"/>
  <c r="S3088" i="1"/>
  <c r="S3089" i="1"/>
  <c r="S3090" i="1"/>
  <c r="S3091" i="1"/>
  <c r="S3092" i="1"/>
  <c r="U3092" i="1" s="1"/>
  <c r="S3093" i="1"/>
  <c r="S3094" i="1"/>
  <c r="S3095" i="1"/>
  <c r="S3096" i="1"/>
  <c r="S3097" i="1"/>
  <c r="S3098" i="1"/>
  <c r="S3099" i="1"/>
  <c r="S3100" i="1"/>
  <c r="U3100" i="1" s="1"/>
  <c r="S3101" i="1"/>
  <c r="S3102" i="1"/>
  <c r="S3103" i="1"/>
  <c r="S3104" i="1"/>
  <c r="S3105" i="1"/>
  <c r="S3106" i="1"/>
  <c r="S3107" i="1"/>
  <c r="U3107" i="1" s="1"/>
  <c r="S3108" i="1"/>
  <c r="S3109" i="1"/>
  <c r="S3110" i="1"/>
  <c r="S3111" i="1"/>
  <c r="S3112" i="1"/>
  <c r="S3113" i="1"/>
  <c r="S3114" i="1"/>
  <c r="S3115" i="1"/>
  <c r="S3116" i="1"/>
  <c r="U3116" i="1" s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U3201" i="1" s="1"/>
  <c r="S3202" i="1"/>
  <c r="S3203" i="1"/>
  <c r="S3204" i="1"/>
  <c r="S3205" i="1"/>
  <c r="S3206" i="1"/>
  <c r="S3207" i="1"/>
  <c r="S3208" i="1"/>
  <c r="U3208" i="1" s="1"/>
  <c r="S3209" i="1"/>
  <c r="S3210" i="1"/>
  <c r="S3211" i="1"/>
  <c r="S3212" i="1"/>
  <c r="S3213" i="1"/>
  <c r="S3214" i="1"/>
  <c r="S3215" i="1"/>
  <c r="S3216" i="1"/>
  <c r="S3217" i="1"/>
  <c r="S3218" i="1"/>
  <c r="U3218" i="1" s="1"/>
  <c r="S3219" i="1"/>
  <c r="S3220" i="1"/>
  <c r="S3221" i="1"/>
  <c r="S3222" i="1"/>
  <c r="S3223" i="1"/>
  <c r="S3224" i="1"/>
  <c r="S3225" i="1"/>
  <c r="S3226" i="1"/>
  <c r="U3226" i="1" s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U3239" i="1" s="1"/>
  <c r="S3240" i="1"/>
  <c r="S3241" i="1"/>
  <c r="S3242" i="1"/>
  <c r="U3242" i="1" s="1"/>
  <c r="S3243" i="1"/>
  <c r="U3243" i="1" s="1"/>
  <c r="S3244" i="1"/>
  <c r="S3245" i="1"/>
  <c r="U3245" i="1" s="1"/>
  <c r="S3246" i="1"/>
  <c r="S3247" i="1"/>
  <c r="S3248" i="1"/>
  <c r="U3248" i="1" s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U3260" i="1" s="1"/>
  <c r="S3261" i="1"/>
  <c r="S3262" i="1"/>
  <c r="S3263" i="1"/>
  <c r="S3264" i="1"/>
  <c r="U3264" i="1" s="1"/>
  <c r="S3265" i="1"/>
  <c r="S3266" i="1"/>
  <c r="U3266" i="1" s="1"/>
  <c r="S3267" i="1"/>
  <c r="U3267" i="1" s="1"/>
  <c r="S3268" i="1"/>
  <c r="U3268" i="1" s="1"/>
  <c r="S3269" i="1"/>
  <c r="S3270" i="1"/>
  <c r="S3271" i="1"/>
  <c r="S3272" i="1"/>
  <c r="S3273" i="1"/>
  <c r="S3274" i="1"/>
  <c r="S3275" i="1"/>
  <c r="S3276" i="1"/>
  <c r="U3276" i="1" s="1"/>
  <c r="S3277" i="1"/>
  <c r="S3278" i="1"/>
  <c r="S3279" i="1"/>
  <c r="S3280" i="1"/>
  <c r="S3281" i="1"/>
  <c r="U3281" i="1" s="1"/>
  <c r="S3282" i="1"/>
  <c r="S3283" i="1"/>
  <c r="U3283" i="1" s="1"/>
  <c r="S3284" i="1"/>
  <c r="U3284" i="1" s="1"/>
  <c r="S3285" i="1"/>
  <c r="S3286" i="1"/>
  <c r="S3287" i="1"/>
  <c r="U3287" i="1" s="1"/>
  <c r="S3288" i="1"/>
  <c r="U3288" i="1" s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U3311" i="1" s="1"/>
  <c r="S3312" i="1"/>
  <c r="U3312" i="1" s="1"/>
  <c r="S3313" i="1"/>
  <c r="S3314" i="1"/>
  <c r="U3314" i="1" s="1"/>
  <c r="S3315" i="1"/>
  <c r="U3315" i="1" s="1"/>
  <c r="S3316" i="1"/>
  <c r="U3316" i="1" s="1"/>
  <c r="S3317" i="1"/>
  <c r="S3318" i="1"/>
  <c r="S3319" i="1"/>
  <c r="S3320" i="1"/>
  <c r="S3321" i="1"/>
  <c r="S3322" i="1"/>
  <c r="S3323" i="1"/>
  <c r="S3324" i="1"/>
  <c r="S3325" i="1"/>
  <c r="S3326" i="1"/>
  <c r="U3326" i="1" s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U3339" i="1" s="1"/>
  <c r="S3340" i="1"/>
  <c r="U3340" i="1" s="1"/>
  <c r="S3341" i="1"/>
  <c r="S3342" i="1"/>
  <c r="S3343" i="1"/>
  <c r="S3344" i="1"/>
  <c r="S3345" i="1"/>
  <c r="S3346" i="1"/>
  <c r="S3347" i="1"/>
  <c r="S3348" i="1"/>
  <c r="U3348" i="1" s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U3372" i="1" s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U3385" i="1" s="1"/>
  <c r="S3386" i="1"/>
  <c r="S3387" i="1"/>
  <c r="S3388" i="1"/>
  <c r="S3389" i="1"/>
  <c r="S3390" i="1"/>
  <c r="U3390" i="1" s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U3407" i="1" s="1"/>
  <c r="S3408" i="1"/>
  <c r="S3409" i="1"/>
  <c r="S3410" i="1"/>
  <c r="S3411" i="1"/>
  <c r="U3411" i="1" s="1"/>
  <c r="S3412" i="1"/>
  <c r="U3412" i="1" s="1"/>
  <c r="S3413" i="1"/>
  <c r="S3414" i="1"/>
  <c r="S3415" i="1"/>
  <c r="S3416" i="1"/>
  <c r="S3417" i="1"/>
  <c r="S3418" i="1"/>
  <c r="S3419" i="1"/>
  <c r="U3419" i="1" s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U3431" i="1" s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U3443" i="1" s="1"/>
  <c r="S3444" i="1"/>
  <c r="S3445" i="1"/>
  <c r="S3446" i="1"/>
  <c r="S3447" i="1"/>
  <c r="S3448" i="1"/>
  <c r="S3449" i="1"/>
  <c r="S3450" i="1"/>
  <c r="U3450" i="1" s="1"/>
  <c r="S3451" i="1"/>
  <c r="U3451" i="1" s="1"/>
  <c r="S3452" i="1"/>
  <c r="U3452" i="1" s="1"/>
  <c r="S3453" i="1"/>
  <c r="S3454" i="1"/>
  <c r="S3455" i="1"/>
  <c r="S3456" i="1"/>
  <c r="U3456" i="1" s="1"/>
  <c r="S3457" i="1"/>
  <c r="S3458" i="1"/>
  <c r="S3459" i="1"/>
  <c r="S3460" i="1"/>
  <c r="S3461" i="1"/>
  <c r="S3462" i="1"/>
  <c r="S3463" i="1"/>
  <c r="U3463" i="1" s="1"/>
  <c r="S3464" i="1"/>
  <c r="S3465" i="1"/>
  <c r="S3466" i="1"/>
  <c r="S3467" i="1"/>
  <c r="U3467" i="1" s="1"/>
  <c r="S3468" i="1"/>
  <c r="U3468" i="1" s="1"/>
  <c r="S3469" i="1"/>
  <c r="U3469" i="1" s="1"/>
  <c r="S3470" i="1"/>
  <c r="S3471" i="1"/>
  <c r="S3472" i="1"/>
  <c r="U3472" i="1" s="1"/>
  <c r="S3473" i="1"/>
  <c r="S3474" i="1"/>
  <c r="S3475" i="1"/>
  <c r="S3476" i="1"/>
  <c r="U3476" i="1" s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U3491" i="1" s="1"/>
  <c r="S3492" i="1"/>
  <c r="U3492" i="1" s="1"/>
  <c r="S3493" i="1"/>
  <c r="S3494" i="1"/>
  <c r="S3495" i="1"/>
  <c r="U3495" i="1" s="1"/>
  <c r="S3496" i="1"/>
  <c r="S3497" i="1"/>
  <c r="S3498" i="1"/>
  <c r="S3499" i="1"/>
  <c r="U3499" i="1" s="1"/>
  <c r="S3500" i="1"/>
  <c r="S3501" i="1"/>
  <c r="S3502" i="1"/>
  <c r="S3503" i="1"/>
  <c r="U3503" i="1" s="1"/>
  <c r="S3504" i="1"/>
  <c r="S3505" i="1"/>
  <c r="S3506" i="1"/>
  <c r="S3507" i="1"/>
  <c r="U3507" i="1" s="1"/>
  <c r="S3508" i="1"/>
  <c r="U3508" i="1" s="1"/>
  <c r="S3509" i="1"/>
  <c r="S3510" i="1"/>
  <c r="S3511" i="1"/>
  <c r="S3512" i="1"/>
  <c r="S3513" i="1"/>
  <c r="S3514" i="1"/>
  <c r="S3515" i="1"/>
  <c r="U3515" i="1" s="1"/>
  <c r="S3516" i="1"/>
  <c r="U3516" i="1" s="1"/>
  <c r="S3517" i="1"/>
  <c r="S3518" i="1"/>
  <c r="U3518" i="1" s="1"/>
  <c r="S3519" i="1"/>
  <c r="S3520" i="1"/>
  <c r="U3520" i="1" s="1"/>
  <c r="S3521" i="1"/>
  <c r="U3521" i="1" s="1"/>
  <c r="S3522" i="1"/>
  <c r="S3523" i="1"/>
  <c r="S3524" i="1"/>
  <c r="S3525" i="1"/>
  <c r="U3525" i="1" s="1"/>
  <c r="S3526" i="1"/>
  <c r="S3527" i="1"/>
  <c r="S3528" i="1"/>
  <c r="U3528" i="1" s="1"/>
  <c r="S3529" i="1"/>
  <c r="U3529" i="1" s="1"/>
  <c r="S3530" i="1"/>
  <c r="S3531" i="1"/>
  <c r="S3532" i="1"/>
  <c r="U3532" i="1" s="1"/>
  <c r="S3533" i="1"/>
  <c r="S3534" i="1"/>
  <c r="S3535" i="1"/>
  <c r="S3536" i="1"/>
  <c r="U3536" i="1" s="1"/>
  <c r="S3537" i="1"/>
  <c r="S3538" i="1"/>
  <c r="S3539" i="1"/>
  <c r="U3539" i="1" s="1"/>
  <c r="S3540" i="1"/>
  <c r="S3541" i="1"/>
  <c r="S3542" i="1"/>
  <c r="S3543" i="1"/>
  <c r="S3544" i="1"/>
  <c r="S3545" i="1"/>
  <c r="S3546" i="1"/>
  <c r="U3546" i="1" s="1"/>
  <c r="S3547" i="1"/>
  <c r="S3548" i="1"/>
  <c r="S3549" i="1"/>
  <c r="S3550" i="1"/>
  <c r="S3551" i="1"/>
  <c r="U3551" i="1" s="1"/>
  <c r="S3552" i="1"/>
  <c r="S3553" i="1"/>
  <c r="U3553" i="1" s="1"/>
  <c r="S3554" i="1"/>
  <c r="U3554" i="1" s="1"/>
  <c r="S3555" i="1"/>
  <c r="U3555" i="1" s="1"/>
  <c r="S3556" i="1"/>
  <c r="U3556" i="1" s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U3592" i="1" s="1"/>
  <c r="S3593" i="1"/>
  <c r="S3594" i="1"/>
  <c r="S3595" i="1"/>
  <c r="S3596" i="1"/>
  <c r="S3597" i="1"/>
  <c r="S3598" i="1"/>
  <c r="S3599" i="1"/>
  <c r="S3600" i="1"/>
  <c r="S3601" i="1"/>
  <c r="S3602" i="1"/>
  <c r="S3603" i="1"/>
  <c r="U3603" i="1" s="1"/>
  <c r="S3604" i="1"/>
  <c r="U3604" i="1" s="1"/>
  <c r="S3605" i="1"/>
  <c r="S3606" i="1"/>
  <c r="U3606" i="1" s="1"/>
  <c r="S3607" i="1"/>
  <c r="S3608" i="1"/>
  <c r="S3609" i="1"/>
  <c r="S3610" i="1"/>
  <c r="S3611" i="1"/>
  <c r="S3612" i="1"/>
  <c r="U3612" i="1" s="1"/>
  <c r="S3613" i="1"/>
  <c r="S3614" i="1"/>
  <c r="U3614" i="1" s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U3651" i="1" s="1"/>
  <c r="S3652" i="1"/>
  <c r="S3653" i="1"/>
  <c r="S3654" i="1"/>
  <c r="S3655" i="1"/>
  <c r="S3656" i="1"/>
  <c r="S3657" i="1"/>
  <c r="S3658" i="1"/>
  <c r="S3659" i="1"/>
  <c r="S3660" i="1"/>
  <c r="U3660" i="1" s="1"/>
  <c r="S3661" i="1"/>
  <c r="S3662" i="1"/>
  <c r="S3663" i="1"/>
  <c r="S3664" i="1"/>
  <c r="U3664" i="1" s="1"/>
  <c r="S3665" i="1"/>
  <c r="S3666" i="1"/>
  <c r="S3667" i="1"/>
  <c r="S3668" i="1"/>
  <c r="U3668" i="1" s="1"/>
  <c r="S3669" i="1"/>
  <c r="S3670" i="1"/>
  <c r="S3671" i="1"/>
  <c r="U3671" i="1" s="1"/>
  <c r="S3672" i="1"/>
  <c r="S3673" i="1"/>
  <c r="S3674" i="1"/>
  <c r="S3675" i="1"/>
  <c r="S3676" i="1"/>
  <c r="U3676" i="1" s="1"/>
  <c r="S3677" i="1"/>
  <c r="S3678" i="1"/>
  <c r="S3679" i="1"/>
  <c r="S3680" i="1"/>
  <c r="S3681" i="1"/>
  <c r="S3682" i="1"/>
  <c r="U3682" i="1" s="1"/>
  <c r="S3683" i="1"/>
  <c r="U3683" i="1" s="1"/>
  <c r="S3684" i="1"/>
  <c r="U3684" i="1" s="1"/>
  <c r="S3685" i="1"/>
  <c r="S3686" i="1"/>
  <c r="S3687" i="1"/>
  <c r="U3687" i="1" s="1"/>
  <c r="S3688" i="1"/>
  <c r="S3689" i="1"/>
  <c r="S3690" i="1"/>
  <c r="U3690" i="1" s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U3702" i="1" s="1"/>
  <c r="S3703" i="1"/>
  <c r="S3704" i="1"/>
  <c r="S3705" i="1"/>
  <c r="S3706" i="1"/>
  <c r="S3707" i="1"/>
  <c r="U3707" i="1" s="1"/>
  <c r="S3708" i="1"/>
  <c r="S3709" i="1"/>
  <c r="S3710" i="1"/>
  <c r="U3710" i="1" s="1"/>
  <c r="S3711" i="1"/>
  <c r="S3712" i="1"/>
  <c r="S3713" i="1"/>
  <c r="S3714" i="1"/>
  <c r="S3715" i="1"/>
  <c r="U3715" i="1" s="1"/>
  <c r="S3716" i="1"/>
  <c r="U3716" i="1" s="1"/>
  <c r="S3717" i="1"/>
  <c r="S3718" i="1"/>
  <c r="S3719" i="1"/>
  <c r="S3720" i="1"/>
  <c r="S3721" i="1"/>
  <c r="S3722" i="1"/>
  <c r="S3723" i="1"/>
  <c r="S3724" i="1"/>
  <c r="U3724" i="1" s="1"/>
  <c r="S3725" i="1"/>
  <c r="S3726" i="1"/>
  <c r="S3727" i="1"/>
  <c r="S3728" i="1"/>
  <c r="S3729" i="1"/>
  <c r="S3730" i="1"/>
  <c r="S3731" i="1"/>
  <c r="S3732" i="1"/>
  <c r="U3732" i="1" s="1"/>
  <c r="S3733" i="1"/>
  <c r="S3734" i="1"/>
  <c r="S3735" i="1"/>
  <c r="S3736" i="1"/>
  <c r="S3737" i="1"/>
  <c r="S3738" i="1"/>
  <c r="S3739" i="1"/>
  <c r="S3740" i="1"/>
  <c r="S3741" i="1"/>
  <c r="S3742" i="1"/>
  <c r="U3742" i="1" s="1"/>
  <c r="S3743" i="1"/>
  <c r="S3744" i="1"/>
  <c r="S3745" i="1"/>
  <c r="U3745" i="1" s="1"/>
  <c r="S3746" i="1"/>
  <c r="S3747" i="1"/>
  <c r="U3747" i="1" s="1"/>
  <c r="S3748" i="1"/>
  <c r="S3749" i="1"/>
  <c r="U3749" i="1" s="1"/>
  <c r="S3750" i="1"/>
  <c r="S3751" i="1"/>
  <c r="S3752" i="1"/>
  <c r="S3753" i="1"/>
  <c r="U3753" i="1" s="1"/>
  <c r="S3754" i="1"/>
  <c r="S3755" i="1"/>
  <c r="S3756" i="1"/>
  <c r="S3757" i="1"/>
  <c r="S3758" i="1"/>
  <c r="U3758" i="1" s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U3771" i="1" s="1"/>
  <c r="S3772" i="1"/>
  <c r="S3773" i="1"/>
  <c r="S3774" i="1"/>
  <c r="S3775" i="1"/>
  <c r="S3776" i="1"/>
  <c r="S3777" i="1"/>
  <c r="S3778" i="1"/>
  <c r="S3779" i="1"/>
  <c r="U3779" i="1" s="1"/>
  <c r="S3780" i="1"/>
  <c r="U3780" i="1" s="1"/>
  <c r="S3781" i="1"/>
  <c r="S3782" i="1"/>
  <c r="S3783" i="1"/>
  <c r="S3784" i="1"/>
  <c r="S3785" i="1"/>
  <c r="U3785" i="1" s="1"/>
  <c r="S3786" i="1"/>
  <c r="S3787" i="1"/>
  <c r="S3788" i="1"/>
  <c r="S3789" i="1"/>
  <c r="S3790" i="1"/>
  <c r="S3791" i="1"/>
  <c r="U3791" i="1" s="1"/>
  <c r="S3792" i="1"/>
  <c r="S3793" i="1"/>
  <c r="S3794" i="1"/>
  <c r="S3795" i="1"/>
  <c r="U3795" i="1" s="1"/>
  <c r="S3796" i="1"/>
  <c r="U3796" i="1" s="1"/>
  <c r="S3797" i="1"/>
  <c r="S3798" i="1"/>
  <c r="S3799" i="1"/>
  <c r="S3800" i="1"/>
  <c r="U3800" i="1" s="1"/>
  <c r="S3801" i="1"/>
  <c r="S3802" i="1"/>
  <c r="S3803" i="1"/>
  <c r="S3804" i="1"/>
  <c r="S3805" i="1"/>
  <c r="S3806" i="1"/>
  <c r="S3807" i="1"/>
  <c r="S3808" i="1"/>
  <c r="S3809" i="1"/>
  <c r="S3810" i="1"/>
  <c r="S3811" i="1"/>
  <c r="U3811" i="1" s="1"/>
  <c r="S3812" i="1"/>
  <c r="S3813" i="1"/>
  <c r="S3814" i="1"/>
  <c r="U3814" i="1" s="1"/>
  <c r="S3815" i="1"/>
  <c r="S3816" i="1"/>
  <c r="S3817" i="1"/>
  <c r="U3817" i="1" s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U3831" i="1" s="1"/>
  <c r="S3832" i="1"/>
  <c r="S3833" i="1"/>
  <c r="U3833" i="1" s="1"/>
  <c r="S3834" i="1"/>
  <c r="S3835" i="1"/>
  <c r="S3836" i="1"/>
  <c r="S3837" i="1"/>
  <c r="S3838" i="1"/>
  <c r="S3839" i="1"/>
  <c r="S3840" i="1"/>
  <c r="S3841" i="1"/>
  <c r="S3842" i="1"/>
  <c r="S3843" i="1"/>
  <c r="U3843" i="1" s="1"/>
  <c r="S3844" i="1"/>
  <c r="S3845" i="1"/>
  <c r="S3846" i="1"/>
  <c r="S3847" i="1"/>
  <c r="U3847" i="1" s="1"/>
  <c r="S3848" i="1"/>
  <c r="U3848" i="1" s="1"/>
  <c r="S3849" i="1"/>
  <c r="S3850" i="1"/>
  <c r="S3851" i="1"/>
  <c r="U3851" i="1" s="1"/>
  <c r="S3852" i="1"/>
  <c r="S3853" i="1"/>
  <c r="S3854" i="1"/>
  <c r="S3855" i="1"/>
  <c r="U3855" i="1" s="1"/>
  <c r="S3856" i="1"/>
  <c r="S3857" i="1"/>
  <c r="S3858" i="1"/>
  <c r="S3859" i="1"/>
  <c r="S3860" i="1"/>
  <c r="U3860" i="1" s="1"/>
  <c r="S3861" i="1"/>
  <c r="S3862" i="1"/>
  <c r="S3863" i="1"/>
  <c r="S3864" i="1"/>
  <c r="S3865" i="1"/>
  <c r="S3866" i="1"/>
  <c r="S3867" i="1"/>
  <c r="U3867" i="1" s="1"/>
  <c r="S3868" i="1"/>
  <c r="S3869" i="1"/>
  <c r="S3870" i="1"/>
  <c r="S3871" i="1"/>
  <c r="S3872" i="1"/>
  <c r="S3873" i="1"/>
  <c r="S3874" i="1"/>
  <c r="S3875" i="1"/>
  <c r="U3875" i="1" s="1"/>
  <c r="S3876" i="1"/>
  <c r="U3876" i="1" s="1"/>
  <c r="S3877" i="1"/>
  <c r="U3877" i="1" s="1"/>
  <c r="S3878" i="1"/>
  <c r="S3879" i="1"/>
  <c r="S3880" i="1"/>
  <c r="S3881" i="1"/>
  <c r="U3881" i="1" s="1"/>
  <c r="S3882" i="1"/>
  <c r="S3883" i="1"/>
  <c r="U3883" i="1" s="1"/>
  <c r="S3884" i="1"/>
  <c r="S3885" i="1"/>
  <c r="S3886" i="1"/>
  <c r="S3887" i="1"/>
  <c r="S3888" i="1"/>
  <c r="S3889" i="1"/>
  <c r="S3890" i="1"/>
  <c r="S3891" i="1"/>
  <c r="U3891" i="1" s="1"/>
  <c r="S3892" i="1"/>
  <c r="S3893" i="1"/>
  <c r="S3894" i="1"/>
  <c r="S3895" i="1"/>
  <c r="S3896" i="1"/>
  <c r="S3897" i="1"/>
  <c r="S3898" i="1"/>
  <c r="S3899" i="1"/>
  <c r="S3900" i="1"/>
  <c r="U3900" i="1" s="1"/>
  <c r="S3901" i="1"/>
  <c r="U3901" i="1" s="1"/>
  <c r="S3902" i="1"/>
  <c r="U3902" i="1" s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U3940" i="1" s="1"/>
  <c r="S3941" i="1"/>
  <c r="S3942" i="1"/>
  <c r="S3943" i="1"/>
  <c r="U3943" i="1" s="1"/>
  <c r="S3944" i="1"/>
  <c r="S3945" i="1"/>
  <c r="S3946" i="1"/>
  <c r="S3947" i="1"/>
  <c r="U3947" i="1" s="1"/>
  <c r="S3948" i="1"/>
  <c r="S3949" i="1"/>
  <c r="S3950" i="1"/>
  <c r="U3950" i="1" s="1"/>
  <c r="S3951" i="1"/>
  <c r="S3952" i="1"/>
  <c r="S3953" i="1"/>
  <c r="S3954" i="1"/>
  <c r="S3955" i="1"/>
  <c r="U3955" i="1" s="1"/>
  <c r="S3956" i="1"/>
  <c r="U3956" i="1" s="1"/>
  <c r="S3957" i="1"/>
  <c r="S3958" i="1"/>
  <c r="S3959" i="1"/>
  <c r="S3960" i="1"/>
  <c r="S3961" i="1"/>
  <c r="S3962" i="1"/>
  <c r="S3963" i="1"/>
  <c r="U3963" i="1" s="1"/>
  <c r="S3964" i="1"/>
  <c r="U3964" i="1" s="1"/>
  <c r="S3965" i="1"/>
  <c r="S3966" i="1"/>
  <c r="S3967" i="1"/>
  <c r="U3967" i="1" s="1"/>
  <c r="S3968" i="1"/>
  <c r="S3969" i="1"/>
  <c r="S3970" i="1"/>
  <c r="S3971" i="1"/>
  <c r="U3971" i="1" s="1"/>
  <c r="S3972" i="1"/>
  <c r="S3973" i="1"/>
  <c r="S3974" i="1"/>
  <c r="S3975" i="1"/>
  <c r="U3975" i="1" s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U3989" i="1" s="1"/>
  <c r="S3990" i="1"/>
  <c r="S3991" i="1"/>
  <c r="U3991" i="1" s="1"/>
  <c r="S3992" i="1"/>
  <c r="S3993" i="1"/>
  <c r="S3994" i="1"/>
  <c r="S3995" i="1"/>
  <c r="U3995" i="1" s="1"/>
  <c r="S3996" i="1"/>
  <c r="S3997" i="1"/>
  <c r="S3998" i="1"/>
  <c r="S3999" i="1"/>
  <c r="S4000" i="1"/>
  <c r="S4001" i="1"/>
  <c r="U4001" i="1" s="1"/>
  <c r="S4002" i="1"/>
  <c r="S4003" i="1"/>
  <c r="S4004" i="1"/>
  <c r="S4005" i="1"/>
  <c r="U4005" i="1" s="1"/>
  <c r="S4006" i="1"/>
  <c r="S4007" i="1"/>
  <c r="S4008" i="1"/>
  <c r="U4008" i="1" s="1"/>
  <c r="S4009" i="1"/>
  <c r="U4009" i="1" s="1"/>
  <c r="S4010" i="1"/>
  <c r="S4011" i="1"/>
  <c r="S4012" i="1"/>
  <c r="S4013" i="1"/>
  <c r="S4014" i="1"/>
  <c r="U4014" i="1" s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U4026" i="1" s="1"/>
  <c r="S4027" i="1"/>
  <c r="U4027" i="1" s="1"/>
  <c r="S4028" i="1"/>
  <c r="U4028" i="1" s="1"/>
  <c r="S4029" i="1"/>
  <c r="U4029" i="1" s="1"/>
  <c r="S4030" i="1"/>
  <c r="S4031" i="1"/>
  <c r="S4032" i="1"/>
  <c r="S4033" i="1"/>
  <c r="S4034" i="1"/>
  <c r="S4035" i="1"/>
  <c r="S4036" i="1"/>
  <c r="U4036" i="1" s="1"/>
  <c r="S4037" i="1"/>
  <c r="S4038" i="1"/>
  <c r="S4039" i="1"/>
  <c r="S4040" i="1"/>
  <c r="S4041" i="1"/>
  <c r="S4042" i="1"/>
  <c r="S4043" i="1"/>
  <c r="S4044" i="1"/>
  <c r="U4044" i="1" s="1"/>
  <c r="S4045" i="1"/>
  <c r="U4045" i="1" s="1"/>
  <c r="S4046" i="1"/>
  <c r="S4047" i="1"/>
  <c r="S4048" i="1"/>
  <c r="U4048" i="1" s="1"/>
  <c r="S4049" i="1"/>
  <c r="S4050" i="1"/>
  <c r="S4051" i="1"/>
  <c r="S4052" i="1"/>
  <c r="U4052" i="1" s="1"/>
  <c r="S4053" i="1"/>
  <c r="S4054" i="1"/>
  <c r="S4055" i="1"/>
  <c r="S4056" i="1"/>
  <c r="U4056" i="1" s="1"/>
  <c r="S4057" i="1"/>
  <c r="S4058" i="1"/>
  <c r="S4059" i="1"/>
  <c r="S4060" i="1"/>
  <c r="S4061" i="1"/>
  <c r="S4062" i="1"/>
  <c r="S4063" i="1"/>
  <c r="S4064" i="1"/>
  <c r="S4065" i="1"/>
  <c r="S4066" i="1"/>
  <c r="S4067" i="1"/>
  <c r="U4067" i="1" s="1"/>
  <c r="S4068" i="1"/>
  <c r="S4069" i="1"/>
  <c r="S4070" i="1"/>
  <c r="S4071" i="1"/>
  <c r="U4071" i="1" s="1"/>
  <c r="S4072" i="1"/>
  <c r="S4073" i="1"/>
  <c r="U4073" i="1" s="1"/>
  <c r="S4074" i="1"/>
  <c r="S4075" i="1"/>
  <c r="S4076" i="1"/>
  <c r="S4077" i="1"/>
  <c r="U4077" i="1" s="1"/>
  <c r="S4078" i="1"/>
  <c r="S4079" i="1"/>
  <c r="S4080" i="1"/>
  <c r="S4081" i="1"/>
  <c r="U4081" i="1" s="1"/>
  <c r="S4082" i="1"/>
  <c r="U4082" i="1" s="1"/>
  <c r="S4083" i="1"/>
  <c r="U4083" i="1" s="1"/>
  <c r="S4084" i="1"/>
  <c r="U4084" i="1" s="1"/>
  <c r="S4085" i="1"/>
  <c r="S4086" i="1"/>
  <c r="S4087" i="1"/>
  <c r="U4087" i="1" s="1"/>
  <c r="S4088" i="1"/>
  <c r="S4089" i="1"/>
  <c r="S4090" i="1"/>
  <c r="U4090" i="1" s="1"/>
  <c r="S4091" i="1"/>
  <c r="U4091" i="1" s="1"/>
  <c r="S4092" i="1"/>
  <c r="S4093" i="1"/>
  <c r="S4094" i="1"/>
  <c r="S4095" i="1"/>
  <c r="S4096" i="1"/>
  <c r="S4097" i="1"/>
  <c r="S4098" i="1"/>
  <c r="S4099" i="1"/>
  <c r="S4100" i="1"/>
  <c r="S4101" i="1"/>
  <c r="S4102" i="1"/>
  <c r="U4102" i="1" s="1"/>
  <c r="S4103" i="1"/>
  <c r="S4104" i="1"/>
  <c r="S4105" i="1"/>
  <c r="S4106" i="1"/>
  <c r="S4107" i="1"/>
  <c r="S4108" i="1"/>
  <c r="S4109" i="1"/>
  <c r="U4109" i="1" s="1"/>
  <c r="S4110" i="1"/>
  <c r="U4110" i="1" s="1"/>
  <c r="S4111" i="1"/>
  <c r="U4111" i="1" s="1"/>
  <c r="S4112" i="1"/>
  <c r="S4113" i="1"/>
  <c r="S4114" i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2" i="1"/>
  <c r="O124" i="1"/>
  <c r="C14" i="8" l="1"/>
  <c r="C7" i="8"/>
  <c r="B7" i="8"/>
  <c r="E13" i="13"/>
  <c r="E7" i="13"/>
  <c r="G7" i="13" s="1"/>
  <c r="U4092" i="1"/>
  <c r="U4020" i="1"/>
  <c r="U3980" i="1"/>
  <c r="U3708" i="1"/>
  <c r="U3700" i="1"/>
  <c r="U3652" i="1"/>
  <c r="U3596" i="1"/>
  <c r="U3588" i="1"/>
  <c r="U3580" i="1"/>
  <c r="U3444" i="1"/>
  <c r="U3228" i="1"/>
  <c r="U3172" i="1"/>
  <c r="U3124" i="1"/>
  <c r="U3108" i="1"/>
  <c r="U2988" i="1"/>
  <c r="U2908" i="1"/>
  <c r="U2900" i="1"/>
  <c r="U2844" i="1"/>
  <c r="U2828" i="1"/>
  <c r="U2772" i="1"/>
  <c r="U2668" i="1"/>
  <c r="U2660" i="1"/>
  <c r="U2604" i="1"/>
  <c r="U2532" i="1"/>
  <c r="U2476" i="1"/>
  <c r="U2404" i="1"/>
  <c r="U2212" i="1"/>
  <c r="U2180" i="1"/>
  <c r="U1972" i="1"/>
  <c r="U1956" i="1"/>
  <c r="U1940" i="1"/>
  <c r="U1876" i="1"/>
  <c r="U1860" i="1"/>
  <c r="U1716" i="1"/>
  <c r="U1476" i="1"/>
  <c r="U1468" i="1"/>
  <c r="U1140" i="1"/>
  <c r="U940" i="1"/>
  <c r="E8" i="13"/>
  <c r="H8" i="13" s="1"/>
  <c r="U4038" i="1"/>
  <c r="U3982" i="1"/>
  <c r="U4050" i="1"/>
  <c r="U3954" i="1"/>
  <c r="U4113" i="1"/>
  <c r="U4049" i="1"/>
  <c r="U4025" i="1"/>
  <c r="U3961" i="1"/>
  <c r="U3953" i="1"/>
  <c r="U3945" i="1"/>
  <c r="U3913" i="1"/>
  <c r="U3905" i="1"/>
  <c r="U3889" i="1"/>
  <c r="U3873" i="1"/>
  <c r="U3865" i="1"/>
  <c r="U3841" i="1"/>
  <c r="U3809" i="1"/>
  <c r="U3689" i="1"/>
  <c r="U3673" i="1"/>
  <c r="U3593" i="1"/>
  <c r="U3569" i="1"/>
  <c r="U3545" i="1"/>
  <c r="U3497" i="1"/>
  <c r="U3481" i="1"/>
  <c r="U3465" i="1"/>
  <c r="U3457" i="1"/>
  <c r="U3417" i="1"/>
  <c r="U3025" i="1"/>
  <c r="U3001" i="1"/>
  <c r="U2985" i="1"/>
  <c r="U2977" i="1"/>
  <c r="U2953" i="1"/>
  <c r="U2937" i="1"/>
  <c r="U2825" i="1"/>
  <c r="U2801" i="1"/>
  <c r="U2785" i="1"/>
  <c r="U2761" i="1"/>
  <c r="U2569" i="1"/>
  <c r="U2545" i="1"/>
  <c r="U2321" i="1"/>
  <c r="U2313" i="1"/>
  <c r="U2009" i="1"/>
  <c r="U1929" i="1"/>
  <c r="U1729" i="1"/>
  <c r="U1681" i="1"/>
  <c r="U1185" i="1"/>
  <c r="U833" i="1"/>
  <c r="U4088" i="1"/>
  <c r="U4072" i="1"/>
  <c r="U4016" i="1"/>
  <c r="U3976" i="1"/>
  <c r="U3944" i="1"/>
  <c r="U3840" i="1"/>
  <c r="U3768" i="1"/>
  <c r="U3600" i="1"/>
  <c r="U3584" i="1"/>
  <c r="U3576" i="1"/>
  <c r="U3552" i="1"/>
  <c r="U3512" i="1"/>
  <c r="U3504" i="1"/>
  <c r="U3488" i="1"/>
  <c r="U3448" i="1"/>
  <c r="U3272" i="1"/>
  <c r="U3256" i="1"/>
  <c r="U3224" i="1"/>
  <c r="U3136" i="1"/>
  <c r="U3064" i="1"/>
  <c r="U3056" i="1"/>
  <c r="U2960" i="1"/>
  <c r="U2952" i="1"/>
  <c r="U2800" i="1"/>
  <c r="U2784" i="1"/>
  <c r="U2768" i="1"/>
  <c r="U2760" i="1"/>
  <c r="U2648" i="1"/>
  <c r="U2552" i="1"/>
  <c r="U2440" i="1"/>
  <c r="U2416" i="1"/>
  <c r="U2408" i="1"/>
  <c r="U2288" i="1"/>
  <c r="U2240" i="1"/>
  <c r="U2096" i="1"/>
  <c r="U2072" i="1"/>
  <c r="U2048" i="1"/>
  <c r="U2040" i="1"/>
  <c r="U2016" i="1"/>
  <c r="U1992" i="1"/>
  <c r="U1944" i="1"/>
  <c r="U1680" i="1"/>
  <c r="U1672" i="1"/>
  <c r="U1304" i="1"/>
  <c r="U1296" i="1"/>
  <c r="U1224" i="1"/>
  <c r="U1048" i="1"/>
  <c r="U1024" i="1"/>
  <c r="U528" i="1"/>
  <c r="U480" i="1"/>
  <c r="U3286" i="1"/>
  <c r="U830" i="1"/>
  <c r="U342" i="1"/>
  <c r="U3766" i="1"/>
  <c r="U3278" i="1"/>
  <c r="U2950" i="1"/>
  <c r="U2782" i="1"/>
  <c r="U2558" i="1"/>
  <c r="U2246" i="1"/>
  <c r="U1958" i="1"/>
  <c r="U694" i="1"/>
  <c r="U2748" i="1"/>
  <c r="U2716" i="1"/>
  <c r="U2700" i="1"/>
  <c r="U2396" i="1"/>
  <c r="U2388" i="1"/>
  <c r="U2236" i="1"/>
  <c r="U2228" i="1"/>
  <c r="U1916" i="1"/>
  <c r="U1828" i="1"/>
  <c r="U1820" i="1"/>
  <c r="U1740" i="1"/>
  <c r="U1604" i="1"/>
  <c r="U1524" i="1"/>
  <c r="U1300" i="1"/>
  <c r="U1212" i="1"/>
  <c r="U1148" i="1"/>
  <c r="U844" i="1"/>
  <c r="U532" i="1"/>
  <c r="U4107" i="1"/>
  <c r="U3627" i="1"/>
  <c r="U3387" i="1"/>
  <c r="U3379" i="1"/>
  <c r="U3187" i="1"/>
  <c r="U3083" i="1"/>
  <c r="U2971" i="1"/>
  <c r="U2635" i="1"/>
  <c r="U2355" i="1"/>
  <c r="E6" i="13"/>
  <c r="H6" i="13" s="1"/>
  <c r="U2664" i="1"/>
  <c r="U2104" i="1"/>
  <c r="U1784" i="1"/>
  <c r="U1176" i="1"/>
  <c r="U968" i="1"/>
  <c r="U888" i="1"/>
  <c r="U4103" i="1"/>
  <c r="U3871" i="1"/>
  <c r="U3863" i="1"/>
  <c r="U3783" i="1"/>
  <c r="U3655" i="1"/>
  <c r="U3519" i="1"/>
  <c r="U3423" i="1"/>
  <c r="U3263" i="1"/>
  <c r="U3199" i="1"/>
  <c r="U3191" i="1"/>
  <c r="U3055" i="1"/>
  <c r="U3039" i="1"/>
  <c r="U3007" i="1"/>
  <c r="U2991" i="1"/>
  <c r="U2951" i="1"/>
  <c r="U2935" i="1"/>
  <c r="U2767" i="1"/>
  <c r="U2575" i="1"/>
  <c r="U2439" i="1"/>
  <c r="U2319" i="1"/>
  <c r="U2295" i="1"/>
  <c r="U4094" i="1"/>
  <c r="U4054" i="1"/>
  <c r="U3998" i="1"/>
  <c r="U3990" i="1"/>
  <c r="U3974" i="1"/>
  <c r="U3870" i="1"/>
  <c r="U3854" i="1"/>
  <c r="U3838" i="1"/>
  <c r="U3830" i="1"/>
  <c r="U3790" i="1"/>
  <c r="U3782" i="1"/>
  <c r="U3686" i="1"/>
  <c r="U3534" i="1"/>
  <c r="U3502" i="1"/>
  <c r="U3494" i="1"/>
  <c r="U3486" i="1"/>
  <c r="U3470" i="1"/>
  <c r="U3462" i="1"/>
  <c r="U3454" i="1"/>
  <c r="U3406" i="1"/>
  <c r="U3254" i="1"/>
  <c r="U3238" i="1"/>
  <c r="U3078" i="1"/>
  <c r="U3006" i="1"/>
  <c r="U2998" i="1"/>
  <c r="U2974" i="1"/>
  <c r="U2830" i="1"/>
  <c r="U2822" i="1"/>
  <c r="U2606" i="1"/>
  <c r="U2550" i="1"/>
  <c r="U2502" i="1"/>
  <c r="U2438" i="1"/>
  <c r="U2422" i="1"/>
  <c r="U2414" i="1"/>
  <c r="U2406" i="1"/>
  <c r="U2302" i="1"/>
  <c r="U3765" i="1"/>
  <c r="U3685" i="1"/>
  <c r="U3501" i="1"/>
  <c r="U3493" i="1"/>
  <c r="U3453" i="1"/>
  <c r="U3253" i="1"/>
  <c r="U2973" i="1"/>
  <c r="U2781" i="1"/>
  <c r="U4108" i="1"/>
  <c r="U4068" i="1"/>
  <c r="U3996" i="1"/>
  <c r="U3972" i="1"/>
  <c r="U3948" i="1"/>
  <c r="U3884" i="1"/>
  <c r="U3868" i="1"/>
  <c r="U3852" i="1"/>
  <c r="U3844" i="1"/>
  <c r="U3836" i="1"/>
  <c r="U3788" i="1"/>
  <c r="U3748" i="1"/>
  <c r="U3692" i="1"/>
  <c r="U3628" i="1"/>
  <c r="U3572" i="1"/>
  <c r="U3564" i="1"/>
  <c r="U3540" i="1"/>
  <c r="U3524" i="1"/>
  <c r="U3500" i="1"/>
  <c r="U3428" i="1"/>
  <c r="U3420" i="1"/>
  <c r="U3396" i="1"/>
  <c r="U3388" i="1"/>
  <c r="U3380" i="1"/>
  <c r="U3308" i="1"/>
  <c r="U3300" i="1"/>
  <c r="U3292" i="1"/>
  <c r="U3212" i="1"/>
  <c r="U3196" i="1"/>
  <c r="U3084" i="1"/>
  <c r="U3044" i="1"/>
  <c r="U2964" i="1"/>
  <c r="U2884" i="1"/>
  <c r="U2860" i="1"/>
  <c r="U2852" i="1"/>
  <c r="U2836" i="1"/>
  <c r="U2796" i="1"/>
  <c r="U2780" i="1"/>
  <c r="U2708" i="1"/>
  <c r="U2628" i="1"/>
  <c r="U2620" i="1"/>
  <c r="U2564" i="1"/>
  <c r="U2556" i="1"/>
  <c r="U2548" i="1"/>
  <c r="U2460" i="1"/>
  <c r="U2452" i="1"/>
  <c r="U2348" i="1"/>
  <c r="U2340" i="1"/>
  <c r="U2332" i="1"/>
  <c r="U2316" i="1"/>
  <c r="U2292" i="1"/>
  <c r="U2284" i="1"/>
  <c r="U2276" i="1"/>
  <c r="U2252" i="1"/>
  <c r="U2108" i="1"/>
  <c r="U1591" i="1"/>
  <c r="U2078" i="1"/>
  <c r="U2062" i="1"/>
  <c r="U1982" i="1"/>
  <c r="U1966" i="1"/>
  <c r="U1942" i="1"/>
  <c r="U1926" i="1"/>
  <c r="U1894" i="1"/>
  <c r="U1806" i="1"/>
  <c r="U1798" i="1"/>
  <c r="U1694" i="1"/>
  <c r="U1598" i="1"/>
  <c r="U1526" i="1"/>
  <c r="U1310" i="1"/>
  <c r="U1278" i="1"/>
  <c r="U1214" i="1"/>
  <c r="U1206" i="1"/>
  <c r="U1190" i="1"/>
  <c r="U1022" i="1"/>
  <c r="U846" i="1"/>
  <c r="U838" i="1"/>
  <c r="E12" i="13"/>
  <c r="H12" i="13" s="1"/>
  <c r="U2100" i="1"/>
  <c r="U2092" i="1"/>
  <c r="U2028" i="1"/>
  <c r="U1996" i="1"/>
  <c r="U1948" i="1"/>
  <c r="U1908" i="1"/>
  <c r="U1884" i="1"/>
  <c r="U1852" i="1"/>
  <c r="U1796" i="1"/>
  <c r="U1788" i="1"/>
  <c r="U1780" i="1"/>
  <c r="U1772" i="1"/>
  <c r="U1732" i="1"/>
  <c r="U1708" i="1"/>
  <c r="U1684" i="1"/>
  <c r="U1644" i="1"/>
  <c r="U1636" i="1"/>
  <c r="U1612" i="1"/>
  <c r="U1596" i="1"/>
  <c r="U1580" i="1"/>
  <c r="U1572" i="1"/>
  <c r="U1556" i="1"/>
  <c r="U1540" i="1"/>
  <c r="U1492" i="1"/>
  <c r="U1428" i="1"/>
  <c r="U1404" i="1"/>
  <c r="U1380" i="1"/>
  <c r="U1372" i="1"/>
  <c r="U1356" i="1"/>
  <c r="U1324" i="1"/>
  <c r="U1276" i="1"/>
  <c r="U1236" i="1"/>
  <c r="U1228" i="1"/>
  <c r="U1220" i="1"/>
  <c r="U1196" i="1"/>
  <c r="U1164" i="1"/>
  <c r="U1156" i="1"/>
  <c r="U1092" i="1"/>
  <c r="U1084" i="1"/>
  <c r="U1076" i="1"/>
  <c r="U1060" i="1"/>
  <c r="U988" i="1"/>
  <c r="U964" i="1"/>
  <c r="U956" i="1"/>
  <c r="U900" i="1"/>
  <c r="U892" i="1"/>
  <c r="U876" i="1"/>
  <c r="U836" i="1"/>
  <c r="U804" i="1"/>
  <c r="U796" i="1"/>
  <c r="U780" i="1"/>
  <c r="U764" i="1"/>
  <c r="U740" i="1"/>
  <c r="U724" i="1"/>
  <c r="U716" i="1"/>
  <c r="U708" i="1"/>
  <c r="U684" i="1"/>
  <c r="U668" i="1"/>
  <c r="U636" i="1"/>
  <c r="U612" i="1"/>
  <c r="U572" i="1"/>
  <c r="U548" i="1"/>
  <c r="U492" i="1"/>
  <c r="U460" i="1"/>
  <c r="U428" i="1"/>
  <c r="U380" i="1"/>
  <c r="U356" i="1"/>
  <c r="U308" i="1"/>
  <c r="U292" i="1"/>
  <c r="U284" i="1"/>
  <c r="U268" i="1"/>
  <c r="U260" i="1"/>
  <c r="U236" i="1"/>
  <c r="U228" i="1"/>
  <c r="U204" i="1"/>
  <c r="U188" i="1"/>
  <c r="U180" i="1"/>
  <c r="U172" i="1"/>
  <c r="U116" i="1"/>
  <c r="U100" i="1"/>
  <c r="U92" i="1"/>
  <c r="U68" i="1"/>
  <c r="U36" i="1"/>
  <c r="U20" i="1"/>
  <c r="E11" i="13"/>
  <c r="G11" i="13" s="1"/>
  <c r="U2083" i="1"/>
  <c r="U2035" i="1"/>
  <c r="U2011" i="1"/>
  <c r="U1979" i="1"/>
  <c r="U1955" i="1"/>
  <c r="U1939" i="1"/>
  <c r="U1731" i="1"/>
  <c r="U1675" i="1"/>
  <c r="U1619" i="1"/>
  <c r="U1587" i="1"/>
  <c r="U1403" i="1"/>
  <c r="U1355" i="1"/>
  <c r="U1307" i="1"/>
  <c r="U1299" i="1"/>
  <c r="U1219" i="1"/>
  <c r="U1211" i="1"/>
  <c r="U1203" i="1"/>
  <c r="U955" i="1"/>
  <c r="U851" i="1"/>
  <c r="U731" i="1"/>
  <c r="U715" i="1"/>
  <c r="E10" i="13"/>
  <c r="G10" i="13" s="1"/>
  <c r="U4076" i="1"/>
  <c r="U3908" i="1"/>
  <c r="U3828" i="1"/>
  <c r="U3740" i="1"/>
  <c r="U3484" i="1"/>
  <c r="U4004" i="1"/>
  <c r="U3252" i="1"/>
  <c r="U3988" i="1"/>
  <c r="U3812" i="1"/>
  <c r="U3644" i="1"/>
  <c r="U3460" i="1"/>
  <c r="U3548" i="1"/>
  <c r="U1700" i="1"/>
  <c r="U1116" i="1"/>
  <c r="U916" i="1"/>
  <c r="U44" i="1"/>
  <c r="U3236" i="1"/>
  <c r="U2996" i="1"/>
  <c r="U2948" i="1"/>
  <c r="U2244" i="1"/>
  <c r="U2196" i="1"/>
  <c r="U1676" i="1"/>
  <c r="U1532" i="1"/>
  <c r="U820" i="1"/>
  <c r="U412" i="1"/>
  <c r="U4" i="1"/>
  <c r="U3987" i="1"/>
  <c r="U3827" i="1"/>
  <c r="U3755" i="1"/>
  <c r="U3691" i="1"/>
  <c r="U3619" i="1"/>
  <c r="U3611" i="1"/>
  <c r="U3571" i="1"/>
  <c r="U3483" i="1"/>
  <c r="U3475" i="1"/>
  <c r="U3403" i="1"/>
  <c r="U3331" i="1"/>
  <c r="U3275" i="1"/>
  <c r="U3259" i="1"/>
  <c r="U3251" i="1"/>
  <c r="U3203" i="1"/>
  <c r="U3195" i="1"/>
  <c r="U3147" i="1"/>
  <c r="U3139" i="1"/>
  <c r="U3123" i="1"/>
  <c r="U3043" i="1"/>
  <c r="U3019" i="1"/>
  <c r="U2979" i="1"/>
  <c r="U2907" i="1"/>
  <c r="U2867" i="1"/>
  <c r="U2827" i="1"/>
  <c r="U2787" i="1"/>
  <c r="U2763" i="1"/>
  <c r="U2755" i="1"/>
  <c r="U2691" i="1"/>
  <c r="U2675" i="1"/>
  <c r="U2627" i="1"/>
  <c r="U2563" i="1"/>
  <c r="U2539" i="1"/>
  <c r="U2515" i="1"/>
  <c r="U2435" i="1"/>
  <c r="U2427" i="1"/>
  <c r="U2371" i="1"/>
  <c r="U2299" i="1"/>
  <c r="U2291" i="1"/>
  <c r="U2251" i="1"/>
  <c r="U2163" i="1"/>
  <c r="U2147" i="1"/>
  <c r="U2131" i="1"/>
  <c r="U2115" i="1"/>
  <c r="U2075" i="1"/>
  <c r="U2019" i="1"/>
  <c r="U1995" i="1"/>
  <c r="U1963" i="1"/>
  <c r="U1899" i="1"/>
  <c r="U1891" i="1"/>
  <c r="U1843" i="1"/>
  <c r="U1827" i="1"/>
  <c r="U1779" i="1"/>
  <c r="U1771" i="1"/>
  <c r="U1723" i="1"/>
  <c r="U1691" i="1"/>
  <c r="U1611" i="1"/>
  <c r="U1603" i="1"/>
  <c r="U1563" i="1"/>
  <c r="U1339" i="1"/>
  <c r="U1331" i="1"/>
  <c r="U1323" i="1"/>
  <c r="U1267" i="1"/>
  <c r="U1227" i="1"/>
  <c r="U1163" i="1"/>
  <c r="U1091" i="1"/>
  <c r="U1059" i="1"/>
  <c r="U1035" i="1"/>
  <c r="U1019" i="1"/>
  <c r="U963" i="1"/>
  <c r="U947" i="1"/>
  <c r="U859" i="1"/>
  <c r="U747" i="1"/>
  <c r="U739" i="1"/>
  <c r="U531" i="1"/>
  <c r="U2516" i="1"/>
  <c r="U2324" i="1"/>
  <c r="U2172" i="1"/>
  <c r="U1900" i="1"/>
  <c r="U1244" i="1"/>
  <c r="U1204" i="1"/>
  <c r="U1100" i="1"/>
  <c r="U1012" i="1"/>
  <c r="U932" i="1"/>
  <c r="U644" i="1"/>
  <c r="U4114" i="1"/>
  <c r="U4098" i="1"/>
  <c r="U4058" i="1"/>
  <c r="U4018" i="1"/>
  <c r="U4010" i="1"/>
  <c r="U4002" i="1"/>
  <c r="U3994" i="1"/>
  <c r="U3962" i="1"/>
  <c r="U3898" i="1"/>
  <c r="U3890" i="1"/>
  <c r="U3850" i="1"/>
  <c r="U3842" i="1"/>
  <c r="U3834" i="1"/>
  <c r="U3826" i="1"/>
  <c r="U3794" i="1"/>
  <c r="U3786" i="1"/>
  <c r="U3754" i="1"/>
  <c r="U3658" i="1"/>
  <c r="U3570" i="1"/>
  <c r="U3530" i="1"/>
  <c r="U3522" i="1"/>
  <c r="U3498" i="1"/>
  <c r="U3482" i="1"/>
  <c r="U3434" i="1"/>
  <c r="U3410" i="1"/>
  <c r="U3386" i="1"/>
  <c r="U3290" i="1"/>
  <c r="U3282" i="1"/>
  <c r="U3202" i="1"/>
  <c r="U3090" i="1"/>
  <c r="U3074" i="1"/>
  <c r="U3042" i="1"/>
  <c r="U3026" i="1"/>
  <c r="U3010" i="1"/>
  <c r="U3002" i="1"/>
  <c r="U2954" i="1"/>
  <c r="U2946" i="1"/>
  <c r="U2938" i="1"/>
  <c r="U2842" i="1"/>
  <c r="U2818" i="1"/>
  <c r="U2810" i="1"/>
  <c r="U2794" i="1"/>
  <c r="U2786" i="1"/>
  <c r="U2754" i="1"/>
  <c r="U2602" i="1"/>
  <c r="U2586" i="1"/>
  <c r="U2578" i="1"/>
  <c r="U2570" i="1"/>
  <c r="U2554" i="1"/>
  <c r="U2538" i="1"/>
  <c r="U2442" i="1"/>
  <c r="U2434" i="1"/>
  <c r="U2426" i="1"/>
  <c r="U2314" i="1"/>
  <c r="U2274" i="1"/>
  <c r="U2058" i="1"/>
  <c r="U2026" i="1"/>
  <c r="U2010" i="1"/>
  <c r="U1978" i="1"/>
  <c r="U1970" i="1"/>
  <c r="U1954" i="1"/>
  <c r="U1890" i="1"/>
  <c r="U1562" i="1"/>
  <c r="U1322" i="1"/>
  <c r="U1210" i="1"/>
  <c r="U1186" i="1"/>
  <c r="U3012" i="1"/>
  <c r="U2596" i="1"/>
  <c r="U2364" i="1"/>
  <c r="U1924" i="1"/>
  <c r="U1364" i="1"/>
  <c r="U1036" i="1"/>
  <c r="U748" i="1"/>
  <c r="U604" i="1"/>
  <c r="U556" i="1"/>
  <c r="U124" i="1"/>
  <c r="U4105" i="1"/>
  <c r="U4097" i="1"/>
  <c r="U4089" i="1"/>
  <c r="U4065" i="1"/>
  <c r="U4057" i="1"/>
  <c r="U4041" i="1"/>
  <c r="U4033" i="1"/>
  <c r="U4017" i="1"/>
  <c r="U3993" i="1"/>
  <c r="U3985" i="1"/>
  <c r="U3977" i="1"/>
  <c r="U3969" i="1"/>
  <c r="U3937" i="1"/>
  <c r="U3929" i="1"/>
  <c r="U3921" i="1"/>
  <c r="U3897" i="1"/>
  <c r="U3857" i="1"/>
  <c r="U3849" i="1"/>
  <c r="U3825" i="1"/>
  <c r="U3793" i="1"/>
  <c r="U3777" i="1"/>
  <c r="U3769" i="1"/>
  <c r="U3737" i="1"/>
  <c r="U3729" i="1"/>
  <c r="U3721" i="1"/>
  <c r="U3713" i="1"/>
  <c r="U3705" i="1"/>
  <c r="U3681" i="1"/>
  <c r="U3657" i="1"/>
  <c r="U3649" i="1"/>
  <c r="U3617" i="1"/>
  <c r="U3609" i="1"/>
  <c r="U3585" i="1"/>
  <c r="U3577" i="1"/>
  <c r="U3561" i="1"/>
  <c r="U3537" i="1"/>
  <c r="U3513" i="1"/>
  <c r="U3505" i="1"/>
  <c r="U3489" i="1"/>
  <c r="U3473" i="1"/>
  <c r="U3449" i="1"/>
  <c r="U3441" i="1"/>
  <c r="U3425" i="1"/>
  <c r="U3409" i="1"/>
  <c r="U3401" i="1"/>
  <c r="U3393" i="1"/>
  <c r="U3377" i="1"/>
  <c r="U3369" i="1"/>
  <c r="U3361" i="1"/>
  <c r="U3353" i="1"/>
  <c r="U3329" i="1"/>
  <c r="U3321" i="1"/>
  <c r="U3313" i="1"/>
  <c r="U3305" i="1"/>
  <c r="U3297" i="1"/>
  <c r="U3289" i="1"/>
  <c r="U3273" i="1"/>
  <c r="U3265" i="1"/>
  <c r="U3257" i="1"/>
  <c r="U3249" i="1"/>
  <c r="U3241" i="1"/>
  <c r="U3233" i="1"/>
  <c r="U3225" i="1"/>
  <c r="U3217" i="1"/>
  <c r="U3209" i="1"/>
  <c r="U3193" i="1"/>
  <c r="U3169" i="1"/>
  <c r="U3161" i="1"/>
  <c r="U3153" i="1"/>
  <c r="U3145" i="1"/>
  <c r="U3129" i="1"/>
  <c r="U3113" i="1"/>
  <c r="U3105" i="1"/>
  <c r="U3089" i="1"/>
  <c r="U3081" i="1"/>
  <c r="U3073" i="1"/>
  <c r="U3057" i="1"/>
  <c r="U3049" i="1"/>
  <c r="U3041" i="1"/>
  <c r="U3033" i="1"/>
  <c r="U3017" i="1"/>
  <c r="U3244" i="1"/>
  <c r="U2972" i="1"/>
  <c r="U2612" i="1"/>
  <c r="U2444" i="1"/>
  <c r="U2356" i="1"/>
  <c r="U1836" i="1"/>
  <c r="U1284" i="1"/>
  <c r="U884" i="1"/>
  <c r="U4080" i="1"/>
  <c r="U3936" i="1"/>
  <c r="U3824" i="1"/>
  <c r="U3792" i="1"/>
  <c r="U3776" i="1"/>
  <c r="U3744" i="1"/>
  <c r="U3712" i="1"/>
  <c r="U3704" i="1"/>
  <c r="U3672" i="1"/>
  <c r="U3632" i="1"/>
  <c r="U3544" i="1"/>
  <c r="U3336" i="1"/>
  <c r="U3328" i="1"/>
  <c r="U3240" i="1"/>
  <c r="U2976" i="1"/>
  <c r="U2864" i="1"/>
  <c r="U2792" i="1"/>
  <c r="U2616" i="1"/>
  <c r="U2560" i="1"/>
  <c r="U2512" i="1"/>
  <c r="U2328" i="1"/>
  <c r="U1984" i="1"/>
  <c r="U1936" i="1"/>
  <c r="U1928" i="1"/>
  <c r="U1904" i="1"/>
  <c r="U1848" i="1"/>
  <c r="U1840" i="1"/>
  <c r="U1824" i="1"/>
  <c r="U1560" i="1"/>
  <c r="U1288" i="1"/>
  <c r="U1160" i="1"/>
  <c r="U1040" i="1"/>
  <c r="U1016" i="1"/>
  <c r="U864" i="1"/>
  <c r="U584" i="1"/>
  <c r="U224" i="1"/>
  <c r="U2812" i="1"/>
  <c r="U2732" i="1"/>
  <c r="U2684" i="1"/>
  <c r="U2084" i="1"/>
  <c r="U1484" i="1"/>
  <c r="U1332" i="1"/>
  <c r="U996" i="1"/>
  <c r="U4079" i="1"/>
  <c r="U4055" i="1"/>
  <c r="U4039" i="1"/>
  <c r="U4023" i="1"/>
  <c r="U4015" i="1"/>
  <c r="U3959" i="1"/>
  <c r="U3951" i="1"/>
  <c r="U3927" i="1"/>
  <c r="U3903" i="1"/>
  <c r="U3895" i="1"/>
  <c r="U3887" i="1"/>
  <c r="U3879" i="1"/>
  <c r="U3839" i="1"/>
  <c r="U3823" i="1"/>
  <c r="U3815" i="1"/>
  <c r="U3799" i="1"/>
  <c r="U3775" i="1"/>
  <c r="U3767" i="1"/>
  <c r="U3759" i="1"/>
  <c r="U3743" i="1"/>
  <c r="U3727" i="1"/>
  <c r="U3719" i="1"/>
  <c r="U3711" i="1"/>
  <c r="U3703" i="1"/>
  <c r="U3695" i="1"/>
  <c r="U3679" i="1"/>
  <c r="U3663" i="1"/>
  <c r="U3647" i="1"/>
  <c r="U3639" i="1"/>
  <c r="U3631" i="1"/>
  <c r="U3623" i="1"/>
  <c r="U3615" i="1"/>
  <c r="U3591" i="1"/>
  <c r="U3567" i="1"/>
  <c r="U3559" i="1"/>
  <c r="U3543" i="1"/>
  <c r="U3535" i="1"/>
  <c r="U3511" i="1"/>
  <c r="U3487" i="1"/>
  <c r="U3479" i="1"/>
  <c r="U3471" i="1"/>
  <c r="U3455" i="1"/>
  <c r="U3447" i="1"/>
  <c r="U3415" i="1"/>
  <c r="U3399" i="1"/>
  <c r="U3391" i="1"/>
  <c r="U3343" i="1"/>
  <c r="U3335" i="1"/>
  <c r="U3303" i="1"/>
  <c r="U3295" i="1"/>
  <c r="U3279" i="1"/>
  <c r="U3271" i="1"/>
  <c r="U3255" i="1"/>
  <c r="U3247" i="1"/>
  <c r="U3231" i="1"/>
  <c r="U3151" i="1"/>
  <c r="U3119" i="1"/>
  <c r="U3111" i="1"/>
  <c r="U3103" i="1"/>
  <c r="U3095" i="1"/>
  <c r="U3087" i="1"/>
  <c r="U3079" i="1"/>
  <c r="U3047" i="1"/>
  <c r="U3031" i="1"/>
  <c r="U3015" i="1"/>
  <c r="U2983" i="1"/>
  <c r="U2975" i="1"/>
  <c r="U2967" i="1"/>
  <c r="U2959" i="1"/>
  <c r="U2943" i="1"/>
  <c r="U2927" i="1"/>
  <c r="U2919" i="1"/>
  <c r="U2911" i="1"/>
  <c r="U2887" i="1"/>
  <c r="U2879" i="1"/>
  <c r="U2839" i="1"/>
  <c r="U2831" i="1"/>
  <c r="U2815" i="1"/>
  <c r="U2807" i="1"/>
  <c r="U2799" i="1"/>
  <c r="U2791" i="1"/>
  <c r="U2783" i="1"/>
  <c r="U2759" i="1"/>
  <c r="U2751" i="1"/>
  <c r="U2743" i="1"/>
  <c r="U2735" i="1"/>
  <c r="U2679" i="1"/>
  <c r="U2647" i="1"/>
  <c r="U2639" i="1"/>
  <c r="U2631" i="1"/>
  <c r="U2623" i="1"/>
  <c r="U2615" i="1"/>
  <c r="U2607" i="1"/>
  <c r="U2591" i="1"/>
  <c r="U2583" i="1"/>
  <c r="U2559" i="1"/>
  <c r="U2527" i="1"/>
  <c r="U2503" i="1"/>
  <c r="U4101" i="1"/>
  <c r="U4093" i="1"/>
  <c r="U4085" i="1"/>
  <c r="U4069" i="1"/>
  <c r="U4061" i="1"/>
  <c r="U4053" i="1"/>
  <c r="U4037" i="1"/>
  <c r="U4021" i="1"/>
  <c r="U4013" i="1"/>
  <c r="U3981" i="1"/>
  <c r="U3973" i="1"/>
  <c r="U3965" i="1"/>
  <c r="U3957" i="1"/>
  <c r="U3949" i="1"/>
  <c r="U3941" i="1"/>
  <c r="U3933" i="1"/>
  <c r="U3925" i="1"/>
  <c r="U3917" i="1"/>
  <c r="U3909" i="1"/>
  <c r="U3893" i="1"/>
  <c r="U3885" i="1"/>
  <c r="U3869" i="1"/>
  <c r="U3861" i="1"/>
  <c r="U3853" i="1"/>
  <c r="U3829" i="1"/>
  <c r="U3821" i="1"/>
  <c r="U3813" i="1"/>
  <c r="U3805" i="1"/>
  <c r="U3797" i="1"/>
  <c r="U3789" i="1"/>
  <c r="U3781" i="1"/>
  <c r="U3773" i="1"/>
  <c r="U3757" i="1"/>
  <c r="U3741" i="1"/>
  <c r="U3733" i="1"/>
  <c r="U3725" i="1"/>
  <c r="U3717" i="1"/>
  <c r="U3709" i="1"/>
  <c r="U3701" i="1"/>
  <c r="U3693" i="1"/>
  <c r="U3677" i="1"/>
  <c r="U3669" i="1"/>
  <c r="U3661" i="1"/>
  <c r="U3653" i="1"/>
  <c r="U3645" i="1"/>
  <c r="U1058" i="1"/>
  <c r="U1018" i="1"/>
  <c r="U850" i="1"/>
  <c r="U842" i="1"/>
  <c r="U690" i="1"/>
  <c r="U682" i="1"/>
  <c r="U674" i="1"/>
  <c r="U594" i="1"/>
  <c r="U538" i="1"/>
  <c r="U362" i="1"/>
  <c r="U354" i="1"/>
  <c r="U330" i="1"/>
  <c r="U2993" i="1"/>
  <c r="U2969" i="1"/>
  <c r="U2961" i="1"/>
  <c r="U2945" i="1"/>
  <c r="U2929" i="1"/>
  <c r="U2913" i="1"/>
  <c r="U2905" i="1"/>
  <c r="U2897" i="1"/>
  <c r="U2889" i="1"/>
  <c r="U2881" i="1"/>
  <c r="U2873" i="1"/>
  <c r="U2865" i="1"/>
  <c r="U2857" i="1"/>
  <c r="U2841" i="1"/>
  <c r="U2833" i="1"/>
  <c r="U2793" i="1"/>
  <c r="U2753" i="1"/>
  <c r="U2745" i="1"/>
  <c r="U2737" i="1"/>
  <c r="U2713" i="1"/>
  <c r="U2705" i="1"/>
  <c r="U2697" i="1"/>
  <c r="U2681" i="1"/>
  <c r="U2673" i="1"/>
  <c r="U2665" i="1"/>
  <c r="U2657" i="1"/>
  <c r="U2649" i="1"/>
  <c r="U2641" i="1"/>
  <c r="U2633" i="1"/>
  <c r="U2625" i="1"/>
  <c r="U2617" i="1"/>
  <c r="U2601" i="1"/>
  <c r="U2593" i="1"/>
  <c r="U2585" i="1"/>
  <c r="U2577" i="1"/>
  <c r="U2561" i="1"/>
  <c r="U2537" i="1"/>
  <c r="U2529" i="1"/>
  <c r="U2521" i="1"/>
  <c r="U2513" i="1"/>
  <c r="U2505" i="1"/>
  <c r="U2481" i="1"/>
  <c r="U2465" i="1"/>
  <c r="U2457" i="1"/>
  <c r="U2449" i="1"/>
  <c r="U2433" i="1"/>
  <c r="U2425" i="1"/>
  <c r="U2401" i="1"/>
  <c r="U2393" i="1"/>
  <c r="U2361" i="1"/>
  <c r="U2353" i="1"/>
  <c r="U2345" i="1"/>
  <c r="U2337" i="1"/>
  <c r="U2329" i="1"/>
  <c r="U2305" i="1"/>
  <c r="U2297" i="1"/>
  <c r="U2281" i="1"/>
  <c r="U2273" i="1"/>
  <c r="U2265" i="1"/>
  <c r="U2257" i="1"/>
  <c r="U2249" i="1"/>
  <c r="U2233" i="1"/>
  <c r="U2217" i="1"/>
  <c r="U2201" i="1"/>
  <c r="U2193" i="1"/>
  <c r="U2185" i="1"/>
  <c r="U2177" i="1"/>
  <c r="U2169" i="1"/>
  <c r="U2161" i="1"/>
  <c r="U2121" i="1"/>
  <c r="U2105" i="1"/>
  <c r="U2097" i="1"/>
  <c r="U2081" i="1"/>
  <c r="U2073" i="1"/>
  <c r="U2065" i="1"/>
  <c r="U2057" i="1"/>
  <c r="U2049" i="1"/>
  <c r="U2041" i="1"/>
  <c r="U2033" i="1"/>
  <c r="U2017" i="1"/>
  <c r="U2001" i="1"/>
  <c r="U1985" i="1"/>
  <c r="U1977" i="1"/>
  <c r="U1961" i="1"/>
  <c r="U1945" i="1"/>
  <c r="U1937" i="1"/>
  <c r="U1921" i="1"/>
  <c r="U1913" i="1"/>
  <c r="U1905" i="1"/>
  <c r="U1897" i="1"/>
  <c r="U1881" i="1"/>
  <c r="U1849" i="1"/>
  <c r="U1833" i="1"/>
  <c r="U1825" i="1"/>
  <c r="U1817" i="1"/>
  <c r="U1809" i="1"/>
  <c r="U1801" i="1"/>
  <c r="U1793" i="1"/>
  <c r="U1777" i="1"/>
  <c r="U1769" i="1"/>
  <c r="U1745" i="1"/>
  <c r="U1737" i="1"/>
  <c r="U1721" i="1"/>
  <c r="U1713" i="1"/>
  <c r="U1705" i="1"/>
  <c r="U1689" i="1"/>
  <c r="U1673" i="1"/>
  <c r="U1665" i="1"/>
  <c r="U1657" i="1"/>
  <c r="U1641" i="1"/>
  <c r="U1625" i="1"/>
  <c r="U1609" i="1"/>
  <c r="U1601" i="1"/>
  <c r="U1593" i="1"/>
  <c r="U1585" i="1"/>
  <c r="U1577" i="1"/>
  <c r="U1569" i="1"/>
  <c r="U2479" i="1"/>
  <c r="U2431" i="1"/>
  <c r="U2375" i="1"/>
  <c r="U2367" i="1"/>
  <c r="U2351" i="1"/>
  <c r="U2343" i="1"/>
  <c r="U2335" i="1"/>
  <c r="U2311" i="1"/>
  <c r="U2303" i="1"/>
  <c r="U2279" i="1"/>
  <c r="U2263" i="1"/>
  <c r="U2255" i="1"/>
  <c r="U2247" i="1"/>
  <c r="U2231" i="1"/>
  <c r="U2207" i="1"/>
  <c r="U2199" i="1"/>
  <c r="U2191" i="1"/>
  <c r="U2183" i="1"/>
  <c r="U2175" i="1"/>
  <c r="U2151" i="1"/>
  <c r="U2143" i="1"/>
  <c r="U2127" i="1"/>
  <c r="U2095" i="1"/>
  <c r="U2079" i="1"/>
  <c r="U2071" i="1"/>
  <c r="U2047" i="1"/>
  <c r="U2039" i="1"/>
  <c r="U2031" i="1"/>
  <c r="U2023" i="1"/>
  <c r="U2007" i="1"/>
  <c r="U1999" i="1"/>
  <c r="U1991" i="1"/>
  <c r="U1975" i="1"/>
  <c r="U1967" i="1"/>
  <c r="U1943" i="1"/>
  <c r="U1927" i="1"/>
  <c r="U1911" i="1"/>
  <c r="U1895" i="1"/>
  <c r="U1887" i="1"/>
  <c r="U1871" i="1"/>
  <c r="U1847" i="1"/>
  <c r="U1839" i="1"/>
  <c r="U1823" i="1"/>
  <c r="U1815" i="1"/>
  <c r="U1807" i="1"/>
  <c r="U1799" i="1"/>
  <c r="U1783" i="1"/>
  <c r="U1775" i="1"/>
  <c r="U1767" i="1"/>
  <c r="U1759" i="1"/>
  <c r="U1751" i="1"/>
  <c r="U1743" i="1"/>
  <c r="U1735" i="1"/>
  <c r="U1727" i="1"/>
  <c r="U1695" i="1"/>
  <c r="U1671" i="1"/>
  <c r="U1663" i="1"/>
  <c r="U1655" i="1"/>
  <c r="U1639" i="1"/>
  <c r="U1631" i="1"/>
  <c r="U1623" i="1"/>
  <c r="U1615" i="1"/>
  <c r="U1599" i="1"/>
  <c r="U1583" i="1"/>
  <c r="U1575" i="1"/>
  <c r="U1551" i="1"/>
  <c r="U1535" i="1"/>
  <c r="U1519" i="1"/>
  <c r="U1471" i="1"/>
  <c r="U1463" i="1"/>
  <c r="U1455" i="1"/>
  <c r="U1423" i="1"/>
  <c r="U1415" i="1"/>
  <c r="U1375" i="1"/>
  <c r="U1367" i="1"/>
  <c r="U1351" i="1"/>
  <c r="U1343" i="1"/>
  <c r="U1335" i="1"/>
  <c r="U1327" i="1"/>
  <c r="U1319" i="1"/>
  <c r="U1311" i="1"/>
  <c r="U1303" i="1"/>
  <c r="U1279" i="1"/>
  <c r="U1247" i="1"/>
  <c r="U1231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17" i="1"/>
  <c r="U3509" i="1"/>
  <c r="U3485" i="1"/>
  <c r="U3477" i="1"/>
  <c r="U3461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1" i="1"/>
  <c r="U3333" i="1"/>
  <c r="U3325" i="1"/>
  <c r="U3317" i="1"/>
  <c r="U3309" i="1"/>
  <c r="U3301" i="1"/>
  <c r="U3293" i="1"/>
  <c r="U3285" i="1"/>
  <c r="U3277" i="1"/>
  <c r="U3269" i="1"/>
  <c r="U3261" i="1"/>
  <c r="U3237" i="1"/>
  <c r="U3229" i="1"/>
  <c r="U3221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77" i="1"/>
  <c r="U3069" i="1"/>
  <c r="U3061" i="1"/>
  <c r="U3045" i="1"/>
  <c r="U3029" i="1"/>
  <c r="U3021" i="1"/>
  <c r="U3013" i="1"/>
  <c r="U3005" i="1"/>
  <c r="U2989" i="1"/>
  <c r="U2981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13" i="1"/>
  <c r="U2805" i="1"/>
  <c r="U2797" i="1"/>
  <c r="U2789" i="1"/>
  <c r="U2773" i="1"/>
  <c r="U2765" i="1"/>
  <c r="U2757" i="1"/>
  <c r="U1553" i="1"/>
  <c r="U1545" i="1"/>
  <c r="U1537" i="1"/>
  <c r="U1521" i="1"/>
  <c r="U1513" i="1"/>
  <c r="U1497" i="1"/>
  <c r="U1481" i="1"/>
  <c r="U1473" i="1"/>
  <c r="U1465" i="1"/>
  <c r="U1457" i="1"/>
  <c r="U1449" i="1"/>
  <c r="U1425" i="1"/>
  <c r="U1377" i="1"/>
  <c r="U1361" i="1"/>
  <c r="U1353" i="1"/>
  <c r="U1345" i="1"/>
  <c r="U1329" i="1"/>
  <c r="U1321" i="1"/>
  <c r="U1313" i="1"/>
  <c r="U1297" i="1"/>
  <c r="U1289" i="1"/>
  <c r="U1281" i="1"/>
  <c r="U1257" i="1"/>
  <c r="U1249" i="1"/>
  <c r="U1241" i="1"/>
  <c r="U1209" i="1"/>
  <c r="U1193" i="1"/>
  <c r="U1169" i="1"/>
  <c r="U1153" i="1"/>
  <c r="U1129" i="1"/>
  <c r="U1105" i="1"/>
  <c r="U1097" i="1"/>
  <c r="U1089" i="1"/>
  <c r="U1065" i="1"/>
  <c r="U1049" i="1"/>
  <c r="U1041" i="1"/>
  <c r="U1025" i="1"/>
  <c r="U1009" i="1"/>
  <c r="U1001" i="1"/>
  <c r="U993" i="1"/>
  <c r="U985" i="1"/>
  <c r="U969" i="1"/>
  <c r="U953" i="1"/>
  <c r="U937" i="1"/>
  <c r="U913" i="1"/>
  <c r="U889" i="1"/>
  <c r="U865" i="1"/>
  <c r="U857" i="1"/>
  <c r="U825" i="1"/>
  <c r="U817" i="1"/>
  <c r="U809" i="1"/>
  <c r="U801" i="1"/>
  <c r="U793" i="1"/>
  <c r="U785" i="1"/>
  <c r="U777" i="1"/>
  <c r="U769" i="1"/>
  <c r="U753" i="1"/>
  <c r="U745" i="1"/>
  <c r="U737" i="1"/>
  <c r="U729" i="1"/>
  <c r="U705" i="1"/>
  <c r="U697" i="1"/>
  <c r="U689" i="1"/>
  <c r="U681" i="1"/>
  <c r="U657" i="1"/>
  <c r="U641" i="1"/>
  <c r="U633" i="1"/>
  <c r="U609" i="1"/>
  <c r="U601" i="1"/>
  <c r="U593" i="1"/>
  <c r="U585" i="1"/>
  <c r="U577" i="1"/>
  <c r="U561" i="1"/>
  <c r="U537" i="1"/>
  <c r="U529" i="1"/>
  <c r="U513" i="1"/>
  <c r="U505" i="1"/>
  <c r="U497" i="1"/>
  <c r="U481" i="1"/>
  <c r="U473" i="1"/>
  <c r="U465" i="1"/>
  <c r="U457" i="1"/>
  <c r="U433" i="1"/>
  <c r="U425" i="1"/>
  <c r="U417" i="1"/>
  <c r="U1223" i="1"/>
  <c r="U1215" i="1"/>
  <c r="U1191" i="1"/>
  <c r="U1183" i="1"/>
  <c r="U1175" i="1"/>
  <c r="U1159" i="1"/>
  <c r="U1151" i="1"/>
  <c r="U1087" i="1"/>
  <c r="U1063" i="1"/>
  <c r="U1055" i="1"/>
  <c r="U1039" i="1"/>
  <c r="U1015" i="1"/>
  <c r="U999" i="1"/>
  <c r="U967" i="1"/>
  <c r="U927" i="1"/>
  <c r="U895" i="1"/>
  <c r="U879" i="1"/>
  <c r="U871" i="1"/>
  <c r="U855" i="1"/>
  <c r="U743" i="1"/>
  <c r="U703" i="1"/>
  <c r="U663" i="1"/>
  <c r="U623" i="1"/>
  <c r="U615" i="1"/>
  <c r="U599" i="1"/>
  <c r="U559" i="1"/>
  <c r="U551" i="1"/>
  <c r="U535" i="1"/>
  <c r="U527" i="1"/>
  <c r="U519" i="1"/>
  <c r="U503" i="1"/>
  <c r="U495" i="1"/>
  <c r="U487" i="1"/>
  <c r="U463" i="1"/>
  <c r="U407" i="1"/>
  <c r="U399" i="1"/>
  <c r="U391" i="1"/>
  <c r="U351" i="1"/>
  <c r="U343" i="1"/>
  <c r="U327" i="1"/>
  <c r="U303" i="1"/>
  <c r="U287" i="1"/>
  <c r="U279" i="1"/>
  <c r="U271" i="1"/>
  <c r="U247" i="1"/>
  <c r="U239" i="1"/>
  <c r="U231" i="1"/>
  <c r="U207" i="1"/>
  <c r="U199" i="1"/>
  <c r="U183" i="1"/>
  <c r="U167" i="1"/>
  <c r="U143" i="1"/>
  <c r="U111" i="1"/>
  <c r="U103" i="1"/>
  <c r="U87" i="1"/>
  <c r="U63" i="1"/>
  <c r="U47" i="1"/>
  <c r="U39" i="1"/>
  <c r="U2749" i="1"/>
  <c r="U2717" i="1"/>
  <c r="U2701" i="1"/>
  <c r="U2693" i="1"/>
  <c r="U2685" i="1"/>
  <c r="U2677" i="1"/>
  <c r="U2669" i="1"/>
  <c r="U2661" i="1"/>
  <c r="U2653" i="1"/>
  <c r="U2645" i="1"/>
  <c r="U2637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77" i="1"/>
  <c r="U2469" i="1"/>
  <c r="U2461" i="1"/>
  <c r="U2453" i="1"/>
  <c r="U2445" i="1"/>
  <c r="U2437" i="1"/>
  <c r="U2429" i="1"/>
  <c r="U2405" i="1"/>
  <c r="U2397" i="1"/>
  <c r="U2381" i="1"/>
  <c r="U2373" i="1"/>
  <c r="U2365" i="1"/>
  <c r="U2357" i="1"/>
  <c r="U2349" i="1"/>
  <c r="U2341" i="1"/>
  <c r="U2333" i="1"/>
  <c r="U2325" i="1"/>
  <c r="U2317" i="1"/>
  <c r="U2301" i="1"/>
  <c r="U2293" i="1"/>
  <c r="U2285" i="1"/>
  <c r="U2277" i="1"/>
  <c r="U2253" i="1"/>
  <c r="U2245" i="1"/>
  <c r="U2237" i="1"/>
  <c r="U2221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13" i="1"/>
  <c r="U2005" i="1"/>
  <c r="U1997" i="1"/>
  <c r="U1981" i="1"/>
  <c r="U1965" i="1"/>
  <c r="U1957" i="1"/>
  <c r="U1941" i="1"/>
  <c r="U1933" i="1"/>
  <c r="U1917" i="1"/>
  <c r="U1909" i="1"/>
  <c r="U1901" i="1"/>
  <c r="U1893" i="1"/>
  <c r="U1869" i="1"/>
  <c r="U1861" i="1"/>
  <c r="U1853" i="1"/>
  <c r="U1845" i="1"/>
  <c r="U1837" i="1"/>
  <c r="U1821" i="1"/>
  <c r="U1813" i="1"/>
  <c r="U1805" i="1"/>
  <c r="U1797" i="1"/>
  <c r="U1789" i="1"/>
  <c r="U1781" i="1"/>
  <c r="U1773" i="1"/>
  <c r="U1765" i="1"/>
  <c r="U1749" i="1"/>
  <c r="U1741" i="1"/>
  <c r="U1733" i="1"/>
  <c r="U1725" i="1"/>
  <c r="U1717" i="1"/>
  <c r="U1709" i="1"/>
  <c r="U1701" i="1"/>
  <c r="U1693" i="1"/>
  <c r="U1685" i="1"/>
  <c r="U1661" i="1"/>
  <c r="U1653" i="1"/>
  <c r="U1637" i="1"/>
  <c r="U1629" i="1"/>
  <c r="U1605" i="1"/>
  <c r="U1597" i="1"/>
  <c r="U1589" i="1"/>
  <c r="U1581" i="1"/>
  <c r="U1573" i="1"/>
  <c r="U1565" i="1"/>
  <c r="U1557" i="1"/>
  <c r="U1549" i="1"/>
  <c r="U1533" i="1"/>
  <c r="U1517" i="1"/>
  <c r="U1501" i="1"/>
  <c r="U1493" i="1"/>
  <c r="U1469" i="1"/>
  <c r="U1453" i="1"/>
  <c r="U1445" i="1"/>
  <c r="U1429" i="1"/>
  <c r="U1421" i="1"/>
  <c r="U1413" i="1"/>
  <c r="U1405" i="1"/>
  <c r="U1397" i="1"/>
  <c r="U1381" i="1"/>
  <c r="U1373" i="1"/>
  <c r="U1365" i="1"/>
  <c r="U1357" i="1"/>
  <c r="U1349" i="1"/>
  <c r="U1341" i="1"/>
  <c r="U1333" i="1"/>
  <c r="U1325" i="1"/>
  <c r="U1317" i="1"/>
  <c r="U1301" i="1"/>
  <c r="U1293" i="1"/>
  <c r="U1285" i="1"/>
  <c r="U1277" i="1"/>
  <c r="U1269" i="1"/>
  <c r="U1253" i="1"/>
  <c r="U1245" i="1"/>
  <c r="U1237" i="1"/>
  <c r="U1229" i="1"/>
  <c r="U1221" i="1"/>
  <c r="U1213" i="1"/>
  <c r="U1205" i="1"/>
  <c r="U1197" i="1"/>
  <c r="U1189" i="1"/>
  <c r="U1173" i="1"/>
  <c r="U1149" i="1"/>
  <c r="U1141" i="1"/>
  <c r="U1101" i="1"/>
  <c r="U1093" i="1"/>
  <c r="U1085" i="1"/>
  <c r="U1077" i="1"/>
  <c r="U1061" i="1"/>
  <c r="U1045" i="1"/>
  <c r="U1037" i="1"/>
  <c r="U1021" i="1"/>
  <c r="U1013" i="1"/>
  <c r="U1005" i="1"/>
  <c r="U997" i="1"/>
  <c r="U393" i="1"/>
  <c r="U385" i="1"/>
  <c r="U369" i="1"/>
  <c r="U361" i="1"/>
  <c r="U353" i="1"/>
  <c r="U345" i="1"/>
  <c r="U321" i="1"/>
  <c r="U313" i="1"/>
  <c r="U289" i="1"/>
  <c r="U281" i="1"/>
  <c r="U257" i="1"/>
  <c r="U241" i="1"/>
  <c r="U225" i="1"/>
  <c r="U217" i="1"/>
  <c r="U209" i="1"/>
  <c r="U193" i="1"/>
  <c r="U177" i="1"/>
  <c r="U161" i="1"/>
  <c r="U153" i="1"/>
  <c r="U129" i="1"/>
  <c r="U105" i="1"/>
  <c r="U65" i="1"/>
  <c r="U41" i="1"/>
  <c r="U9" i="1"/>
  <c r="U31" i="1"/>
  <c r="U989" i="1"/>
  <c r="U981" i="1"/>
  <c r="U973" i="1"/>
  <c r="U965" i="1"/>
  <c r="U957" i="1"/>
  <c r="U949" i="1"/>
  <c r="U925" i="1"/>
  <c r="U885" i="1"/>
  <c r="U877" i="1"/>
  <c r="U869" i="1"/>
  <c r="U861" i="1"/>
  <c r="U853" i="1"/>
  <c r="U837" i="1"/>
  <c r="U821" i="1"/>
  <c r="U813" i="1"/>
  <c r="U797" i="1"/>
  <c r="U781" i="1"/>
  <c r="U757" i="1"/>
  <c r="U741" i="1"/>
  <c r="U733" i="1"/>
  <c r="U725" i="1"/>
  <c r="U717" i="1"/>
  <c r="U709" i="1"/>
  <c r="U693" i="1"/>
  <c r="U685" i="1"/>
  <c r="U677" i="1"/>
  <c r="U669" i="1"/>
  <c r="U661" i="1"/>
  <c r="U653" i="1"/>
  <c r="U645" i="1"/>
  <c r="U637" i="1"/>
  <c r="U621" i="1"/>
  <c r="U613" i="1"/>
  <c r="U605" i="1"/>
  <c r="U597" i="1"/>
  <c r="U589" i="1"/>
  <c r="U581" i="1"/>
  <c r="U573" i="1"/>
  <c r="U565" i="1"/>
  <c r="U557" i="1"/>
  <c r="U549" i="1"/>
  <c r="U533" i="1"/>
  <c r="U525" i="1"/>
  <c r="U501" i="1"/>
  <c r="U493" i="1"/>
  <c r="U485" i="1"/>
  <c r="U477" i="1"/>
  <c r="U461" i="1"/>
  <c r="U445" i="1"/>
  <c r="U421" i="1"/>
  <c r="U413" i="1"/>
  <c r="U397" i="1"/>
  <c r="U389" i="1"/>
  <c r="U373" i="1"/>
  <c r="U365" i="1"/>
  <c r="U357" i="1"/>
  <c r="U349" i="1"/>
  <c r="U341" i="1"/>
  <c r="U333" i="1"/>
  <c r="U325" i="1"/>
  <c r="U309" i="1"/>
  <c r="U301" i="1"/>
  <c r="U293" i="1"/>
  <c r="U285" i="1"/>
  <c r="U277" i="1"/>
  <c r="U269" i="1"/>
  <c r="U261" i="1"/>
  <c r="U237" i="1"/>
  <c r="U229" i="1"/>
  <c r="U213" i="1"/>
  <c r="U197" i="1"/>
  <c r="U181" i="1"/>
  <c r="U173" i="1"/>
  <c r="U157" i="1"/>
  <c r="U149" i="1"/>
  <c r="U133" i="1"/>
  <c r="U125" i="1"/>
  <c r="U117" i="1"/>
  <c r="U101" i="1"/>
  <c r="U85" i="1"/>
  <c r="U69" i="1"/>
  <c r="U53" i="1"/>
  <c r="U45" i="1"/>
  <c r="U21" i="1"/>
  <c r="U5" i="1"/>
  <c r="E5" i="13"/>
  <c r="G5" i="13" s="1"/>
  <c r="U3801" i="1"/>
  <c r="U3697" i="1"/>
  <c r="U3641" i="1"/>
  <c r="U3633" i="1"/>
  <c r="U3625" i="1"/>
  <c r="U3601" i="1"/>
  <c r="U3920" i="1"/>
  <c r="U3433" i="1"/>
  <c r="U3345" i="1"/>
  <c r="U3337" i="1"/>
  <c r="U3185" i="1"/>
  <c r="U2888" i="1"/>
  <c r="U3177" i="1"/>
  <c r="U3137" i="1"/>
  <c r="U3121" i="1"/>
  <c r="U3097" i="1"/>
  <c r="U2921" i="1"/>
  <c r="U2849" i="1"/>
  <c r="U2817" i="1"/>
  <c r="U4031" i="1"/>
  <c r="U2777" i="1"/>
  <c r="U2729" i="1"/>
  <c r="U2721" i="1"/>
  <c r="U2689" i="1"/>
  <c r="U2609" i="1"/>
  <c r="U2497" i="1"/>
  <c r="U2489" i="1"/>
  <c r="U2473" i="1"/>
  <c r="U2385" i="1"/>
  <c r="U2377" i="1"/>
  <c r="U2369" i="1"/>
  <c r="U2289" i="1"/>
  <c r="U2241" i="1"/>
  <c r="U2225" i="1"/>
  <c r="U2209" i="1"/>
  <c r="U2153" i="1"/>
  <c r="U2145" i="1"/>
  <c r="U2137" i="1"/>
  <c r="U2129" i="1"/>
  <c r="U4047" i="1"/>
  <c r="U4007" i="1"/>
  <c r="U3999" i="1"/>
  <c r="U3983" i="1"/>
  <c r="U3935" i="1"/>
  <c r="U3919" i="1"/>
  <c r="U3911" i="1"/>
  <c r="U3807" i="1"/>
  <c r="U3751" i="1"/>
  <c r="U3928" i="1"/>
  <c r="U3735" i="1"/>
  <c r="U3607" i="1"/>
  <c r="U3599" i="1"/>
  <c r="U3583" i="1"/>
  <c r="U3575" i="1"/>
  <c r="U3527" i="1"/>
  <c r="U3439" i="1"/>
  <c r="U3383" i="1"/>
  <c r="U3375" i="1"/>
  <c r="U3367" i="1"/>
  <c r="U3359" i="1"/>
  <c r="U3351" i="1"/>
  <c r="U3327" i="1"/>
  <c r="U3319" i="1"/>
  <c r="U3223" i="1"/>
  <c r="U3215" i="1"/>
  <c r="U3207" i="1"/>
  <c r="U3183" i="1"/>
  <c r="U3175" i="1"/>
  <c r="U3167" i="1"/>
  <c r="U3143" i="1"/>
  <c r="U3135" i="1"/>
  <c r="U3997" i="1"/>
  <c r="U4064" i="1"/>
  <c r="U3837" i="1"/>
  <c r="U4063" i="1"/>
  <c r="U3637" i="1"/>
  <c r="U3349" i="1"/>
  <c r="U3213" i="1"/>
  <c r="U2733" i="1"/>
  <c r="U2725" i="1"/>
  <c r="U2709" i="1"/>
  <c r="U2493" i="1"/>
  <c r="U2485" i="1"/>
  <c r="U2413" i="1"/>
  <c r="U2389" i="1"/>
  <c r="U2269" i="1"/>
  <c r="U2261" i="1"/>
  <c r="U2229" i="1"/>
  <c r="U2213" i="1"/>
  <c r="U1885" i="1"/>
  <c r="U1877" i="1"/>
  <c r="U1757" i="1"/>
  <c r="U1645" i="1"/>
  <c r="U1621" i="1"/>
  <c r="U1613" i="1"/>
  <c r="U1541" i="1"/>
  <c r="U1525" i="1"/>
  <c r="U1509" i="1"/>
  <c r="U1485" i="1"/>
  <c r="U1477" i="1"/>
  <c r="U1461" i="1"/>
  <c r="U1437" i="1"/>
  <c r="U1389" i="1"/>
  <c r="U4100" i="1"/>
  <c r="U4060" i="1"/>
  <c r="U4012" i="1"/>
  <c r="U3932" i="1"/>
  <c r="U3924" i="1"/>
  <c r="U3916" i="1"/>
  <c r="U3892" i="1"/>
  <c r="U3820" i="1"/>
  <c r="U3804" i="1"/>
  <c r="U3772" i="1"/>
  <c r="U3756" i="1"/>
  <c r="U3636" i="1"/>
  <c r="U3620" i="1"/>
  <c r="U3436" i="1"/>
  <c r="U3404" i="1"/>
  <c r="U3364" i="1"/>
  <c r="U3356" i="1"/>
  <c r="U3332" i="1"/>
  <c r="U3324" i="1"/>
  <c r="U2519" i="1"/>
  <c r="U3220" i="1"/>
  <c r="U3204" i="1"/>
  <c r="U3188" i="1"/>
  <c r="U3180" i="1"/>
  <c r="U3164" i="1"/>
  <c r="U3156" i="1"/>
  <c r="U3148" i="1"/>
  <c r="U3140" i="1"/>
  <c r="U3076" i="1"/>
  <c r="U3060" i="1"/>
  <c r="U2940" i="1"/>
  <c r="U2932" i="1"/>
  <c r="U2924" i="1"/>
  <c r="U2916" i="1"/>
  <c r="U2876" i="1"/>
  <c r="U2868" i="1"/>
  <c r="U2820" i="1"/>
  <c r="U2764" i="1"/>
  <c r="U2724" i="1"/>
  <c r="U2676" i="1"/>
  <c r="U2588" i="1"/>
  <c r="U2540" i="1"/>
  <c r="U2492" i="1"/>
  <c r="U2484" i="1"/>
  <c r="U2468" i="1"/>
  <c r="U4106" i="1"/>
  <c r="U4074" i="1"/>
  <c r="U4066" i="1"/>
  <c r="U4042" i="1"/>
  <c r="U4034" i="1"/>
  <c r="U3986" i="1"/>
  <c r="U3978" i="1"/>
  <c r="U3970" i="1"/>
  <c r="U3946" i="1"/>
  <c r="U3938" i="1"/>
  <c r="U3930" i="1"/>
  <c r="U3922" i="1"/>
  <c r="U3914" i="1"/>
  <c r="U2113" i="1"/>
  <c r="U2089" i="1"/>
  <c r="U1873" i="1"/>
  <c r="U1865" i="1"/>
  <c r="U1857" i="1"/>
  <c r="U1841" i="1"/>
  <c r="U1785" i="1"/>
  <c r="U1761" i="1"/>
  <c r="U1753" i="1"/>
  <c r="U1649" i="1"/>
  <c r="U1633" i="1"/>
  <c r="U1617" i="1"/>
  <c r="U1505" i="1"/>
  <c r="U1489" i="1"/>
  <c r="U1441" i="1"/>
  <c r="U1433" i="1"/>
  <c r="U1417" i="1"/>
  <c r="U1409" i="1"/>
  <c r="U1401" i="1"/>
  <c r="U1393" i="1"/>
  <c r="U1385" i="1"/>
  <c r="U1369" i="1"/>
  <c r="U1337" i="1"/>
  <c r="U1273" i="1"/>
  <c r="U1265" i="1"/>
  <c r="U1233" i="1"/>
  <c r="U1225" i="1"/>
  <c r="U1217" i="1"/>
  <c r="U1201" i="1"/>
  <c r="U1177" i="1"/>
  <c r="U1161" i="1"/>
  <c r="U1145" i="1"/>
  <c r="U1137" i="1"/>
  <c r="U1121" i="1"/>
  <c r="U1113" i="1"/>
  <c r="U1081" i="1"/>
  <c r="U1073" i="1"/>
  <c r="U1057" i="1"/>
  <c r="U1033" i="1"/>
  <c r="U1017" i="1"/>
  <c r="U977" i="1"/>
  <c r="U961" i="1"/>
  <c r="U945" i="1"/>
  <c r="U929" i="1"/>
  <c r="U921" i="1"/>
  <c r="U905" i="1"/>
  <c r="U897" i="1"/>
  <c r="U881" i="1"/>
  <c r="U873" i="1"/>
  <c r="U849" i="1"/>
  <c r="U761" i="1"/>
  <c r="U721" i="1"/>
  <c r="U713" i="1"/>
  <c r="U673" i="1"/>
  <c r="U665" i="1"/>
  <c r="U649" i="1"/>
  <c r="U625" i="1"/>
  <c r="U617" i="1"/>
  <c r="U569" i="1"/>
  <c r="U553" i="1"/>
  <c r="U545" i="1"/>
  <c r="U521" i="1"/>
  <c r="U489" i="1"/>
  <c r="U449" i="1"/>
  <c r="U441" i="1"/>
  <c r="U409" i="1"/>
  <c r="U401" i="1"/>
  <c r="U377" i="1"/>
  <c r="U337" i="1"/>
  <c r="U329" i="1"/>
  <c r="U305" i="1"/>
  <c r="U297" i="1"/>
  <c r="U273" i="1"/>
  <c r="U265" i="1"/>
  <c r="U4112" i="1"/>
  <c r="U4104" i="1"/>
  <c r="U4040" i="1"/>
  <c r="U4024" i="1"/>
  <c r="U4000" i="1"/>
  <c r="U3968" i="1"/>
  <c r="U3960" i="1"/>
  <c r="U3952" i="1"/>
  <c r="U3912" i="1"/>
  <c r="U3904" i="1"/>
  <c r="U3896" i="1"/>
  <c r="U3888" i="1"/>
  <c r="U3880" i="1"/>
  <c r="U3872" i="1"/>
  <c r="U3864" i="1"/>
  <c r="U3856" i="1"/>
  <c r="U3832" i="1"/>
  <c r="U3816" i="1"/>
  <c r="U3808" i="1"/>
  <c r="U3784" i="1"/>
  <c r="U3760" i="1"/>
  <c r="U3752" i="1"/>
  <c r="U3736" i="1"/>
  <c r="U3728" i="1"/>
  <c r="U3720" i="1"/>
  <c r="U3696" i="1"/>
  <c r="U3688" i="1"/>
  <c r="U3680" i="1"/>
  <c r="U3656" i="1"/>
  <c r="U3648" i="1"/>
  <c r="U3640" i="1"/>
  <c r="U3624" i="1"/>
  <c r="U3616" i="1"/>
  <c r="U3608" i="1"/>
  <c r="U3568" i="1"/>
  <c r="U3560" i="1"/>
  <c r="U3127" i="1"/>
  <c r="U3071" i="1"/>
  <c r="U3063" i="1"/>
  <c r="U2903" i="1"/>
  <c r="U2895" i="1"/>
  <c r="U2871" i="1"/>
  <c r="U2863" i="1"/>
  <c r="U4032" i="1"/>
  <c r="U2823" i="1"/>
  <c r="U3578" i="1"/>
  <c r="U2727" i="1"/>
  <c r="U2719" i="1"/>
  <c r="U2711" i="1"/>
  <c r="U2703" i="1"/>
  <c r="U2695" i="1"/>
  <c r="U2687" i="1"/>
  <c r="U2671" i="1"/>
  <c r="U2663" i="1"/>
  <c r="U2655" i="1"/>
  <c r="U2599" i="1"/>
  <c r="U2535" i="1"/>
  <c r="U2511" i="1"/>
  <c r="U2495" i="1"/>
  <c r="U2487" i="1"/>
  <c r="U2471" i="1"/>
  <c r="U2463" i="1"/>
  <c r="U2455" i="1"/>
  <c r="U2447" i="1"/>
  <c r="U2415" i="1"/>
  <c r="U2399" i="1"/>
  <c r="U2391" i="1"/>
  <c r="U2383" i="1"/>
  <c r="U2359" i="1"/>
  <c r="U2287" i="1"/>
  <c r="U2271" i="1"/>
  <c r="U2239" i="1"/>
  <c r="U2223" i="1"/>
  <c r="U2215" i="1"/>
  <c r="U2167" i="1"/>
  <c r="U2159" i="1"/>
  <c r="U2135" i="1"/>
  <c r="U2119" i="1"/>
  <c r="U2111" i="1"/>
  <c r="U2103" i="1"/>
  <c r="U2063" i="1"/>
  <c r="U1983" i="1"/>
  <c r="U1697" i="1"/>
  <c r="U1959" i="1"/>
  <c r="U1919" i="1"/>
  <c r="U1903" i="1"/>
  <c r="U1879" i="1"/>
  <c r="U4096" i="1"/>
  <c r="U1863" i="1"/>
  <c r="U1855" i="1"/>
  <c r="U1791" i="1"/>
  <c r="U1719" i="1"/>
  <c r="U1711" i="1"/>
  <c r="U1703" i="1"/>
  <c r="U1687" i="1"/>
  <c r="U1647" i="1"/>
  <c r="U1607" i="1"/>
  <c r="U1567" i="1"/>
  <c r="U1559" i="1"/>
  <c r="U1543" i="1"/>
  <c r="U1527" i="1"/>
  <c r="U1511" i="1"/>
  <c r="U1503" i="1"/>
  <c r="U1495" i="1"/>
  <c r="U1487" i="1"/>
  <c r="U1479" i="1"/>
  <c r="U1447" i="1"/>
  <c r="U1439" i="1"/>
  <c r="U1431" i="1"/>
  <c r="U1407" i="1"/>
  <c r="U1399" i="1"/>
  <c r="U1391" i="1"/>
  <c r="U1383" i="1"/>
  <c r="U1359" i="1"/>
  <c r="U1295" i="1"/>
  <c r="U1287" i="1"/>
  <c r="U1271" i="1"/>
  <c r="U1263" i="1"/>
  <c r="U1255" i="1"/>
  <c r="U1239" i="1"/>
  <c r="U1167" i="1"/>
  <c r="U1143" i="1"/>
  <c r="U1135" i="1"/>
  <c r="U1127" i="1"/>
  <c r="U1119" i="1"/>
  <c r="U1111" i="1"/>
  <c r="U1103" i="1"/>
  <c r="U1095" i="1"/>
  <c r="U3992" i="1"/>
  <c r="U4086" i="1"/>
  <c r="U4078" i="1"/>
  <c r="U3761" i="1"/>
  <c r="U4070" i="1"/>
  <c r="U4062" i="1"/>
  <c r="U4046" i="1"/>
  <c r="U4030" i="1"/>
  <c r="U4022" i="1"/>
  <c r="U4006" i="1"/>
  <c r="U3966" i="1"/>
  <c r="U3958" i="1"/>
  <c r="U3942" i="1"/>
  <c r="U3934" i="1"/>
  <c r="U3926" i="1"/>
  <c r="U3918" i="1"/>
  <c r="U1261" i="1"/>
  <c r="U1181" i="1"/>
  <c r="U1165" i="1"/>
  <c r="U1133" i="1"/>
  <c r="U1125" i="1"/>
  <c r="U1117" i="1"/>
  <c r="U1109" i="1"/>
  <c r="U1069" i="1"/>
  <c r="U1053" i="1"/>
  <c r="U3845" i="1"/>
  <c r="U941" i="1"/>
  <c r="U933" i="1"/>
  <c r="U917" i="1"/>
  <c r="U909" i="1"/>
  <c r="U901" i="1"/>
  <c r="U893" i="1"/>
  <c r="U805" i="1"/>
  <c r="U789" i="1"/>
  <c r="U773" i="1"/>
  <c r="U765" i="1"/>
  <c r="U749" i="1"/>
  <c r="U629" i="1"/>
  <c r="U541" i="1"/>
  <c r="U3835" i="1"/>
  <c r="U509" i="1"/>
  <c r="U469" i="1"/>
  <c r="U453" i="1"/>
  <c r="U437" i="1"/>
  <c r="U429" i="1"/>
  <c r="U405" i="1"/>
  <c r="U381" i="1"/>
  <c r="U317" i="1"/>
  <c r="U253" i="1"/>
  <c r="U245" i="1"/>
  <c r="U221" i="1"/>
  <c r="U205" i="1"/>
  <c r="U189" i="1"/>
  <c r="U165" i="1"/>
  <c r="U141" i="1"/>
  <c r="U109" i="1"/>
  <c r="U93" i="1"/>
  <c r="U77" i="1"/>
  <c r="U61" i="1"/>
  <c r="U37" i="1"/>
  <c r="U29" i="1"/>
  <c r="U13" i="1"/>
  <c r="U2412" i="1"/>
  <c r="U2372" i="1"/>
  <c r="U2268" i="1"/>
  <c r="U2220" i="1"/>
  <c r="U2204" i="1"/>
  <c r="U2188" i="1"/>
  <c r="U2164" i="1"/>
  <c r="U2156" i="1"/>
  <c r="U2148" i="1"/>
  <c r="U2140" i="1"/>
  <c r="U2132" i="1"/>
  <c r="U2124" i="1"/>
  <c r="U2116" i="1"/>
  <c r="U2076" i="1"/>
  <c r="U2068" i="1"/>
  <c r="U2060" i="1"/>
  <c r="U2052" i="1"/>
  <c r="U2020" i="1"/>
  <c r="U1844" i="1"/>
  <c r="U1764" i="1"/>
  <c r="U1756" i="1"/>
  <c r="U1748" i="1"/>
  <c r="U1692" i="1"/>
  <c r="U1668" i="1"/>
  <c r="U1628" i="1"/>
  <c r="U1620" i="1"/>
  <c r="U1564" i="1"/>
  <c r="U1516" i="1"/>
  <c r="U1500" i="1"/>
  <c r="U1460" i="1"/>
  <c r="U1452" i="1"/>
  <c r="U1444" i="1"/>
  <c r="U1436" i="1"/>
  <c r="U1420" i="1"/>
  <c r="U1412" i="1"/>
  <c r="U1396" i="1"/>
  <c r="U1388" i="1"/>
  <c r="U1268" i="1"/>
  <c r="U1260" i="1"/>
  <c r="U1252" i="1"/>
  <c r="U1188" i="1"/>
  <c r="U1180" i="1"/>
  <c r="U1132" i="1"/>
  <c r="U1108" i="1"/>
  <c r="U1004" i="1"/>
  <c r="U980" i="1"/>
  <c r="U972" i="1"/>
  <c r="U948" i="1"/>
  <c r="U924" i="1"/>
  <c r="U908" i="1"/>
  <c r="U868" i="1"/>
  <c r="U860" i="1"/>
  <c r="U828" i="1"/>
  <c r="U812" i="1"/>
  <c r="U788" i="1"/>
  <c r="U772" i="1"/>
  <c r="U756" i="1"/>
  <c r="U732" i="1"/>
  <c r="U676" i="1"/>
  <c r="U660" i="1"/>
  <c r="U652" i="1"/>
  <c r="U628" i="1"/>
  <c r="U620" i="1"/>
  <c r="U596" i="1"/>
  <c r="U588" i="1"/>
  <c r="U580" i="1"/>
  <c r="U564" i="1"/>
  <c r="U540" i="1"/>
  <c r="U516" i="1"/>
  <c r="U508" i="1"/>
  <c r="U500" i="1"/>
  <c r="U484" i="1"/>
  <c r="U476" i="1"/>
  <c r="U468" i="1"/>
  <c r="U452" i="1"/>
  <c r="U444" i="1"/>
  <c r="U436" i="1"/>
  <c r="U420" i="1"/>
  <c r="U404" i="1"/>
  <c r="U396" i="1"/>
  <c r="U388" i="1"/>
  <c r="U372" i="1"/>
  <c r="U364" i="1"/>
  <c r="U348" i="1"/>
  <c r="U340" i="1"/>
  <c r="U332" i="1"/>
  <c r="U324" i="1"/>
  <c r="U316" i="1"/>
  <c r="U300" i="1"/>
  <c r="U276" i="1"/>
  <c r="U4099" i="1"/>
  <c r="U4075" i="1"/>
  <c r="U4059" i="1"/>
  <c r="U4051" i="1"/>
  <c r="U4043" i="1"/>
  <c r="U4035" i="1"/>
  <c r="U4019" i="1"/>
  <c r="U4011" i="1"/>
  <c r="U4003" i="1"/>
  <c r="U3979" i="1"/>
  <c r="U3939" i="1"/>
  <c r="U3931" i="1"/>
  <c r="U3923" i="1"/>
  <c r="U3915" i="1"/>
  <c r="U3907" i="1"/>
  <c r="U3899" i="1"/>
  <c r="U3859" i="1"/>
  <c r="U3819" i="1"/>
  <c r="U3803" i="1"/>
  <c r="U3787" i="1"/>
  <c r="U3159" i="1"/>
  <c r="U3739" i="1"/>
  <c r="U3731" i="1"/>
  <c r="U3723" i="1"/>
  <c r="U3699" i="1"/>
  <c r="U3667" i="1"/>
  <c r="U3659" i="1"/>
  <c r="U3643" i="1"/>
  <c r="U3635" i="1"/>
  <c r="U3595" i="1"/>
  <c r="U3587" i="1"/>
  <c r="U3579" i="1"/>
  <c r="U3563" i="1"/>
  <c r="U3547" i="1"/>
  <c r="U3531" i="1"/>
  <c r="U3523" i="1"/>
  <c r="U3459" i="1"/>
  <c r="U3435" i="1"/>
  <c r="U3427" i="1"/>
  <c r="U3371" i="1"/>
  <c r="U3363" i="1"/>
  <c r="U3355" i="1"/>
  <c r="U3347" i="1"/>
  <c r="U3323" i="1"/>
  <c r="U3307" i="1"/>
  <c r="U3299" i="1"/>
  <c r="U3291" i="1"/>
  <c r="U3235" i="1"/>
  <c r="U3227" i="1"/>
  <c r="U3219" i="1"/>
  <c r="U3211" i="1"/>
  <c r="U3179" i="1"/>
  <c r="U3171" i="1"/>
  <c r="U3163" i="1"/>
  <c r="U3155" i="1"/>
  <c r="U3131" i="1"/>
  <c r="U3115" i="1"/>
  <c r="U3099" i="1"/>
  <c r="U3091" i="1"/>
  <c r="U3027" i="1"/>
  <c r="U2963" i="1"/>
  <c r="U2947" i="1"/>
  <c r="U2939" i="1"/>
  <c r="U2931" i="1"/>
  <c r="U2923" i="1"/>
  <c r="U2915" i="1"/>
  <c r="U2899" i="1"/>
  <c r="U2891" i="1"/>
  <c r="U2883" i="1"/>
  <c r="U2859" i="1"/>
  <c r="U2843" i="1"/>
  <c r="U2835" i="1"/>
  <c r="U2819" i="1"/>
  <c r="U2811" i="1"/>
  <c r="U2803" i="1"/>
  <c r="U2771" i="1"/>
  <c r="U2747" i="1"/>
  <c r="U2731" i="1"/>
  <c r="U2723" i="1"/>
  <c r="U2707" i="1"/>
  <c r="U2683" i="1"/>
  <c r="U2667" i="1"/>
  <c r="U2659" i="1"/>
  <c r="U2651" i="1"/>
  <c r="U2643" i="1"/>
  <c r="U3906" i="1"/>
  <c r="U3882" i="1"/>
  <c r="U3874" i="1"/>
  <c r="U3866" i="1"/>
  <c r="U3858" i="1"/>
  <c r="U3818" i="1"/>
  <c r="U3810" i="1"/>
  <c r="U3802" i="1"/>
  <c r="U3778" i="1"/>
  <c r="U3770" i="1"/>
  <c r="U3762" i="1"/>
  <c r="U3746" i="1"/>
  <c r="U3738" i="1"/>
  <c r="U3730" i="1"/>
  <c r="U3722" i="1"/>
  <c r="U3714" i="1"/>
  <c r="U3706" i="1"/>
  <c r="U3698" i="1"/>
  <c r="U3674" i="1"/>
  <c r="U3666" i="1"/>
  <c r="U3650" i="1"/>
  <c r="U3642" i="1"/>
  <c r="U3634" i="1"/>
  <c r="U3626" i="1"/>
  <c r="U3618" i="1"/>
  <c r="U3610" i="1"/>
  <c r="U3602" i="1"/>
  <c r="U3594" i="1"/>
  <c r="U3586" i="1"/>
  <c r="U3538" i="1"/>
  <c r="U3514" i="1"/>
  <c r="U3506" i="1"/>
  <c r="U3490" i="1"/>
  <c r="U3474" i="1"/>
  <c r="U3466" i="1"/>
  <c r="U3458" i="1"/>
  <c r="U3442" i="1"/>
  <c r="U3426" i="1"/>
  <c r="U3402" i="1"/>
  <c r="U3394" i="1"/>
  <c r="U3378" i="1"/>
  <c r="U3370" i="1"/>
  <c r="U3362" i="1"/>
  <c r="U3354" i="1"/>
  <c r="U3346" i="1"/>
  <c r="U3338" i="1"/>
  <c r="U3330" i="1"/>
  <c r="U3322" i="1"/>
  <c r="U3306" i="1"/>
  <c r="U3298" i="1"/>
  <c r="U3274" i="1"/>
  <c r="U3258" i="1"/>
  <c r="U3250" i="1"/>
  <c r="U3234" i="1"/>
  <c r="U3210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82" i="1"/>
  <c r="U3066" i="1"/>
  <c r="U3058" i="1"/>
  <c r="U3050" i="1"/>
  <c r="U3034" i="1"/>
  <c r="U3018" i="1"/>
  <c r="U2994" i="1"/>
  <c r="U2986" i="1"/>
  <c r="U2978" i="1"/>
  <c r="U4095" i="1"/>
  <c r="U2970" i="1"/>
  <c r="U2962" i="1"/>
  <c r="U2930" i="1"/>
  <c r="U2922" i="1"/>
  <c r="U2914" i="1"/>
  <c r="U2906" i="1"/>
  <c r="U2898" i="1"/>
  <c r="U2890" i="1"/>
  <c r="U2882" i="1"/>
  <c r="U249" i="1"/>
  <c r="U233" i="1"/>
  <c r="U201" i="1"/>
  <c r="U185" i="1"/>
  <c r="U169" i="1"/>
  <c r="U145" i="1"/>
  <c r="U137" i="1"/>
  <c r="U121" i="1"/>
  <c r="U113" i="1"/>
  <c r="U97" i="1"/>
  <c r="U89" i="1"/>
  <c r="U81" i="1"/>
  <c r="U73" i="1"/>
  <c r="U57" i="1"/>
  <c r="U49" i="1"/>
  <c r="U33" i="1"/>
  <c r="U25" i="1"/>
  <c r="U17" i="1"/>
  <c r="U3496" i="1"/>
  <c r="U3480" i="1"/>
  <c r="U3132" i="1"/>
  <c r="U3464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20" i="1"/>
  <c r="U3304" i="1"/>
  <c r="U3296" i="1"/>
  <c r="U3280" i="1"/>
  <c r="U3232" i="1"/>
  <c r="U3216" i="1"/>
  <c r="U3200" i="1"/>
  <c r="U3192" i="1"/>
  <c r="U3184" i="1"/>
  <c r="U3176" i="1"/>
  <c r="U3168" i="1"/>
  <c r="U3160" i="1"/>
  <c r="U3152" i="1"/>
  <c r="U3144" i="1"/>
  <c r="U3128" i="1"/>
  <c r="U3120" i="1"/>
  <c r="U3112" i="1"/>
  <c r="U3104" i="1"/>
  <c r="U3096" i="1"/>
  <c r="U3088" i="1"/>
  <c r="U3080" i="1"/>
  <c r="U3072" i="1"/>
  <c r="U3048" i="1"/>
  <c r="U3040" i="1"/>
  <c r="U3032" i="1"/>
  <c r="U3024" i="1"/>
  <c r="U3016" i="1"/>
  <c r="U3000" i="1"/>
  <c r="U2992" i="1"/>
  <c r="U2984" i="1"/>
  <c r="U2968" i="1"/>
  <c r="U2944" i="1"/>
  <c r="U2936" i="1"/>
  <c r="U2928" i="1"/>
  <c r="U2920" i="1"/>
  <c r="U2912" i="1"/>
  <c r="U2904" i="1"/>
  <c r="U2896" i="1"/>
  <c r="U2880" i="1"/>
  <c r="U2872" i="1"/>
  <c r="U2856" i="1"/>
  <c r="U2848" i="1"/>
  <c r="U2840" i="1"/>
  <c r="U2832" i="1"/>
  <c r="U2824" i="1"/>
  <c r="U2816" i="1"/>
  <c r="U2776" i="1"/>
  <c r="U2744" i="1"/>
  <c r="U2736" i="1"/>
  <c r="U2728" i="1"/>
  <c r="U2720" i="1"/>
  <c r="U2712" i="1"/>
  <c r="U2704" i="1"/>
  <c r="U2696" i="1"/>
  <c r="U2688" i="1"/>
  <c r="U2680" i="1"/>
  <c r="U2672" i="1"/>
  <c r="U2656" i="1"/>
  <c r="U2640" i="1"/>
  <c r="U3984" i="1"/>
  <c r="U2632" i="1"/>
  <c r="U2624" i="1"/>
  <c r="U2608" i="1"/>
  <c r="U2600" i="1"/>
  <c r="U2592" i="1"/>
  <c r="U2584" i="1"/>
  <c r="U2576" i="1"/>
  <c r="U2536" i="1"/>
  <c r="U2520" i="1"/>
  <c r="U2504" i="1"/>
  <c r="U2496" i="1"/>
  <c r="U2488" i="1"/>
  <c r="U2480" i="1"/>
  <c r="U2472" i="1"/>
  <c r="U2464" i="1"/>
  <c r="U2456" i="1"/>
  <c r="U2448" i="1"/>
  <c r="U2432" i="1"/>
  <c r="U2424" i="1"/>
  <c r="U2392" i="1"/>
  <c r="U2384" i="1"/>
  <c r="U2376" i="1"/>
  <c r="U2368" i="1"/>
  <c r="U2360" i="1"/>
  <c r="U2352" i="1"/>
  <c r="U2344" i="1"/>
  <c r="U2336" i="1"/>
  <c r="U2320" i="1"/>
  <c r="U2304" i="1"/>
  <c r="U2296" i="1"/>
  <c r="U2280" i="1"/>
  <c r="U2272" i="1"/>
  <c r="U2264" i="1"/>
  <c r="U2248" i="1"/>
  <c r="U2232" i="1"/>
  <c r="U2224" i="1"/>
  <c r="U2216" i="1"/>
  <c r="U2208" i="1"/>
  <c r="U1079" i="1"/>
  <c r="U1071" i="1"/>
  <c r="U1047" i="1"/>
  <c r="U1023" i="1"/>
  <c r="U1007" i="1"/>
  <c r="U983" i="1"/>
  <c r="U975" i="1"/>
  <c r="U959" i="1"/>
  <c r="U951" i="1"/>
  <c r="U943" i="1"/>
  <c r="U935" i="1"/>
  <c r="U919" i="1"/>
  <c r="U911" i="1"/>
  <c r="U903" i="1"/>
  <c r="U887" i="1"/>
  <c r="U863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35" i="1"/>
  <c r="U727" i="1"/>
  <c r="U719" i="1"/>
  <c r="U711" i="1"/>
  <c r="U687" i="1"/>
  <c r="U679" i="1"/>
  <c r="U671" i="1"/>
  <c r="U655" i="1"/>
  <c r="U647" i="1"/>
  <c r="U639" i="1"/>
  <c r="U631" i="1"/>
  <c r="U607" i="1"/>
  <c r="U591" i="1"/>
  <c r="U583" i="1"/>
  <c r="U575" i="1"/>
  <c r="U567" i="1"/>
  <c r="U543" i="1"/>
  <c r="U511" i="1"/>
  <c r="U479" i="1"/>
  <c r="U471" i="1"/>
  <c r="U455" i="1"/>
  <c r="U447" i="1"/>
  <c r="U439" i="1"/>
  <c r="U431" i="1"/>
  <c r="U423" i="1"/>
  <c r="U415" i="1"/>
  <c r="U383" i="1"/>
  <c r="U375" i="1"/>
  <c r="U367" i="1"/>
  <c r="U359" i="1"/>
  <c r="U335" i="1"/>
  <c r="U319" i="1"/>
  <c r="U311" i="1"/>
  <c r="U295" i="1"/>
  <c r="U263" i="1"/>
  <c r="U255" i="1"/>
  <c r="U223" i="1"/>
  <c r="U215" i="1"/>
  <c r="U191" i="1"/>
  <c r="U175" i="1"/>
  <c r="U159" i="1"/>
  <c r="U151" i="1"/>
  <c r="U135" i="1"/>
  <c r="U127" i="1"/>
  <c r="U119" i="1"/>
  <c r="U95" i="1"/>
  <c r="U79" i="1"/>
  <c r="U71" i="1"/>
  <c r="U55" i="1"/>
  <c r="U23" i="1"/>
  <c r="U15" i="1"/>
  <c r="U3910" i="1"/>
  <c r="U3894" i="1"/>
  <c r="U3886" i="1"/>
  <c r="U3878" i="1"/>
  <c r="U3862" i="1"/>
  <c r="U3846" i="1"/>
  <c r="U3822" i="1"/>
  <c r="U3806" i="1"/>
  <c r="U3798" i="1"/>
  <c r="U3774" i="1"/>
  <c r="U3750" i="1"/>
  <c r="U3734" i="1"/>
  <c r="U3726" i="1"/>
  <c r="U3718" i="1"/>
  <c r="U3694" i="1"/>
  <c r="U3678" i="1"/>
  <c r="U3670" i="1"/>
  <c r="U3662" i="1"/>
  <c r="U3654" i="1"/>
  <c r="U3646" i="1"/>
  <c r="U3638" i="1"/>
  <c r="U3630" i="1"/>
  <c r="U3622" i="1"/>
  <c r="U3598" i="1"/>
  <c r="U3590" i="1"/>
  <c r="U3582" i="1"/>
  <c r="U3574" i="1"/>
  <c r="U3566" i="1"/>
  <c r="U3558" i="1"/>
  <c r="U3550" i="1"/>
  <c r="U3542" i="1"/>
  <c r="U3526" i="1"/>
  <c r="U3510" i="1"/>
  <c r="U3478" i="1"/>
  <c r="U3446" i="1"/>
  <c r="U3438" i="1"/>
  <c r="U3430" i="1"/>
  <c r="U3422" i="1"/>
  <c r="U3414" i="1"/>
  <c r="U3398" i="1"/>
  <c r="U3382" i="1"/>
  <c r="U3374" i="1"/>
  <c r="U3366" i="1"/>
  <c r="U3358" i="1"/>
  <c r="U3350" i="1"/>
  <c r="U3342" i="1"/>
  <c r="U3334" i="1"/>
  <c r="U3318" i="1"/>
  <c r="U3310" i="1"/>
  <c r="U3302" i="1"/>
  <c r="U3294" i="1"/>
  <c r="U3270" i="1"/>
  <c r="U3262" i="1"/>
  <c r="U3246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0" i="1"/>
  <c r="U3062" i="1"/>
  <c r="U3054" i="1"/>
  <c r="U3046" i="1"/>
  <c r="U3038" i="1"/>
  <c r="U3030" i="1"/>
  <c r="U3022" i="1"/>
  <c r="U3014" i="1"/>
  <c r="U2990" i="1"/>
  <c r="U2982" i="1"/>
  <c r="U2958" i="1"/>
  <c r="U2942" i="1"/>
  <c r="U2926" i="1"/>
  <c r="U2918" i="1"/>
  <c r="U2910" i="1"/>
  <c r="U2902" i="1"/>
  <c r="U2894" i="1"/>
  <c r="U2886" i="1"/>
  <c r="U2878" i="1"/>
  <c r="U2870" i="1"/>
  <c r="U2862" i="1"/>
  <c r="U2846" i="1"/>
  <c r="U2838" i="1"/>
  <c r="U252" i="1"/>
  <c r="U244" i="1"/>
  <c r="U220" i="1"/>
  <c r="U212" i="1"/>
  <c r="U196" i="1"/>
  <c r="U164" i="1"/>
  <c r="U156" i="1"/>
  <c r="U148" i="1"/>
  <c r="U140" i="1"/>
  <c r="U132" i="1"/>
  <c r="U108" i="1"/>
  <c r="U84" i="1"/>
  <c r="U76" i="1"/>
  <c r="U60" i="1"/>
  <c r="U52" i="1"/>
  <c r="U28" i="1"/>
  <c r="U3395" i="1"/>
  <c r="U12" i="1"/>
  <c r="U2619" i="1"/>
  <c r="U2611" i="1"/>
  <c r="U2603" i="1"/>
  <c r="U2587" i="1"/>
  <c r="U2579" i="1"/>
  <c r="U2571" i="1"/>
  <c r="U2555" i="1"/>
  <c r="U2531" i="1"/>
  <c r="U2523" i="1"/>
  <c r="U2507" i="1"/>
  <c r="U2499" i="1"/>
  <c r="U2491" i="1"/>
  <c r="U2483" i="1"/>
  <c r="U2475" i="1"/>
  <c r="U2467" i="1"/>
  <c r="U2443" i="1"/>
  <c r="U2419" i="1"/>
  <c r="U3562" i="1"/>
  <c r="U2411" i="1"/>
  <c r="U2403" i="1"/>
  <c r="U2395" i="1"/>
  <c r="U2387" i="1"/>
  <c r="U2379" i="1"/>
  <c r="U2363" i="1"/>
  <c r="U2347" i="1"/>
  <c r="U2339" i="1"/>
  <c r="U2283" i="1"/>
  <c r="U2275" i="1"/>
  <c r="U2259" i="1"/>
  <c r="U2243" i="1"/>
  <c r="U2227" i="1"/>
  <c r="U2219" i="1"/>
  <c r="U2211" i="1"/>
  <c r="U2203" i="1"/>
  <c r="U2195" i="1"/>
  <c r="U2187" i="1"/>
  <c r="U2179" i="1"/>
  <c r="U2171" i="1"/>
  <c r="U2155" i="1"/>
  <c r="U2139" i="1"/>
  <c r="U2123" i="1"/>
  <c r="U2107" i="1"/>
  <c r="U2099" i="1"/>
  <c r="U2091" i="1"/>
  <c r="U2067" i="1"/>
  <c r="U2059" i="1"/>
  <c r="U2051" i="1"/>
  <c r="U2027" i="1"/>
  <c r="U2003" i="1"/>
  <c r="U1947" i="1"/>
  <c r="U1931" i="1"/>
  <c r="U1923" i="1"/>
  <c r="U1915" i="1"/>
  <c r="U1907" i="1"/>
  <c r="U1883" i="1"/>
  <c r="U1875" i="1"/>
  <c r="U1867" i="1"/>
  <c r="U1851" i="1"/>
  <c r="U1835" i="1"/>
  <c r="U1811" i="1"/>
  <c r="U1803" i="1"/>
  <c r="U1795" i="1"/>
  <c r="U1787" i="1"/>
  <c r="U1763" i="1"/>
  <c r="U1755" i="1"/>
  <c r="U1747" i="1"/>
  <c r="U1739" i="1"/>
  <c r="U1715" i="1"/>
  <c r="U1707" i="1"/>
  <c r="U1699" i="1"/>
  <c r="U1683" i="1"/>
  <c r="U1667" i="1"/>
  <c r="U1659" i="1"/>
  <c r="U1651" i="1"/>
  <c r="U1643" i="1"/>
  <c r="U1635" i="1"/>
  <c r="U1627" i="1"/>
  <c r="U1595" i="1"/>
  <c r="U1579" i="1"/>
  <c r="U2866" i="1"/>
  <c r="U2858" i="1"/>
  <c r="U2850" i="1"/>
  <c r="U2834" i="1"/>
  <c r="U2802" i="1"/>
  <c r="U2778" i="1"/>
  <c r="U2770" i="1"/>
  <c r="U2762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18" i="1"/>
  <c r="U2610" i="1"/>
  <c r="U2562" i="1"/>
  <c r="U2546" i="1"/>
  <c r="U2530" i="1"/>
  <c r="U2522" i="1"/>
  <c r="U2506" i="1"/>
  <c r="U2498" i="1"/>
  <c r="U2490" i="1"/>
  <c r="U2482" i="1"/>
  <c r="U2474" i="1"/>
  <c r="U2466" i="1"/>
  <c r="U2458" i="1"/>
  <c r="U2450" i="1"/>
  <c r="U2418" i="1"/>
  <c r="U2410" i="1"/>
  <c r="U2402" i="1"/>
  <c r="U2394" i="1"/>
  <c r="U2386" i="1"/>
  <c r="U2378" i="1"/>
  <c r="U2370" i="1"/>
  <c r="U2362" i="1"/>
  <c r="U2354" i="1"/>
  <c r="U2346" i="1"/>
  <c r="U2322" i="1"/>
  <c r="U2306" i="1"/>
  <c r="U2298" i="1"/>
  <c r="U2290" i="1"/>
  <c r="U2282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088" i="1"/>
  <c r="U2080" i="1"/>
  <c r="U2064" i="1"/>
  <c r="U2056" i="1"/>
  <c r="U2032" i="1"/>
  <c r="U2024" i="1"/>
  <c r="U2008" i="1"/>
  <c r="U2000" i="1"/>
  <c r="U1968" i="1"/>
  <c r="U1920" i="1"/>
  <c r="U1912" i="1"/>
  <c r="U1896" i="1"/>
  <c r="U1888" i="1"/>
  <c r="U1880" i="1"/>
  <c r="U1872" i="1"/>
  <c r="U1864" i="1"/>
  <c r="U1856" i="1"/>
  <c r="U1832" i="1"/>
  <c r="U1816" i="1"/>
  <c r="U1808" i="1"/>
  <c r="U1792" i="1"/>
  <c r="U1776" i="1"/>
  <c r="U1768" i="1"/>
  <c r="U1760" i="1"/>
  <c r="U1752" i="1"/>
  <c r="U1744" i="1"/>
  <c r="U1736" i="1"/>
  <c r="U1728" i="1"/>
  <c r="U1712" i="1"/>
  <c r="U1704" i="1"/>
  <c r="U1696" i="1"/>
  <c r="U1688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280" i="1"/>
  <c r="U1272" i="1"/>
  <c r="U1256" i="1"/>
  <c r="U1248" i="1"/>
  <c r="U1240" i="1"/>
  <c r="U1232" i="1"/>
  <c r="U1216" i="1"/>
  <c r="U1200" i="1"/>
  <c r="U1192" i="1"/>
  <c r="U1184" i="1"/>
  <c r="U1168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2814" i="1"/>
  <c r="U2806" i="1"/>
  <c r="U2798" i="1"/>
  <c r="U2790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598" i="1"/>
  <c r="U2590" i="1"/>
  <c r="U2582" i="1"/>
  <c r="U2566" i="1"/>
  <c r="U2542" i="1"/>
  <c r="U2526" i="1"/>
  <c r="U2518" i="1"/>
  <c r="U2510" i="1"/>
  <c r="U2494" i="1"/>
  <c r="U2486" i="1"/>
  <c r="U2478" i="1"/>
  <c r="U2470" i="1"/>
  <c r="U2462" i="1"/>
  <c r="U2454" i="1"/>
  <c r="U2446" i="1"/>
  <c r="U2430" i="1"/>
  <c r="U2398" i="1"/>
  <c r="U2390" i="1"/>
  <c r="U2382" i="1"/>
  <c r="U2374" i="1"/>
  <c r="U2366" i="1"/>
  <c r="U2358" i="1"/>
  <c r="U2350" i="1"/>
  <c r="U2342" i="1"/>
  <c r="U2326" i="1"/>
  <c r="U2286" i="1"/>
  <c r="U2270" i="1"/>
  <c r="U2262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1571" i="1"/>
  <c r="U1555" i="1"/>
  <c r="U1547" i="1"/>
  <c r="U1539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395" i="1"/>
  <c r="U1387" i="1"/>
  <c r="U1379" i="1"/>
  <c r="U1371" i="1"/>
  <c r="U1363" i="1"/>
  <c r="U1347" i="1"/>
  <c r="U1315" i="1"/>
  <c r="U1291" i="1"/>
  <c r="U1275" i="1"/>
  <c r="U1259" i="1"/>
  <c r="U1251" i="1"/>
  <c r="U1243" i="1"/>
  <c r="U1235" i="1"/>
  <c r="U1195" i="1"/>
  <c r="U1187" i="1"/>
  <c r="U1179" i="1"/>
  <c r="U1171" i="1"/>
  <c r="U1155" i="1"/>
  <c r="U1147" i="1"/>
  <c r="U1139" i="1"/>
  <c r="U1131" i="1"/>
  <c r="U1123" i="1"/>
  <c r="U1115" i="1"/>
  <c r="U1107" i="1"/>
  <c r="U1099" i="1"/>
  <c r="U1083" i="1"/>
  <c r="U1075" i="1"/>
  <c r="U1067" i="1"/>
  <c r="U1051" i="1"/>
  <c r="U1043" i="1"/>
  <c r="U1027" i="1"/>
  <c r="U1011" i="1"/>
  <c r="U1003" i="1"/>
  <c r="U995" i="1"/>
  <c r="U987" i="1"/>
  <c r="U979" i="1"/>
  <c r="U971" i="1"/>
  <c r="U939" i="1"/>
  <c r="U931" i="1"/>
  <c r="U923" i="1"/>
  <c r="U915" i="1"/>
  <c r="U907" i="1"/>
  <c r="U899" i="1"/>
  <c r="U891" i="1"/>
  <c r="U883" i="1"/>
  <c r="U875" i="1"/>
  <c r="U867" i="1"/>
  <c r="U843" i="1"/>
  <c r="U827" i="1"/>
  <c r="U819" i="1"/>
  <c r="U811" i="1"/>
  <c r="U803" i="1"/>
  <c r="U795" i="1"/>
  <c r="U787" i="1"/>
  <c r="U779" i="1"/>
  <c r="U771" i="1"/>
  <c r="U763" i="1"/>
  <c r="U755" i="1"/>
  <c r="U723" i="1"/>
  <c r="U707" i="1"/>
  <c r="U691" i="1"/>
  <c r="U683" i="1"/>
  <c r="U675" i="1"/>
  <c r="U667" i="1"/>
  <c r="U659" i="1"/>
  <c r="U651" i="1"/>
  <c r="E9" i="13"/>
  <c r="F9" i="13" s="1"/>
  <c r="U2074" i="1"/>
  <c r="U2066" i="1"/>
  <c r="U2050" i="1"/>
  <c r="U2034" i="1"/>
  <c r="U2018" i="1"/>
  <c r="U2002" i="1"/>
  <c r="U1994" i="1"/>
  <c r="U1962" i="1"/>
  <c r="U1946" i="1"/>
  <c r="U1938" i="1"/>
  <c r="U1930" i="1"/>
  <c r="U1922" i="1"/>
  <c r="U1914" i="1"/>
  <c r="U1906" i="1"/>
  <c r="U1882" i="1"/>
  <c r="U1874" i="1"/>
  <c r="U1866" i="1"/>
  <c r="U1858" i="1"/>
  <c r="U1850" i="1"/>
  <c r="U1842" i="1"/>
  <c r="U1834" i="1"/>
  <c r="U1826" i="1"/>
  <c r="U1818" i="1"/>
  <c r="U1810" i="1"/>
  <c r="U1794" i="1"/>
  <c r="U1786" i="1"/>
  <c r="U1778" i="1"/>
  <c r="U1770" i="1"/>
  <c r="U1762" i="1"/>
  <c r="U1754" i="1"/>
  <c r="U1746" i="1"/>
  <c r="U1738" i="1"/>
  <c r="U1722" i="1"/>
  <c r="U1714" i="1"/>
  <c r="U1706" i="1"/>
  <c r="U1698" i="1"/>
  <c r="U1674" i="1"/>
  <c r="U1666" i="1"/>
  <c r="U1658" i="1"/>
  <c r="U1650" i="1"/>
  <c r="U1642" i="1"/>
  <c r="U1634" i="1"/>
  <c r="U1626" i="1"/>
  <c r="U1618" i="1"/>
  <c r="U1610" i="1"/>
  <c r="U1586" i="1"/>
  <c r="U3418" i="1"/>
  <c r="U1578" i="1"/>
  <c r="U1570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14" i="1"/>
  <c r="U1306" i="1"/>
  <c r="U1298" i="1"/>
  <c r="U1290" i="1"/>
  <c r="U1282" i="1"/>
  <c r="U1274" i="1"/>
  <c r="U1266" i="1"/>
  <c r="U1258" i="1"/>
  <c r="U3675" i="1"/>
  <c r="U3665" i="1"/>
  <c r="U1032" i="1"/>
  <c r="U1008" i="1"/>
  <c r="U1000" i="1"/>
  <c r="U992" i="1"/>
  <c r="U984" i="1"/>
  <c r="U976" i="1"/>
  <c r="U960" i="1"/>
  <c r="U952" i="1"/>
  <c r="U944" i="1"/>
  <c r="U936" i="1"/>
  <c r="U928" i="1"/>
  <c r="U920" i="1"/>
  <c r="U912" i="1"/>
  <c r="U904" i="1"/>
  <c r="U896" i="1"/>
  <c r="U880" i="1"/>
  <c r="U872" i="1"/>
  <c r="U856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72" i="1"/>
  <c r="U664" i="1"/>
  <c r="U656" i="1"/>
  <c r="U648" i="1"/>
  <c r="U640" i="1"/>
  <c r="U632" i="1"/>
  <c r="U624" i="1"/>
  <c r="U2070" i="1"/>
  <c r="U2054" i="1"/>
  <c r="U2046" i="1"/>
  <c r="U2038" i="1"/>
  <c r="U2030" i="1"/>
  <c r="U2022" i="1"/>
  <c r="U2014" i="1"/>
  <c r="U2006" i="1"/>
  <c r="U1998" i="1"/>
  <c r="U1990" i="1"/>
  <c r="U1974" i="1"/>
  <c r="U1950" i="1"/>
  <c r="U1934" i="1"/>
  <c r="U1918" i="1"/>
  <c r="U1910" i="1"/>
  <c r="U1886" i="1"/>
  <c r="U1878" i="1"/>
  <c r="U1870" i="1"/>
  <c r="U1862" i="1"/>
  <c r="U1854" i="1"/>
  <c r="U1846" i="1"/>
  <c r="U1838" i="1"/>
  <c r="U1830" i="1"/>
  <c r="U1822" i="1"/>
  <c r="U1814" i="1"/>
  <c r="U1790" i="1"/>
  <c r="U1782" i="1"/>
  <c r="U1774" i="1"/>
  <c r="U1766" i="1"/>
  <c r="U1758" i="1"/>
  <c r="U1750" i="1"/>
  <c r="U1742" i="1"/>
  <c r="U1734" i="1"/>
  <c r="U1718" i="1"/>
  <c r="U1710" i="1"/>
  <c r="U1702" i="1"/>
  <c r="U1686" i="1"/>
  <c r="U1678" i="1"/>
  <c r="U1670" i="1"/>
  <c r="U1662" i="1"/>
  <c r="U1654" i="1"/>
  <c r="U1646" i="1"/>
  <c r="U1638" i="1"/>
  <c r="U1630" i="1"/>
  <c r="U1622" i="1"/>
  <c r="U1614" i="1"/>
  <c r="U1606" i="1"/>
  <c r="U1582" i="1"/>
  <c r="U1574" i="1"/>
  <c r="U1566" i="1"/>
  <c r="U1558" i="1"/>
  <c r="U1550" i="1"/>
  <c r="U1542" i="1"/>
  <c r="U1534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26" i="1"/>
  <c r="U1302" i="1"/>
  <c r="U1294" i="1"/>
  <c r="U1286" i="1"/>
  <c r="U1270" i="1"/>
  <c r="U1262" i="1"/>
  <c r="U1254" i="1"/>
  <c r="U1246" i="1"/>
  <c r="U1238" i="1"/>
  <c r="U1230" i="1"/>
  <c r="U1222" i="1"/>
  <c r="U1198" i="1"/>
  <c r="U1182" i="1"/>
  <c r="U1174" i="1"/>
  <c r="U1166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78" i="1"/>
  <c r="U670" i="1"/>
  <c r="U662" i="1"/>
  <c r="U654" i="1"/>
  <c r="U646" i="1"/>
  <c r="E4" i="13"/>
  <c r="F4" i="13" s="1"/>
  <c r="E3" i="13"/>
  <c r="H3" i="13" s="1"/>
  <c r="U1250" i="1"/>
  <c r="U1242" i="1"/>
  <c r="U1234" i="1"/>
  <c r="U1226" i="1"/>
  <c r="U1218" i="1"/>
  <c r="U1202" i="1"/>
  <c r="U1194" i="1"/>
  <c r="U1178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0" i="1"/>
  <c r="U1042" i="1"/>
  <c r="U1034" i="1"/>
  <c r="U1026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34" i="1"/>
  <c r="U826" i="1"/>
  <c r="U818" i="1"/>
  <c r="U810" i="1"/>
  <c r="U802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66" i="1"/>
  <c r="U650" i="1"/>
  <c r="U642" i="1"/>
  <c r="U634" i="1"/>
  <c r="U626" i="1"/>
  <c r="U618" i="1"/>
  <c r="U610" i="1"/>
  <c r="U602" i="1"/>
  <c r="U586" i="1"/>
  <c r="U578" i="1"/>
  <c r="U570" i="1"/>
  <c r="U562" i="1"/>
  <c r="U554" i="1"/>
  <c r="U546" i="1"/>
  <c r="U522" i="1"/>
  <c r="U514" i="1"/>
  <c r="U506" i="1"/>
  <c r="U498" i="1"/>
  <c r="U490" i="1"/>
  <c r="U482" i="1"/>
  <c r="U474" i="1"/>
  <c r="U46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34" i="1"/>
  <c r="U326" i="1"/>
  <c r="U318" i="1"/>
  <c r="U310" i="1"/>
  <c r="U302" i="1"/>
  <c r="U294" i="1"/>
  <c r="U286" i="1"/>
  <c r="U278" i="1"/>
  <c r="U270" i="1"/>
  <c r="U262" i="1"/>
  <c r="U254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E2" i="13"/>
  <c r="H2" i="13" s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46" i="1"/>
  <c r="U338" i="1"/>
  <c r="U322" i="1"/>
  <c r="U314" i="1"/>
  <c r="U306" i="1"/>
  <c r="U298" i="1"/>
  <c r="U290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7" i="1"/>
  <c r="U616" i="1"/>
  <c r="U608" i="1"/>
  <c r="U600" i="1"/>
  <c r="U592" i="1"/>
  <c r="U576" i="1"/>
  <c r="U568" i="1"/>
  <c r="U560" i="1"/>
  <c r="U552" i="1"/>
  <c r="U544" i="1"/>
  <c r="U536" i="1"/>
  <c r="U512" i="1"/>
  <c r="U504" i="1"/>
  <c r="U496" i="1"/>
  <c r="U488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F7" i="13"/>
  <c r="G12" i="13"/>
  <c r="G13" i="13"/>
  <c r="F13" i="13"/>
  <c r="H13" i="13"/>
  <c r="H7" i="13"/>
  <c r="F12" i="13"/>
  <c r="H10" i="13"/>
  <c r="B14" i="8"/>
  <c r="F2" i="13" l="1"/>
  <c r="F10" i="13"/>
  <c r="F5" i="13"/>
  <c r="F11" i="13"/>
  <c r="F6" i="13"/>
  <c r="G6" i="13"/>
  <c r="G4" i="13"/>
  <c r="H4" i="13"/>
  <c r="G2" i="13"/>
  <c r="G9" i="13"/>
  <c r="H9" i="13"/>
  <c r="F3" i="13"/>
  <c r="G3" i="13"/>
  <c r="H5" i="13"/>
  <c r="F8" i="13"/>
  <c r="H11" i="13"/>
  <c r="G8" i="13"/>
</calcChain>
</file>

<file path=xl/sharedStrings.xml><?xml version="1.0" encoding="utf-8"?>
<sst xmlns="http://schemas.openxmlformats.org/spreadsheetml/2006/main" count="33093" uniqueCount="8417">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</sst>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[Kickstarter_Challenge_Submisssion_Copy.xlsx]Theatre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B2-4234-A75A-E7828C6C2C6C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B2-4234-A75A-E7828C6C2C6C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B2-4234-A75A-E7828C6C2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0883200"/>
        <c:axId val="1220883616"/>
      </c:lineChart>
      <c:catAx>
        <c:axId val="122088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883616"/>
        <c:crosses val="autoZero"/>
        <c:auto val="1"/>
        <c:lblAlgn val="ctr"/>
        <c:lblOffset val="100"/>
        <c:noMultiLvlLbl val="0"/>
      </c:catAx>
      <c:valAx>
        <c:axId val="122088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88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26-4532-8EB6-EB32CA9281D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26-4532-8EB6-EB32CA9281D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26-4532-8EB6-EB32CA928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128496"/>
        <c:axId val="1601314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926-4532-8EB6-EB32CA9281D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926-4532-8EB6-EB32CA9281D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926-4532-8EB6-EB32CA9281D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926-4532-8EB6-EB32CA9281D7}"/>
                  </c:ext>
                </c:extLst>
              </c15:ser>
            </c15:filteredLineSeries>
          </c:ext>
        </c:extLst>
      </c:lineChart>
      <c:catAx>
        <c:axId val="16012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31408"/>
        <c:crosses val="autoZero"/>
        <c:auto val="1"/>
        <c:lblAlgn val="ctr"/>
        <c:lblOffset val="100"/>
        <c:noMultiLvlLbl val="0"/>
      </c:catAx>
      <c:valAx>
        <c:axId val="16013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2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[Kickstarter_Challenge_Submisssion_Copy.xlsx]Category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937237723887674"/>
          <c:y val="7.31008780345398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A1-437B-938B-0E3F2316CE1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3A1-437B-938B-0E3F2316CE1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3A1-437B-938B-0E3F2316CE1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3A1-437B-938B-0E3F2316C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6171167"/>
        <c:axId val="1436168255"/>
      </c:barChart>
      <c:catAx>
        <c:axId val="143617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168255"/>
        <c:crosses val="autoZero"/>
        <c:auto val="1"/>
        <c:lblAlgn val="ctr"/>
        <c:lblOffset val="100"/>
        <c:noMultiLvlLbl val="0"/>
      </c:catAx>
      <c:valAx>
        <c:axId val="143616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17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[Kickstarter_Challenge_Submisssion_Copy.xlsx]Subcategory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346469842506242"/>
          <c:y val="5.35904827668059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74-4FEE-9085-B686D4AC319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74-4FEE-9085-B686D4AC319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74-4FEE-9085-B686D4AC319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74-4FEE-9085-B686D4AC3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4686943"/>
        <c:axId val="1214685279"/>
      </c:barChart>
      <c:catAx>
        <c:axId val="121468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685279"/>
        <c:crosses val="autoZero"/>
        <c:auto val="1"/>
        <c:lblAlgn val="ctr"/>
        <c:lblOffset val="100"/>
        <c:noMultiLvlLbl val="0"/>
      </c:catAx>
      <c:valAx>
        <c:axId val="12146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68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[Kickstarter_Challenge_Submisssion_Copy.xlsx]Outcomes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Launch Date Outcomes</a:t>
            </a:r>
          </a:p>
        </c:rich>
      </c:tx>
      <c:layout>
        <c:manualLayout>
          <c:xMode val="edge"/>
          <c:yMode val="edge"/>
          <c:x val="0.27508101436258015"/>
          <c:y val="1.24352106097216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C-4CA1-BF7F-9A55CFC9A3C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DEC-4CA1-BF7F-9A55CFC9A3C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DEC-4CA1-BF7F-9A55CFC9A3C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DEC-4CA1-BF7F-9A55CFC9A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1357375"/>
        <c:axId val="1441355711"/>
      </c:lineChart>
      <c:catAx>
        <c:axId val="144135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355711"/>
        <c:crosses val="autoZero"/>
        <c:auto val="1"/>
        <c:lblAlgn val="ctr"/>
        <c:lblOffset val="100"/>
        <c:noMultiLvlLbl val="0"/>
      </c:catAx>
      <c:valAx>
        <c:axId val="144135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35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64292</xdr:colOff>
      <xdr:row>2</xdr:row>
      <xdr:rowOff>4763</xdr:rowOff>
    </xdr:from>
    <xdr:to>
      <xdr:col>15</xdr:col>
      <xdr:colOff>466725</xdr:colOff>
      <xdr:row>20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6ADD00-82AB-71F9-E8EA-039718A243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135730</xdr:colOff>
      <xdr:row>14</xdr:row>
      <xdr:rowOff>47624</xdr:rowOff>
    </xdr:from>
    <xdr:to>
      <xdr:col>15</xdr:col>
      <xdr:colOff>114300</xdr:colOff>
      <xdr:row>36</xdr:row>
      <xdr:rowOff>2381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F6A9D-4643-A7B2-9CC0-F94D6720AA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169066</xdr:colOff>
      <xdr:row>4</xdr:row>
      <xdr:rowOff>140494</xdr:rowOff>
    </xdr:from>
    <xdr:to>
      <xdr:col>15</xdr:col>
      <xdr:colOff>485773</xdr:colOff>
      <xdr:row>23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285541-1BA1-6E0C-56BF-C9160D914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1</xdr:row>
      <xdr:rowOff>171450</xdr:rowOff>
    </xdr:from>
    <xdr:to>
      <xdr:col>15</xdr:col>
      <xdr:colOff>569118</xdr:colOff>
      <xdr:row>26</xdr:row>
      <xdr:rowOff>45244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7ADF38-F423-CC1B-7BCC-C80878FE1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230981</xdr:colOff>
      <xdr:row>2</xdr:row>
      <xdr:rowOff>54767</xdr:rowOff>
    </xdr:from>
    <xdr:to>
      <xdr:col>15</xdr:col>
      <xdr:colOff>233363</xdr:colOff>
      <xdr:row>23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39A41-16B4-653C-4E4F-665FA63EE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Lee" refreshedDate="44762.633455439813" createdVersion="8" refreshedVersion="8" minRefreshableVersion="3" recordCount="4114" xr:uid="{34BB5D2A-7F85-483D-80BF-B77D539EDF2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Lee" refreshedDate="44762.652097569444" createdVersion="8" refreshedVersion="8" minRefreshableVersion="3" recordCount="4114" xr:uid="{D1718D35-C08C-416F-81F0-D7A306D939B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Lee" refreshedDate="44769.575475231482" createdVersion="8" refreshedVersion="8" minRefreshableVersion="3" recordCount="4114" xr:uid="{63D748F0-3319-432E-BFD6-60D96F1142E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x v="0"/>
    <s v="USD"/>
    <x v="131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x v="3"/>
    <n v="0"/>
    <n v="0"/>
    <x v="0"/>
    <s v="drama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x v="10"/>
    <s v="NOK"/>
    <x v="185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x v="11"/>
    <s v="SEK"/>
    <x v="217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x v="4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x v="5"/>
    <n v="0"/>
    <n v="0"/>
    <x v="0"/>
    <s v="animation"/>
  </r>
  <r>
    <n v="442"/>
    <s v="The Paranormal Idiot"/>
    <s v="Doomsday is here"/>
    <n v="17000"/>
    <n v="6691"/>
    <x v="2"/>
    <x v="0"/>
    <s v="USD"/>
    <x v="442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x v="0"/>
    <s v="USD"/>
    <x v="490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x v="5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x v="6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x v="6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x v="6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x v="6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x v="6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x v="6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x v="6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x v="6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x v="6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x v="6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x v="6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x v="6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x v="6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x v="6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x v="6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x v="6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x v="6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x v="6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x v="6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x v="7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x v="7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x v="7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x v="7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x v="7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x v="7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x v="7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x v="7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x v="7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x v="7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x v="7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x v="7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x v="7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x v="7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x v="7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x v="7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x v="7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x v="7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x v="7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x v="7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x v="7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x v="7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x v="7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x v="7"/>
    <n v="3"/>
    <n v="150.5"/>
    <x v="2"/>
    <s v="web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x v="7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x v="7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x v="7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x v="7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x v="7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x v="7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x v="7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x v="7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x v="7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x v="7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x v="7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x v="7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x v="7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x v="7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x v="7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x v="7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x v="7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x v="7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x v="7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x v="7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x v="7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x v="7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x v="7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x v="7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x v="7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x v="7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x v="7"/>
    <n v="0"/>
    <n v="0"/>
    <x v="2"/>
    <s v="web"/>
  </r>
  <r>
    <n v="638"/>
    <s v="W (Canceled)"/>
    <s v="O0"/>
    <n v="200000"/>
    <n v="18"/>
    <x v="1"/>
    <x v="12"/>
    <s v="EUR"/>
    <x v="638"/>
    <n v="1485267262"/>
    <b v="0"/>
    <n v="6"/>
    <b v="0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x v="8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x v="8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x v="8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x v="8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x v="8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x v="8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x v="8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x v="8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x v="8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x v="8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x v="8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x v="8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x v="8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x v="8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x v="8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x v="8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x v="8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x v="8"/>
    <n v="104"/>
    <n v="109.34"/>
    <x v="2"/>
    <s v="wearables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x v="8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x v="8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x v="8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x v="8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x v="8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x v="8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x v="8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x v="8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x v="8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x v="8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x v="8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x v="8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x v="8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x v="8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x v="8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x v="8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x v="8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x v="8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x v="8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x v="8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x v="8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x v="8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x v="8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x v="8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x v="8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x v="8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x v="8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x v="8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x v="8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x v="8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x v="8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x v="8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x v="8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x v="8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x v="8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x v="8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x v="8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x v="8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x v="8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x v="8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x v="8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x v="8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x v="8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x v="8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x v="8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x v="8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x v="8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x v="8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x v="8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x v="8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x v="8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x v="8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x v="9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x v="9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x v="9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x v="9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x v="9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x v="9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x v="9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x v="9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x v="9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x v="9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x v="9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x v="9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x v="9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x v="9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x v="9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x v="9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x v="9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x v="9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x v="9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x v="9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x v="9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x v="9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x v="9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x v="9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x v="9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x v="9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x v="9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x v="9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x v="9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x v="9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x v="9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x v="9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x v="9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x v="9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x v="9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x v="9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x v="9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x v="9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x v="9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x v="9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x v="10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x v="10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x v="10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x v="1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x v="10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x v="1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x v="10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x v="10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x v="10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x v="10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x v="10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x v="11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x v="11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x v="11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x v="11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x v="11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x v="11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x v="11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x v="11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x v="11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x v="11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x v="11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x v="11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x v="11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x v="11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x v="11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x v="11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x v="11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x v="11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x v="11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x v="11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x v="11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x v="11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x v="11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x v="11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x v="11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x v="11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x v="11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x v="11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x v="11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x v="11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x v="11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x v="11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x v="11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x v="11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x v="11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x v="11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x v="11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x v="11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x v="11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x v="11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x v="11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x v="11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x v="11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x v="11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x v="11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x v="11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x v="11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x v="11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x v="11"/>
    <n v="101"/>
    <n v="97.99"/>
    <x v="4"/>
    <s v="rock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x v="11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x v="11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x v="11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x v="11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x v="11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x v="11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x v="11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x v="12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x v="12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x v="12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x v="12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x v="12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x v="12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x v="12"/>
    <n v="122"/>
    <n v="28.55"/>
    <x v="4"/>
    <s v="metal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x v="12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x v="12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x v="12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x v="12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x v="12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x v="12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x v="12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x v="12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x v="12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x v="13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x v="13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x v="13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x v="13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x v="13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x v="13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x v="13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x v="13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x v="13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x v="13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x v="13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x v="13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x v="13"/>
    <n v="0"/>
    <n v="0"/>
    <x v="4"/>
    <s v="jazz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x v="13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x v="13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x v="13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x v="13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x v="14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x v="14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x v="14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x v="14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x v="14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x v="14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x v="14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x v="14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x v="14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x v="14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x v="14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x v="14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x v="14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x v="14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x v="13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x v="13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x v="13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x v="13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x v="13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x v="13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x v="13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x v="13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x v="13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x v="13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x v="13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x v="13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x v="13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x v="13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x v="13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x v="13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x v="13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x v="13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x v="13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x v="13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x v="13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x v="13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x v="13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x v="13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x v="13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x v="13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x v="8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x v="8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x v="8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x v="8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x v="8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x v="8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x v="8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x v="8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x v="8"/>
    <n v="28"/>
    <n v="58.42"/>
    <x v="2"/>
    <s v="wearables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x v="8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x v="8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x v="8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x v="8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x v="8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x v="8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x v="8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x v="8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x v="8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x v="8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x v="8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x v="8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x v="8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x v="8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x v="8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x v="8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x v="8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x v="8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x v="8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x v="8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x v="8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x v="8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x v="8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x v="8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x v="8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x v="8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x v="8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x v="8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x v="8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x v="8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x v="8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x v="8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x v="8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x v="8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x v="8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x v="8"/>
    <n v="0"/>
    <n v="0"/>
    <x v="2"/>
    <s v="wearables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x v="8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x v="8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x v="8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x v="8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x v="8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x v="8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x v="8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x v="8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x v="8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x v="8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x v="8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x v="8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x v="8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x v="8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x v="8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x v="8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x v="8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x v="8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x v="8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x v="8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x v="8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x v="8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x v="15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x v="15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x v="15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x v="15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x v="15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x v="15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x v="15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x v="15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x v="15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x v="15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x v="15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x v="15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x v="15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x v="15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x v="15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x v="15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x v="15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x v="15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x v="15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x v="15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x v="16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x v="16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x v="16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x v="16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x v="16"/>
    <n v="1"/>
    <n v="53"/>
    <x v="5"/>
    <s v="audio"/>
  </r>
  <r>
    <n v="1049"/>
    <s v="J1 (Canceled)"/>
    <s v="------"/>
    <n v="12000"/>
    <n v="0"/>
    <x v="1"/>
    <x v="0"/>
    <s v="USD"/>
    <x v="1049"/>
    <n v="1452680445"/>
    <b v="0"/>
    <n v="0"/>
    <b v="0"/>
    <x v="16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x v="16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x v="16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x v="16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x v="16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x v="16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x v="16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x v="16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x v="16"/>
    <n v="0"/>
    <n v="0"/>
    <x v="5"/>
    <s v="audio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x v="16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x v="16"/>
    <n v="0"/>
    <n v="0"/>
    <x v="5"/>
    <s v="audio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x v="16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x v="16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x v="17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x v="17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x v="17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x v="17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x v="17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x v="17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x v="17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x v="17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x v="17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x v="17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x v="17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x v="17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x v="17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x v="17"/>
    <n v="1"/>
    <n v="410"/>
    <x v="6"/>
    <s v="video games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x v="17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x v="17"/>
    <n v="3"/>
    <n v="114"/>
    <x v="6"/>
    <s v="video games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x v="17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x v="17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x v="17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x v="17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x v="17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x v="17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x v="17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x v="17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x v="17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x v="17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x v="17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x v="17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x v="17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x v="17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x v="17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x v="17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x v="17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x v="17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x v="17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x v="17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x v="17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x v="17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x v="17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x v="17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x v="17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x v="17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x v="17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x v="17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x v="17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x v="18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x v="18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x v="18"/>
    <n v="2"/>
    <n v="25.43"/>
    <x v="6"/>
    <s v="mobile games"/>
  </r>
  <r>
    <n v="1128"/>
    <s v="Flying Turds"/>
    <s v="#havingfunFTW"/>
    <n v="1000"/>
    <n v="1"/>
    <x v="2"/>
    <x v="1"/>
    <s v="GBP"/>
    <x v="1128"/>
    <n v="1404833717"/>
    <b v="0"/>
    <n v="1"/>
    <b v="0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x v="18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x v="18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x v="18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x v="18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x v="18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x v="18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x v="18"/>
    <n v="0"/>
    <n v="0"/>
    <x v="6"/>
    <s v="mobile games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x v="18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x v="18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x v="18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x v="19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x v="19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x v="19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x v="19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x v="19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x v="19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x v="19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x v="19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x v="19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x v="19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x v="19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x v="19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x v="19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x v="19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x v="19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x v="19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x v="19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x v="19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x v="19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x v="19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x v="19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x v="19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x v="19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x v="19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x v="19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x v="19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x v="20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x v="20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x v="20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x v="20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x v="20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x v="20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x v="20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x v="20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x v="20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x v="20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x v="20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x v="20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x v="20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x v="20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x v="20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x v="20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x v="20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x v="20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x v="20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x v="20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x v="20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x v="20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x v="20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x v="20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x v="20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x v="20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x v="20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x v="20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x v="20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x v="20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x v="20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x v="20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x v="20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x v="20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x v="20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x v="20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x v="20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x v="20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x v="20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x v="21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x v="21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x v="21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x v="21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x v="21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x v="21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x v="21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x v="21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x v="21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x v="21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x v="21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x v="21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x v="21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x v="11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x v="11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x v="11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x v="11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x v="11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x v="11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x v="11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x v="11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x v="11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x v="11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x v="11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x v="11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x v="11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x v="11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x v="11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x v="11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x v="11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x v="11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x v="11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x v="11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x v="11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x v="11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x v="11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x v="11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x v="11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x v="11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x v="11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x v="11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x v="11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x v="11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x v="11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x v="11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x v="11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x v="11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x v="11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x v="11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x v="11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x v="11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x v="11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x v="11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x v="6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x v="6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x v="6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x v="6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x v="6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x v="6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x v="6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x v="6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x v="6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x v="6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x v="6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x v="6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x v="6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x v="6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x v="6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x v="6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x v="6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x v="8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x v="8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x v="8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x v="8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x v="8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x v="8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x v="8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x v="8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x v="8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x v="8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x v="8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x v="8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x v="8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x v="8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x v="8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x v="8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x v="8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x v="8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x v="8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x v="8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x v="8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x v="8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x v="8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x v="8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x v="8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x v="8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x v="8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x v="8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x v="8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x v="8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x v="8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x v="8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x v="8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x v="8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x v="8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x v="8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x v="9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x v="9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x v="9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x v="9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x v="9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x v="9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x v="9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x v="9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x v="9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x v="9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x v="9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x v="9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x v="9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x v="9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x v="9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x v="9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x v="9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x v="9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x v="9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x v="11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x v="11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x v="11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x v="11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x v="11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x v="11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x v="11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x v="11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x v="11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x v="11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x v="11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x v="11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x v="11"/>
    <n v="116"/>
    <n v="48.71"/>
    <x v="4"/>
    <s v="rock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x v="11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x v="11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x v="11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x v="11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x v="11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x v="11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x v="11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x v="11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x v="11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x v="11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x v="11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x v="11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x v="11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x v="11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x v="11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x v="11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x v="11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x v="11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x v="11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x v="11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x v="11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x v="11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x v="11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x v="11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x v="11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x v="22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x v="22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x v="22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x v="22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x v="22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x v="22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x v="22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x v="22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x v="22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x v="22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x v="22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x v="22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x v="22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x v="22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x v="22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x v="22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x v="22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x v="22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x v="22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x v="22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x v="22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x v="22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x v="22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x v="22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x v="22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x v="22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x v="22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x v="22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x v="22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x v="22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x v="22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x v="22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x v="22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x v="22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x v="22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x v="22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x v="22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x v="22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x v="23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x v="23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x v="23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x v="23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x v="23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x v="23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x v="23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x v="23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x v="23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x v="23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x v="23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x v="23"/>
    <n v="139"/>
    <n v="103.2"/>
    <x v="3"/>
    <s v="radio &amp; podcasts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x v="23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x v="23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x v="23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x v="23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x v="23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x v="23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x v="23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x v="23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x v="10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x v="10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x v="10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x v="10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x v="10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x v="10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x v="10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x v="10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x v="10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x v="10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x v="10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x v="20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x v="20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x v="20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x v="20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x v="20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x v="20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x v="20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x v="20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x v="20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x v="20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x v="20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x v="20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x v="20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x v="20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x v="20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x v="20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x v="20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x v="20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x v="20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x v="20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x v="20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x v="20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x v="20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x v="20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x v="20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x v="20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x v="20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x v="20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x v="20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x v="20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x v="20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x v="20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x v="20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x v="20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x v="20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x v="20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x v="20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x v="20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x v="20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x v="20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x v="24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x v="24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x v="24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x v="24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x v="24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x v="24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x v="24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x v="24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x v="24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x v="25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x v="25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x v="25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x v="25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x v="25"/>
    <n v="14"/>
    <n v="155"/>
    <x v="3"/>
    <s v="art books"/>
  </r>
  <r>
    <n v="1569"/>
    <s v="to be removed (Canceled)"/>
    <s v="to be removed"/>
    <n v="30000"/>
    <n v="0"/>
    <x v="1"/>
    <x v="0"/>
    <s v="USD"/>
    <x v="1568"/>
    <n v="1366906714"/>
    <b v="0"/>
    <n v="0"/>
    <b v="0"/>
    <x v="25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x v="25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x v="25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x v="25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x v="25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x v="25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x v="25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x v="25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x v="25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x v="26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x v="26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x v="26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x v="26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x v="26"/>
    <n v="0"/>
    <n v="0"/>
    <x v="8"/>
    <s v="places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x v="26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x v="26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x v="26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x v="26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x v="26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x v="26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x v="11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x v="11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x v="11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x v="11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x v="11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x v="11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x v="11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x v="11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x v="11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x v="11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x v="11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x v="11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x v="11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x v="11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x v="11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x v="11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x v="11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x v="11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x v="11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x v="11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x v="11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x v="11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x v="11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x v="11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x v="11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x v="11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x v="11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x v="11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x v="11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x v="11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x v="11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x v="11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x v="11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x v="11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x v="11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x v="11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x v="11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x v="11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x v="27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x v="27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x v="27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x v="27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x v="27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x v="27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x v="27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x v="27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x v="27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x v="27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x v="27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x v="27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x v="27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x v="27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x v="27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x v="27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x v="27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x v="27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x v="27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x v="27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x v="27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x v="27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x v="27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x v="27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x v="27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x v="27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x v="27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x v="27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x v="27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x v="27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x v="27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x v="27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x v="27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x v="27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x v="27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x v="27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x v="28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x v="28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x v="28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x v="28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x v="28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x v="28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x v="28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x v="28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x v="28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x v="28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x v="28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x v="28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x v="28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x v="28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x v="28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x v="28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x v="28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x v="28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x v="28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x v="28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x v="28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x v="28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x v="28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x v="28"/>
    <n v="43"/>
    <n v="34.020000000000003"/>
    <x v="4"/>
    <s v="faith"/>
  </r>
  <r>
    <n v="1718"/>
    <s v="The Prodigal Son"/>
    <s v="A melody for the galaxy."/>
    <n v="35000"/>
    <n v="75"/>
    <x v="2"/>
    <x v="0"/>
    <s v="USD"/>
    <x v="1717"/>
    <n v="1459435149"/>
    <b v="0"/>
    <n v="2"/>
    <b v="0"/>
    <x v="28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x v="28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x v="28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x v="28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x v="28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x v="28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x v="28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x v="28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x v="28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x v="28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x v="28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x v="28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x v="28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x v="20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x v="20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x v="20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x v="20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x v="20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x v="20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x v="20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x v="20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x v="20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x v="20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x v="20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x v="20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x v="20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x v="20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x v="20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x v="20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x v="20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x v="20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x v="20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x v="20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x v="20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x v="20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x v="20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x v="20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x v="20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x v="20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x v="20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x v="20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x v="20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x v="20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x v="20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x v="20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x v="20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x v="20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x v="20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x v="20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x v="20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x v="20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x v="20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x v="20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x v="20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x v="20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x v="20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x v="20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x v="20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x v="20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x v="20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x v="20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x v="20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x v="20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x v="20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x v="20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x v="20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x v="20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x v="20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x v="20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x v="20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x v="20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x v="20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x v="20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x v="20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x v="20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x v="20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x v="20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x v="20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x v="20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x v="20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x v="20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x v="20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x v="20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x v="20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x v="20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x v="2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x v="20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x v="20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x v="11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x v="11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x v="11"/>
    <n v="116"/>
    <n v="24.58"/>
    <x v="4"/>
    <s v="rock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x v="11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x v="11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x v="11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x v="11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x v="11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x v="11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x v="11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x v="11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x v="11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x v="11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x v="11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x v="11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x v="11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x v="11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x v="11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x v="11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x v="11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x v="11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x v="11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x v="11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x v="11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x v="11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x v="11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x v="11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x v="11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x v="11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x v="11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x v="11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x v="11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x v="11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x v="11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x v="11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x v="11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x v="11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x v="11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x v="18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x v="18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x v="18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x v="18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x v="18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x v="18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x v="18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x v="18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x v="18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x v="18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x v="18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x v="18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x v="18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x v="14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x v="14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x v="14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x v="14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x v="14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x v="14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x v="14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x v="14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x v="14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x v="14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x v="14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x v="14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x v="14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x v="14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x v="14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x v="14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x v="14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x v="14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x v="14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x v="29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x v="29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x v="29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x v="29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x v="29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x v="29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x v="29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x v="29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x v="29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x v="29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x v="29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x v="29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x v="29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x v="29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x v="14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x v="14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x v="14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x v="14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x v="14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x v="14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x v="14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x v="14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x v="14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x v="14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x v="14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x v="14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x v="14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x v="14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x v="14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x v="14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x v="14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x v="14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x v="30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x v="30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x v="30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x v="30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x v="30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x v="30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x v="30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x v="30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x v="30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x v="30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x v="30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x v="30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x v="30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x v="30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x v="30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x v="30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x v="30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x v="30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x v="30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x v="30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x v="30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x v="30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x v="30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x v="30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x v="30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x v="30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x v="30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x v="30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x v="30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x v="30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x v="30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x v="30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x v="30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x v="30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x v="30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x v="30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x v="30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x v="30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x v="30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x v="31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x v="31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x v="31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x v="31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x v="31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x v="31"/>
    <n v="42"/>
    <n v="83.43"/>
    <x v="8"/>
    <s v="people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x v="31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x v="31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x v="31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x v="31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x v="31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x v="31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x v="31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x v="31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x v="30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x v="30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x v="30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x v="30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x v="30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x v="30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x v="30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x v="30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x v="30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x v="30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x v="30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x v="30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x v="30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x v="30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x v="30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x v="30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x v="30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x v="30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x v="30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x v="30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x v="30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x v="30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x v="30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x v="30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x v="30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x v="30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x v="30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x v="30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x v="30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x v="30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x v="30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x v="30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x v="30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x v="30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x v="30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x v="30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x v="30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x v="30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x v="30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x v="30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x v="30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x v="30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x v="30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x v="30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x v="30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x v="30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x v="30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x v="30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x v="30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x v="30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x v="30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x v="30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x v="30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x v="30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x v="30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x v="30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x v="30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x v="30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x v="30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x v="30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x v="30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x v="30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x v="30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x v="30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x v="30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x v="30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x v="30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x v="30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x v="30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x v="30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x v="30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x v="30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x v="30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x v="30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x v="30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x v="30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x v="30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x v="30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x v="14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x v="14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x v="14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x v="14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x v="14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x v="14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x v="14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x v="14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x v="14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x v="14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x v="14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x v="14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x v="14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x v="14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x v="14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x v="14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x v="14"/>
    <n v="100"/>
    <n v="188.13"/>
    <x v="4"/>
    <s v="indie rock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x v="14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x v="14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x v="14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x v="14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x v="14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x v="14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x v="14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x v="14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x v="14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x v="14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x v="14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x v="14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x v="14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x v="14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x v="14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x v="14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x v="14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x v="14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x v="14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x v="14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x v="14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x v="17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x v="17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x v="17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x v="17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x v="17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x v="17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x v="17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x v="17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x v="17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x v="17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x v="17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x v="17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x v="17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x v="17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x v="17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x v="17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x v="17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x v="17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x v="17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x v="17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x v="17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x v="17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x v="17"/>
    <n v="0"/>
    <n v="0"/>
    <x v="6"/>
    <s v="video games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x v="17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x v="17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x v="17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x v="17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x v="17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x v="17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x v="17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x v="17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x v="11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x v="11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x v="11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x v="11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x v="11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x v="11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x v="11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x v="11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x v="11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x v="11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x v="11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x v="11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x v="11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x v="11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x v="11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x v="11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x v="11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x v="11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x v="11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x v="32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x v="32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x v="32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x v="32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x v="32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x v="32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x v="32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x v="32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x v="32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x v="32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x v="32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x v="32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x v="32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x v="32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x v="32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x v="32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x v="32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x v="32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x v="32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x v="32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x v="15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x v="15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x v="15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x v="15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x v="15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x v="15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x v="15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x v="15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x v="15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x v="15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x v="15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x v="15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x v="15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x v="15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x v="15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x v="15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x v="15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x v="15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x v="15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x v="32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x v="32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x v="32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x v="32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x v="32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x v="32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x v="32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x v="32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x v="32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x v="32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x v="32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x v="32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x v="32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x v="32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x v="32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x v="32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x v="32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x v="32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x v="32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x v="32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x v="32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x v="32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x v="32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x v="32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x v="32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x v="32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x v="32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x v="32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x v="32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x v="32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x v="32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x v="32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x v="32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x v="32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x v="32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x v="32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x v="32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x v="32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x v="32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x v="32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x v="32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x v="32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x v="32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x v="32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x v="32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x v="32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x v="32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x v="32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x v="32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x v="32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x v="32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x v="32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x v="32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x v="32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x v="32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x v="32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x v="32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x v="32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x v="32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x v="11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x v="11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x v="11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x v="11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x v="11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x v="11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x v="11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x v="11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x v="11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x v="11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x v="11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x v="11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x v="11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x v="11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x v="11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x v="11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x v="11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x v="11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x v="11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x v="11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x v="14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x v="14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x v="14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x v="14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x v="14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x v="14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x v="14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x v="14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x v="14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x v="14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x v="14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x v="14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x v="14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x v="14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x v="14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x v="14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x v="14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x v="14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x v="14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x v="33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x v="33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x v="33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x v="33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x v="33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x v="33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x v="33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x v="33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x v="33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x v="33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x v="33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x v="33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x v="33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x v="33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x v="33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x v="33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x v="33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x v="33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x v="7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x v="7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x v="7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x v="7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x v="7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x v="7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x v="7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x v="7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x v="7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x v="7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x v="7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x v="7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x v="7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x v="7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x v="7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x v="7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x v="7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x v="7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x v="7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x v="7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x v="7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x v="7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x v="7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x v="7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x v="7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x v="7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x v="7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x v="7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x v="19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x v="19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x v="19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x v="19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x v="19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x v="19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x v="19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x v="19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x v="19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x v="19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x v="19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x v="19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x v="19"/>
    <n v="0"/>
    <n v="0"/>
    <x v="7"/>
    <s v="food trucks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x v="19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x v="19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x v="19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x v="19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x v="19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x v="19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x v="19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x v="19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x v="19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x v="19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x v="33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x v="33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x v="33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x v="33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x v="33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x v="33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x v="33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x v="33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x v="33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x v="33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x v="33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x v="33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x v="33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x v="33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x v="33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x v="33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x v="33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x v="33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x v="33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x v="14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x v="14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x v="14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x v="14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x v="14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x v="14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x v="14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x v="14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x v="14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x v="14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x v="14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x v="14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x v="14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x v="14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x v="14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x v="14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x v="14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x v="14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x v="14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x v="14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x v="14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x v="14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x v="14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x v="14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x v="14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x v="14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x v="14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x v="14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x v="14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x v="14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x v="14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x v="14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x v="14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x v="14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x v="14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x v="14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x v="14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x v="34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x v="34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x v="34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x v="34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x v="34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x v="34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x v="34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x v="34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x v="34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x v="34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x v="35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x v="35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x v="35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x v="35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x v="35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x v="35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x v="35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x v="35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x v="35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x v="35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x v="35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x v="35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x v="35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x v="35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x v="35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x v="35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x v="35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x v="35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x v="35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x v="35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x v="35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x v="35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x v="35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x v="35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x v="35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x v="35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x v="35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x v="35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x v="35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x v="35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x v="35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x v="35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x v="35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x v="35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x v="35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x v="35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x v="35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x v="19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x v="19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x v="19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x v="19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x v="19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x v="19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x v="19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x v="19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x v="19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x v="19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x v="19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x v="19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x v="19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x v="19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x v="19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x v="19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x v="19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x v="19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x v="19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x v="19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x v="19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x v="36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x v="36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x v="36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x v="36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x v="36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x v="36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x v="36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x v="36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x v="36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x v="36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x v="36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x v="36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x v="36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x v="36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x v="36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x v="36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x v="36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x v="36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x v="36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x v="36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x v="36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x v="36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x v="36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x v="36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x v="36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x v="36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x v="36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x v="36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x v="36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x v="36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x v="36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x v="36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x v="36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x v="36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x v="36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x v="36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x v="36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x v="36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x v="36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x v="36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x v="36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x v="36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x v="36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x v="36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x v="36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x v="36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x v="36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x v="36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x v="36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x v="36"/>
    <n v="0"/>
    <n v="8.5"/>
    <x v="2"/>
    <s v="space exploration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x v="36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x v="36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x v="36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x v="36"/>
    <n v="0"/>
    <n v="22.75"/>
    <x v="2"/>
    <s v="space exploration"/>
  </r>
  <r>
    <n v="2659"/>
    <s v="test (Canceled)"/>
    <s v="test"/>
    <n v="49000"/>
    <n v="1333"/>
    <x v="1"/>
    <x v="0"/>
    <s v="USD"/>
    <x v="2655"/>
    <n v="1426729210"/>
    <b v="0"/>
    <n v="10"/>
    <b v="0"/>
    <x v="36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x v="36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x v="37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x v="37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x v="37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x v="37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x v="37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x v="37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x v="37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x v="37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x v="37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x v="37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x v="37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x v="37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x v="37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x v="37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x v="37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x v="37"/>
    <n v="0"/>
    <n v="44"/>
    <x v="2"/>
    <s v="makerspaces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x v="19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x v="19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x v="19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x v="19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x v="19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x v="19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x v="19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x v="19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x v="19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x v="19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x v="19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x v="19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x v="19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x v="19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x v="38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x v="38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x v="38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x v="38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x v="38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x v="38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x v="38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x v="38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x v="38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x v="38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x v="38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x v="38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x v="38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x v="38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x v="38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x v="38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x v="38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x v="38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x v="38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x v="30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x v="30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x v="30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x v="30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x v="30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x v="30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x v="30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x v="30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x v="30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x v="30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x v="30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x v="30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x v="30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x v="30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x v="30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x v="30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x v="30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x v="30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x v="30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x v="30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x v="39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x v="39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x v="39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x v="39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x v="39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x v="39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x v="39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x v="39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x v="39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x v="39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x v="39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x v="39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x v="39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x v="39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x v="39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x v="39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x v="39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x v="39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x v="39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x v="39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x v="39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x v="39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x v="39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x v="6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x v="6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x v="6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x v="6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x v="6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x v="6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x v="6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x v="6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x v="6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x v="6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x v="6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x v="6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x v="6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x v="6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x v="6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x v="6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x v="6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x v="6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x v="6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x v="6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x v="6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x v="6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x v="6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x v="6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x v="6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x v="6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x v="6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x v="6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x v="6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x v="6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x v="6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x v="6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x v="6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x v="6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x v="6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x v="6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x v="6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x v="6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x v="6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x v="6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x v="6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x v="6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x v="6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x v="6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x v="6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x v="6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x v="6"/>
    <n v="115"/>
    <n v="30.19"/>
    <x v="1"/>
    <s v="plays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x v="6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x v="6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x v="6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x v="6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x v="6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x v="6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x v="6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x v="6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x v="6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x v="6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x v="6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x v="6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x v="6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x v="6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x v="6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x v="6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x v="6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x v="6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x v="6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x v="6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x v="6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x v="6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x v="6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x v="6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x v="6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x v="6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x v="6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x v="6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x v="6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x v="6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x v="6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x v="6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x v="6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x v="6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x v="6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x v="6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x v="6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x v="6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x v="6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x v="6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x v="6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x v="6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x v="6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x v="6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x v="6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x v="6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x v="6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x v="6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x v="6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x v="6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x v="6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x v="6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x v="6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x v="6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x v="6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x v="6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x v="6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x v="6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x v="6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x v="6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x v="6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x v="6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x v="6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x v="6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x v="6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x v="40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x v="40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x v="40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x v="40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x v="40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x v="40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x v="40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x v="40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x v="40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x v="40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x v="40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x v="40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x v="40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x v="40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x v="40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x v="40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x v="40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x v="38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x v="38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x v="38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x v="38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x v="38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x v="38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x v="38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x v="38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x v="38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x v="38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x v="38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x v="38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x v="38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x v="38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x v="38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x v="38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x v="6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x v="6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x v="6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x v="6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x v="6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x v="6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x v="6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x v="6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x v="6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x v="6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x v="6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x v="6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x v="6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x v="6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x v="6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x v="6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x v="6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x v="6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x v="6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x v="6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x v="38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x v="38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x v="38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x v="38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x v="38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x v="38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x v="38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x v="38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x v="38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x v="38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x v="38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x v="38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x v="38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x v="38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x v="38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x v="38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x v="38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x v="38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x v="38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x v="38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x v="38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x v="38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x v="38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x v="38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x v="38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x v="38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x v="38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x v="38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x v="38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x v="38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x v="38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x v="38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x v="38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x v="38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x v="38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x v="38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x v="38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x v="38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x v="38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x v="38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x v="38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x v="38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x v="38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x v="38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x v="38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x v="38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x v="38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x v="38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x v="38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x v="38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x v="38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x v="38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x v="38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x v="38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x v="38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x v="38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x v="38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x v="38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x v="38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x v="38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x v="38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x v="38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x v="38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x v="38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x v="38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x v="38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x v="38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x v="38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x v="38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x v="38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x v="38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x v="38"/>
    <n v="0"/>
    <n v="55.83"/>
    <x v="1"/>
    <s v="spaces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x v="38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x v="38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x v="38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x v="38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x v="38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x v="38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x v="38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x v="38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x v="38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x v="38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x v="38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x v="38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x v="38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x v="38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x v="38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x v="38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x v="38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x v="38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x v="38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x v="38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x v="38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x v="38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x v="38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x v="38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x v="38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x v="38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x v="38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x v="38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x v="38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x v="38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x v="38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x v="38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x v="38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x v="38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x v="38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x v="38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x v="38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x v="38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x v="38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x v="38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x v="38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x v="38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x v="38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x v="38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x v="38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x v="38"/>
    <n v="1"/>
    <n v="10"/>
    <x v="1"/>
    <s v="spaces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x v="38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x v="38"/>
    <n v="0"/>
    <n v="6.5"/>
    <x v="1"/>
    <s v="spaces"/>
  </r>
  <r>
    <n v="3125"/>
    <s v="N/A (Canceled)"/>
    <s v="N/A"/>
    <n v="1500000"/>
    <n v="0"/>
    <x v="1"/>
    <x v="0"/>
    <s v="USD"/>
    <x v="3119"/>
    <n v="1449550672"/>
    <b v="0"/>
    <n v="0"/>
    <b v="0"/>
    <x v="38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x v="38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x v="38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x v="6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x v="6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x v="6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x v="6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x v="6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x v="6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x v="6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x v="6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x v="6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x v="6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x v="6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x v="6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x v="6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x v="6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x v="6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x v="6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x v="6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x v="6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x v="6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x v="6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x v="6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x v="6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x v="6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x v="6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x v="6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x v="6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x v="6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x v="6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x v="6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x v="6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x v="6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x v="6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x v="6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x v="6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x v="6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x v="6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x v="6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x v="6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x v="6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x v="6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x v="6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x v="6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x v="6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x v="6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x v="6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x v="6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x v="6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x v="6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x v="6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x v="6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x v="6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x v="6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x v="40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x v="40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x v="40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x v="40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x v="40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x v="40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x v="40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x v="40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x v="40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x v="40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x v="40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x v="40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x v="40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x v="40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x v="40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x v="40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x v="40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x v="40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x v="6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x v="6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x v="6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x v="6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x v="6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x v="6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x v="6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x v="6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x v="6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x v="6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x v="6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x v="6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x v="6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x v="6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x v="6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x v="6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x v="6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x v="6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x v="6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x v="6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x v="6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x v="6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x v="6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x v="6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x v="6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x v="6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x v="6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x v="6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x v="6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x v="6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x v="6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x v="6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x v="6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x v="6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x v="6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x v="6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x v="6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x v="6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x v="6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x v="6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x v="6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x v="6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x v="6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x v="6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x v="6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x v="6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x v="6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x v="6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x v="6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x v="6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x v="6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x v="6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x v="6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x v="6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x v="6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x v="6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x v="6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x v="6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x v="6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x v="6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x v="6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x v="6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x v="6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x v="6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x v="6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x v="6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x v="6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x v="6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x v="6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x v="6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x v="6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x v="6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x v="6"/>
    <n v="102"/>
    <n v="203.2"/>
    <x v="1"/>
    <s v="plays"/>
  </r>
  <r>
    <n v="3285"/>
    <s v="By Morning"/>
    <s v="A new play by Matthew Gasda"/>
    <n v="4999"/>
    <n v="5604"/>
    <x v="0"/>
    <x v="0"/>
    <s v="USD"/>
    <x v="3277"/>
    <n v="1485556626"/>
    <b v="0"/>
    <n v="81"/>
    <b v="1"/>
    <x v="6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x v="6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x v="6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x v="6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x v="6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x v="6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x v="6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x v="6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x v="6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x v="6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x v="6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x v="6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x v="6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x v="6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x v="6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x v="6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x v="6"/>
    <n v="133"/>
    <n v="57.2"/>
    <x v="1"/>
    <s v="plays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x v="6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x v="6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x v="6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x v="6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x v="6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x v="6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x v="6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x v="6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x v="6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x v="6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x v="6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x v="6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x v="6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x v="6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x v="6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x v="6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x v="6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x v="6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x v="6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x v="6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x v="6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x v="6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x v="6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x v="6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x v="6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x v="6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x v="6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x v="6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x v="6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x v="6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x v="6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x v="6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x v="6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x v="6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x v="6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x v="6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x v="6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x v="6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x v="6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x v="6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x v="6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x v="6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x v="6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x v="6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x v="6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x v="6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x v="6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x v="6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x v="6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x v="6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x v="6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x v="6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x v="6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x v="6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x v="6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x v="6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x v="6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x v="6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x v="6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x v="6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x v="6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x v="6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x v="6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x v="6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x v="6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x v="6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x v="6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x v="6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x v="6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x v="6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x v="6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x v="6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x v="6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x v="6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x v="6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x v="6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x v="6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x v="6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x v="6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x v="6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x v="6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x v="6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x v="6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x v="6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x v="6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x v="6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x v="6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x v="6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x v="6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x v="6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x v="6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x v="6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x v="6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x v="6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x v="6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x v="6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x v="6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x v="6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x v="6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x v="6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x v="6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x v="6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x v="6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x v="6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x v="6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x v="6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x v="6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x v="6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x v="6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x v="6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x v="6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x v="6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x v="6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x v="6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x v="6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x v="6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x v="6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x v="6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x v="6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x v="6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x v="6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x v="6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x v="6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x v="6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x v="6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x v="6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x v="6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x v="6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x v="6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x v="6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x v="6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x v="6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x v="6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x v="6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x v="6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x v="6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x v="6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x v="6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x v="6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x v="6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x v="6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x v="6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x v="6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x v="6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x v="6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x v="6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x v="6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x v="6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x v="6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x v="6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x v="6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x v="6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x v="6"/>
    <n v="127"/>
    <n v="72.95"/>
    <x v="1"/>
    <s v="plays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x v="6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x v="6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x v="6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x v="6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x v="6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x v="6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x v="6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x v="6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x v="6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x v="6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x v="6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x v="6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x v="6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x v="6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x v="6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x v="6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x v="6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x v="6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x v="6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x v="6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x v="6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x v="6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x v="6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x v="6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x v="6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x v="6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x v="6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x v="6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x v="6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x v="6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x v="6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x v="6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x v="6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x v="6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x v="6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x v="6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x v="6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x v="6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x v="6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x v="6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x v="6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x v="6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x v="6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x v="6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x v="6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x v="6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x v="6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x v="6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x v="6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x v="6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x v="6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x v="6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x v="6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x v="6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x v="6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x v="6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x v="6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x v="6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x v="6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x v="6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x v="6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x v="6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x v="6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x v="6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x v="6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x v="6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x v="6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x v="6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x v="6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x v="6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x v="6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x v="6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x v="6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x v="6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x v="6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x v="6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x v="6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x v="6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x v="6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x v="6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x v="6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x v="6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x v="6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x v="6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x v="6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x v="6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x v="6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x v="6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x v="6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x v="6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x v="6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x v="6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x v="6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x v="6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x v="6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x v="6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x v="6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x v="6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x v="6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x v="6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x v="6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x v="6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x v="6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x v="6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x v="6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x v="6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x v="6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x v="6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x v="6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x v="6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x v="6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x v="6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x v="6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x v="6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x v="6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x v="6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x v="6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x v="6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x v="6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x v="6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x v="6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x v="6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x v="6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x v="6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x v="6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x v="6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x v="6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x v="6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x v="6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x v="6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x v="6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x v="6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x v="6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x v="6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x v="6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x v="6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x v="6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x v="6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x v="6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x v="6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x v="6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x v="6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x v="6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x v="6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x v="4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x v="40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x v="40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x v="40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x v="40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x v="4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x v="40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x v="40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x v="40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x v="40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x v="4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x v="40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x v="40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x v="6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x v="6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x v="6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x v="6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x v="6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x v="6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x v="6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x v="6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x v="6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x v="6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x v="6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x v="6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x v="6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x v="6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x v="6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x v="6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x v="6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x v="6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x v="6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x v="6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x v="6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x v="6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x v="6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x v="6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x v="6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x v="6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x v="6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x v="6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x v="6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x v="6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x v="6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x v="6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x v="6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x v="6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x v="6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x v="6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x v="6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x v="6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x v="6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x v="6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x v="6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x v="6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x v="6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x v="6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x v="6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x v="6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x v="6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x v="6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x v="6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x v="6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x v="6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x v="6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x v="6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x v="6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x v="6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x v="6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x v="6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x v="6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x v="6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x v="6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x v="6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x v="6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x v="6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x v="6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x v="6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x v="6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x v="6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x v="6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x v="6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x v="6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x v="6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x v="6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x v="6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x v="6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x v="6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x v="6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x v="6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x v="6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x v="6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x v="40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x v="40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x v="40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x v="40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x v="40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x v="40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x v="40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x v="40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x v="40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x v="40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x v="40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x v="40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x v="40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x v="40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x v="40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x v="40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x v="40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x v="40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x v="40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x v="40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x v="40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x v="40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x v="40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x v="40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x v="40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x v="40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x v="40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x v="40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x v="40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x v="40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x v="40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x v="40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x v="40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x v="40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x v="40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x v="40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x v="40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x v="40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x v="40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x v="40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x v="40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x v="40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x v="40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x v="40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x v="40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x v="40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x v="40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x v="6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x v="6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x v="6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x v="6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x v="6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x v="6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x v="6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x v="6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x v="6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x v="6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x v="6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x v="6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x v="6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x v="6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x v="6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x v="6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x v="6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x v="6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x v="6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x v="6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x v="6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x v="6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x v="6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x v="6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x v="6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x v="6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x v="6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x v="6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x v="6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x v="6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x v="6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x v="6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x v="6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x v="6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x v="6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x v="6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x v="6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x v="6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x v="6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x v="6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x v="6"/>
    <n v="18"/>
    <n v="81.540000000000006"/>
    <x v="1"/>
    <s v="plays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x v="6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x v="6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x v="6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x v="40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x v="40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x v="40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x v="40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x v="40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x v="40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x v="40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x v="40"/>
    <n v="0"/>
    <n v="0"/>
    <x v="1"/>
    <s v="musical"/>
  </r>
  <r>
    <n v="3886"/>
    <s v="a (Canceled)"/>
    <n v="1"/>
    <n v="10000"/>
    <n v="0"/>
    <x v="1"/>
    <x v="2"/>
    <s v="AUD"/>
    <x v="3866"/>
    <n v="1415683702"/>
    <b v="0"/>
    <n v="0"/>
    <b v="0"/>
    <x v="40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x v="40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x v="6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x v="6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x v="6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x v="6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x v="6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x v="6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x v="6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x v="6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x v="6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x v="6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x v="6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x v="6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x v="6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x v="6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x v="6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x v="6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x v="6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x v="6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x v="6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x v="6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x v="6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x v="6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x v="6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x v="6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x v="6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x v="6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x v="6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x v="6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x v="6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x v="6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x v="6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x v="6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x v="6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x v="6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x v="6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x v="6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x v="6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x v="6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x v="6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x v="6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x v="6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x v="6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x v="6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x v="6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x v="6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x v="6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x v="6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x v="6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x v="6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x v="6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x v="6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x v="6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x v="6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x v="6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x v="6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x v="6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x v="6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x v="6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x v="6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x v="6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x v="6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x v="6"/>
    <n v="17"/>
    <n v="82.57"/>
    <x v="1"/>
    <s v="plays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x v="6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x v="6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x v="6"/>
    <n v="10"/>
    <n v="100.5"/>
    <x v="1"/>
    <s v="plays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x v="6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x v="6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x v="6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x v="6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x v="6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x v="6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x v="6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x v="6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x v="6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x v="6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x v="6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x v="6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x v="6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x v="6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x v="6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x v="6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x v="6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x v="6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x v="6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x v="6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x v="6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x v="6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x v="6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x v="6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x v="6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x v="6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x v="6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x v="6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x v="6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x v="6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x v="6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x v="6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x v="6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x v="6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x v="6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x v="6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x v="6"/>
    <n v="5"/>
    <n v="9.4"/>
    <x v="1"/>
    <s v="plays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x v="6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x v="6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x v="6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x v="6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x v="6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x v="6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x v="6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x v="6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x v="6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x v="6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x v="6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x v="6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x v="6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756A2-DDD1-4003-B547-E9079574CB4A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B3DCA-C984-40C2-BFBD-9DE253A14254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92A30-0BE2-4B80-8006-5F36592B271B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C77E57-ECA7-4FB0-B241-E3EE3AFFE9B6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N1" zoomScale="95" zoomScaleNormal="95" workbookViewId="0">
      <selection activeCell="U2" sqref="U2"/>
    </sheetView>
  </sheetViews>
  <sheetFormatPr defaultColWidth="8.86328125" defaultRowHeight="14.25" x14ac:dyDescent="0.45"/>
  <cols>
    <col min="2" max="2" width="38.3984375" style="9" customWidth="1"/>
    <col min="3" max="3" width="40.265625" style="3" customWidth="1"/>
    <col min="4" max="4" width="16.3984375" style="5" bestFit="1" customWidth="1"/>
    <col min="5" max="5" width="16.3984375" style="7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3984375" customWidth="1"/>
    <col min="13" max="13" width="36.3984375" customWidth="1"/>
    <col min="14" max="14" width="41.1328125" customWidth="1"/>
    <col min="15" max="15" width="16.59765625" bestFit="1" customWidth="1"/>
    <col min="16" max="16" width="15.59765625" bestFit="1" customWidth="1"/>
    <col min="17" max="17" width="41.1328125" customWidth="1"/>
    <col min="18" max="18" width="15" bestFit="1" customWidth="1"/>
    <col min="19" max="19" width="21.265625" bestFit="1" customWidth="1"/>
    <col min="20" max="20" width="20" style="15" bestFit="1" customWidth="1"/>
  </cols>
  <sheetData>
    <row r="1" spans="1:21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6" t="s">
        <v>8366</v>
      </c>
      <c r="U1" s="1" t="s">
        <v>8397</v>
      </c>
    </row>
    <row r="2" spans="1:21" ht="42.75" x14ac:dyDescent="0.4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>YEAR(S2)</f>
        <v>2015</v>
      </c>
    </row>
    <row r="3" spans="1:21" ht="28.5" x14ac:dyDescent="0.4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ref="U3:U66" si="4">YEAR(S3)</f>
        <v>2017</v>
      </c>
    </row>
    <row r="4" spans="1:21" ht="42.75" x14ac:dyDescent="0.4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4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t="s">
        <v>8310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si="4"/>
        <v>2013</v>
      </c>
    </row>
    <row r="67" spans="1:21" ht="42.75" x14ac:dyDescent="0.4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5">
        <f t="shared" si="7"/>
        <v>41835.821226851855</v>
      </c>
      <c r="T67" s="15">
        <f t="shared" si="8"/>
        <v>41862.249305555553</v>
      </c>
      <c r="U67">
        <f t="shared" ref="U67:U130" si="9">YEAR(S67)</f>
        <v>2014</v>
      </c>
    </row>
    <row r="68" spans="1:21" ht="28.5" x14ac:dyDescent="0.4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" x14ac:dyDescent="0.4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2.75" x14ac:dyDescent="0.4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8308</v>
      </c>
      <c r="R130" t="s">
        <v>8311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si="9"/>
        <v>2016</v>
      </c>
    </row>
    <row r="131" spans="1:21" ht="42.75" x14ac:dyDescent="0.4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5">
        <f t="shared" si="12"/>
        <v>41882.937303240738</v>
      </c>
      <c r="T131" s="15">
        <f t="shared" si="13"/>
        <v>41942.937303240738</v>
      </c>
      <c r="U131">
        <f t="shared" ref="U131:U194" si="14">YEAR(S131)</f>
        <v>2014</v>
      </c>
    </row>
    <row r="132" spans="1:21" ht="42.75" x14ac:dyDescent="0.4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2.75" x14ac:dyDescent="0.4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5" x14ac:dyDescent="0.4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2.75" x14ac:dyDescent="0.4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2.75" x14ac:dyDescent="0.4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t="s">
        <v>8312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si="14"/>
        <v>2014</v>
      </c>
    </row>
    <row r="195" spans="1:21" ht="42.75" x14ac:dyDescent="0.4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ref="U195:U258" si="19">YEAR(S195)</f>
        <v>2014</v>
      </c>
    </row>
    <row r="196" spans="1:21" ht="42.75" x14ac:dyDescent="0.4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2.75" x14ac:dyDescent="0.4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2.75" x14ac:dyDescent="0.4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2.75" x14ac:dyDescent="0.4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2.75" x14ac:dyDescent="0.4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2.75" x14ac:dyDescent="0.4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2.75" x14ac:dyDescent="0.4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2.75" x14ac:dyDescent="0.4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2.75" x14ac:dyDescent="0.4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2.75" x14ac:dyDescent="0.4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2.75" x14ac:dyDescent="0.4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2.75" x14ac:dyDescent="0.4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" x14ac:dyDescent="0.4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8308</v>
      </c>
      <c r="R258" t="s">
        <v>8313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si="19"/>
        <v>2013</v>
      </c>
    </row>
    <row r="259" spans="1:21" ht="42.75" x14ac:dyDescent="0.4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5">
        <f t="shared" si="22"/>
        <v>42479.626875000002</v>
      </c>
      <c r="T259" s="15">
        <f t="shared" si="23"/>
        <v>42509.626875000002</v>
      </c>
      <c r="U259">
        <f t="shared" ref="U259:U322" si="24">YEAR(S259)</f>
        <v>2016</v>
      </c>
    </row>
    <row r="260" spans="1:21" ht="42.75" x14ac:dyDescent="0.4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2.75" x14ac:dyDescent="0.4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2.75" x14ac:dyDescent="0.4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5" x14ac:dyDescent="0.4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5" x14ac:dyDescent="0.4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" x14ac:dyDescent="0.4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" x14ac:dyDescent="0.4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" x14ac:dyDescent="0.4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" x14ac:dyDescent="0.4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2.75" x14ac:dyDescent="0.4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2.75" x14ac:dyDescent="0.4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2.75" x14ac:dyDescent="0.4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2.75" x14ac:dyDescent="0.4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2.75" x14ac:dyDescent="0.4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2.75" x14ac:dyDescent="0.4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2.75" x14ac:dyDescent="0.4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2.75" x14ac:dyDescent="0.4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2.75" x14ac:dyDescent="0.4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2.75" x14ac:dyDescent="0.4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2.75" x14ac:dyDescent="0.4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5" x14ac:dyDescent="0.4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2.75" x14ac:dyDescent="0.4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2.75" x14ac:dyDescent="0.4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2.75" x14ac:dyDescent="0.4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2.75" x14ac:dyDescent="0.4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5" x14ac:dyDescent="0.4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2.75" x14ac:dyDescent="0.4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2.75" x14ac:dyDescent="0.4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2.75" x14ac:dyDescent="0.4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" x14ac:dyDescent="0.4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2.75" x14ac:dyDescent="0.4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2.75" x14ac:dyDescent="0.4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2.75" x14ac:dyDescent="0.4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8308</v>
      </c>
      <c r="R322" t="s">
        <v>8313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si="24"/>
        <v>2015</v>
      </c>
    </row>
    <row r="323" spans="1:21" ht="42.75" x14ac:dyDescent="0.4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5">
        <f t="shared" si="27"/>
        <v>42647.446597222224</v>
      </c>
      <c r="T323" s="15">
        <f t="shared" si="28"/>
        <v>42682.488263888896</v>
      </c>
      <c r="U323">
        <f t="shared" ref="U323:U386" si="29">YEAR(S323)</f>
        <v>2016</v>
      </c>
    </row>
    <row r="324" spans="1:21" ht="42.75" x14ac:dyDescent="0.4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2.75" x14ac:dyDescent="0.4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2.75" x14ac:dyDescent="0.4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2.75" x14ac:dyDescent="0.4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2.75" x14ac:dyDescent="0.4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2.75" x14ac:dyDescent="0.4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2.75" x14ac:dyDescent="0.4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2.75" x14ac:dyDescent="0.4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2.75" x14ac:dyDescent="0.4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2.75" x14ac:dyDescent="0.4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2.75" x14ac:dyDescent="0.4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2.75" x14ac:dyDescent="0.4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2.75" x14ac:dyDescent="0.4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2.75" x14ac:dyDescent="0.4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2.75" x14ac:dyDescent="0.4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2.75" x14ac:dyDescent="0.4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2.75" x14ac:dyDescent="0.4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2.75" x14ac:dyDescent="0.4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2.75" x14ac:dyDescent="0.4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2.75" x14ac:dyDescent="0.4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2.75" x14ac:dyDescent="0.4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2.75" x14ac:dyDescent="0.4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2.75" x14ac:dyDescent="0.4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2.75" x14ac:dyDescent="0.4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2.75" x14ac:dyDescent="0.4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2.75" x14ac:dyDescent="0.4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2.75" x14ac:dyDescent="0.4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2.75" x14ac:dyDescent="0.4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2.75" x14ac:dyDescent="0.4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2.75" x14ac:dyDescent="0.4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2.75" x14ac:dyDescent="0.4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" x14ac:dyDescent="0.4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8308</v>
      </c>
      <c r="R386" t="s">
        <v>8313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si="29"/>
        <v>2014</v>
      </c>
    </row>
    <row r="387" spans="1:21" ht="42.75" x14ac:dyDescent="0.4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5">
        <f t="shared" si="32"/>
        <v>41934.584502314814</v>
      </c>
      <c r="T387" s="15">
        <f t="shared" si="33"/>
        <v>41964.626168981486</v>
      </c>
      <c r="U387">
        <f t="shared" ref="U387:U450" si="34">YEAR(S387)</f>
        <v>2014</v>
      </c>
    </row>
    <row r="388" spans="1:21" ht="42.75" x14ac:dyDescent="0.4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2.75" x14ac:dyDescent="0.4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2.75" x14ac:dyDescent="0.4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2.75" x14ac:dyDescent="0.4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2.75" x14ac:dyDescent="0.4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2.75" x14ac:dyDescent="0.4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" x14ac:dyDescent="0.4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2.75" x14ac:dyDescent="0.4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2.75" x14ac:dyDescent="0.4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2.75" x14ac:dyDescent="0.4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2.75" x14ac:dyDescent="0.4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2.75" x14ac:dyDescent="0.4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2.75" x14ac:dyDescent="0.4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2.75" x14ac:dyDescent="0.4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2.75" x14ac:dyDescent="0.4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2.75" x14ac:dyDescent="0.4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" x14ac:dyDescent="0.4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2.75" x14ac:dyDescent="0.4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8308</v>
      </c>
      <c r="R450" t="s">
        <v>8314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si="34"/>
        <v>2014</v>
      </c>
    </row>
    <row r="451" spans="1:21" ht="42.75" x14ac:dyDescent="0.4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ref="U451:U514" si="39">YEAR(S451)</f>
        <v>2013</v>
      </c>
    </row>
    <row r="452" spans="1:21" ht="42.75" x14ac:dyDescent="0.4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5" x14ac:dyDescent="0.4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2.75" x14ac:dyDescent="0.4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2.75" x14ac:dyDescent="0.4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2.75" x14ac:dyDescent="0.4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2.75" x14ac:dyDescent="0.4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" x14ac:dyDescent="0.4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2.75" x14ac:dyDescent="0.4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2.75" x14ac:dyDescent="0.4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5" x14ac:dyDescent="0.4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2.75" x14ac:dyDescent="0.4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2.75" x14ac:dyDescent="0.4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2.75" x14ac:dyDescent="0.4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8308</v>
      </c>
      <c r="R514" t="s">
        <v>8314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si="39"/>
        <v>2016</v>
      </c>
    </row>
    <row r="515" spans="1:21" ht="28.5" x14ac:dyDescent="0.4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ref="U515:U578" si="44">YEAR(S515)</f>
        <v>2016</v>
      </c>
    </row>
    <row r="516" spans="1:21" ht="42.75" x14ac:dyDescent="0.4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2.75" x14ac:dyDescent="0.4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2.75" x14ac:dyDescent="0.4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2.75" x14ac:dyDescent="0.4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" x14ac:dyDescent="0.4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2.75" x14ac:dyDescent="0.4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" x14ac:dyDescent="0.4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5" x14ac:dyDescent="0.4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2.75" x14ac:dyDescent="0.4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2.75" x14ac:dyDescent="0.4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2.75" x14ac:dyDescent="0.4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" x14ac:dyDescent="0.4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2.75" x14ac:dyDescent="0.4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2.75" x14ac:dyDescent="0.4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2.75" x14ac:dyDescent="0.4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8317</v>
      </c>
      <c r="R578" t="s">
        <v>8318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si="44"/>
        <v>2015</v>
      </c>
    </row>
    <row r="579" spans="1:21" ht="42.75" x14ac:dyDescent="0.4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ref="U579:U642" si="49">YEAR(S579)</f>
        <v>2016</v>
      </c>
    </row>
    <row r="580" spans="1:21" ht="28.5" x14ac:dyDescent="0.4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5" x14ac:dyDescent="0.4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2.75" x14ac:dyDescent="0.4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2.75" x14ac:dyDescent="0.4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2.75" x14ac:dyDescent="0.4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2.75" x14ac:dyDescent="0.4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28.5" x14ac:dyDescent="0.4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2.75" x14ac:dyDescent="0.4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1.25" x14ac:dyDescent="0.4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2.75" x14ac:dyDescent="0.4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2.75" x14ac:dyDescent="0.4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2.75" x14ac:dyDescent="0.4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2.75" x14ac:dyDescent="0.4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" x14ac:dyDescent="0.4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5" x14ac:dyDescent="0.4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2.75" x14ac:dyDescent="0.4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5" x14ac:dyDescent="0.4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2.75" x14ac:dyDescent="0.4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5" x14ac:dyDescent="0.4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2.75" x14ac:dyDescent="0.4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2.75" x14ac:dyDescent="0.4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5" x14ac:dyDescent="0.4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2.75" x14ac:dyDescent="0.4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2.75" x14ac:dyDescent="0.4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5" x14ac:dyDescent="0.4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2.75" x14ac:dyDescent="0.4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2.75" x14ac:dyDescent="0.4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2.75" x14ac:dyDescent="0.4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" x14ac:dyDescent="0.4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2.75" x14ac:dyDescent="0.4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2.75" x14ac:dyDescent="0.4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2.75" x14ac:dyDescent="0.4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2.75" x14ac:dyDescent="0.4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2.75" x14ac:dyDescent="0.4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8317</v>
      </c>
      <c r="R642" t="s">
        <v>8319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si="49"/>
        <v>2016</v>
      </c>
    </row>
    <row r="643" spans="1:21" ht="42.75" x14ac:dyDescent="0.4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ref="U643:U706" si="54">YEAR(S643)</f>
        <v>2015</v>
      </c>
    </row>
    <row r="644" spans="1:21" ht="42.75" x14ac:dyDescent="0.4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2.75" x14ac:dyDescent="0.4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5" x14ac:dyDescent="0.4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2.75" x14ac:dyDescent="0.4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2.75" x14ac:dyDescent="0.4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5" x14ac:dyDescent="0.4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2.75" x14ac:dyDescent="0.4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2.75" x14ac:dyDescent="0.4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2.75" x14ac:dyDescent="0.4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" x14ac:dyDescent="0.4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2.75" x14ac:dyDescent="0.4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2.75" x14ac:dyDescent="0.4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2.75" x14ac:dyDescent="0.4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2.75" x14ac:dyDescent="0.4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2.75" x14ac:dyDescent="0.4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2.75" x14ac:dyDescent="0.4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2.75" x14ac:dyDescent="0.4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2.75" x14ac:dyDescent="0.4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2.75" x14ac:dyDescent="0.4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2.75" x14ac:dyDescent="0.4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2.75" x14ac:dyDescent="0.4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2.75" x14ac:dyDescent="0.4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2.75" x14ac:dyDescent="0.4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2.75" x14ac:dyDescent="0.4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2.75" x14ac:dyDescent="0.4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" x14ac:dyDescent="0.4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2.75" x14ac:dyDescent="0.4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2.75" x14ac:dyDescent="0.4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2.75" x14ac:dyDescent="0.4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2.75" x14ac:dyDescent="0.4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2.75" x14ac:dyDescent="0.4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" x14ac:dyDescent="0.4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2.75" x14ac:dyDescent="0.4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2.75" x14ac:dyDescent="0.4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2.75" x14ac:dyDescent="0.4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2.75" x14ac:dyDescent="0.4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2.75" x14ac:dyDescent="0.4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2.75" x14ac:dyDescent="0.4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2.75" x14ac:dyDescent="0.4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5" x14ac:dyDescent="0.4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2.75" x14ac:dyDescent="0.4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" x14ac:dyDescent="0.4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2.75" x14ac:dyDescent="0.4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2.75" x14ac:dyDescent="0.4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2.75" x14ac:dyDescent="0.4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5" x14ac:dyDescent="0.4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2.75" x14ac:dyDescent="0.4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2.75" x14ac:dyDescent="0.4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2.75" x14ac:dyDescent="0.4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2.75" x14ac:dyDescent="0.4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5" x14ac:dyDescent="0.4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2.75" x14ac:dyDescent="0.4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2.75" x14ac:dyDescent="0.4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2.75" x14ac:dyDescent="0.4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2.75" x14ac:dyDescent="0.4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2.75" x14ac:dyDescent="0.4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2.75" x14ac:dyDescent="0.4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2.75" x14ac:dyDescent="0.4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2.75" x14ac:dyDescent="0.4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8317</v>
      </c>
      <c r="R706" t="s">
        <v>8319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si="54"/>
        <v>2016</v>
      </c>
    </row>
    <row r="707" spans="1:21" ht="28.5" x14ac:dyDescent="0.4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ref="U707:U770" si="59">YEAR(S707)</f>
        <v>2016</v>
      </c>
    </row>
    <row r="708" spans="1:21" ht="42.75" x14ac:dyDescent="0.4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2.75" x14ac:dyDescent="0.4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2.75" x14ac:dyDescent="0.4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5" x14ac:dyDescent="0.4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5" x14ac:dyDescent="0.4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2.75" x14ac:dyDescent="0.4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2.75" x14ac:dyDescent="0.4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2.75" x14ac:dyDescent="0.4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2.75" x14ac:dyDescent="0.4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2.75" x14ac:dyDescent="0.4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2.75" x14ac:dyDescent="0.4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2.75" x14ac:dyDescent="0.4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2.75" x14ac:dyDescent="0.4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2.75" x14ac:dyDescent="0.4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" x14ac:dyDescent="0.4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2.75" x14ac:dyDescent="0.4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5" x14ac:dyDescent="0.4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2.75" x14ac:dyDescent="0.4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2.75" x14ac:dyDescent="0.4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2.75" x14ac:dyDescent="0.4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2.75" x14ac:dyDescent="0.4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2.75" x14ac:dyDescent="0.4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2.75" x14ac:dyDescent="0.4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5" x14ac:dyDescent="0.4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2.75" x14ac:dyDescent="0.4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2.75" x14ac:dyDescent="0.4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" x14ac:dyDescent="0.4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28.5" x14ac:dyDescent="0.4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2.75" x14ac:dyDescent="0.4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2.75" x14ac:dyDescent="0.4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2.75" x14ac:dyDescent="0.4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2.75" x14ac:dyDescent="0.4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2.75" x14ac:dyDescent="0.4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5" x14ac:dyDescent="0.4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" x14ac:dyDescent="0.4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2.75" x14ac:dyDescent="0.4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28.5" x14ac:dyDescent="0.4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2.75" x14ac:dyDescent="0.4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2.75" x14ac:dyDescent="0.4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2.75" x14ac:dyDescent="0.4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2.75" x14ac:dyDescent="0.4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2.75" x14ac:dyDescent="0.4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2.75" x14ac:dyDescent="0.4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2.75" x14ac:dyDescent="0.4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2.75" x14ac:dyDescent="0.4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2.75" x14ac:dyDescent="0.4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2.75" x14ac:dyDescent="0.4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2.75" x14ac:dyDescent="0.4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2.75" x14ac:dyDescent="0.4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5" x14ac:dyDescent="0.4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2.75" x14ac:dyDescent="0.4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2.75" x14ac:dyDescent="0.4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2.75" x14ac:dyDescent="0.4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2.75" x14ac:dyDescent="0.4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2.75" x14ac:dyDescent="0.4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2.75" x14ac:dyDescent="0.4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2.75" x14ac:dyDescent="0.4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2.75" x14ac:dyDescent="0.4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2.75" x14ac:dyDescent="0.4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8320</v>
      </c>
      <c r="R770" t="s">
        <v>8322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si="59"/>
        <v>2013</v>
      </c>
    </row>
    <row r="771" spans="1:21" ht="42.75" x14ac:dyDescent="0.4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ref="U771:U834" si="64">YEAR(S771)</f>
        <v>2013</v>
      </c>
    </row>
    <row r="772" spans="1:21" ht="42.75" x14ac:dyDescent="0.4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2.75" x14ac:dyDescent="0.4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" x14ac:dyDescent="0.4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2.75" x14ac:dyDescent="0.4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2.75" x14ac:dyDescent="0.4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2.75" x14ac:dyDescent="0.4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2.75" x14ac:dyDescent="0.4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2.75" x14ac:dyDescent="0.4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2.75" x14ac:dyDescent="0.4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2.75" x14ac:dyDescent="0.4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2.75" x14ac:dyDescent="0.4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2.75" x14ac:dyDescent="0.4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2.75" x14ac:dyDescent="0.4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2.75" x14ac:dyDescent="0.4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2.75" x14ac:dyDescent="0.4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2.75" x14ac:dyDescent="0.4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2.75" x14ac:dyDescent="0.4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2.75" x14ac:dyDescent="0.4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2.75" x14ac:dyDescent="0.4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2.75" x14ac:dyDescent="0.4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2.75" x14ac:dyDescent="0.4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5" x14ac:dyDescent="0.4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2.75" x14ac:dyDescent="0.4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2.75" x14ac:dyDescent="0.4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2.75" x14ac:dyDescent="0.4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" x14ac:dyDescent="0.4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2.75" x14ac:dyDescent="0.4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2.75" x14ac:dyDescent="0.4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2.75" x14ac:dyDescent="0.4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2.75" x14ac:dyDescent="0.4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2.75" x14ac:dyDescent="0.4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2.75" x14ac:dyDescent="0.4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2.75" x14ac:dyDescent="0.4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2.75" x14ac:dyDescent="0.4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2.75" x14ac:dyDescent="0.4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5" x14ac:dyDescent="0.4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2.75" x14ac:dyDescent="0.4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2.75" x14ac:dyDescent="0.4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2.75" x14ac:dyDescent="0.4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5" x14ac:dyDescent="0.4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2.75" x14ac:dyDescent="0.4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5" x14ac:dyDescent="0.4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2.75" x14ac:dyDescent="0.4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5" x14ac:dyDescent="0.4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2.75" x14ac:dyDescent="0.4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2.75" x14ac:dyDescent="0.4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5" x14ac:dyDescent="0.4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2.75" x14ac:dyDescent="0.4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2.75" x14ac:dyDescent="0.4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28.5" x14ac:dyDescent="0.4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2.75" x14ac:dyDescent="0.4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2.75" x14ac:dyDescent="0.4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5" x14ac:dyDescent="0.4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2.75" x14ac:dyDescent="0.4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2.75" x14ac:dyDescent="0.4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2.75" x14ac:dyDescent="0.4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2.75" x14ac:dyDescent="0.4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2.75" x14ac:dyDescent="0.4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5" x14ac:dyDescent="0.4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2.75" x14ac:dyDescent="0.4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8323</v>
      </c>
      <c r="R834" t="s">
        <v>8324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si="64"/>
        <v>2011</v>
      </c>
    </row>
    <row r="835" spans="1:21" x14ac:dyDescent="0.4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ref="U835:U898" si="69">YEAR(S835)</f>
        <v>2014</v>
      </c>
    </row>
    <row r="836" spans="1:21" ht="42.75" x14ac:dyDescent="0.4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2.75" x14ac:dyDescent="0.4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28.5" x14ac:dyDescent="0.4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2.75" x14ac:dyDescent="0.4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2.75" x14ac:dyDescent="0.4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2.75" x14ac:dyDescent="0.4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2.75" x14ac:dyDescent="0.4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2.75" x14ac:dyDescent="0.4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2.75" x14ac:dyDescent="0.4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2.75" x14ac:dyDescent="0.4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2.75" x14ac:dyDescent="0.4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2.75" x14ac:dyDescent="0.4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5" x14ac:dyDescent="0.4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2.75" x14ac:dyDescent="0.4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" x14ac:dyDescent="0.4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2.75" x14ac:dyDescent="0.4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2.75" x14ac:dyDescent="0.4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5" x14ac:dyDescent="0.4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2.75" x14ac:dyDescent="0.4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2.75" x14ac:dyDescent="0.4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2.75" x14ac:dyDescent="0.4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28.5" x14ac:dyDescent="0.4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2.75" x14ac:dyDescent="0.4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2.75" x14ac:dyDescent="0.4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2.75" x14ac:dyDescent="0.4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2.75" x14ac:dyDescent="0.4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2.75" x14ac:dyDescent="0.4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2.75" x14ac:dyDescent="0.4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2.75" x14ac:dyDescent="0.4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2.75" x14ac:dyDescent="0.4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2.75" x14ac:dyDescent="0.4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2.75" x14ac:dyDescent="0.4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" x14ac:dyDescent="0.4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" x14ac:dyDescent="0.4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2.75" x14ac:dyDescent="0.4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2.75" x14ac:dyDescent="0.4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2.75" x14ac:dyDescent="0.4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5" x14ac:dyDescent="0.4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" x14ac:dyDescent="0.4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" x14ac:dyDescent="0.4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5" x14ac:dyDescent="0.4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2.75" x14ac:dyDescent="0.4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2.75" x14ac:dyDescent="0.4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2.75" x14ac:dyDescent="0.4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2.75" x14ac:dyDescent="0.4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2.75" x14ac:dyDescent="0.4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2.75" x14ac:dyDescent="0.4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2.75" x14ac:dyDescent="0.4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2.75" x14ac:dyDescent="0.4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2.75" x14ac:dyDescent="0.4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2.75" x14ac:dyDescent="0.4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2.75" x14ac:dyDescent="0.4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" x14ac:dyDescent="0.4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2.75" x14ac:dyDescent="0.4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2.75" x14ac:dyDescent="0.4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2.75" x14ac:dyDescent="0.4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2.75" x14ac:dyDescent="0.4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2.75" x14ac:dyDescent="0.4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2.75" x14ac:dyDescent="0.4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2.75" x14ac:dyDescent="0.4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2.75" x14ac:dyDescent="0.4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8323</v>
      </c>
      <c r="R898" t="s">
        <v>8327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si="69"/>
        <v>2015</v>
      </c>
    </row>
    <row r="899" spans="1:21" ht="42.75" x14ac:dyDescent="0.4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ref="U899:U962" si="74">YEAR(S899)</f>
        <v>2012</v>
      </c>
    </row>
    <row r="900" spans="1:21" ht="42.75" x14ac:dyDescent="0.4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2.75" x14ac:dyDescent="0.4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5" x14ac:dyDescent="0.4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" x14ac:dyDescent="0.4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" x14ac:dyDescent="0.4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2.75" x14ac:dyDescent="0.4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2.75" x14ac:dyDescent="0.4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2.75" x14ac:dyDescent="0.4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5" x14ac:dyDescent="0.4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5" x14ac:dyDescent="0.4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2.75" x14ac:dyDescent="0.4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" x14ac:dyDescent="0.4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2.75" x14ac:dyDescent="0.4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2.75" x14ac:dyDescent="0.4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2.75" x14ac:dyDescent="0.4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2.75" x14ac:dyDescent="0.4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2.75" x14ac:dyDescent="0.4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2.75" x14ac:dyDescent="0.4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2.75" x14ac:dyDescent="0.4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2.75" x14ac:dyDescent="0.4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2.75" x14ac:dyDescent="0.4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2.75" x14ac:dyDescent="0.4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2.75" x14ac:dyDescent="0.4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2.75" x14ac:dyDescent="0.4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2.75" x14ac:dyDescent="0.4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2.75" x14ac:dyDescent="0.4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2.75" x14ac:dyDescent="0.4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" x14ac:dyDescent="0.4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5" x14ac:dyDescent="0.4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2.75" x14ac:dyDescent="0.4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2.75" x14ac:dyDescent="0.4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" x14ac:dyDescent="0.4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2.75" x14ac:dyDescent="0.4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5" x14ac:dyDescent="0.4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2.75" x14ac:dyDescent="0.4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2.75" x14ac:dyDescent="0.4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2.75" x14ac:dyDescent="0.4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2.75" x14ac:dyDescent="0.4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2.75" x14ac:dyDescent="0.4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2.75" x14ac:dyDescent="0.4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2.75" x14ac:dyDescent="0.4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2.75" x14ac:dyDescent="0.4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" x14ac:dyDescent="0.4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2.75" x14ac:dyDescent="0.4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5" x14ac:dyDescent="0.4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2.75" x14ac:dyDescent="0.4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2.75" x14ac:dyDescent="0.4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28.5" x14ac:dyDescent="0.4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2.75" x14ac:dyDescent="0.4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" x14ac:dyDescent="0.4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2.75" x14ac:dyDescent="0.4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2.75" x14ac:dyDescent="0.4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4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5" x14ac:dyDescent="0.4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2.75" x14ac:dyDescent="0.4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2.75" x14ac:dyDescent="0.4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2.75" x14ac:dyDescent="0.4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" x14ac:dyDescent="0.4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2.75" x14ac:dyDescent="0.4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2.75" x14ac:dyDescent="0.4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2.75" x14ac:dyDescent="0.4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8317</v>
      </c>
      <c r="R962" t="s">
        <v>8319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si="74"/>
        <v>2017</v>
      </c>
    </row>
    <row r="963" spans="1:21" ht="42.75" x14ac:dyDescent="0.4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ref="U963:U1026" si="79">YEAR(S963)</f>
        <v>2017</v>
      </c>
    </row>
    <row r="964" spans="1:21" ht="42.75" x14ac:dyDescent="0.4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5" x14ac:dyDescent="0.4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2.75" x14ac:dyDescent="0.4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2.75" x14ac:dyDescent="0.4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2.75" x14ac:dyDescent="0.4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2.75" x14ac:dyDescent="0.4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2.75" x14ac:dyDescent="0.4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5" x14ac:dyDescent="0.4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2.75" x14ac:dyDescent="0.4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2.75" x14ac:dyDescent="0.4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2.75" x14ac:dyDescent="0.4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2.75" x14ac:dyDescent="0.4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2.75" x14ac:dyDescent="0.4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2.75" x14ac:dyDescent="0.4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2.75" x14ac:dyDescent="0.4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2.75" x14ac:dyDescent="0.4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2.75" x14ac:dyDescent="0.4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2.75" x14ac:dyDescent="0.4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2.75" x14ac:dyDescent="0.4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2.75" x14ac:dyDescent="0.4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5" x14ac:dyDescent="0.4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" x14ac:dyDescent="0.4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1.25" x14ac:dyDescent="0.4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2.75" x14ac:dyDescent="0.4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2.75" x14ac:dyDescent="0.4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2.75" x14ac:dyDescent="0.4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" x14ac:dyDescent="0.4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2.75" x14ac:dyDescent="0.4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1.25" x14ac:dyDescent="0.4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2.75" x14ac:dyDescent="0.4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2.75" x14ac:dyDescent="0.4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2.75" x14ac:dyDescent="0.4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5" x14ac:dyDescent="0.4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5" x14ac:dyDescent="0.4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2.75" x14ac:dyDescent="0.4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2.75" x14ac:dyDescent="0.4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2.75" x14ac:dyDescent="0.4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2.75" x14ac:dyDescent="0.4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2.75" x14ac:dyDescent="0.4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2.75" x14ac:dyDescent="0.4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2.75" x14ac:dyDescent="0.4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2.75" x14ac:dyDescent="0.4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" x14ac:dyDescent="0.4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2.75" x14ac:dyDescent="0.4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5" x14ac:dyDescent="0.4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2.75" x14ac:dyDescent="0.4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2.75" x14ac:dyDescent="0.4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2.75" x14ac:dyDescent="0.4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2.75" x14ac:dyDescent="0.4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8323</v>
      </c>
      <c r="R1026" t="s">
        <v>8328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si="79"/>
        <v>2016</v>
      </c>
    </row>
    <row r="1027" spans="1:21" ht="28.5" x14ac:dyDescent="0.4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ref="U1027:U1090" si="84">YEAR(S1027)</f>
        <v>2015</v>
      </c>
    </row>
    <row r="1028" spans="1:21" ht="42.75" x14ac:dyDescent="0.4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2.75" x14ac:dyDescent="0.4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2.75" x14ac:dyDescent="0.4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5" x14ac:dyDescent="0.4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5" x14ac:dyDescent="0.4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2.75" x14ac:dyDescent="0.4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2.75" x14ac:dyDescent="0.4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2.75" x14ac:dyDescent="0.4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2.75" x14ac:dyDescent="0.4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2.75" x14ac:dyDescent="0.4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2.75" x14ac:dyDescent="0.4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2.75" x14ac:dyDescent="0.4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2.75" x14ac:dyDescent="0.4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2.75" x14ac:dyDescent="0.4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2.75" x14ac:dyDescent="0.4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2.75" x14ac:dyDescent="0.4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2.75" x14ac:dyDescent="0.4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5" x14ac:dyDescent="0.4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" x14ac:dyDescent="0.4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2.75" x14ac:dyDescent="0.4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2.75" x14ac:dyDescent="0.4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2.75" x14ac:dyDescent="0.4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2.75" x14ac:dyDescent="0.4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" x14ac:dyDescent="0.4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2.75" x14ac:dyDescent="0.4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8331</v>
      </c>
      <c r="R1090" t="s">
        <v>8332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si="84"/>
        <v>2014</v>
      </c>
    </row>
    <row r="1091" spans="1:21" ht="28.5" x14ac:dyDescent="0.4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ref="U1091:U1154" si="89">YEAR(S1091)</f>
        <v>2015</v>
      </c>
    </row>
    <row r="1092" spans="1:21" ht="42.75" x14ac:dyDescent="0.4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2.75" x14ac:dyDescent="0.4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" x14ac:dyDescent="0.4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2.75" x14ac:dyDescent="0.4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2.75" x14ac:dyDescent="0.4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2.75" x14ac:dyDescent="0.4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2.75" x14ac:dyDescent="0.4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2.75" x14ac:dyDescent="0.4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5" x14ac:dyDescent="0.4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2.75" x14ac:dyDescent="0.4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2.75" x14ac:dyDescent="0.4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5" x14ac:dyDescent="0.4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2.75" x14ac:dyDescent="0.4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2.75" x14ac:dyDescent="0.4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2.75" x14ac:dyDescent="0.4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2.75" x14ac:dyDescent="0.4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2.75" x14ac:dyDescent="0.4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" x14ac:dyDescent="0.4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2.75" x14ac:dyDescent="0.4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2.75" x14ac:dyDescent="0.4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2.75" x14ac:dyDescent="0.4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2.75" x14ac:dyDescent="0.4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2.75" x14ac:dyDescent="0.4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2.75" x14ac:dyDescent="0.4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2.75" x14ac:dyDescent="0.4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2.75" x14ac:dyDescent="0.4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28.5" x14ac:dyDescent="0.4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2.75" x14ac:dyDescent="0.4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2.75" x14ac:dyDescent="0.4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2.75" x14ac:dyDescent="0.4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2.75" x14ac:dyDescent="0.4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2.75" x14ac:dyDescent="0.4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2.75" x14ac:dyDescent="0.4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2.75" x14ac:dyDescent="0.4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2.75" x14ac:dyDescent="0.4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2.75" x14ac:dyDescent="0.4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2.75" x14ac:dyDescent="0.4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" x14ac:dyDescent="0.4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2.75" x14ac:dyDescent="0.4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2.75" x14ac:dyDescent="0.4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2.75" x14ac:dyDescent="0.4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8334</v>
      </c>
      <c r="R1154" t="s">
        <v>8335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si="89"/>
        <v>2015</v>
      </c>
    </row>
    <row r="1155" spans="1:21" ht="28.5" x14ac:dyDescent="0.4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ref="U1155:U1218" si="94">YEAR(S1155)</f>
        <v>2015</v>
      </c>
    </row>
    <row r="1156" spans="1:21" ht="42.75" x14ac:dyDescent="0.4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2.75" x14ac:dyDescent="0.4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2.75" x14ac:dyDescent="0.4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2.75" x14ac:dyDescent="0.4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2.75" x14ac:dyDescent="0.4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2.75" x14ac:dyDescent="0.4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2.75" x14ac:dyDescent="0.4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2.75" x14ac:dyDescent="0.4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2.75" x14ac:dyDescent="0.4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2.75" x14ac:dyDescent="0.4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2.75" x14ac:dyDescent="0.4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2.75" x14ac:dyDescent="0.4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2.75" x14ac:dyDescent="0.4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2.75" x14ac:dyDescent="0.4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2.75" x14ac:dyDescent="0.4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2.75" x14ac:dyDescent="0.4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28.5" x14ac:dyDescent="0.4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2.75" x14ac:dyDescent="0.4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2.75" x14ac:dyDescent="0.4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2.75" x14ac:dyDescent="0.4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" x14ac:dyDescent="0.4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2.75" x14ac:dyDescent="0.4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2.75" x14ac:dyDescent="0.4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2.75" x14ac:dyDescent="0.4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2.75" x14ac:dyDescent="0.4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2.75" x14ac:dyDescent="0.4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2.75" x14ac:dyDescent="0.4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" x14ac:dyDescent="0.4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2.75" x14ac:dyDescent="0.4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2.75" x14ac:dyDescent="0.4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2.75" x14ac:dyDescent="0.4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2.75" x14ac:dyDescent="0.4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5" x14ac:dyDescent="0.4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2.75" x14ac:dyDescent="0.4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5" x14ac:dyDescent="0.4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2.75" x14ac:dyDescent="0.4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8336</v>
      </c>
      <c r="R1218" t="s">
        <v>8337</v>
      </c>
      <c r="S1218" s="1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ref="U1219:U1282" si="99">YEAR(S1219)</f>
        <v>2016</v>
      </c>
    </row>
    <row r="1220" spans="1:21" ht="42.75" x14ac:dyDescent="0.4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5" x14ac:dyDescent="0.4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2.75" x14ac:dyDescent="0.4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2.75" x14ac:dyDescent="0.4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5" x14ac:dyDescent="0.4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28.5" x14ac:dyDescent="0.4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2.75" x14ac:dyDescent="0.4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2.75" x14ac:dyDescent="0.4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2.75" x14ac:dyDescent="0.4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" x14ac:dyDescent="0.4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28.5" x14ac:dyDescent="0.4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2.75" x14ac:dyDescent="0.4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2.75" x14ac:dyDescent="0.4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2.75" x14ac:dyDescent="0.4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2.75" x14ac:dyDescent="0.4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2.75" x14ac:dyDescent="0.4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2.75" x14ac:dyDescent="0.4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2.75" x14ac:dyDescent="0.4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8323</v>
      </c>
      <c r="R1282" t="s">
        <v>8324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si="99"/>
        <v>2010</v>
      </c>
    </row>
    <row r="1283" spans="1:21" ht="42.75" x14ac:dyDescent="0.4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ref="U1283:U1346" si="104">YEAR(S1283)</f>
        <v>2013</v>
      </c>
    </row>
    <row r="1284" spans="1:21" ht="42.75" x14ac:dyDescent="0.4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2.75" x14ac:dyDescent="0.4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2.75" x14ac:dyDescent="0.4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2.75" x14ac:dyDescent="0.4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2.75" x14ac:dyDescent="0.4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2.75" x14ac:dyDescent="0.4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2.75" x14ac:dyDescent="0.4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5" x14ac:dyDescent="0.4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2.75" x14ac:dyDescent="0.4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" x14ac:dyDescent="0.4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2.75" x14ac:dyDescent="0.4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2.75" x14ac:dyDescent="0.4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" x14ac:dyDescent="0.4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2.75" x14ac:dyDescent="0.4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2.75" x14ac:dyDescent="0.4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2.75" x14ac:dyDescent="0.4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2.75" x14ac:dyDescent="0.4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2.75" x14ac:dyDescent="0.4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2.75" x14ac:dyDescent="0.4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5" x14ac:dyDescent="0.4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2.75" x14ac:dyDescent="0.4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" x14ac:dyDescent="0.4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2.75" x14ac:dyDescent="0.4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2.75" x14ac:dyDescent="0.4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2.75" x14ac:dyDescent="0.4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2.75" x14ac:dyDescent="0.4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" x14ac:dyDescent="0.4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2.75" x14ac:dyDescent="0.4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2.75" x14ac:dyDescent="0.4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2.75" x14ac:dyDescent="0.4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2.75" x14ac:dyDescent="0.4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2.75" x14ac:dyDescent="0.4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2.75" x14ac:dyDescent="0.4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2.75" x14ac:dyDescent="0.4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5" x14ac:dyDescent="0.4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2.75" x14ac:dyDescent="0.4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2.75" x14ac:dyDescent="0.4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8320</v>
      </c>
      <c r="R1346" t="s">
        <v>8321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si="104"/>
        <v>2016</v>
      </c>
    </row>
    <row r="1347" spans="1:21" ht="42.75" x14ac:dyDescent="0.4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ref="U1347:U1410" si="109">YEAR(S1347)</f>
        <v>2014</v>
      </c>
    </row>
    <row r="1348" spans="1:21" ht="42.75" x14ac:dyDescent="0.4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2.75" x14ac:dyDescent="0.4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2.75" x14ac:dyDescent="0.4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2.75" x14ac:dyDescent="0.4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2.75" x14ac:dyDescent="0.4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5" x14ac:dyDescent="0.4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2.75" x14ac:dyDescent="0.4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2.75" x14ac:dyDescent="0.4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" x14ac:dyDescent="0.4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2.75" x14ac:dyDescent="0.4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2.75" x14ac:dyDescent="0.4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2.75" x14ac:dyDescent="0.4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2.75" x14ac:dyDescent="0.4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5" x14ac:dyDescent="0.4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2.75" x14ac:dyDescent="0.4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2.75" x14ac:dyDescent="0.4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2.75" x14ac:dyDescent="0.4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2.75" x14ac:dyDescent="0.4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2.75" x14ac:dyDescent="0.4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2.75" x14ac:dyDescent="0.4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2.75" x14ac:dyDescent="0.4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2.75" x14ac:dyDescent="0.4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5" x14ac:dyDescent="0.4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2.75" x14ac:dyDescent="0.4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2.75" x14ac:dyDescent="0.4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5" x14ac:dyDescent="0.4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2.75" x14ac:dyDescent="0.4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5" x14ac:dyDescent="0.4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28.5" x14ac:dyDescent="0.4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2.75" x14ac:dyDescent="0.4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2.75" x14ac:dyDescent="0.4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2.75" x14ac:dyDescent="0.4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2.75" x14ac:dyDescent="0.4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2.75" x14ac:dyDescent="0.4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5" x14ac:dyDescent="0.4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2.75" x14ac:dyDescent="0.4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2.75" x14ac:dyDescent="0.4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5" x14ac:dyDescent="0.4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2.75" x14ac:dyDescent="0.4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2.75" x14ac:dyDescent="0.4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2.75" x14ac:dyDescent="0.4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2.75" x14ac:dyDescent="0.4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2.75" x14ac:dyDescent="0.4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2.75" x14ac:dyDescent="0.4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2.75" x14ac:dyDescent="0.4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2.75" x14ac:dyDescent="0.4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2.75" x14ac:dyDescent="0.4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2.75" x14ac:dyDescent="0.4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2.75" x14ac:dyDescent="0.4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2.75" x14ac:dyDescent="0.4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2.75" x14ac:dyDescent="0.4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5" x14ac:dyDescent="0.4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2.75" x14ac:dyDescent="0.4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2.75" x14ac:dyDescent="0.4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8320</v>
      </c>
      <c r="R1410" t="s">
        <v>8339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si="109"/>
        <v>2015</v>
      </c>
    </row>
    <row r="1411" spans="1:21" ht="42.75" x14ac:dyDescent="0.4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ref="U1411:U1474" si="114">YEAR(S1411)</f>
        <v>2014</v>
      </c>
    </row>
    <row r="1412" spans="1:21" ht="42.75" x14ac:dyDescent="0.4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2.75" x14ac:dyDescent="0.4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" x14ac:dyDescent="0.4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2.75" x14ac:dyDescent="0.4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2.75" x14ac:dyDescent="0.4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2.75" x14ac:dyDescent="0.4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2.75" x14ac:dyDescent="0.4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" x14ac:dyDescent="0.4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2.75" x14ac:dyDescent="0.4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5" x14ac:dyDescent="0.4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2.75" x14ac:dyDescent="0.4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2.75" x14ac:dyDescent="0.4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2.75" x14ac:dyDescent="0.4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2.75" x14ac:dyDescent="0.4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2.75" x14ac:dyDescent="0.4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2.75" x14ac:dyDescent="0.4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2.75" x14ac:dyDescent="0.4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2.75" x14ac:dyDescent="0.4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2.75" x14ac:dyDescent="0.4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2.75" x14ac:dyDescent="0.4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2.75" x14ac:dyDescent="0.4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2.75" x14ac:dyDescent="0.4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2.75" x14ac:dyDescent="0.4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2.75" x14ac:dyDescent="0.4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28.5" x14ac:dyDescent="0.4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2.75" x14ac:dyDescent="0.4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" x14ac:dyDescent="0.4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2.75" x14ac:dyDescent="0.4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2.75" x14ac:dyDescent="0.4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2.75" x14ac:dyDescent="0.4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2.75" x14ac:dyDescent="0.4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2.75" x14ac:dyDescent="0.4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2.75" x14ac:dyDescent="0.4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2.75" x14ac:dyDescent="0.4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2.75" x14ac:dyDescent="0.4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2.75" x14ac:dyDescent="0.4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5" x14ac:dyDescent="0.4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2.75" x14ac:dyDescent="0.4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2.75" x14ac:dyDescent="0.4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2.75" x14ac:dyDescent="0.4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2.75" x14ac:dyDescent="0.4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5" x14ac:dyDescent="0.4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2.75" x14ac:dyDescent="0.4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2.75" x14ac:dyDescent="0.4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5" x14ac:dyDescent="0.4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5" x14ac:dyDescent="0.4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5" x14ac:dyDescent="0.4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8320</v>
      </c>
      <c r="R1474" t="s">
        <v>8340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4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ref="U1475:U1538" si="119">YEAR(S1475)</f>
        <v>2012</v>
      </c>
    </row>
    <row r="1476" spans="1:21" ht="42.75" x14ac:dyDescent="0.4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2.75" x14ac:dyDescent="0.4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5" x14ac:dyDescent="0.4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2.75" x14ac:dyDescent="0.4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2.75" x14ac:dyDescent="0.4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2.75" x14ac:dyDescent="0.4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2.75" x14ac:dyDescent="0.4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2.75" x14ac:dyDescent="0.4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2.75" x14ac:dyDescent="0.4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2.75" x14ac:dyDescent="0.4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2.75" x14ac:dyDescent="0.4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2.75" x14ac:dyDescent="0.4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2.75" x14ac:dyDescent="0.4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2.75" x14ac:dyDescent="0.4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2.75" x14ac:dyDescent="0.4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2.75" x14ac:dyDescent="0.4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2.75" x14ac:dyDescent="0.4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2.75" x14ac:dyDescent="0.4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2.75" x14ac:dyDescent="0.4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2.75" x14ac:dyDescent="0.4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2.75" x14ac:dyDescent="0.4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2.75" x14ac:dyDescent="0.4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2.75" x14ac:dyDescent="0.4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5" x14ac:dyDescent="0.4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2.75" x14ac:dyDescent="0.4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2.75" x14ac:dyDescent="0.4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28.5" x14ac:dyDescent="0.4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" x14ac:dyDescent="0.4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2.75" x14ac:dyDescent="0.4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2.75" x14ac:dyDescent="0.4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2.75" x14ac:dyDescent="0.4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2.75" x14ac:dyDescent="0.4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2.75" x14ac:dyDescent="0.4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2.75" x14ac:dyDescent="0.4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2.75" x14ac:dyDescent="0.4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2.75" x14ac:dyDescent="0.4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2.75" x14ac:dyDescent="0.4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2.75" x14ac:dyDescent="0.4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2.75" x14ac:dyDescent="0.4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2.75" x14ac:dyDescent="0.4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5" x14ac:dyDescent="0.4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2.75" x14ac:dyDescent="0.4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5" x14ac:dyDescent="0.4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2.75" x14ac:dyDescent="0.4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" x14ac:dyDescent="0.4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2.75" x14ac:dyDescent="0.4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2.75" x14ac:dyDescent="0.4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2.75" x14ac:dyDescent="0.4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2.75" x14ac:dyDescent="0.4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2.75" x14ac:dyDescent="0.4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2.75" x14ac:dyDescent="0.4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8336</v>
      </c>
      <c r="R1538" t="s">
        <v>8337</v>
      </c>
      <c r="S1538" s="1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ref="U1539:U1602" si="124">YEAR(S1539)</f>
        <v>2016</v>
      </c>
    </row>
    <row r="1540" spans="1:21" ht="42.75" x14ac:dyDescent="0.4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2.75" x14ac:dyDescent="0.4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2.75" x14ac:dyDescent="0.4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2.75" x14ac:dyDescent="0.4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2.75" x14ac:dyDescent="0.4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2.75" x14ac:dyDescent="0.4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2.75" x14ac:dyDescent="0.4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2.75" x14ac:dyDescent="0.4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2.75" x14ac:dyDescent="0.4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2.75" x14ac:dyDescent="0.4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5" x14ac:dyDescent="0.4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2.75" x14ac:dyDescent="0.4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2.75" x14ac:dyDescent="0.4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2.75" x14ac:dyDescent="0.4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2.75" x14ac:dyDescent="0.4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2.75" x14ac:dyDescent="0.4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" x14ac:dyDescent="0.4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2.75" x14ac:dyDescent="0.4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2.75" x14ac:dyDescent="0.4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2.75" x14ac:dyDescent="0.4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2.75" x14ac:dyDescent="0.4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5" x14ac:dyDescent="0.4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2.75" x14ac:dyDescent="0.4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2.75" x14ac:dyDescent="0.4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2.75" x14ac:dyDescent="0.4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2.75" x14ac:dyDescent="0.4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2.75" x14ac:dyDescent="0.4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" x14ac:dyDescent="0.4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2.75" x14ac:dyDescent="0.4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5" x14ac:dyDescent="0.4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2.75" x14ac:dyDescent="0.4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" x14ac:dyDescent="0.4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8336</v>
      </c>
      <c r="R1602" t="s">
        <v>8343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ref="U1603:U1666" si="129">YEAR(S1603)</f>
        <v>2011</v>
      </c>
    </row>
    <row r="1604" spans="1:21" ht="42.75" x14ac:dyDescent="0.4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5" x14ac:dyDescent="0.4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2.75" x14ac:dyDescent="0.4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2.75" x14ac:dyDescent="0.4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2.75" x14ac:dyDescent="0.4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2.75" x14ac:dyDescent="0.4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2.75" x14ac:dyDescent="0.4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5" x14ac:dyDescent="0.4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2.75" x14ac:dyDescent="0.4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2.75" x14ac:dyDescent="0.4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2.75" x14ac:dyDescent="0.4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2.75" x14ac:dyDescent="0.4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5" x14ac:dyDescent="0.4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28.5" x14ac:dyDescent="0.4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2.75" x14ac:dyDescent="0.4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5" x14ac:dyDescent="0.4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2.75" x14ac:dyDescent="0.4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2.75" x14ac:dyDescent="0.4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2.75" x14ac:dyDescent="0.4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2.75" x14ac:dyDescent="0.4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2.75" x14ac:dyDescent="0.4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2.75" x14ac:dyDescent="0.4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5" x14ac:dyDescent="0.4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2.75" x14ac:dyDescent="0.4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2.75" x14ac:dyDescent="0.4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2.75" x14ac:dyDescent="0.4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2.75" x14ac:dyDescent="0.4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28.5" x14ac:dyDescent="0.4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2.75" x14ac:dyDescent="0.4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2.75" x14ac:dyDescent="0.4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2.75" x14ac:dyDescent="0.4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5" x14ac:dyDescent="0.4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2.75" x14ac:dyDescent="0.4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2.75" x14ac:dyDescent="0.4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5" x14ac:dyDescent="0.4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2.75" x14ac:dyDescent="0.4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5" x14ac:dyDescent="0.4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2.75" x14ac:dyDescent="0.4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2.75" x14ac:dyDescent="0.4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2.75" x14ac:dyDescent="0.4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8323</v>
      </c>
      <c r="R1666" t="s">
        <v>8344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ref="U1667:U1730" si="134">YEAR(S1667)</f>
        <v>2011</v>
      </c>
    </row>
    <row r="1668" spans="1:21" ht="42.75" x14ac:dyDescent="0.4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2.75" x14ac:dyDescent="0.4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2.75" x14ac:dyDescent="0.4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2.75" x14ac:dyDescent="0.4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" x14ac:dyDescent="0.4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5" x14ac:dyDescent="0.4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28.5" x14ac:dyDescent="0.4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2.75" x14ac:dyDescent="0.4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2.75" x14ac:dyDescent="0.4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5" x14ac:dyDescent="0.4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5" x14ac:dyDescent="0.4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2.75" x14ac:dyDescent="0.4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2.75" x14ac:dyDescent="0.4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" x14ac:dyDescent="0.4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5" x14ac:dyDescent="0.4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2.75" x14ac:dyDescent="0.4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2.75" x14ac:dyDescent="0.4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5" x14ac:dyDescent="0.4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2.75" x14ac:dyDescent="0.4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2.75" x14ac:dyDescent="0.4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2.75" x14ac:dyDescent="0.4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" x14ac:dyDescent="0.4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2.75" x14ac:dyDescent="0.4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2.75" x14ac:dyDescent="0.4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2.75" x14ac:dyDescent="0.4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2.75" x14ac:dyDescent="0.4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2.75" x14ac:dyDescent="0.4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" x14ac:dyDescent="0.4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2.75" x14ac:dyDescent="0.4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2.75" x14ac:dyDescent="0.4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1.25" x14ac:dyDescent="0.4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2.75" x14ac:dyDescent="0.4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2.75" x14ac:dyDescent="0.4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2.75" x14ac:dyDescent="0.4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x14ac:dyDescent="0.4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2.75" x14ac:dyDescent="0.4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28.5" x14ac:dyDescent="0.4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2.75" x14ac:dyDescent="0.4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2.75" x14ac:dyDescent="0.4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2.75" x14ac:dyDescent="0.4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2.75" x14ac:dyDescent="0.4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2.75" x14ac:dyDescent="0.4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2.75" x14ac:dyDescent="0.4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8323</v>
      </c>
      <c r="R1730" t="s">
        <v>8345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ref="U1731:U1794" si="139">YEAR(S1731)</f>
        <v>2016</v>
      </c>
    </row>
    <row r="1732" spans="1:21" ht="42.75" x14ac:dyDescent="0.4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5" x14ac:dyDescent="0.4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2.75" x14ac:dyDescent="0.4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2.75" x14ac:dyDescent="0.4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2.75" x14ac:dyDescent="0.4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2.75" x14ac:dyDescent="0.4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5" x14ac:dyDescent="0.4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2.75" x14ac:dyDescent="0.4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5" x14ac:dyDescent="0.4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2.75" x14ac:dyDescent="0.4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2.75" x14ac:dyDescent="0.4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5" x14ac:dyDescent="0.4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2.75" x14ac:dyDescent="0.4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2.75" x14ac:dyDescent="0.4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2.75" x14ac:dyDescent="0.4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2.75" x14ac:dyDescent="0.4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" x14ac:dyDescent="0.4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2.75" x14ac:dyDescent="0.4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5" x14ac:dyDescent="0.4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2.75" x14ac:dyDescent="0.4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5" x14ac:dyDescent="0.4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5" x14ac:dyDescent="0.4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2.75" x14ac:dyDescent="0.4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2.75" x14ac:dyDescent="0.4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2.75" x14ac:dyDescent="0.4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2.75" x14ac:dyDescent="0.4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5" x14ac:dyDescent="0.4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2.75" x14ac:dyDescent="0.4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5" x14ac:dyDescent="0.4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2.75" x14ac:dyDescent="0.4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5" x14ac:dyDescent="0.4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2.75" x14ac:dyDescent="0.4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2.75" x14ac:dyDescent="0.4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2.75" x14ac:dyDescent="0.4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5" x14ac:dyDescent="0.4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5" x14ac:dyDescent="0.4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2.75" x14ac:dyDescent="0.4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2.75" x14ac:dyDescent="0.4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2.75" x14ac:dyDescent="0.4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2.75" x14ac:dyDescent="0.4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2.75" x14ac:dyDescent="0.4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2.75" x14ac:dyDescent="0.4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2.75" x14ac:dyDescent="0.4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2.75" x14ac:dyDescent="0.4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2.75" x14ac:dyDescent="0.4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5" x14ac:dyDescent="0.4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8336</v>
      </c>
      <c r="R1794" t="s">
        <v>8337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ref="U1795:U1858" si="144">YEAR(S1795)</f>
        <v>2014</v>
      </c>
    </row>
    <row r="1796" spans="1:21" ht="42.75" x14ac:dyDescent="0.4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2.75" x14ac:dyDescent="0.4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2.75" x14ac:dyDescent="0.4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2.75" x14ac:dyDescent="0.4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2.75" x14ac:dyDescent="0.4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5" x14ac:dyDescent="0.4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2.75" x14ac:dyDescent="0.4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2.75" x14ac:dyDescent="0.4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28.5" x14ac:dyDescent="0.4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2.75" x14ac:dyDescent="0.4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2.75" x14ac:dyDescent="0.4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2.75" x14ac:dyDescent="0.4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2.75" x14ac:dyDescent="0.4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5" x14ac:dyDescent="0.4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2.75" x14ac:dyDescent="0.4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2.75" x14ac:dyDescent="0.4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2.75" x14ac:dyDescent="0.4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2.75" x14ac:dyDescent="0.4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2.75" x14ac:dyDescent="0.4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2.75" x14ac:dyDescent="0.4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2.75" x14ac:dyDescent="0.4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2.75" x14ac:dyDescent="0.4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2.75" x14ac:dyDescent="0.4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5" x14ac:dyDescent="0.4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5" x14ac:dyDescent="0.4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2.75" x14ac:dyDescent="0.4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2.75" x14ac:dyDescent="0.4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2.75" x14ac:dyDescent="0.4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2.75" x14ac:dyDescent="0.4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2.75" x14ac:dyDescent="0.4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5" x14ac:dyDescent="0.4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2.75" x14ac:dyDescent="0.4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2.75" x14ac:dyDescent="0.4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2.75" x14ac:dyDescent="0.4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2.75" x14ac:dyDescent="0.4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2.75" x14ac:dyDescent="0.4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2.75" x14ac:dyDescent="0.4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2.75" x14ac:dyDescent="0.4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5" x14ac:dyDescent="0.4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" x14ac:dyDescent="0.4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2.75" x14ac:dyDescent="0.4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2.75" x14ac:dyDescent="0.4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8323</v>
      </c>
      <c r="R1858" t="s">
        <v>8324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ref="U1859:U1922" si="149">YEAR(S1859)</f>
        <v>2014</v>
      </c>
    </row>
    <row r="1860" spans="1:21" ht="42.75" x14ac:dyDescent="0.4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5" x14ac:dyDescent="0.4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2.75" x14ac:dyDescent="0.4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2.75" x14ac:dyDescent="0.4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2.75" x14ac:dyDescent="0.4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2.75" x14ac:dyDescent="0.4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2.75" x14ac:dyDescent="0.4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2.75" x14ac:dyDescent="0.4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2.75" x14ac:dyDescent="0.4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2.75" x14ac:dyDescent="0.4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2.75" x14ac:dyDescent="0.4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2.75" x14ac:dyDescent="0.4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2.75" x14ac:dyDescent="0.4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2.75" x14ac:dyDescent="0.4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2.75" x14ac:dyDescent="0.4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2.75" x14ac:dyDescent="0.4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" x14ac:dyDescent="0.4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2.75" x14ac:dyDescent="0.4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2.75" x14ac:dyDescent="0.4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2.75" x14ac:dyDescent="0.4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5" x14ac:dyDescent="0.4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2.75" x14ac:dyDescent="0.4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2.75" x14ac:dyDescent="0.4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2.75" x14ac:dyDescent="0.4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2.75" x14ac:dyDescent="0.4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2.75" x14ac:dyDescent="0.4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2.75" x14ac:dyDescent="0.4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2.75" x14ac:dyDescent="0.4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2.75" x14ac:dyDescent="0.4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2.75" x14ac:dyDescent="0.4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" x14ac:dyDescent="0.4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2.75" x14ac:dyDescent="0.4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2.75" x14ac:dyDescent="0.4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5" x14ac:dyDescent="0.4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" x14ac:dyDescent="0.4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2.75" x14ac:dyDescent="0.4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2.75" x14ac:dyDescent="0.4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2.75" x14ac:dyDescent="0.4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2.75" x14ac:dyDescent="0.4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2.75" x14ac:dyDescent="0.4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2.75" x14ac:dyDescent="0.4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2.75" x14ac:dyDescent="0.4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2.75" x14ac:dyDescent="0.4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" x14ac:dyDescent="0.4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8317</v>
      </c>
      <c r="R1922" t="s">
        <v>8346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ref="U1923:U1986" si="154">YEAR(S1923)</f>
        <v>2012</v>
      </c>
    </row>
    <row r="1924" spans="1:21" ht="42.75" x14ac:dyDescent="0.4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2.75" x14ac:dyDescent="0.4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" x14ac:dyDescent="0.4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28.5" x14ac:dyDescent="0.4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" x14ac:dyDescent="0.4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2.75" x14ac:dyDescent="0.4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5" x14ac:dyDescent="0.4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2.75" x14ac:dyDescent="0.4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2.75" x14ac:dyDescent="0.4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2.75" x14ac:dyDescent="0.4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2.75" x14ac:dyDescent="0.4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2.75" x14ac:dyDescent="0.4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2.75" x14ac:dyDescent="0.4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2.75" x14ac:dyDescent="0.4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2.75" x14ac:dyDescent="0.4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2.75" x14ac:dyDescent="0.4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2.75" x14ac:dyDescent="0.4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2.75" x14ac:dyDescent="0.4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2.75" x14ac:dyDescent="0.4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2.75" x14ac:dyDescent="0.4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2.75" x14ac:dyDescent="0.4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2.75" x14ac:dyDescent="0.4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2.75" x14ac:dyDescent="0.4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" x14ac:dyDescent="0.4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5" x14ac:dyDescent="0.4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2.75" x14ac:dyDescent="0.4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2.75" x14ac:dyDescent="0.4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2.75" x14ac:dyDescent="0.4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2.75" x14ac:dyDescent="0.4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2.75" x14ac:dyDescent="0.4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5" x14ac:dyDescent="0.4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2.75" x14ac:dyDescent="0.4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2.75" x14ac:dyDescent="0.4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5" x14ac:dyDescent="0.4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2.75" x14ac:dyDescent="0.4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2.75" x14ac:dyDescent="0.4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2.75" x14ac:dyDescent="0.4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2.75" x14ac:dyDescent="0.4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2.75" x14ac:dyDescent="0.4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2.75" x14ac:dyDescent="0.4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2.75" x14ac:dyDescent="0.4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2.75" x14ac:dyDescent="0.4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2.75" x14ac:dyDescent="0.4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8336</v>
      </c>
      <c r="R1986" t="s">
        <v>8348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ref="U1987:U2050" si="159">YEAR(S1987)</f>
        <v>2016</v>
      </c>
    </row>
    <row r="1988" spans="1:21" ht="42.75" x14ac:dyDescent="0.4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5" x14ac:dyDescent="0.4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2.75" x14ac:dyDescent="0.4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2.75" x14ac:dyDescent="0.4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5" x14ac:dyDescent="0.4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5" x14ac:dyDescent="0.4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2.75" x14ac:dyDescent="0.4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" x14ac:dyDescent="0.4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2.75" x14ac:dyDescent="0.4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2.75" x14ac:dyDescent="0.4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2.75" x14ac:dyDescent="0.4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2.75" x14ac:dyDescent="0.4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2.75" x14ac:dyDescent="0.4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2.75" x14ac:dyDescent="0.4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28.5" x14ac:dyDescent="0.4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2.75" x14ac:dyDescent="0.4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" x14ac:dyDescent="0.4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2.75" x14ac:dyDescent="0.4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2.75" x14ac:dyDescent="0.4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" x14ac:dyDescent="0.4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" x14ac:dyDescent="0.4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2.75" x14ac:dyDescent="0.4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2.75" x14ac:dyDescent="0.4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5" x14ac:dyDescent="0.4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2.75" x14ac:dyDescent="0.4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2.75" x14ac:dyDescent="0.4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2.75" x14ac:dyDescent="0.4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2.75" x14ac:dyDescent="0.4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2.75" x14ac:dyDescent="0.4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5" x14ac:dyDescent="0.4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2.75" x14ac:dyDescent="0.4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2.75" x14ac:dyDescent="0.4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2.75" x14ac:dyDescent="0.4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2.75" x14ac:dyDescent="0.4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2.75" x14ac:dyDescent="0.4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2.75" x14ac:dyDescent="0.4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2.75" x14ac:dyDescent="0.4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2.75" x14ac:dyDescent="0.4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2.75" x14ac:dyDescent="0.4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5" x14ac:dyDescent="0.4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2.75" x14ac:dyDescent="0.4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5" x14ac:dyDescent="0.4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2.75" x14ac:dyDescent="0.4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2.75" x14ac:dyDescent="0.4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2.75" x14ac:dyDescent="0.4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8317</v>
      </c>
      <c r="R2050" t="s">
        <v>8347</v>
      </c>
      <c r="S2050" s="1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4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ref="U2051:U2114" si="164">YEAR(S2051)</f>
        <v>2013</v>
      </c>
    </row>
    <row r="2052" spans="1:21" ht="42.75" x14ac:dyDescent="0.4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2.75" x14ac:dyDescent="0.4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2.75" x14ac:dyDescent="0.4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2.75" x14ac:dyDescent="0.4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2.75" x14ac:dyDescent="0.4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2.75" x14ac:dyDescent="0.4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2.75" x14ac:dyDescent="0.4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2.75" x14ac:dyDescent="0.4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5" x14ac:dyDescent="0.4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2.75" x14ac:dyDescent="0.4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2.75" x14ac:dyDescent="0.4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2.75" x14ac:dyDescent="0.4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2.75" x14ac:dyDescent="0.4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2.75" x14ac:dyDescent="0.4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2.75" x14ac:dyDescent="0.4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2.75" x14ac:dyDescent="0.4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2.75" x14ac:dyDescent="0.4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2.75" x14ac:dyDescent="0.4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2.75" x14ac:dyDescent="0.4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2.75" x14ac:dyDescent="0.4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2.75" x14ac:dyDescent="0.4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2.75" x14ac:dyDescent="0.4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2.75" x14ac:dyDescent="0.4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2.75" x14ac:dyDescent="0.4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5" x14ac:dyDescent="0.4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2.75" x14ac:dyDescent="0.4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2.75" x14ac:dyDescent="0.4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2.75" x14ac:dyDescent="0.4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2.75" x14ac:dyDescent="0.4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2.75" x14ac:dyDescent="0.4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2.75" x14ac:dyDescent="0.4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2.75" x14ac:dyDescent="0.4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2.75" x14ac:dyDescent="0.4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2.75" x14ac:dyDescent="0.4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2.75" x14ac:dyDescent="0.4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2.75" x14ac:dyDescent="0.4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2.75" x14ac:dyDescent="0.4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5" x14ac:dyDescent="0.4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2.75" x14ac:dyDescent="0.4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2.75" x14ac:dyDescent="0.4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2.75" x14ac:dyDescent="0.4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2.75" x14ac:dyDescent="0.4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2.75" x14ac:dyDescent="0.4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2.75" x14ac:dyDescent="0.4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2.75" x14ac:dyDescent="0.4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8323</v>
      </c>
      <c r="R2114" t="s">
        <v>8327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ref="U2115:U2178" si="169">YEAR(S2115)</f>
        <v>2014</v>
      </c>
    </row>
    <row r="2116" spans="1:21" ht="42.75" x14ac:dyDescent="0.4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2.75" x14ac:dyDescent="0.4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2.75" x14ac:dyDescent="0.4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2.75" x14ac:dyDescent="0.4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5" x14ac:dyDescent="0.4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2.75" x14ac:dyDescent="0.4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2.75" x14ac:dyDescent="0.4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28.5" x14ac:dyDescent="0.4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2.75" x14ac:dyDescent="0.4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" x14ac:dyDescent="0.4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2.75" x14ac:dyDescent="0.4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2.75" x14ac:dyDescent="0.4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2.75" x14ac:dyDescent="0.4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5" x14ac:dyDescent="0.4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2.75" x14ac:dyDescent="0.4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2.75" x14ac:dyDescent="0.4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5" x14ac:dyDescent="0.4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2.75" x14ac:dyDescent="0.4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2.75" x14ac:dyDescent="0.4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2.75" x14ac:dyDescent="0.4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2.75" x14ac:dyDescent="0.4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2.75" x14ac:dyDescent="0.4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2.75" x14ac:dyDescent="0.4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2.75" x14ac:dyDescent="0.4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5" x14ac:dyDescent="0.4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2.75" x14ac:dyDescent="0.4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2.75" x14ac:dyDescent="0.4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2.75" x14ac:dyDescent="0.4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2.75" x14ac:dyDescent="0.4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2.75" x14ac:dyDescent="0.4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28.5" x14ac:dyDescent="0.4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2.75" x14ac:dyDescent="0.4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2.75" x14ac:dyDescent="0.4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2.75" x14ac:dyDescent="0.4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" x14ac:dyDescent="0.4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2.75" x14ac:dyDescent="0.4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2.75" x14ac:dyDescent="0.4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2.75" x14ac:dyDescent="0.4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5" x14ac:dyDescent="0.4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2.75" x14ac:dyDescent="0.4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2.75" x14ac:dyDescent="0.4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5" x14ac:dyDescent="0.4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2.75" x14ac:dyDescent="0.4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" x14ac:dyDescent="0.4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8323</v>
      </c>
      <c r="R2178" t="s">
        <v>8324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si="169"/>
        <v>2015</v>
      </c>
    </row>
    <row r="2179" spans="1:21" ht="57" x14ac:dyDescent="0.4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ref="U2179:U2242" si="174">YEAR(S2179)</f>
        <v>2016</v>
      </c>
    </row>
    <row r="2180" spans="1:21" ht="42.75" x14ac:dyDescent="0.4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2.75" x14ac:dyDescent="0.4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5" x14ac:dyDescent="0.4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2.75" x14ac:dyDescent="0.4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2.75" x14ac:dyDescent="0.4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2.75" x14ac:dyDescent="0.4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2.75" x14ac:dyDescent="0.4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2.75" x14ac:dyDescent="0.4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2.75" x14ac:dyDescent="0.4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2.75" x14ac:dyDescent="0.4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2.75" x14ac:dyDescent="0.4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2.75" x14ac:dyDescent="0.4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2.75" x14ac:dyDescent="0.4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2.75" x14ac:dyDescent="0.4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2.75" x14ac:dyDescent="0.4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2.75" x14ac:dyDescent="0.4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2.75" x14ac:dyDescent="0.4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5" x14ac:dyDescent="0.4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5" x14ac:dyDescent="0.4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2.75" x14ac:dyDescent="0.4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2.75" x14ac:dyDescent="0.4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5" x14ac:dyDescent="0.4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2.75" x14ac:dyDescent="0.4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2.75" x14ac:dyDescent="0.4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2.75" x14ac:dyDescent="0.4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2.75" x14ac:dyDescent="0.4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2.75" x14ac:dyDescent="0.4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2.75" x14ac:dyDescent="0.4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2.75" x14ac:dyDescent="0.4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2.75" x14ac:dyDescent="0.4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2.75" x14ac:dyDescent="0.4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2.75" x14ac:dyDescent="0.4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2.75" x14ac:dyDescent="0.4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" x14ac:dyDescent="0.4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2.75" x14ac:dyDescent="0.4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2.75" x14ac:dyDescent="0.4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2.75" x14ac:dyDescent="0.4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2.75" x14ac:dyDescent="0.4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2.75" x14ac:dyDescent="0.4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2.75" x14ac:dyDescent="0.4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2.75" x14ac:dyDescent="0.4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2.75" x14ac:dyDescent="0.4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8331</v>
      </c>
      <c r="R2242" t="s">
        <v>8349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ref="U2243:U2306" si="179">YEAR(S2243)</f>
        <v>2017</v>
      </c>
    </row>
    <row r="2244" spans="1:21" ht="28.5" x14ac:dyDescent="0.4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2.75" x14ac:dyDescent="0.4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2.75" x14ac:dyDescent="0.4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2.75" x14ac:dyDescent="0.4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2.75" x14ac:dyDescent="0.4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5" x14ac:dyDescent="0.4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2.75" x14ac:dyDescent="0.4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2.75" x14ac:dyDescent="0.4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2.75" x14ac:dyDescent="0.4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2.75" x14ac:dyDescent="0.4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2.75" x14ac:dyDescent="0.4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2.75" x14ac:dyDescent="0.4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28.5" x14ac:dyDescent="0.4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5" x14ac:dyDescent="0.4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2.75" x14ac:dyDescent="0.4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2.75" x14ac:dyDescent="0.4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5" x14ac:dyDescent="0.4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2.75" x14ac:dyDescent="0.4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2.75" x14ac:dyDescent="0.4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2.75" x14ac:dyDescent="0.4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28.5" x14ac:dyDescent="0.4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2.75" x14ac:dyDescent="0.4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2.75" x14ac:dyDescent="0.4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2.75" x14ac:dyDescent="0.4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2.75" x14ac:dyDescent="0.4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2.75" x14ac:dyDescent="0.4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2.75" x14ac:dyDescent="0.4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2.75" x14ac:dyDescent="0.4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2.75" x14ac:dyDescent="0.4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2.75" x14ac:dyDescent="0.4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2.75" x14ac:dyDescent="0.4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2.75" x14ac:dyDescent="0.4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" x14ac:dyDescent="0.4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2.75" x14ac:dyDescent="0.4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2.75" x14ac:dyDescent="0.4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2.75" x14ac:dyDescent="0.4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5" x14ac:dyDescent="0.4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2.75" x14ac:dyDescent="0.4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" x14ac:dyDescent="0.4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2.75" x14ac:dyDescent="0.4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5" x14ac:dyDescent="0.4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2.75" x14ac:dyDescent="0.4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5" x14ac:dyDescent="0.4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2.75" x14ac:dyDescent="0.4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2.75" x14ac:dyDescent="0.4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2.75" x14ac:dyDescent="0.4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8323</v>
      </c>
      <c r="R2306" t="s">
        <v>8327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si="179"/>
        <v>2010</v>
      </c>
    </row>
    <row r="2307" spans="1:21" ht="42.75" x14ac:dyDescent="0.4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ref="U2307:U2370" si="184">YEAR(S2307)</f>
        <v>2014</v>
      </c>
    </row>
    <row r="2308" spans="1:21" ht="42.75" x14ac:dyDescent="0.4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2.75" x14ac:dyDescent="0.4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2.75" x14ac:dyDescent="0.4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2.75" x14ac:dyDescent="0.4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2.75" x14ac:dyDescent="0.4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2.75" x14ac:dyDescent="0.4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2.75" x14ac:dyDescent="0.4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5" x14ac:dyDescent="0.4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2.75" x14ac:dyDescent="0.4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2.75" x14ac:dyDescent="0.4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" x14ac:dyDescent="0.4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2.75" x14ac:dyDescent="0.4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" x14ac:dyDescent="0.4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2.75" x14ac:dyDescent="0.4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2.75" x14ac:dyDescent="0.4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2.75" x14ac:dyDescent="0.4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2.75" x14ac:dyDescent="0.4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2.75" x14ac:dyDescent="0.4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28.5" x14ac:dyDescent="0.4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2.75" x14ac:dyDescent="0.4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2.75" x14ac:dyDescent="0.4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5" x14ac:dyDescent="0.4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" x14ac:dyDescent="0.4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2.75" x14ac:dyDescent="0.4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2.75" x14ac:dyDescent="0.4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2.75" x14ac:dyDescent="0.4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2.75" x14ac:dyDescent="0.4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2.75" x14ac:dyDescent="0.4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2.75" x14ac:dyDescent="0.4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2.75" x14ac:dyDescent="0.4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2.75" x14ac:dyDescent="0.4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5" x14ac:dyDescent="0.4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2.75" x14ac:dyDescent="0.4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2.75" x14ac:dyDescent="0.4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2.75" x14ac:dyDescent="0.4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2.75" x14ac:dyDescent="0.4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2.75" x14ac:dyDescent="0.4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2.75" x14ac:dyDescent="0.4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2.75" x14ac:dyDescent="0.4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2.75" x14ac:dyDescent="0.4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2.75" x14ac:dyDescent="0.4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2.75" x14ac:dyDescent="0.4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2.75" x14ac:dyDescent="0.4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5" x14ac:dyDescent="0.4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2.75" x14ac:dyDescent="0.4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2.75" x14ac:dyDescent="0.4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2.75" x14ac:dyDescent="0.4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2.75" x14ac:dyDescent="0.4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2.75" x14ac:dyDescent="0.4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2.75" x14ac:dyDescent="0.4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2.75" x14ac:dyDescent="0.4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2.75" x14ac:dyDescent="0.4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2.75" x14ac:dyDescent="0.4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8317</v>
      </c>
      <c r="R2370" t="s">
        <v>8318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ref="U2371:U2434" si="189">YEAR(S2371)</f>
        <v>2016</v>
      </c>
    </row>
    <row r="2372" spans="1:21" ht="42.75" x14ac:dyDescent="0.4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2.75" x14ac:dyDescent="0.4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2.75" x14ac:dyDescent="0.4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2.75" x14ac:dyDescent="0.4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2.75" x14ac:dyDescent="0.4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" x14ac:dyDescent="0.4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2.75" x14ac:dyDescent="0.4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2.75" x14ac:dyDescent="0.4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2.75" x14ac:dyDescent="0.4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" x14ac:dyDescent="0.4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5" x14ac:dyDescent="0.4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2.75" x14ac:dyDescent="0.4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2.75" x14ac:dyDescent="0.4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2.75" x14ac:dyDescent="0.4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2.75" x14ac:dyDescent="0.4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2.75" x14ac:dyDescent="0.4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2.75" x14ac:dyDescent="0.4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2.75" x14ac:dyDescent="0.4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2.75" x14ac:dyDescent="0.4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2.75" x14ac:dyDescent="0.4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" x14ac:dyDescent="0.4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28.5" x14ac:dyDescent="0.4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" x14ac:dyDescent="0.4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2.75" x14ac:dyDescent="0.4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2.75" x14ac:dyDescent="0.4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2.75" x14ac:dyDescent="0.4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2.75" x14ac:dyDescent="0.4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2.75" x14ac:dyDescent="0.4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2.75" x14ac:dyDescent="0.4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2.75" x14ac:dyDescent="0.4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2.75" x14ac:dyDescent="0.4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2.75" x14ac:dyDescent="0.4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5" x14ac:dyDescent="0.4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5" x14ac:dyDescent="0.4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2.75" x14ac:dyDescent="0.4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5" x14ac:dyDescent="0.4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2.75" x14ac:dyDescent="0.4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2.75" x14ac:dyDescent="0.4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5" x14ac:dyDescent="0.4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2.75" x14ac:dyDescent="0.4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2.75" x14ac:dyDescent="0.4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5" x14ac:dyDescent="0.4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2.75" x14ac:dyDescent="0.4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8334</v>
      </c>
      <c r="R2434" t="s">
        <v>8335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si="189"/>
        <v>2015</v>
      </c>
    </row>
    <row r="2435" spans="1:21" ht="42.75" x14ac:dyDescent="0.4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ref="U2435:U2498" si="194">YEAR(S2435)</f>
        <v>2016</v>
      </c>
    </row>
    <row r="2436" spans="1:21" ht="42.75" x14ac:dyDescent="0.4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2.75" x14ac:dyDescent="0.4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2.75" x14ac:dyDescent="0.4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2.75" x14ac:dyDescent="0.4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2.75" x14ac:dyDescent="0.4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2.75" x14ac:dyDescent="0.4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5" x14ac:dyDescent="0.4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5" x14ac:dyDescent="0.4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2.75" x14ac:dyDescent="0.4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2.75" x14ac:dyDescent="0.4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" x14ac:dyDescent="0.4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2.75" x14ac:dyDescent="0.4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2.75" x14ac:dyDescent="0.4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2.75" x14ac:dyDescent="0.4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2.75" x14ac:dyDescent="0.4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2.75" x14ac:dyDescent="0.4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2.75" x14ac:dyDescent="0.4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2.75" x14ac:dyDescent="0.4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2.75" x14ac:dyDescent="0.4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2.75" x14ac:dyDescent="0.4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2.75" x14ac:dyDescent="0.4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2.75" x14ac:dyDescent="0.4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2.75" x14ac:dyDescent="0.4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2.75" x14ac:dyDescent="0.4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2.75" x14ac:dyDescent="0.4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2.75" x14ac:dyDescent="0.4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2.75" x14ac:dyDescent="0.4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2.75" x14ac:dyDescent="0.4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2.75" x14ac:dyDescent="0.4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5" x14ac:dyDescent="0.4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2.75" x14ac:dyDescent="0.4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2.75" x14ac:dyDescent="0.4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28.5" x14ac:dyDescent="0.4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2.75" x14ac:dyDescent="0.4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2.75" x14ac:dyDescent="0.4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2.75" x14ac:dyDescent="0.4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" x14ac:dyDescent="0.4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2.75" x14ac:dyDescent="0.4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" x14ac:dyDescent="0.4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5" x14ac:dyDescent="0.4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2.75" x14ac:dyDescent="0.4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5" x14ac:dyDescent="0.4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2.75" x14ac:dyDescent="0.4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5" x14ac:dyDescent="0.4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2.75" x14ac:dyDescent="0.4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2.75" x14ac:dyDescent="0.4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2.75" x14ac:dyDescent="0.4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28.5" x14ac:dyDescent="0.4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2.75" x14ac:dyDescent="0.4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2.75" x14ac:dyDescent="0.4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2.75" x14ac:dyDescent="0.4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2.75" x14ac:dyDescent="0.4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2.75" x14ac:dyDescent="0.4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2.75" x14ac:dyDescent="0.4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2.75" x14ac:dyDescent="0.4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2.75" x14ac:dyDescent="0.4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5" x14ac:dyDescent="0.4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2.75" x14ac:dyDescent="0.4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2.75" x14ac:dyDescent="0.4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2.75" x14ac:dyDescent="0.4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8323</v>
      </c>
      <c r="R2498" t="s">
        <v>8327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si="194"/>
        <v>2013</v>
      </c>
    </row>
    <row r="2499" spans="1:21" ht="42.75" x14ac:dyDescent="0.4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ref="U2499:U2562" si="199">YEAR(S2499)</f>
        <v>2011</v>
      </c>
    </row>
    <row r="2500" spans="1:21" ht="42.75" x14ac:dyDescent="0.4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2.75" x14ac:dyDescent="0.4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2.75" x14ac:dyDescent="0.4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2.75" x14ac:dyDescent="0.4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2.75" x14ac:dyDescent="0.4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2.75" x14ac:dyDescent="0.4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5" x14ac:dyDescent="0.4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" x14ac:dyDescent="0.4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2.75" x14ac:dyDescent="0.4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2.75" x14ac:dyDescent="0.4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2.75" x14ac:dyDescent="0.4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2.75" x14ac:dyDescent="0.4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2.75" x14ac:dyDescent="0.4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2.75" x14ac:dyDescent="0.4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2.75" x14ac:dyDescent="0.4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2.75" x14ac:dyDescent="0.4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2.75" x14ac:dyDescent="0.4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2.75" x14ac:dyDescent="0.4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2.75" x14ac:dyDescent="0.4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2.75" x14ac:dyDescent="0.4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5" x14ac:dyDescent="0.4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2.75" x14ac:dyDescent="0.4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" x14ac:dyDescent="0.4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2.75" x14ac:dyDescent="0.4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2.75" x14ac:dyDescent="0.4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5" x14ac:dyDescent="0.4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2.75" x14ac:dyDescent="0.4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2.75" x14ac:dyDescent="0.4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2.75" x14ac:dyDescent="0.4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2.75" x14ac:dyDescent="0.4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5" x14ac:dyDescent="0.4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2.75" x14ac:dyDescent="0.4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2.75" x14ac:dyDescent="0.4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2.75" x14ac:dyDescent="0.4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2.75" x14ac:dyDescent="0.4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" x14ac:dyDescent="0.4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4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2.75" x14ac:dyDescent="0.4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2.75" x14ac:dyDescent="0.4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5" x14ac:dyDescent="0.4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2.75" x14ac:dyDescent="0.4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2.75" x14ac:dyDescent="0.4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" x14ac:dyDescent="0.4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2.75" x14ac:dyDescent="0.4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2.75" x14ac:dyDescent="0.4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2.75" x14ac:dyDescent="0.4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2.75" x14ac:dyDescent="0.4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2.75" x14ac:dyDescent="0.4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2.75" x14ac:dyDescent="0.4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2.75" x14ac:dyDescent="0.4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2.75" x14ac:dyDescent="0.4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" x14ac:dyDescent="0.4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2.75" x14ac:dyDescent="0.4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2.75" x14ac:dyDescent="0.4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2.75" x14ac:dyDescent="0.4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2.75" x14ac:dyDescent="0.4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2.75" x14ac:dyDescent="0.4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2.75" x14ac:dyDescent="0.4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5" x14ac:dyDescent="0.4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2.75" x14ac:dyDescent="0.4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2.75" x14ac:dyDescent="0.4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8323</v>
      </c>
      <c r="R2562" t="s">
        <v>8352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si="199"/>
        <v>2015</v>
      </c>
    </row>
    <row r="2563" spans="1:21" ht="42.75" x14ac:dyDescent="0.4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ref="U2563:U2626" si="204">YEAR(S2563)</f>
        <v>2015</v>
      </c>
    </row>
    <row r="2564" spans="1:21" ht="57" x14ac:dyDescent="0.4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5" x14ac:dyDescent="0.4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2.75" x14ac:dyDescent="0.4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2.75" x14ac:dyDescent="0.4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2.75" x14ac:dyDescent="0.4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2.75" x14ac:dyDescent="0.4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2.75" x14ac:dyDescent="0.4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2.75" x14ac:dyDescent="0.4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2.75" x14ac:dyDescent="0.4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5" x14ac:dyDescent="0.4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2.75" x14ac:dyDescent="0.4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2.75" x14ac:dyDescent="0.4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2.75" x14ac:dyDescent="0.4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5" x14ac:dyDescent="0.4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2.75" x14ac:dyDescent="0.4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5" x14ac:dyDescent="0.4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2.75" x14ac:dyDescent="0.4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5" x14ac:dyDescent="0.4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2.75" x14ac:dyDescent="0.4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2.75" x14ac:dyDescent="0.4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2.75" x14ac:dyDescent="0.4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2.75" x14ac:dyDescent="0.4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2.75" x14ac:dyDescent="0.4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2.75" x14ac:dyDescent="0.4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2.75" x14ac:dyDescent="0.4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2.75" x14ac:dyDescent="0.4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5" x14ac:dyDescent="0.4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2.75" x14ac:dyDescent="0.4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2.75" x14ac:dyDescent="0.4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2.75" x14ac:dyDescent="0.4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5" x14ac:dyDescent="0.4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28.5" x14ac:dyDescent="0.4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2.75" x14ac:dyDescent="0.4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2.75" x14ac:dyDescent="0.4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5" x14ac:dyDescent="0.4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2.75" x14ac:dyDescent="0.4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2.75" x14ac:dyDescent="0.4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" x14ac:dyDescent="0.4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2.75" x14ac:dyDescent="0.4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2.75" x14ac:dyDescent="0.4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2.75" x14ac:dyDescent="0.4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28.5" x14ac:dyDescent="0.4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2.75" x14ac:dyDescent="0.4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2.75" x14ac:dyDescent="0.4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2.75" x14ac:dyDescent="0.4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2.75" x14ac:dyDescent="0.4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2.75" x14ac:dyDescent="0.4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2.75" x14ac:dyDescent="0.4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2.75" x14ac:dyDescent="0.4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5" x14ac:dyDescent="0.4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2.75" x14ac:dyDescent="0.4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2.75" x14ac:dyDescent="0.4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2.75" x14ac:dyDescent="0.4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2.75" x14ac:dyDescent="0.4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2.75" x14ac:dyDescent="0.4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2.75" x14ac:dyDescent="0.4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8317</v>
      </c>
      <c r="R2626" t="s">
        <v>8353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si="204"/>
        <v>2012</v>
      </c>
    </row>
    <row r="2627" spans="1:21" ht="42.75" x14ac:dyDescent="0.4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ref="U2627:U2690" si="209">YEAR(S2627)</f>
        <v>2016</v>
      </c>
    </row>
    <row r="2628" spans="1:21" ht="42.75" x14ac:dyDescent="0.4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2.75" x14ac:dyDescent="0.4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28.5" x14ac:dyDescent="0.4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5" x14ac:dyDescent="0.4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2.75" x14ac:dyDescent="0.4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2.75" x14ac:dyDescent="0.4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2.75" x14ac:dyDescent="0.4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2.75" x14ac:dyDescent="0.4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2.75" x14ac:dyDescent="0.4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2.75" x14ac:dyDescent="0.4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2.75" x14ac:dyDescent="0.4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2.75" x14ac:dyDescent="0.4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2.75" x14ac:dyDescent="0.4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" x14ac:dyDescent="0.4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" x14ac:dyDescent="0.4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2.75" x14ac:dyDescent="0.4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2.75" x14ac:dyDescent="0.4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2.75" x14ac:dyDescent="0.4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2.75" x14ac:dyDescent="0.4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" x14ac:dyDescent="0.4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2.75" x14ac:dyDescent="0.4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2.75" x14ac:dyDescent="0.4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2.75" x14ac:dyDescent="0.4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2.75" x14ac:dyDescent="0.4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2.75" x14ac:dyDescent="0.4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2.75" x14ac:dyDescent="0.4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2.75" x14ac:dyDescent="0.4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2.75" x14ac:dyDescent="0.4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2.75" x14ac:dyDescent="0.4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2.75" x14ac:dyDescent="0.4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2.75" x14ac:dyDescent="0.4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2.75" x14ac:dyDescent="0.4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2.75" x14ac:dyDescent="0.4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2.75" x14ac:dyDescent="0.4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" x14ac:dyDescent="0.4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2.75" x14ac:dyDescent="0.4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2.75" x14ac:dyDescent="0.4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2.75" x14ac:dyDescent="0.4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2.75" x14ac:dyDescent="0.4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2.75" x14ac:dyDescent="0.4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2.75" x14ac:dyDescent="0.4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2.75" x14ac:dyDescent="0.4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2.75" x14ac:dyDescent="0.4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2.75" x14ac:dyDescent="0.4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2.75" x14ac:dyDescent="0.4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2.75" x14ac:dyDescent="0.4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2.75" x14ac:dyDescent="0.4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5" x14ac:dyDescent="0.4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8334</v>
      </c>
      <c r="R2690" t="s">
        <v>8335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si="209"/>
        <v>2015</v>
      </c>
    </row>
    <row r="2691" spans="1:21" ht="42.75" x14ac:dyDescent="0.4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ref="U2691:U2754" si="214">YEAR(S2691)</f>
        <v>2016</v>
      </c>
    </row>
    <row r="2692" spans="1:21" ht="42.75" x14ac:dyDescent="0.4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5" x14ac:dyDescent="0.4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2.75" x14ac:dyDescent="0.4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2.75" x14ac:dyDescent="0.4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28.5" x14ac:dyDescent="0.4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2.75" x14ac:dyDescent="0.4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2.75" x14ac:dyDescent="0.4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2.75" x14ac:dyDescent="0.4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2.75" x14ac:dyDescent="0.4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2.75" x14ac:dyDescent="0.4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2.75" x14ac:dyDescent="0.4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2.75" x14ac:dyDescent="0.4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5" x14ac:dyDescent="0.4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2.75" x14ac:dyDescent="0.4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5" x14ac:dyDescent="0.4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2.75" x14ac:dyDescent="0.4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2.75" x14ac:dyDescent="0.4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2.75" x14ac:dyDescent="0.4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2.75" x14ac:dyDescent="0.4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5" x14ac:dyDescent="0.4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2.75" x14ac:dyDescent="0.4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2.75" x14ac:dyDescent="0.4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2.75" x14ac:dyDescent="0.4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5" x14ac:dyDescent="0.4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2.75" x14ac:dyDescent="0.4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57" x14ac:dyDescent="0.4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2.75" x14ac:dyDescent="0.4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2.75" x14ac:dyDescent="0.4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2.75" x14ac:dyDescent="0.4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2.75" x14ac:dyDescent="0.4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2.75" x14ac:dyDescent="0.4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2.75" x14ac:dyDescent="0.4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2.75" x14ac:dyDescent="0.4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2.75" x14ac:dyDescent="0.4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2.75" x14ac:dyDescent="0.4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5" x14ac:dyDescent="0.4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2.75" x14ac:dyDescent="0.4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2.75" x14ac:dyDescent="0.4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2.75" x14ac:dyDescent="0.4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2.75" x14ac:dyDescent="0.4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2.75" x14ac:dyDescent="0.4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" x14ac:dyDescent="0.4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2.75" x14ac:dyDescent="0.4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2.75" x14ac:dyDescent="0.4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2.75" x14ac:dyDescent="0.4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5" x14ac:dyDescent="0.4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2.75" x14ac:dyDescent="0.4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" x14ac:dyDescent="0.4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2.75" x14ac:dyDescent="0.4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2.75" x14ac:dyDescent="0.4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2.75" x14ac:dyDescent="0.4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2.75" x14ac:dyDescent="0.4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2.75" x14ac:dyDescent="0.4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2.75" x14ac:dyDescent="0.4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2.75" x14ac:dyDescent="0.4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2.75" x14ac:dyDescent="0.4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8320</v>
      </c>
      <c r="R2754" t="s">
        <v>8356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si="214"/>
        <v>2011</v>
      </c>
    </row>
    <row r="2755" spans="1:21" ht="42.75" x14ac:dyDescent="0.4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ref="U2755:U2818" si="219">YEAR(S2755)</f>
        <v>2012</v>
      </c>
    </row>
    <row r="2756" spans="1:21" ht="42.75" x14ac:dyDescent="0.4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2.75" x14ac:dyDescent="0.4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2.75" x14ac:dyDescent="0.4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5" x14ac:dyDescent="0.4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" x14ac:dyDescent="0.4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2.75" x14ac:dyDescent="0.4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2.75" x14ac:dyDescent="0.4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2.75" x14ac:dyDescent="0.4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5" x14ac:dyDescent="0.4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2.75" x14ac:dyDescent="0.4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2.75" x14ac:dyDescent="0.4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2.75" x14ac:dyDescent="0.4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2.75" x14ac:dyDescent="0.4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2.75" x14ac:dyDescent="0.4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2.75" x14ac:dyDescent="0.4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2.75" x14ac:dyDescent="0.4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2.75" x14ac:dyDescent="0.4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2.75" x14ac:dyDescent="0.4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2.75" x14ac:dyDescent="0.4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2.75" x14ac:dyDescent="0.4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2.75" x14ac:dyDescent="0.4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" x14ac:dyDescent="0.4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2.75" x14ac:dyDescent="0.4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" x14ac:dyDescent="0.4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2.75" x14ac:dyDescent="0.4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5" x14ac:dyDescent="0.4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2.75" x14ac:dyDescent="0.4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2.75" x14ac:dyDescent="0.4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2.75" x14ac:dyDescent="0.4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2.75" x14ac:dyDescent="0.4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5" x14ac:dyDescent="0.4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2.75" x14ac:dyDescent="0.4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2.75" x14ac:dyDescent="0.4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5" x14ac:dyDescent="0.4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2.75" x14ac:dyDescent="0.4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2.75" x14ac:dyDescent="0.4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2.75" x14ac:dyDescent="0.4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" x14ac:dyDescent="0.4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" x14ac:dyDescent="0.4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2.75" x14ac:dyDescent="0.4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2.75" x14ac:dyDescent="0.4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2.75" x14ac:dyDescent="0.4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2.75" x14ac:dyDescent="0.4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2.75" x14ac:dyDescent="0.4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2.75" x14ac:dyDescent="0.4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2.75" x14ac:dyDescent="0.4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" x14ac:dyDescent="0.4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2.75" x14ac:dyDescent="0.4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2.75" x14ac:dyDescent="0.4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2.75" x14ac:dyDescent="0.4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2.75" x14ac:dyDescent="0.4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2.75" x14ac:dyDescent="0.4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2.75" x14ac:dyDescent="0.4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2.75" x14ac:dyDescent="0.4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2.75" x14ac:dyDescent="0.4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2.75" x14ac:dyDescent="0.4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8315</v>
      </c>
      <c r="R2818" t="s">
        <v>8316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5">
        <f t="shared" si="222"/>
        <v>42023.634976851856</v>
      </c>
      <c r="T2819" s="15">
        <f t="shared" si="223"/>
        <v>42063.634976851856</v>
      </c>
      <c r="U2819">
        <f t="shared" ref="U2819:U2882" si="224">YEAR(S2819)</f>
        <v>2015</v>
      </c>
    </row>
    <row r="2820" spans="1:21" ht="42.75" x14ac:dyDescent="0.4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2.75" x14ac:dyDescent="0.4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2.75" x14ac:dyDescent="0.4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2.75" x14ac:dyDescent="0.4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2.75" x14ac:dyDescent="0.4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28.5" x14ac:dyDescent="0.4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2.75" x14ac:dyDescent="0.4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2.75" x14ac:dyDescent="0.4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2.75" x14ac:dyDescent="0.4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2.75" x14ac:dyDescent="0.4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5" x14ac:dyDescent="0.4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28.5" x14ac:dyDescent="0.4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2.75" x14ac:dyDescent="0.4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2.75" x14ac:dyDescent="0.4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2.75" x14ac:dyDescent="0.4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2.75" x14ac:dyDescent="0.4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" x14ac:dyDescent="0.4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2.75" x14ac:dyDescent="0.4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2.75" x14ac:dyDescent="0.4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" x14ac:dyDescent="0.4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2.75" x14ac:dyDescent="0.4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2.75" x14ac:dyDescent="0.4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2.75" x14ac:dyDescent="0.4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2.75" x14ac:dyDescent="0.4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2.75" x14ac:dyDescent="0.4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" x14ac:dyDescent="0.4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2.75" x14ac:dyDescent="0.4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2.75" x14ac:dyDescent="0.4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2.75" x14ac:dyDescent="0.4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2.75" x14ac:dyDescent="0.4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2.75" x14ac:dyDescent="0.4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2.75" x14ac:dyDescent="0.4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2.75" x14ac:dyDescent="0.4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2.75" x14ac:dyDescent="0.4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" x14ac:dyDescent="0.4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2.75" x14ac:dyDescent="0.4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28.5" x14ac:dyDescent="0.4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2.75" x14ac:dyDescent="0.4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2.75" x14ac:dyDescent="0.4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2.75" x14ac:dyDescent="0.4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2.75" x14ac:dyDescent="0.4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4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2.75" x14ac:dyDescent="0.4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2.75" x14ac:dyDescent="0.4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2.75" x14ac:dyDescent="0.4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2.75" x14ac:dyDescent="0.4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" x14ac:dyDescent="0.4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2.75" x14ac:dyDescent="0.4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2.75" x14ac:dyDescent="0.4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28.5" x14ac:dyDescent="0.4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2.75" x14ac:dyDescent="0.4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2.75" x14ac:dyDescent="0.4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2.75" x14ac:dyDescent="0.4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2.75" x14ac:dyDescent="0.4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2.75" x14ac:dyDescent="0.4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2.75" x14ac:dyDescent="0.4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2.75" x14ac:dyDescent="0.4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2.75" x14ac:dyDescent="0.4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8315</v>
      </c>
      <c r="R2882" t="s">
        <v>8316</v>
      </c>
      <c r="S2882" s="15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>
        <f t="shared" si="224"/>
        <v>2015</v>
      </c>
    </row>
    <row r="2883" spans="1:21" ht="42.75" x14ac:dyDescent="0.4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5">
        <f t="shared" si="227"/>
        <v>41916.597638888888</v>
      </c>
      <c r="T2883" s="15">
        <f t="shared" si="228"/>
        <v>41976.639305555553</v>
      </c>
      <c r="U2883">
        <f t="shared" ref="U2883:U2946" si="229">YEAR(S2883)</f>
        <v>2014</v>
      </c>
    </row>
    <row r="2884" spans="1:21" ht="42.75" x14ac:dyDescent="0.4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2.75" x14ac:dyDescent="0.4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5" x14ac:dyDescent="0.4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5" x14ac:dyDescent="0.4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2.75" x14ac:dyDescent="0.4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2.75" x14ac:dyDescent="0.4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2.75" x14ac:dyDescent="0.4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2.75" x14ac:dyDescent="0.4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2.75" x14ac:dyDescent="0.4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2.75" x14ac:dyDescent="0.4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2.75" x14ac:dyDescent="0.4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4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5" x14ac:dyDescent="0.4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2.75" x14ac:dyDescent="0.4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2.75" x14ac:dyDescent="0.4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2.75" x14ac:dyDescent="0.4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2.75" x14ac:dyDescent="0.4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2.75" x14ac:dyDescent="0.4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" x14ac:dyDescent="0.4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2.75" x14ac:dyDescent="0.4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2.75" x14ac:dyDescent="0.4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2.75" x14ac:dyDescent="0.4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2.75" x14ac:dyDescent="0.4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2.75" x14ac:dyDescent="0.4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2.75" x14ac:dyDescent="0.4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2.75" x14ac:dyDescent="0.4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" x14ac:dyDescent="0.4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2.75" x14ac:dyDescent="0.4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2.75" x14ac:dyDescent="0.4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2.75" x14ac:dyDescent="0.4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2.75" x14ac:dyDescent="0.4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2.75" x14ac:dyDescent="0.4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5" x14ac:dyDescent="0.4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2.75" x14ac:dyDescent="0.4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2.75" x14ac:dyDescent="0.4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2.75" x14ac:dyDescent="0.4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2.75" x14ac:dyDescent="0.4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2.75" x14ac:dyDescent="0.4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2.75" x14ac:dyDescent="0.4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5" x14ac:dyDescent="0.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2.75" x14ac:dyDescent="0.4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2.75" x14ac:dyDescent="0.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2.75" x14ac:dyDescent="0.4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2.75" x14ac:dyDescent="0.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2.75" x14ac:dyDescent="0.4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2.75" x14ac:dyDescent="0.4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5" x14ac:dyDescent="0.4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2.75" x14ac:dyDescent="0.4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2.75" x14ac:dyDescent="0.4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2.75" x14ac:dyDescent="0.4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2.75" x14ac:dyDescent="0.4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2.75" x14ac:dyDescent="0.4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2.75" x14ac:dyDescent="0.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2.75" x14ac:dyDescent="0.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2.75" x14ac:dyDescent="0.4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5" x14ac:dyDescent="0.4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2.75" x14ac:dyDescent="0.4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2.75" x14ac:dyDescent="0.4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2.75" x14ac:dyDescent="0.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2.75" x14ac:dyDescent="0.4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2.75" x14ac:dyDescent="0.4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2.75" x14ac:dyDescent="0.4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2.75" x14ac:dyDescent="0.4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8315</v>
      </c>
      <c r="R2946" t="s">
        <v>8355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si="229"/>
        <v>2015</v>
      </c>
    </row>
    <row r="2947" spans="1:21" ht="57" x14ac:dyDescent="0.4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ref="U2947:U3010" si="234">YEAR(S2947)</f>
        <v>2015</v>
      </c>
    </row>
    <row r="2948" spans="1:21" ht="42.75" x14ac:dyDescent="0.4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" x14ac:dyDescent="0.4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2.75" x14ac:dyDescent="0.4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2.75" x14ac:dyDescent="0.4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2.75" x14ac:dyDescent="0.4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" x14ac:dyDescent="0.4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2.75" x14ac:dyDescent="0.4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2.75" x14ac:dyDescent="0.4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2.75" x14ac:dyDescent="0.4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5" x14ac:dyDescent="0.4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2.75" x14ac:dyDescent="0.4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2.75" x14ac:dyDescent="0.4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2.75" x14ac:dyDescent="0.4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2.75" x14ac:dyDescent="0.4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2.75" x14ac:dyDescent="0.4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2.75" x14ac:dyDescent="0.4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2.75" x14ac:dyDescent="0.4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" x14ac:dyDescent="0.4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2.75" x14ac:dyDescent="0.4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2.75" x14ac:dyDescent="0.4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2.75" x14ac:dyDescent="0.4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2.75" x14ac:dyDescent="0.4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5" x14ac:dyDescent="0.4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2.75" x14ac:dyDescent="0.4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2.75" x14ac:dyDescent="0.4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2.75" x14ac:dyDescent="0.4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5" x14ac:dyDescent="0.4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2.75" x14ac:dyDescent="0.4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2.75" x14ac:dyDescent="0.4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2.75" x14ac:dyDescent="0.4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2.75" x14ac:dyDescent="0.4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" x14ac:dyDescent="0.4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2.75" x14ac:dyDescent="0.4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2.75" x14ac:dyDescent="0.4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2.75" x14ac:dyDescent="0.4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2.75" x14ac:dyDescent="0.4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5" x14ac:dyDescent="0.4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2.75" x14ac:dyDescent="0.4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2.75" x14ac:dyDescent="0.4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2.75" x14ac:dyDescent="0.4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2.75" x14ac:dyDescent="0.4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2.75" x14ac:dyDescent="0.4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2.75" x14ac:dyDescent="0.4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4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2.75" x14ac:dyDescent="0.4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2.75" x14ac:dyDescent="0.4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2.75" x14ac:dyDescent="0.4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4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2.75" x14ac:dyDescent="0.4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2.75" x14ac:dyDescent="0.4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5" x14ac:dyDescent="0.4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2.75" x14ac:dyDescent="0.4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2.75" x14ac:dyDescent="0.4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2.75" x14ac:dyDescent="0.4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2.75" x14ac:dyDescent="0.4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2.75" x14ac:dyDescent="0.4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5" x14ac:dyDescent="0.4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2.75" x14ac:dyDescent="0.4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2.75" x14ac:dyDescent="0.4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2.75" x14ac:dyDescent="0.4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5" x14ac:dyDescent="0.4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5" x14ac:dyDescent="0.4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2.75" x14ac:dyDescent="0.4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8315</v>
      </c>
      <c r="R3010" t="s">
        <v>8355</v>
      </c>
      <c r="S3010" s="1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>
        <f t="shared" si="234"/>
        <v>2015</v>
      </c>
    </row>
    <row r="3011" spans="1:21" ht="42.75" x14ac:dyDescent="0.4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ref="U3011:U3074" si="239">YEAR(S3011)</f>
        <v>2014</v>
      </c>
    </row>
    <row r="3012" spans="1:21" ht="42.75" x14ac:dyDescent="0.4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2.75" x14ac:dyDescent="0.4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2.75" x14ac:dyDescent="0.4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2.75" x14ac:dyDescent="0.4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2.75" x14ac:dyDescent="0.4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2.75" x14ac:dyDescent="0.4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2.75" x14ac:dyDescent="0.4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2.75" x14ac:dyDescent="0.4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2.75" x14ac:dyDescent="0.4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2.75" x14ac:dyDescent="0.4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2.75" x14ac:dyDescent="0.4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2.75" x14ac:dyDescent="0.4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2.75" x14ac:dyDescent="0.4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2.75" x14ac:dyDescent="0.4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2.75" x14ac:dyDescent="0.4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2.75" x14ac:dyDescent="0.4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2.75" x14ac:dyDescent="0.4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2.75" x14ac:dyDescent="0.4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5" x14ac:dyDescent="0.4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2.75" x14ac:dyDescent="0.4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2.75" x14ac:dyDescent="0.4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1.25" x14ac:dyDescent="0.4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2.75" x14ac:dyDescent="0.4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2.75" x14ac:dyDescent="0.4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57" x14ac:dyDescent="0.4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5" x14ac:dyDescent="0.4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2.75" x14ac:dyDescent="0.4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" x14ac:dyDescent="0.4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2.75" x14ac:dyDescent="0.4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2.75" x14ac:dyDescent="0.4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2.75" x14ac:dyDescent="0.4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5" x14ac:dyDescent="0.4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2.75" x14ac:dyDescent="0.4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2.75" x14ac:dyDescent="0.4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2.75" x14ac:dyDescent="0.4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2.75" x14ac:dyDescent="0.4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2.75" x14ac:dyDescent="0.4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2.75" x14ac:dyDescent="0.4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2.75" x14ac:dyDescent="0.4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2.75" x14ac:dyDescent="0.4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5" x14ac:dyDescent="0.4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2.75" x14ac:dyDescent="0.4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28.5" x14ac:dyDescent="0.4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2.75" x14ac:dyDescent="0.4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2.75" x14ac:dyDescent="0.4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2.75" x14ac:dyDescent="0.4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2.75" x14ac:dyDescent="0.4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2.75" x14ac:dyDescent="0.4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2.75" x14ac:dyDescent="0.4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2.75" x14ac:dyDescent="0.4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5" x14ac:dyDescent="0.4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4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2.75" x14ac:dyDescent="0.4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2.75" x14ac:dyDescent="0.4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5" x14ac:dyDescent="0.4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2.75" x14ac:dyDescent="0.4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2.75" x14ac:dyDescent="0.4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2.75" x14ac:dyDescent="0.4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2.75" x14ac:dyDescent="0.4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2.75" x14ac:dyDescent="0.4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2.75" x14ac:dyDescent="0.4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2.75" x14ac:dyDescent="0.4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2.75" x14ac:dyDescent="0.4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8315</v>
      </c>
      <c r="R3074" t="s">
        <v>8355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si="239"/>
        <v>2016</v>
      </c>
    </row>
    <row r="3075" spans="1:21" ht="42.75" x14ac:dyDescent="0.4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ref="U3075:U3138" si="244">YEAR(S3075)</f>
        <v>2015</v>
      </c>
    </row>
    <row r="3076" spans="1:21" ht="57" x14ac:dyDescent="0.4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2.75" x14ac:dyDescent="0.4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5" x14ac:dyDescent="0.4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2.75" x14ac:dyDescent="0.4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2.75" x14ac:dyDescent="0.4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2.75" x14ac:dyDescent="0.4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2.75" x14ac:dyDescent="0.4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2.75" x14ac:dyDescent="0.4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2.75" x14ac:dyDescent="0.4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" x14ac:dyDescent="0.4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2.75" x14ac:dyDescent="0.4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2.75" x14ac:dyDescent="0.4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2.75" x14ac:dyDescent="0.4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2.75" x14ac:dyDescent="0.4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2.75" x14ac:dyDescent="0.4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2.75" x14ac:dyDescent="0.4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2.75" x14ac:dyDescent="0.4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2.75" x14ac:dyDescent="0.4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2.75" x14ac:dyDescent="0.4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2.75" x14ac:dyDescent="0.4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2.75" x14ac:dyDescent="0.4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2.75" x14ac:dyDescent="0.4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2.75" x14ac:dyDescent="0.4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2.75" x14ac:dyDescent="0.4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2.75" x14ac:dyDescent="0.4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2.75" x14ac:dyDescent="0.4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2.75" x14ac:dyDescent="0.4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" x14ac:dyDescent="0.4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2.75" x14ac:dyDescent="0.4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5" x14ac:dyDescent="0.4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2.75" x14ac:dyDescent="0.4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2.75" x14ac:dyDescent="0.4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" x14ac:dyDescent="0.4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2.75" x14ac:dyDescent="0.4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4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2.75" x14ac:dyDescent="0.4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2.75" x14ac:dyDescent="0.4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28.5" x14ac:dyDescent="0.4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2.75" x14ac:dyDescent="0.4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2.75" x14ac:dyDescent="0.4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2.75" x14ac:dyDescent="0.4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2.75" x14ac:dyDescent="0.4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2.75" x14ac:dyDescent="0.4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2.75" x14ac:dyDescent="0.4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5" x14ac:dyDescent="0.4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2.75" x14ac:dyDescent="0.4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2.75" x14ac:dyDescent="0.4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5" x14ac:dyDescent="0.4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4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2.75" x14ac:dyDescent="0.4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2.75" x14ac:dyDescent="0.4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4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1.25" x14ac:dyDescent="0.4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2.75" x14ac:dyDescent="0.4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2.75" x14ac:dyDescent="0.4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2.75" x14ac:dyDescent="0.4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2.75" x14ac:dyDescent="0.4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5" x14ac:dyDescent="0.4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5" x14ac:dyDescent="0.4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2.75" x14ac:dyDescent="0.4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2.75" x14ac:dyDescent="0.4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2.75" x14ac:dyDescent="0.4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2.75" x14ac:dyDescent="0.4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8315</v>
      </c>
      <c r="R3138" t="s">
        <v>8316</v>
      </c>
      <c r="S3138" s="1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>
        <f t="shared" si="244"/>
        <v>2017</v>
      </c>
    </row>
    <row r="3139" spans="1:21" ht="28.5" x14ac:dyDescent="0.4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ref="U3139:U3202" si="249">YEAR(S3139)</f>
        <v>2017</v>
      </c>
    </row>
    <row r="3140" spans="1:21" ht="57" x14ac:dyDescent="0.4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2.75" x14ac:dyDescent="0.4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2.75" x14ac:dyDescent="0.4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" x14ac:dyDescent="0.4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2.75" x14ac:dyDescent="0.4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" x14ac:dyDescent="0.4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" x14ac:dyDescent="0.4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2.75" x14ac:dyDescent="0.4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28.5" x14ac:dyDescent="0.4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2.75" x14ac:dyDescent="0.4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5" x14ac:dyDescent="0.4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2.75" x14ac:dyDescent="0.4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" x14ac:dyDescent="0.4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2.75" x14ac:dyDescent="0.4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2.75" x14ac:dyDescent="0.4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2.75" x14ac:dyDescent="0.4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2.75" x14ac:dyDescent="0.4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2.75" x14ac:dyDescent="0.4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2.75" x14ac:dyDescent="0.4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5" x14ac:dyDescent="0.4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5" x14ac:dyDescent="0.4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5" x14ac:dyDescent="0.4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2.75" x14ac:dyDescent="0.4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2.75" x14ac:dyDescent="0.4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2.75" x14ac:dyDescent="0.4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2.75" x14ac:dyDescent="0.4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2.75" x14ac:dyDescent="0.4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2.75" x14ac:dyDescent="0.4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2.75" x14ac:dyDescent="0.4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5" x14ac:dyDescent="0.4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2.75" x14ac:dyDescent="0.4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5" x14ac:dyDescent="0.4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2.75" x14ac:dyDescent="0.4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2.75" x14ac:dyDescent="0.4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2.75" x14ac:dyDescent="0.4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2.75" x14ac:dyDescent="0.4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2.75" x14ac:dyDescent="0.4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" x14ac:dyDescent="0.4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2.75" x14ac:dyDescent="0.4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2.75" x14ac:dyDescent="0.4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2.75" x14ac:dyDescent="0.4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28.5" x14ac:dyDescent="0.4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2.75" x14ac:dyDescent="0.4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2.75" x14ac:dyDescent="0.4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" x14ac:dyDescent="0.4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2.75" x14ac:dyDescent="0.4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2.75" x14ac:dyDescent="0.4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2.75" x14ac:dyDescent="0.4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2.75" x14ac:dyDescent="0.4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2.75" x14ac:dyDescent="0.4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2.75" x14ac:dyDescent="0.4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" x14ac:dyDescent="0.4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2.75" x14ac:dyDescent="0.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2.75" x14ac:dyDescent="0.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2.75" x14ac:dyDescent="0.4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2.75" x14ac:dyDescent="0.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2.75" x14ac:dyDescent="0.4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2.75" x14ac:dyDescent="0.4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2.75" x14ac:dyDescent="0.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5" x14ac:dyDescent="0.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2.75" x14ac:dyDescent="0.4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2.75" x14ac:dyDescent="0.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2.75" x14ac:dyDescent="0.4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8315</v>
      </c>
      <c r="R3202" t="s">
        <v>8357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si="249"/>
        <v>2016</v>
      </c>
    </row>
    <row r="3203" spans="1:21" ht="42.75" x14ac:dyDescent="0.4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ref="U3203:U3266" si="254">YEAR(S3203)</f>
        <v>2014</v>
      </c>
    </row>
    <row r="3204" spans="1:21" ht="42.75" x14ac:dyDescent="0.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2.75" x14ac:dyDescent="0.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2.75" x14ac:dyDescent="0.4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2.75" x14ac:dyDescent="0.4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2.75" x14ac:dyDescent="0.4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2.75" x14ac:dyDescent="0.4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2.75" x14ac:dyDescent="0.4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2.75" x14ac:dyDescent="0.4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2.75" x14ac:dyDescent="0.4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2.75" x14ac:dyDescent="0.4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5" x14ac:dyDescent="0.4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2.75" x14ac:dyDescent="0.4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2.75" x14ac:dyDescent="0.4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" x14ac:dyDescent="0.4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2.75" x14ac:dyDescent="0.4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5" x14ac:dyDescent="0.4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2.75" x14ac:dyDescent="0.4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28.5" x14ac:dyDescent="0.4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5" x14ac:dyDescent="0.4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" x14ac:dyDescent="0.4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2.75" x14ac:dyDescent="0.4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5" x14ac:dyDescent="0.4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2.75" x14ac:dyDescent="0.4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2.75" x14ac:dyDescent="0.4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2.75" x14ac:dyDescent="0.4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2.75" x14ac:dyDescent="0.4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5" x14ac:dyDescent="0.4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2.75" x14ac:dyDescent="0.4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2.75" x14ac:dyDescent="0.4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2.75" x14ac:dyDescent="0.4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2.75" x14ac:dyDescent="0.4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2.75" x14ac:dyDescent="0.4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2.75" x14ac:dyDescent="0.4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2.75" x14ac:dyDescent="0.4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2.75" x14ac:dyDescent="0.4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5" x14ac:dyDescent="0.4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2.75" x14ac:dyDescent="0.4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2.75" x14ac:dyDescent="0.4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2.75" x14ac:dyDescent="0.4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" x14ac:dyDescent="0.4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8.5" x14ac:dyDescent="0.4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2.75" x14ac:dyDescent="0.4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2.75" x14ac:dyDescent="0.4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2.75" x14ac:dyDescent="0.4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2.75" x14ac:dyDescent="0.4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2.75" x14ac:dyDescent="0.4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5" x14ac:dyDescent="0.4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2.75" x14ac:dyDescent="0.4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2.75" x14ac:dyDescent="0.4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2.75" x14ac:dyDescent="0.4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28.5" x14ac:dyDescent="0.4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2.75" x14ac:dyDescent="0.4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2.75" x14ac:dyDescent="0.4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2.75" x14ac:dyDescent="0.4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2.75" x14ac:dyDescent="0.4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2.75" x14ac:dyDescent="0.4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28.5" x14ac:dyDescent="0.4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2.75" x14ac:dyDescent="0.4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2.75" x14ac:dyDescent="0.4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2.75" x14ac:dyDescent="0.4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5" x14ac:dyDescent="0.4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5" x14ac:dyDescent="0.4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5" x14ac:dyDescent="0.4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8315</v>
      </c>
      <c r="R3266" t="s">
        <v>8316</v>
      </c>
      <c r="S3266" s="15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>
        <f t="shared" si="254"/>
        <v>2015</v>
      </c>
    </row>
    <row r="3267" spans="1:21" ht="42.75" x14ac:dyDescent="0.4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1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ref="U3267:U3330" si="259">YEAR(S3267)</f>
        <v>2015</v>
      </c>
    </row>
    <row r="3268" spans="1:21" ht="42.75" x14ac:dyDescent="0.4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2.75" x14ac:dyDescent="0.4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2.75" x14ac:dyDescent="0.4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2.75" x14ac:dyDescent="0.4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2.75" x14ac:dyDescent="0.4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4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2.75" x14ac:dyDescent="0.4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2.75" x14ac:dyDescent="0.4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2.75" x14ac:dyDescent="0.4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2.75" x14ac:dyDescent="0.4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2.75" x14ac:dyDescent="0.4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2.75" x14ac:dyDescent="0.4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2.75" x14ac:dyDescent="0.4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2.75" x14ac:dyDescent="0.4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2.75" x14ac:dyDescent="0.4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5" x14ac:dyDescent="0.4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2.75" x14ac:dyDescent="0.4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2.75" x14ac:dyDescent="0.4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2.75" x14ac:dyDescent="0.4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4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2.75" x14ac:dyDescent="0.4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5" x14ac:dyDescent="0.4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2.75" x14ac:dyDescent="0.4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2.75" x14ac:dyDescent="0.4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1.25" x14ac:dyDescent="0.4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2.75" x14ac:dyDescent="0.4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2.75" x14ac:dyDescent="0.4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" x14ac:dyDescent="0.4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2.75" x14ac:dyDescent="0.4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2.75" x14ac:dyDescent="0.4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2.75" x14ac:dyDescent="0.4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2.75" x14ac:dyDescent="0.4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2.75" x14ac:dyDescent="0.4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2.75" x14ac:dyDescent="0.4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2.75" x14ac:dyDescent="0.4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2.75" x14ac:dyDescent="0.4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4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2.75" x14ac:dyDescent="0.4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2.75" x14ac:dyDescent="0.4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2.75" x14ac:dyDescent="0.4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" x14ac:dyDescent="0.4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2.75" x14ac:dyDescent="0.4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2.75" x14ac:dyDescent="0.4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5" x14ac:dyDescent="0.4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5" x14ac:dyDescent="0.4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2.75" x14ac:dyDescent="0.4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2.75" x14ac:dyDescent="0.4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2.75" x14ac:dyDescent="0.4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2.75" x14ac:dyDescent="0.4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2.75" x14ac:dyDescent="0.4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1.25" x14ac:dyDescent="0.4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2.75" x14ac:dyDescent="0.4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5" x14ac:dyDescent="0.4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2.75" x14ac:dyDescent="0.4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2.75" x14ac:dyDescent="0.4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2.75" x14ac:dyDescent="0.4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2.75" x14ac:dyDescent="0.4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2.75" x14ac:dyDescent="0.4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2.75" x14ac:dyDescent="0.4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2.75" x14ac:dyDescent="0.4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2.75" x14ac:dyDescent="0.4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2.75" x14ac:dyDescent="0.4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2.75" x14ac:dyDescent="0.4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8315</v>
      </c>
      <c r="R3330" t="s">
        <v>8316</v>
      </c>
      <c r="S3330" s="15">
        <f t="shared" ref="S3330:S3393" si="262">(((J3330/60)/60)/24)+DATE(1970,1,1)</f>
        <v>41822.57503472222</v>
      </c>
      <c r="T3330" s="15">
        <f t="shared" ref="T3330:T3393" si="263">(((I3330/60)/60)/24)+DATE(1970,1,1)</f>
        <v>41825.041666666664</v>
      </c>
      <c r="U3330">
        <f t="shared" si="259"/>
        <v>2014</v>
      </c>
    </row>
    <row r="3331" spans="1:21" ht="42.75" x14ac:dyDescent="0.4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1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ref="U3331:U3394" si="264">YEAR(S3331)</f>
        <v>2014</v>
      </c>
    </row>
    <row r="3332" spans="1:21" ht="42.75" x14ac:dyDescent="0.4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2.75" x14ac:dyDescent="0.4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2.75" x14ac:dyDescent="0.4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2.75" x14ac:dyDescent="0.4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5" x14ac:dyDescent="0.4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2.75" x14ac:dyDescent="0.4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2.75" x14ac:dyDescent="0.4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2.75" x14ac:dyDescent="0.4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5" x14ac:dyDescent="0.4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28.5" x14ac:dyDescent="0.4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2.75" x14ac:dyDescent="0.4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2.75" x14ac:dyDescent="0.4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28.5" x14ac:dyDescent="0.4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2.75" x14ac:dyDescent="0.4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2.75" x14ac:dyDescent="0.4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2.75" x14ac:dyDescent="0.4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2.75" x14ac:dyDescent="0.4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2.75" x14ac:dyDescent="0.4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2.75" x14ac:dyDescent="0.4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2.75" x14ac:dyDescent="0.4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2.75" x14ac:dyDescent="0.4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2.75" x14ac:dyDescent="0.4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2.75" x14ac:dyDescent="0.4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2.75" x14ac:dyDescent="0.4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5" x14ac:dyDescent="0.4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2.75" x14ac:dyDescent="0.4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2.75" x14ac:dyDescent="0.4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2.75" x14ac:dyDescent="0.4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2.75" x14ac:dyDescent="0.4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28.5" x14ac:dyDescent="0.4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5" x14ac:dyDescent="0.4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2.75" x14ac:dyDescent="0.4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2.75" x14ac:dyDescent="0.4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2.75" x14ac:dyDescent="0.4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2.75" x14ac:dyDescent="0.4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2.75" x14ac:dyDescent="0.4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2.75" x14ac:dyDescent="0.4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2.75" x14ac:dyDescent="0.4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2.75" x14ac:dyDescent="0.4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2.75" x14ac:dyDescent="0.4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5" x14ac:dyDescent="0.4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5" x14ac:dyDescent="0.4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2.75" x14ac:dyDescent="0.4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2.75" x14ac:dyDescent="0.4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2.75" x14ac:dyDescent="0.4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2.75" x14ac:dyDescent="0.4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2.75" x14ac:dyDescent="0.4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2.75" x14ac:dyDescent="0.4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2.75" x14ac:dyDescent="0.4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2.75" x14ac:dyDescent="0.4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2.75" x14ac:dyDescent="0.4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2.75" x14ac:dyDescent="0.4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2.75" x14ac:dyDescent="0.4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2.75" x14ac:dyDescent="0.4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2.75" x14ac:dyDescent="0.4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2.75" x14ac:dyDescent="0.4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2.75" x14ac:dyDescent="0.4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2.75" x14ac:dyDescent="0.4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2.75" x14ac:dyDescent="0.4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2.75" x14ac:dyDescent="0.4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2.75" x14ac:dyDescent="0.4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2.75" x14ac:dyDescent="0.4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2.75" x14ac:dyDescent="0.4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8315</v>
      </c>
      <c r="R3394" t="s">
        <v>8316</v>
      </c>
      <c r="S3394" s="15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>
        <f t="shared" si="264"/>
        <v>2016</v>
      </c>
    </row>
    <row r="3395" spans="1:21" ht="42.75" x14ac:dyDescent="0.4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1" t="s">
        <v>8315</v>
      </c>
      <c r="R3395" t="s">
        <v>8316</v>
      </c>
      <c r="S3395" s="15">
        <f t="shared" si="267"/>
        <v>41923.921643518523</v>
      </c>
      <c r="T3395" s="15">
        <f t="shared" si="268"/>
        <v>41949.031944444447</v>
      </c>
      <c r="U3395">
        <f t="shared" ref="U3395:U3458" si="269">YEAR(S3395)</f>
        <v>2014</v>
      </c>
    </row>
    <row r="3396" spans="1:21" ht="42.75" x14ac:dyDescent="0.4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5" x14ac:dyDescent="0.4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2.75" x14ac:dyDescent="0.4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5" x14ac:dyDescent="0.4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2.75" x14ac:dyDescent="0.4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2.75" x14ac:dyDescent="0.4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2.75" x14ac:dyDescent="0.4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2.75" x14ac:dyDescent="0.4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2.75" x14ac:dyDescent="0.4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2.75" x14ac:dyDescent="0.4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2.75" x14ac:dyDescent="0.4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2.75" x14ac:dyDescent="0.4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28.5" x14ac:dyDescent="0.4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" x14ac:dyDescent="0.4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2.75" x14ac:dyDescent="0.4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2.75" x14ac:dyDescent="0.4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2.75" x14ac:dyDescent="0.4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2.75" x14ac:dyDescent="0.4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2.75" x14ac:dyDescent="0.4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2.75" x14ac:dyDescent="0.4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2.75" x14ac:dyDescent="0.4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2.75" x14ac:dyDescent="0.4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" x14ac:dyDescent="0.4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2.75" x14ac:dyDescent="0.4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2.75" x14ac:dyDescent="0.4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" x14ac:dyDescent="0.4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2.75" x14ac:dyDescent="0.4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2.75" x14ac:dyDescent="0.4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2.75" x14ac:dyDescent="0.4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2.75" x14ac:dyDescent="0.4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2.75" x14ac:dyDescent="0.4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2.75" x14ac:dyDescent="0.4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2.75" x14ac:dyDescent="0.4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2.75" x14ac:dyDescent="0.4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2.75" x14ac:dyDescent="0.4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2.75" x14ac:dyDescent="0.4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2.75" x14ac:dyDescent="0.4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2.75" x14ac:dyDescent="0.4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2.75" x14ac:dyDescent="0.4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2.75" x14ac:dyDescent="0.4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2.75" x14ac:dyDescent="0.4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2.75" x14ac:dyDescent="0.4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2.75" x14ac:dyDescent="0.4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2.75" x14ac:dyDescent="0.4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2.75" x14ac:dyDescent="0.4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5" x14ac:dyDescent="0.4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2.75" x14ac:dyDescent="0.4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2.75" x14ac:dyDescent="0.4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2.75" x14ac:dyDescent="0.4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2.75" x14ac:dyDescent="0.4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2.75" x14ac:dyDescent="0.4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2.75" x14ac:dyDescent="0.4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2.75" x14ac:dyDescent="0.4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5" x14ac:dyDescent="0.4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2.75" x14ac:dyDescent="0.4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2.75" x14ac:dyDescent="0.4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2.75" x14ac:dyDescent="0.4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2.75" x14ac:dyDescent="0.4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2.75" x14ac:dyDescent="0.4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2.75" x14ac:dyDescent="0.4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2.75" x14ac:dyDescent="0.4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2.75" x14ac:dyDescent="0.4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2.75" x14ac:dyDescent="0.4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8315</v>
      </c>
      <c r="R3458" t="s">
        <v>8316</v>
      </c>
      <c r="S3458" s="15">
        <f t="shared" ref="S3458:S3521" si="272">(((J3458/60)/60)/24)+DATE(1970,1,1)</f>
        <v>41821.205636574072</v>
      </c>
      <c r="T3458" s="15">
        <f t="shared" ref="T3458:T3521" si="273">(((I3458/60)/60)/24)+DATE(1970,1,1)</f>
        <v>41852.290972222225</v>
      </c>
      <c r="U3458">
        <f t="shared" si="269"/>
        <v>2014</v>
      </c>
    </row>
    <row r="3459" spans="1:21" ht="28.5" x14ac:dyDescent="0.4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1" t="s">
        <v>8315</v>
      </c>
      <c r="R3459" t="s">
        <v>8316</v>
      </c>
      <c r="S3459" s="15">
        <f t="shared" si="272"/>
        <v>42016.706678240742</v>
      </c>
      <c r="T3459" s="15">
        <f t="shared" si="273"/>
        <v>42047.249305555553</v>
      </c>
      <c r="U3459">
        <f t="shared" ref="U3459:U3522" si="274">YEAR(S3459)</f>
        <v>2015</v>
      </c>
    </row>
    <row r="3460" spans="1:21" ht="42.75" x14ac:dyDescent="0.4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2.75" x14ac:dyDescent="0.4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2.75" x14ac:dyDescent="0.4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2.75" x14ac:dyDescent="0.4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2.75" x14ac:dyDescent="0.4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2.75" x14ac:dyDescent="0.4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2.75" x14ac:dyDescent="0.4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2.75" x14ac:dyDescent="0.4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8.5" x14ac:dyDescent="0.4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4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2.75" x14ac:dyDescent="0.4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2.75" x14ac:dyDescent="0.4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5" x14ac:dyDescent="0.4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2.75" x14ac:dyDescent="0.4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2.75" x14ac:dyDescent="0.4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2.75" x14ac:dyDescent="0.4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2.75" x14ac:dyDescent="0.4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2.75" x14ac:dyDescent="0.4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2.75" x14ac:dyDescent="0.4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2.75" x14ac:dyDescent="0.4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2.75" x14ac:dyDescent="0.4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2.75" x14ac:dyDescent="0.4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2.75" x14ac:dyDescent="0.4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2.75" x14ac:dyDescent="0.4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2.75" x14ac:dyDescent="0.4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2.75" x14ac:dyDescent="0.4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2.75" x14ac:dyDescent="0.4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2.75" x14ac:dyDescent="0.4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2.75" x14ac:dyDescent="0.4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2.75" x14ac:dyDescent="0.4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2.75" x14ac:dyDescent="0.4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2.75" x14ac:dyDescent="0.4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2.75" x14ac:dyDescent="0.4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2.75" x14ac:dyDescent="0.4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2.75" x14ac:dyDescent="0.4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2.75" x14ac:dyDescent="0.4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2.75" x14ac:dyDescent="0.4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2.75" x14ac:dyDescent="0.4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2.75" x14ac:dyDescent="0.4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2.75" x14ac:dyDescent="0.4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2.75" x14ac:dyDescent="0.4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2.75" x14ac:dyDescent="0.4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2.75" x14ac:dyDescent="0.4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2.75" x14ac:dyDescent="0.4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2.75" x14ac:dyDescent="0.4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2.75" x14ac:dyDescent="0.4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2.75" x14ac:dyDescent="0.4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5.5" x14ac:dyDescent="0.4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2.75" x14ac:dyDescent="0.4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2.75" x14ac:dyDescent="0.4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2.75" x14ac:dyDescent="0.4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2.75" x14ac:dyDescent="0.4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2.75" x14ac:dyDescent="0.4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2.75" x14ac:dyDescent="0.4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2.75" x14ac:dyDescent="0.4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2.75" x14ac:dyDescent="0.4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2.75" x14ac:dyDescent="0.4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2.75" x14ac:dyDescent="0.4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2.75" x14ac:dyDescent="0.4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2.75" x14ac:dyDescent="0.4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2.75" x14ac:dyDescent="0.4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2.75" x14ac:dyDescent="0.4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28.5" x14ac:dyDescent="0.4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8315</v>
      </c>
      <c r="R3522" t="s">
        <v>8316</v>
      </c>
      <c r="S3522" s="15">
        <f t="shared" ref="S3522:S3585" si="277">(((J3522/60)/60)/24)+DATE(1970,1,1)</f>
        <v>42227.824212962965</v>
      </c>
      <c r="T3522" s="15">
        <f t="shared" ref="T3522:T3585" si="278">(((I3522/60)/60)/24)+DATE(1970,1,1)</f>
        <v>42253.57430555555</v>
      </c>
      <c r="U3522">
        <f t="shared" si="274"/>
        <v>2015</v>
      </c>
    </row>
    <row r="3523" spans="1:21" ht="42.75" x14ac:dyDescent="0.4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1" t="s">
        <v>8315</v>
      </c>
      <c r="R3523" t="s">
        <v>8316</v>
      </c>
      <c r="S3523" s="15">
        <f t="shared" si="277"/>
        <v>41881.361342592594</v>
      </c>
      <c r="T3523" s="15">
        <f t="shared" si="278"/>
        <v>41911.361342592594</v>
      </c>
      <c r="U3523">
        <f t="shared" ref="U3523:U3586" si="279">YEAR(S3523)</f>
        <v>2014</v>
      </c>
    </row>
    <row r="3524" spans="1:21" ht="42.75" x14ac:dyDescent="0.4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2.75" x14ac:dyDescent="0.4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2.75" x14ac:dyDescent="0.4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2.75" x14ac:dyDescent="0.4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2.75" x14ac:dyDescent="0.4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2.75" x14ac:dyDescent="0.4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2.75" x14ac:dyDescent="0.4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2.75" x14ac:dyDescent="0.4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2.75" x14ac:dyDescent="0.4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4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2.75" x14ac:dyDescent="0.4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" x14ac:dyDescent="0.4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28.5" x14ac:dyDescent="0.4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2.75" x14ac:dyDescent="0.4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2.75" x14ac:dyDescent="0.4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2.75" x14ac:dyDescent="0.4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2.75" x14ac:dyDescent="0.4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2.75" x14ac:dyDescent="0.4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" x14ac:dyDescent="0.4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2.75" x14ac:dyDescent="0.4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2.75" x14ac:dyDescent="0.4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2.75" x14ac:dyDescent="0.4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5" x14ac:dyDescent="0.4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2.75" x14ac:dyDescent="0.4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2.75" x14ac:dyDescent="0.4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2.75" x14ac:dyDescent="0.4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2.75" x14ac:dyDescent="0.4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2.75" x14ac:dyDescent="0.4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2.75" x14ac:dyDescent="0.4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2.75" x14ac:dyDescent="0.4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2.75" x14ac:dyDescent="0.4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2.75" x14ac:dyDescent="0.4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2.75" x14ac:dyDescent="0.4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2.75" x14ac:dyDescent="0.4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2.75" x14ac:dyDescent="0.4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2.75" x14ac:dyDescent="0.4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2.75" x14ac:dyDescent="0.4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2.75" x14ac:dyDescent="0.4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2.75" x14ac:dyDescent="0.4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99.75" x14ac:dyDescent="0.4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2.75" x14ac:dyDescent="0.4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2.75" x14ac:dyDescent="0.4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5" x14ac:dyDescent="0.4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2.75" x14ac:dyDescent="0.4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2.75" x14ac:dyDescent="0.4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2.75" x14ac:dyDescent="0.4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2.75" x14ac:dyDescent="0.4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2.75" x14ac:dyDescent="0.4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2.75" x14ac:dyDescent="0.4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2.75" x14ac:dyDescent="0.4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5" x14ac:dyDescent="0.4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5" x14ac:dyDescent="0.4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2.75" x14ac:dyDescent="0.4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2.75" x14ac:dyDescent="0.4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2.75" x14ac:dyDescent="0.4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2.75" x14ac:dyDescent="0.4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2.75" x14ac:dyDescent="0.4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2.75" x14ac:dyDescent="0.4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2.75" x14ac:dyDescent="0.4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2.75" x14ac:dyDescent="0.4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2.75" x14ac:dyDescent="0.4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2.75" x14ac:dyDescent="0.4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5.5" x14ac:dyDescent="0.4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8315</v>
      </c>
      <c r="R3586" t="s">
        <v>8316</v>
      </c>
      <c r="S3586" s="15">
        <f t="shared" ref="S3586:S3649" si="282">(((J3586/60)/60)/24)+DATE(1970,1,1)</f>
        <v>42168.316481481481</v>
      </c>
      <c r="T3586" s="15">
        <f t="shared" ref="T3586:T3649" si="283">(((I3586/60)/60)/24)+DATE(1970,1,1)</f>
        <v>42198.316481481481</v>
      </c>
      <c r="U3586">
        <f t="shared" si="279"/>
        <v>2015</v>
      </c>
    </row>
    <row r="3587" spans="1:21" ht="42.75" x14ac:dyDescent="0.4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1" t="s">
        <v>8315</v>
      </c>
      <c r="R3587" t="s">
        <v>8316</v>
      </c>
      <c r="S3587" s="15">
        <f t="shared" si="282"/>
        <v>41964.716319444444</v>
      </c>
      <c r="T3587" s="15">
        <f t="shared" si="283"/>
        <v>41994.716319444444</v>
      </c>
      <c r="U3587">
        <f t="shared" ref="U3587:U3650" si="284">YEAR(S3587)</f>
        <v>2014</v>
      </c>
    </row>
    <row r="3588" spans="1:21" x14ac:dyDescent="0.4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2.75" x14ac:dyDescent="0.4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2.75" x14ac:dyDescent="0.4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2.75" x14ac:dyDescent="0.4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2.75" x14ac:dyDescent="0.4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2.75" x14ac:dyDescent="0.4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2.75" x14ac:dyDescent="0.4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2.75" x14ac:dyDescent="0.4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2.75" x14ac:dyDescent="0.4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5" x14ac:dyDescent="0.4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2.75" x14ac:dyDescent="0.4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5" x14ac:dyDescent="0.4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2.75" x14ac:dyDescent="0.4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2.75" x14ac:dyDescent="0.4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5" x14ac:dyDescent="0.4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2.75" x14ac:dyDescent="0.4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" x14ac:dyDescent="0.4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2.75" x14ac:dyDescent="0.4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2.75" x14ac:dyDescent="0.4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" x14ac:dyDescent="0.4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2.75" x14ac:dyDescent="0.4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5" x14ac:dyDescent="0.4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2.75" x14ac:dyDescent="0.4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2.75" x14ac:dyDescent="0.4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2.75" x14ac:dyDescent="0.4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2.75" x14ac:dyDescent="0.4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2.75" x14ac:dyDescent="0.4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28.5" x14ac:dyDescent="0.4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2.75" x14ac:dyDescent="0.4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2.75" x14ac:dyDescent="0.4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2.75" x14ac:dyDescent="0.4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2.75" x14ac:dyDescent="0.4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2.75" x14ac:dyDescent="0.4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2.75" x14ac:dyDescent="0.4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2.75" x14ac:dyDescent="0.4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2.75" x14ac:dyDescent="0.4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5" x14ac:dyDescent="0.4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5" x14ac:dyDescent="0.4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1.25" x14ac:dyDescent="0.4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2.75" x14ac:dyDescent="0.4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2.75" x14ac:dyDescent="0.4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2.75" x14ac:dyDescent="0.4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2.75" x14ac:dyDescent="0.4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2.75" x14ac:dyDescent="0.4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2.75" x14ac:dyDescent="0.4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2.75" x14ac:dyDescent="0.4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2.75" x14ac:dyDescent="0.4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2.75" x14ac:dyDescent="0.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2.75" x14ac:dyDescent="0.4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5" x14ac:dyDescent="0.4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2.75" x14ac:dyDescent="0.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" x14ac:dyDescent="0.4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5" x14ac:dyDescent="0.4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2.75" x14ac:dyDescent="0.4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1.25" x14ac:dyDescent="0.4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2.75" x14ac:dyDescent="0.4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" x14ac:dyDescent="0.4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2.75" x14ac:dyDescent="0.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2.75" x14ac:dyDescent="0.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2.75" x14ac:dyDescent="0.4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2.75" x14ac:dyDescent="0.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2.75" x14ac:dyDescent="0.4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5" x14ac:dyDescent="0.4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8315</v>
      </c>
      <c r="R3650" t="s">
        <v>8316</v>
      </c>
      <c r="S3650" s="15">
        <f t="shared" ref="S3650:S3713" si="287">(((J3650/60)/60)/24)+DATE(1970,1,1)</f>
        <v>41887.292187500003</v>
      </c>
      <c r="T3650" s="15">
        <f t="shared" ref="T3650:T3713" si="288">(((I3650/60)/60)/24)+DATE(1970,1,1)</f>
        <v>41917.292187500003</v>
      </c>
      <c r="U3650">
        <f t="shared" si="284"/>
        <v>2014</v>
      </c>
    </row>
    <row r="3651" spans="1:21" ht="42.75" x14ac:dyDescent="0.4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1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ref="U3651:U3714" si="289">YEAR(S3651)</f>
        <v>2014</v>
      </c>
    </row>
    <row r="3652" spans="1:21" ht="42.75" x14ac:dyDescent="0.4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2.75" x14ac:dyDescent="0.4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2.75" x14ac:dyDescent="0.4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2.75" x14ac:dyDescent="0.4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2.75" x14ac:dyDescent="0.4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2.75" x14ac:dyDescent="0.4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2.75" x14ac:dyDescent="0.4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2.75" x14ac:dyDescent="0.4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5" x14ac:dyDescent="0.4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2.75" x14ac:dyDescent="0.4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" x14ac:dyDescent="0.4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2.75" x14ac:dyDescent="0.4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2.75" x14ac:dyDescent="0.4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2.75" x14ac:dyDescent="0.4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2.75" x14ac:dyDescent="0.4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2.75" x14ac:dyDescent="0.4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x14ac:dyDescent="0.4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2.75" x14ac:dyDescent="0.4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2.75" x14ac:dyDescent="0.4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2.75" x14ac:dyDescent="0.4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2.75" x14ac:dyDescent="0.4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2.75" x14ac:dyDescent="0.4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2.75" x14ac:dyDescent="0.4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2.75" x14ac:dyDescent="0.4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2.75" x14ac:dyDescent="0.4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2.75" x14ac:dyDescent="0.4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2.75" x14ac:dyDescent="0.4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2.75" x14ac:dyDescent="0.4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28.5" x14ac:dyDescent="0.4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2.75" x14ac:dyDescent="0.4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2.75" x14ac:dyDescent="0.4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" x14ac:dyDescent="0.4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2.75" x14ac:dyDescent="0.4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2.75" x14ac:dyDescent="0.4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2.75" x14ac:dyDescent="0.4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2.75" x14ac:dyDescent="0.4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2.75" x14ac:dyDescent="0.4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2.75" x14ac:dyDescent="0.4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2.75" x14ac:dyDescent="0.4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2.75" x14ac:dyDescent="0.4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2.75" x14ac:dyDescent="0.4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5" x14ac:dyDescent="0.4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5" x14ac:dyDescent="0.4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2.75" x14ac:dyDescent="0.4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2.75" x14ac:dyDescent="0.4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" x14ac:dyDescent="0.4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2.75" x14ac:dyDescent="0.4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2.75" x14ac:dyDescent="0.4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2.75" x14ac:dyDescent="0.4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2.75" x14ac:dyDescent="0.4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5" x14ac:dyDescent="0.4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2.75" x14ac:dyDescent="0.4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2.75" x14ac:dyDescent="0.4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2.75" x14ac:dyDescent="0.4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2.75" x14ac:dyDescent="0.4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2.75" x14ac:dyDescent="0.4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2.75" x14ac:dyDescent="0.4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2.75" x14ac:dyDescent="0.4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2.75" x14ac:dyDescent="0.4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2.75" x14ac:dyDescent="0.4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5" x14ac:dyDescent="0.4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5" x14ac:dyDescent="0.4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2.75" x14ac:dyDescent="0.4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8315</v>
      </c>
      <c r="R3714" t="s">
        <v>8316</v>
      </c>
      <c r="S3714" s="15">
        <f t="shared" ref="S3714:S3777" si="292">(((J3714/60)/60)/24)+DATE(1970,1,1)</f>
        <v>42134.172071759262</v>
      </c>
      <c r="T3714" s="15">
        <f t="shared" ref="T3714:T3777" si="293">(((I3714/60)/60)/24)+DATE(1970,1,1)</f>
        <v>42155.290972222225</v>
      </c>
      <c r="U3714">
        <f t="shared" si="289"/>
        <v>2015</v>
      </c>
    </row>
    <row r="3715" spans="1:21" ht="42.75" x14ac:dyDescent="0.4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1" t="s">
        <v>8315</v>
      </c>
      <c r="R3715" t="s">
        <v>8316</v>
      </c>
      <c r="S3715" s="15">
        <f t="shared" si="292"/>
        <v>42505.738032407404</v>
      </c>
      <c r="T3715" s="15">
        <f t="shared" si="293"/>
        <v>42525.738032407404</v>
      </c>
      <c r="U3715">
        <f t="shared" ref="U3715:U3778" si="294">YEAR(S3715)</f>
        <v>2016</v>
      </c>
    </row>
    <row r="3716" spans="1:21" ht="42.75" x14ac:dyDescent="0.4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2.75" x14ac:dyDescent="0.4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2.75" x14ac:dyDescent="0.4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2.75" x14ac:dyDescent="0.4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2.75" x14ac:dyDescent="0.4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5" x14ac:dyDescent="0.4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5" x14ac:dyDescent="0.4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2.75" x14ac:dyDescent="0.4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" x14ac:dyDescent="0.4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5" x14ac:dyDescent="0.4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2.75" x14ac:dyDescent="0.4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2.75" x14ac:dyDescent="0.4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2.75" x14ac:dyDescent="0.4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2.75" x14ac:dyDescent="0.4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2.75" x14ac:dyDescent="0.4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2.75" x14ac:dyDescent="0.4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2.75" x14ac:dyDescent="0.4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2.75" x14ac:dyDescent="0.4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2.75" x14ac:dyDescent="0.4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2.75" x14ac:dyDescent="0.4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2.75" x14ac:dyDescent="0.4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5" x14ac:dyDescent="0.4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2.75" x14ac:dyDescent="0.4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28.5" x14ac:dyDescent="0.4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5" x14ac:dyDescent="0.4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2.75" x14ac:dyDescent="0.4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2.75" x14ac:dyDescent="0.4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2.75" x14ac:dyDescent="0.4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2.75" x14ac:dyDescent="0.4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5" x14ac:dyDescent="0.4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2.75" x14ac:dyDescent="0.4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2.75" x14ac:dyDescent="0.4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4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5" x14ac:dyDescent="0.4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2.75" x14ac:dyDescent="0.4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2.75" x14ac:dyDescent="0.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5.5" x14ac:dyDescent="0.4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2.75" x14ac:dyDescent="0.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" x14ac:dyDescent="0.4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2.75" x14ac:dyDescent="0.4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2.75" x14ac:dyDescent="0.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2.75" x14ac:dyDescent="0.4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2.75" x14ac:dyDescent="0.4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2.75" x14ac:dyDescent="0.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5" x14ac:dyDescent="0.4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5" x14ac:dyDescent="0.4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2.75" x14ac:dyDescent="0.4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2.75" x14ac:dyDescent="0.4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2.75" x14ac:dyDescent="0.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5" x14ac:dyDescent="0.4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2.75" x14ac:dyDescent="0.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2.75" x14ac:dyDescent="0.4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2.75" x14ac:dyDescent="0.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2.75" x14ac:dyDescent="0.4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2.75" x14ac:dyDescent="0.4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2.75" x14ac:dyDescent="0.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2.75" x14ac:dyDescent="0.4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5" x14ac:dyDescent="0.4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2.75" x14ac:dyDescent="0.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5" x14ac:dyDescent="0.4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2.75" x14ac:dyDescent="0.4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2.75" x14ac:dyDescent="0.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" x14ac:dyDescent="0.4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8315</v>
      </c>
      <c r="R3778" t="s">
        <v>8357</v>
      </c>
      <c r="S3778" s="1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>
        <f t="shared" si="294"/>
        <v>2014</v>
      </c>
    </row>
    <row r="3779" spans="1:21" ht="42.75" x14ac:dyDescent="0.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ref="U3779:U3842" si="299">YEAR(S3779)</f>
        <v>2014</v>
      </c>
    </row>
    <row r="3780" spans="1:21" ht="28.5" x14ac:dyDescent="0.4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5" x14ac:dyDescent="0.4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2.75" x14ac:dyDescent="0.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2.75" x14ac:dyDescent="0.4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2.75" x14ac:dyDescent="0.4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2.75" x14ac:dyDescent="0.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2.75" x14ac:dyDescent="0.4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2.75" x14ac:dyDescent="0.4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2.75" x14ac:dyDescent="0.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2.75" x14ac:dyDescent="0.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1.25" x14ac:dyDescent="0.4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2.75" x14ac:dyDescent="0.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2.75" x14ac:dyDescent="0.4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5" x14ac:dyDescent="0.4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5" x14ac:dyDescent="0.4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2.75" x14ac:dyDescent="0.4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2.75" x14ac:dyDescent="0.4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2.75" x14ac:dyDescent="0.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2.75" x14ac:dyDescent="0.4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2.75" x14ac:dyDescent="0.4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2.75" x14ac:dyDescent="0.4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28.5" x14ac:dyDescent="0.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2.75" x14ac:dyDescent="0.4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2.75" x14ac:dyDescent="0.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2.75" x14ac:dyDescent="0.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5" x14ac:dyDescent="0.4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2.75" x14ac:dyDescent="0.4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2.75" x14ac:dyDescent="0.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2.75" x14ac:dyDescent="0.4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2.75" x14ac:dyDescent="0.4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2.75" x14ac:dyDescent="0.4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2.75" x14ac:dyDescent="0.4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2.75" x14ac:dyDescent="0.4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2.75" x14ac:dyDescent="0.4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2.75" x14ac:dyDescent="0.4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2.75" x14ac:dyDescent="0.4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2.75" x14ac:dyDescent="0.4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5" x14ac:dyDescent="0.4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" x14ac:dyDescent="0.4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2.75" x14ac:dyDescent="0.4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2.75" x14ac:dyDescent="0.4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2.75" x14ac:dyDescent="0.4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2.75" x14ac:dyDescent="0.4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2.75" x14ac:dyDescent="0.4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" x14ac:dyDescent="0.4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2.75" x14ac:dyDescent="0.4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2.75" x14ac:dyDescent="0.4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2.75" x14ac:dyDescent="0.4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5" x14ac:dyDescent="0.4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" x14ac:dyDescent="0.4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2.75" x14ac:dyDescent="0.4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2.75" x14ac:dyDescent="0.4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2.75" x14ac:dyDescent="0.4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2.75" x14ac:dyDescent="0.4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2.75" x14ac:dyDescent="0.4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2.75" x14ac:dyDescent="0.4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2.75" x14ac:dyDescent="0.4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2.75" x14ac:dyDescent="0.4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2.75" x14ac:dyDescent="0.4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5" x14ac:dyDescent="0.4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" x14ac:dyDescent="0.4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2.75" x14ac:dyDescent="0.4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2.75" x14ac:dyDescent="0.4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8315</v>
      </c>
      <c r="R3842" t="s">
        <v>8316</v>
      </c>
      <c r="S3842" s="15">
        <f t="shared" ref="S3842:S3905" si="302">(((J3842/60)/60)/24)+DATE(1970,1,1)</f>
        <v>42432.701724537037</v>
      </c>
      <c r="T3842" s="15">
        <f t="shared" ref="T3842:T3905" si="303">(((I3842/60)/60)/24)+DATE(1970,1,1)</f>
        <v>42457.660057870366</v>
      </c>
      <c r="U3842">
        <f t="shared" si="299"/>
        <v>2016</v>
      </c>
    </row>
    <row r="3843" spans="1:21" ht="42.75" x14ac:dyDescent="0.4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1" t="s">
        <v>8315</v>
      </c>
      <c r="R3843" t="s">
        <v>8316</v>
      </c>
      <c r="S3843" s="15">
        <f t="shared" si="302"/>
        <v>41780.785729166666</v>
      </c>
      <c r="T3843" s="15">
        <f t="shared" si="303"/>
        <v>41840.785729166666</v>
      </c>
      <c r="U3843">
        <f t="shared" ref="U3843:U3906" si="304">YEAR(S3843)</f>
        <v>2014</v>
      </c>
    </row>
    <row r="3844" spans="1:21" ht="42.75" x14ac:dyDescent="0.4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2.75" x14ac:dyDescent="0.4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2.75" x14ac:dyDescent="0.4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" x14ac:dyDescent="0.4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2.75" x14ac:dyDescent="0.4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2.75" x14ac:dyDescent="0.4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2.75" x14ac:dyDescent="0.4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2.75" x14ac:dyDescent="0.4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5" x14ac:dyDescent="0.4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2.75" x14ac:dyDescent="0.4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2.75" x14ac:dyDescent="0.4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28.5" x14ac:dyDescent="0.4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5" x14ac:dyDescent="0.4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2.75" x14ac:dyDescent="0.4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2.75" x14ac:dyDescent="0.4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2.75" x14ac:dyDescent="0.4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" x14ac:dyDescent="0.4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2.75" x14ac:dyDescent="0.4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2.75" x14ac:dyDescent="0.4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4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5" x14ac:dyDescent="0.4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2.75" x14ac:dyDescent="0.4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2.75" x14ac:dyDescent="0.4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2.75" x14ac:dyDescent="0.4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5" x14ac:dyDescent="0.4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2.75" x14ac:dyDescent="0.4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4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5" x14ac:dyDescent="0.4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2.75" x14ac:dyDescent="0.4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5" x14ac:dyDescent="0.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2.75" x14ac:dyDescent="0.4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2.75" x14ac:dyDescent="0.4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2.75" x14ac:dyDescent="0.4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2.75" x14ac:dyDescent="0.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2.75" x14ac:dyDescent="0.4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2.75" x14ac:dyDescent="0.4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2.75" x14ac:dyDescent="0.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2.75" x14ac:dyDescent="0.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2.75" x14ac:dyDescent="0.4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5" x14ac:dyDescent="0.4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2.75" x14ac:dyDescent="0.4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" x14ac:dyDescent="0.4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2.75" x14ac:dyDescent="0.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2.75" x14ac:dyDescent="0.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4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2.75" x14ac:dyDescent="0.4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2.75" x14ac:dyDescent="0.4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2.75" x14ac:dyDescent="0.4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2.75" x14ac:dyDescent="0.4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5" x14ac:dyDescent="0.4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2.75" x14ac:dyDescent="0.4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2.75" x14ac:dyDescent="0.4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2.75" x14ac:dyDescent="0.4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2.75" x14ac:dyDescent="0.4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2.75" x14ac:dyDescent="0.4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2.75" x14ac:dyDescent="0.4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" x14ac:dyDescent="0.4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2.75" x14ac:dyDescent="0.4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28.5" x14ac:dyDescent="0.4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2.75" x14ac:dyDescent="0.4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2.75" x14ac:dyDescent="0.4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" x14ac:dyDescent="0.4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x14ac:dyDescent="0.4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8315</v>
      </c>
      <c r="R3906" t="s">
        <v>8316</v>
      </c>
      <c r="S3906" s="1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>
        <f t="shared" si="304"/>
        <v>2015</v>
      </c>
    </row>
    <row r="3907" spans="1:21" ht="42.75" x14ac:dyDescent="0.4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1" t="s">
        <v>8315</v>
      </c>
      <c r="R3907" t="s">
        <v>8316</v>
      </c>
      <c r="S3907" s="15">
        <f t="shared" si="307"/>
        <v>42124.623877314814</v>
      </c>
      <c r="T3907" s="15">
        <f t="shared" si="308"/>
        <v>42166.958333333328</v>
      </c>
      <c r="U3907">
        <f t="shared" ref="U3907:U3970" si="309">YEAR(S3907)</f>
        <v>2015</v>
      </c>
    </row>
    <row r="3908" spans="1:21" ht="42.75" x14ac:dyDescent="0.4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28.5" x14ac:dyDescent="0.4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2.75" x14ac:dyDescent="0.4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2.75" x14ac:dyDescent="0.4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2.75" x14ac:dyDescent="0.4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2.75" x14ac:dyDescent="0.4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2.75" x14ac:dyDescent="0.4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2.75" x14ac:dyDescent="0.4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2.75" x14ac:dyDescent="0.4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2.75" x14ac:dyDescent="0.4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2.75" x14ac:dyDescent="0.4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2.75" x14ac:dyDescent="0.4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2.75" x14ac:dyDescent="0.4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2.75" x14ac:dyDescent="0.4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2.75" x14ac:dyDescent="0.4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2.75" x14ac:dyDescent="0.4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2.75" x14ac:dyDescent="0.4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2.75" x14ac:dyDescent="0.4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2.75" x14ac:dyDescent="0.4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2.75" x14ac:dyDescent="0.4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5" x14ac:dyDescent="0.4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2.75" x14ac:dyDescent="0.4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2.75" x14ac:dyDescent="0.4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2.75" x14ac:dyDescent="0.4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2.75" x14ac:dyDescent="0.4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2.75" x14ac:dyDescent="0.4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2.75" x14ac:dyDescent="0.4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2.75" x14ac:dyDescent="0.4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2.75" x14ac:dyDescent="0.4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" x14ac:dyDescent="0.4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2.75" x14ac:dyDescent="0.4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2.75" x14ac:dyDescent="0.4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2.75" x14ac:dyDescent="0.4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2.75" x14ac:dyDescent="0.4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2.75" x14ac:dyDescent="0.4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57" x14ac:dyDescent="0.4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2.75" x14ac:dyDescent="0.4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2.75" x14ac:dyDescent="0.4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2.75" x14ac:dyDescent="0.4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2.75" x14ac:dyDescent="0.4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5" x14ac:dyDescent="0.4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2.75" x14ac:dyDescent="0.4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2.75" x14ac:dyDescent="0.4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2.75" x14ac:dyDescent="0.4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2.75" x14ac:dyDescent="0.4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2.75" x14ac:dyDescent="0.4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2.75" x14ac:dyDescent="0.4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2.75" x14ac:dyDescent="0.4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2.75" x14ac:dyDescent="0.4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2.75" x14ac:dyDescent="0.4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2.75" x14ac:dyDescent="0.4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2.75" x14ac:dyDescent="0.4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2.75" x14ac:dyDescent="0.4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2.75" x14ac:dyDescent="0.4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2.75" x14ac:dyDescent="0.4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2.75" x14ac:dyDescent="0.4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2.75" x14ac:dyDescent="0.4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2.75" x14ac:dyDescent="0.4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2.75" x14ac:dyDescent="0.4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2.75" x14ac:dyDescent="0.4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2.75" x14ac:dyDescent="0.4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2.75" x14ac:dyDescent="0.4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2.75" x14ac:dyDescent="0.4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8315</v>
      </c>
      <c r="R3970" t="s">
        <v>8316</v>
      </c>
      <c r="S3970" s="1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>
        <f t="shared" si="309"/>
        <v>2016</v>
      </c>
    </row>
    <row r="3971" spans="1:21" ht="42.75" x14ac:dyDescent="0.4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1" t="s">
        <v>8315</v>
      </c>
      <c r="R3971" t="s">
        <v>8316</v>
      </c>
      <c r="S3971" s="15">
        <f t="shared" si="312"/>
        <v>42601.854699074072</v>
      </c>
      <c r="T3971" s="15">
        <f t="shared" si="313"/>
        <v>42611.163194444445</v>
      </c>
      <c r="U3971">
        <f t="shared" ref="U3971:U4034" si="314">YEAR(S3971)</f>
        <v>2016</v>
      </c>
    </row>
    <row r="3972" spans="1:21" ht="57" x14ac:dyDescent="0.4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2.75" x14ac:dyDescent="0.4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2.75" x14ac:dyDescent="0.4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2.75" x14ac:dyDescent="0.4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2.75" x14ac:dyDescent="0.4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2.75" x14ac:dyDescent="0.4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2.75" x14ac:dyDescent="0.4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2.75" x14ac:dyDescent="0.4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2.75" x14ac:dyDescent="0.4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2.75" x14ac:dyDescent="0.4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2.75" x14ac:dyDescent="0.4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28.5" x14ac:dyDescent="0.4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" x14ac:dyDescent="0.4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2.75" x14ac:dyDescent="0.4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2.75" x14ac:dyDescent="0.4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" x14ac:dyDescent="0.4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2.75" x14ac:dyDescent="0.4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2.75" x14ac:dyDescent="0.4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5" x14ac:dyDescent="0.4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2.75" x14ac:dyDescent="0.4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2.75" x14ac:dyDescent="0.4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5" x14ac:dyDescent="0.4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2.75" x14ac:dyDescent="0.4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2.75" x14ac:dyDescent="0.4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2.75" x14ac:dyDescent="0.4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2.75" x14ac:dyDescent="0.4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2.75" x14ac:dyDescent="0.4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2.75" x14ac:dyDescent="0.4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2.75" x14ac:dyDescent="0.4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2.75" x14ac:dyDescent="0.4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4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" x14ac:dyDescent="0.4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2.75" x14ac:dyDescent="0.4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2.75" x14ac:dyDescent="0.4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4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2.75" x14ac:dyDescent="0.4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2.75" x14ac:dyDescent="0.4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2.75" x14ac:dyDescent="0.4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2.75" x14ac:dyDescent="0.4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2.75" x14ac:dyDescent="0.4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2.75" x14ac:dyDescent="0.4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2.75" x14ac:dyDescent="0.4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" x14ac:dyDescent="0.4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2.75" x14ac:dyDescent="0.4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2.75" x14ac:dyDescent="0.4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2.75" x14ac:dyDescent="0.4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2.75" x14ac:dyDescent="0.4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2.75" x14ac:dyDescent="0.4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5" x14ac:dyDescent="0.4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2.75" x14ac:dyDescent="0.4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2.75" x14ac:dyDescent="0.4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2.75" x14ac:dyDescent="0.4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5" x14ac:dyDescent="0.4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2.75" x14ac:dyDescent="0.4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2.75" x14ac:dyDescent="0.4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2.75" x14ac:dyDescent="0.4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2.75" x14ac:dyDescent="0.4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2.75" x14ac:dyDescent="0.4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2.75" x14ac:dyDescent="0.4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2.75" x14ac:dyDescent="0.4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2.75" x14ac:dyDescent="0.4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2.75" x14ac:dyDescent="0.4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2.75" x14ac:dyDescent="0.4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8315</v>
      </c>
      <c r="R4034" t="s">
        <v>8316</v>
      </c>
      <c r="S4034" s="1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>
        <f t="shared" si="314"/>
        <v>2015</v>
      </c>
    </row>
    <row r="4035" spans="1:21" ht="42.75" x14ac:dyDescent="0.4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1" t="s">
        <v>8315</v>
      </c>
      <c r="R4035" t="s">
        <v>8316</v>
      </c>
      <c r="S4035" s="15">
        <f t="shared" si="317"/>
        <v>42614.268796296295</v>
      </c>
      <c r="T4035" s="15">
        <f t="shared" si="318"/>
        <v>42645.375</v>
      </c>
      <c r="U4035">
        <f t="shared" ref="U4035:U4098" si="319">YEAR(S4035)</f>
        <v>2016</v>
      </c>
    </row>
    <row r="4036" spans="1:21" ht="42.75" x14ac:dyDescent="0.4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5" x14ac:dyDescent="0.4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2.75" x14ac:dyDescent="0.4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2.75" x14ac:dyDescent="0.4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2.75" x14ac:dyDescent="0.4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2.75" x14ac:dyDescent="0.4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2.75" x14ac:dyDescent="0.4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5" x14ac:dyDescent="0.4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2.75" x14ac:dyDescent="0.4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2.75" x14ac:dyDescent="0.4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2.75" x14ac:dyDescent="0.4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2.75" x14ac:dyDescent="0.4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2.75" x14ac:dyDescent="0.4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2.75" x14ac:dyDescent="0.4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2.75" x14ac:dyDescent="0.4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2.75" x14ac:dyDescent="0.4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2.75" x14ac:dyDescent="0.4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2.75" x14ac:dyDescent="0.4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" x14ac:dyDescent="0.4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2.75" x14ac:dyDescent="0.4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2.75" x14ac:dyDescent="0.4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2.75" x14ac:dyDescent="0.4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2.75" x14ac:dyDescent="0.4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2.75" x14ac:dyDescent="0.4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2.75" x14ac:dyDescent="0.4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2.75" x14ac:dyDescent="0.4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2.75" x14ac:dyDescent="0.4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28.5" x14ac:dyDescent="0.4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2.75" x14ac:dyDescent="0.4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2.75" x14ac:dyDescent="0.4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2.75" x14ac:dyDescent="0.4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5" x14ac:dyDescent="0.4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" x14ac:dyDescent="0.4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2.75" x14ac:dyDescent="0.4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28.5" x14ac:dyDescent="0.4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2.75" x14ac:dyDescent="0.4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28.5" x14ac:dyDescent="0.4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" x14ac:dyDescent="0.4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" x14ac:dyDescent="0.4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2.75" x14ac:dyDescent="0.4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2.75" x14ac:dyDescent="0.4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2.75" x14ac:dyDescent="0.4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2.75" x14ac:dyDescent="0.4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2.75" x14ac:dyDescent="0.4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2.75" x14ac:dyDescent="0.4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2.75" x14ac:dyDescent="0.4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2.75" x14ac:dyDescent="0.4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2.75" x14ac:dyDescent="0.4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2.75" x14ac:dyDescent="0.4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2.75" x14ac:dyDescent="0.4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" x14ac:dyDescent="0.4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2.75" x14ac:dyDescent="0.4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2.75" x14ac:dyDescent="0.4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4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2.75" x14ac:dyDescent="0.4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2.75" x14ac:dyDescent="0.4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2.75" x14ac:dyDescent="0.4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2.75" x14ac:dyDescent="0.4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2.75" x14ac:dyDescent="0.4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2.75" x14ac:dyDescent="0.4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2.75" x14ac:dyDescent="0.4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28.5" x14ac:dyDescent="0.4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2.75" x14ac:dyDescent="0.4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1" t="s">
        <v>8315</v>
      </c>
      <c r="R4098" t="s">
        <v>8316</v>
      </c>
      <c r="S4098" s="1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>
        <f t="shared" si="319"/>
        <v>2017</v>
      </c>
    </row>
    <row r="4099" spans="1:21" ht="42.75" x14ac:dyDescent="0.4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1" t="s">
        <v>8315</v>
      </c>
      <c r="R4099" t="s">
        <v>8316</v>
      </c>
      <c r="S4099" s="15">
        <f t="shared" si="322"/>
        <v>42344.824502314819</v>
      </c>
      <c r="T4099" s="15">
        <f t="shared" si="323"/>
        <v>42400.996527777781</v>
      </c>
      <c r="U4099">
        <f t="shared" ref="U4099:U4115" si="324">YEAR(S4099)</f>
        <v>2015</v>
      </c>
    </row>
    <row r="4100" spans="1:21" ht="42.75" x14ac:dyDescent="0.4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2.75" x14ac:dyDescent="0.4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28.5" x14ac:dyDescent="0.4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2.75" x14ac:dyDescent="0.4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2.75" x14ac:dyDescent="0.4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2.75" x14ac:dyDescent="0.4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2.75" x14ac:dyDescent="0.4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2.75" x14ac:dyDescent="0.4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2.75" x14ac:dyDescent="0.4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2.75" x14ac:dyDescent="0.4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2.75" x14ac:dyDescent="0.4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2.75" x14ac:dyDescent="0.4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2.75" x14ac:dyDescent="0.4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2.75" x14ac:dyDescent="0.4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2.75" x14ac:dyDescent="0.4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2.75" x14ac:dyDescent="0.4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>
    <sortState xmlns:xlrd2="http://schemas.microsoft.com/office/spreadsheetml/2017/richdata2" ref="A2:T4115">
      <sortCondition ref="A1:A4115"/>
    </sortState>
  </autoFilter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6CEA8-B534-43BA-A936-A4FCCEB0F8C4}">
  <dimension ref="A1:E18"/>
  <sheetViews>
    <sheetView workbookViewId="0">
      <selection activeCell="G25" sqref="G25"/>
    </sheetView>
  </sheetViews>
  <sheetFormatPr defaultRowHeight="14.25" x14ac:dyDescent="0.45"/>
  <cols>
    <col min="1" max="1" width="16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328125" bestFit="1" customWidth="1"/>
  </cols>
  <sheetData>
    <row r="1" spans="1:5" x14ac:dyDescent="0.45">
      <c r="A1" s="12" t="s">
        <v>8397</v>
      </c>
      <c r="B1" t="s">
        <v>8364</v>
      </c>
    </row>
    <row r="2" spans="1:5" x14ac:dyDescent="0.45">
      <c r="A2" s="12" t="s">
        <v>8358</v>
      </c>
      <c r="B2" t="s">
        <v>8315</v>
      </c>
    </row>
    <row r="4" spans="1:5" x14ac:dyDescent="0.45">
      <c r="A4" s="12" t="s">
        <v>8363</v>
      </c>
      <c r="B4" s="12" t="s">
        <v>8360</v>
      </c>
    </row>
    <row r="5" spans="1:5" x14ac:dyDescent="0.4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4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4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4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4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4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4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4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4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4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4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4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4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2C4CB-3935-40EF-8B1A-9E035DFA6B4C}">
  <dimension ref="A1:H13"/>
  <sheetViews>
    <sheetView workbookViewId="0">
      <selection activeCell="E14" sqref="E14"/>
    </sheetView>
  </sheetViews>
  <sheetFormatPr defaultRowHeight="14.25" x14ac:dyDescent="0.45"/>
  <cols>
    <col min="1" max="1" width="13.3984375" bestFit="1" customWidth="1"/>
    <col min="2" max="2" width="18.1328125" bestFit="1" customWidth="1"/>
    <col min="3" max="3" width="14.265625" bestFit="1" customWidth="1"/>
    <col min="4" max="4" width="17" bestFit="1" customWidth="1"/>
    <col min="5" max="5" width="13.1328125" bestFit="1" customWidth="1"/>
    <col min="6" max="6" width="20.86328125" bestFit="1" customWidth="1"/>
    <col min="7" max="7" width="17" bestFit="1" customWidth="1"/>
    <col min="8" max="8" width="19.86328125" bestFit="1" customWidth="1"/>
  </cols>
  <sheetData>
    <row r="1" spans="1:8" x14ac:dyDescent="0.45">
      <c r="A1" s="18" t="s">
        <v>8381</v>
      </c>
      <c r="B1" s="18" t="s">
        <v>8398</v>
      </c>
      <c r="C1" s="18" t="s">
        <v>8399</v>
      </c>
      <c r="D1" s="18" t="s">
        <v>8400</v>
      </c>
      <c r="E1" s="18" t="s">
        <v>8401</v>
      </c>
      <c r="F1" s="18" t="s">
        <v>8402</v>
      </c>
      <c r="G1" s="18" t="s">
        <v>8403</v>
      </c>
      <c r="H1" s="18" t="s">
        <v>8404</v>
      </c>
    </row>
    <row r="2" spans="1:8" x14ac:dyDescent="0.45">
      <c r="A2" t="s">
        <v>8405</v>
      </c>
      <c r="B2">
        <f>COUNTIFS(Kickstarter!D:D,"&lt;1000",Kickstarter!$F:$F,"successful",Kickstarter!$R:$R,"plays")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SUM(B2+C2+D2)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45">
      <c r="A3" t="s">
        <v>8406</v>
      </c>
      <c r="B3">
        <f>COUNTIFS(Kickstarter!$D:$D,"&gt;=1000",Kickstarter!$F:$F,"successful",Kickstarter!$R:$R,"plays",Kickstarter!$D:$D,"&lt;=4999")</f>
        <v>388</v>
      </c>
      <c r="C3">
        <f>COUNTIFS(Kickstarter!$D:$D,"&gt;=1000",Kickstarter!$F:$F,"failed",Kickstarter!$R:$R,"plays",Kickstarter!$D:$D,"&lt;=4999")</f>
        <v>146</v>
      </c>
      <c r="D3">
        <f>COUNTIFS(Kickstarter!$D:$D,"&gt;=5000",Kickstarter!$F:$F,"canceled",Kickstarter!$R:$R,"plays",Kickstarter!$D:$D,"&lt;=4999")</f>
        <v>0</v>
      </c>
      <c r="E3">
        <f t="shared" ref="E3:E13" si="0">SUM(B3+C3+D3)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45">
      <c r="A4" t="s">
        <v>8407</v>
      </c>
      <c r="B4">
        <f>COUNTIFS(Kickstarter!$D:$D,"&gt;=5000",Kickstarter!$F:$F,"successful",Kickstarter!R:R,"plays",Kickstarter!$D:$D,"&lt;=9999")</f>
        <v>93</v>
      </c>
      <c r="C4">
        <f>COUNTIFS(Kickstarter!$D:$D,"&gt;=5000",Kickstarter!$F:$F,"failed",Kickstarter!$R:$R,"plays",Kickstarter!$D:$D,"&lt;=9999")</f>
        <v>76</v>
      </c>
      <c r="D4">
        <f>COUNTIFS(Kickstarter!$D:$D,"&gt;=5000",Kickstarter!$F:$F,"canceled",Kickstarter!$R:$R,"plays",Kickstarter!$D:$D,"&lt;=9999")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45">
      <c r="A5" t="s">
        <v>8408</v>
      </c>
      <c r="B5">
        <f>COUNTIFS(Kickstarter!$D:$D,"&gt;=10000",Kickstarter!$F:$F,"successful",Kickstarter!$R:$R,"plays",Kickstarter!$D:$D,"&lt;=14999")</f>
        <v>39</v>
      </c>
      <c r="C5">
        <f>COUNTIFS(Kickstarter!$D:$D,"&gt;=10000",Kickstarter!$F:$F,"failed",Kickstarter!$R:$R,"plays",Kickstarter!$D:$D,"&lt;=14999")</f>
        <v>33</v>
      </c>
      <c r="D5">
        <f>COUNTIFS(Kickstarter!$D:$D,"&gt;=10000",Kickstarter!$F:$F,"canceled",Kickstarter!$R:$R,"plays",Kickstarter!$D:$D,"&lt;=14999")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45">
      <c r="A6" t="s">
        <v>8409</v>
      </c>
      <c r="B6">
        <f>COUNTIFS(Kickstarter!$D:$D,"&gt;=15000",Kickstarter!$F:$F,"successful",Kickstarter!$R:$R,"plays",Kickstarter!$D:$D,"&lt;=19999")</f>
        <v>12</v>
      </c>
      <c r="C6">
        <f>COUNTIFS(Kickstarter!$D:$D,"&gt;=15000",Kickstarter!$F:$F,"failed",Kickstarter!$R:$R,"plays",Kickstarter!$D:$D,"&lt;=19999")</f>
        <v>12</v>
      </c>
      <c r="D6">
        <f>COUNTIFS(Kickstarter!$D:$D,"&gt;=15000",Kickstarter!$F:$F,"canceled",Kickstarter!$R:$R,"plays",Kickstarter!$D:$D,"&lt;=19999")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45">
      <c r="A7" t="s">
        <v>8410</v>
      </c>
      <c r="B7">
        <f>COUNTIFS(Kickstarter!$D:$D,"&gt;=20000",Kickstarter!$F:$F,"successful",Kickstarter!$R:$R,"plays",Kickstarter!$D:$D,"&lt;=24999")</f>
        <v>9</v>
      </c>
      <c r="C7">
        <f>COUNTIFS(Kickstarter!$D:$D,"&gt;=20000",Kickstarter!$F:$F,"failed",Kickstarter!$R:$R,"plays",Kickstarter!$D:$D,"&lt;=24999")</f>
        <v>11</v>
      </c>
      <c r="D7">
        <f>COUNTIFS(Kickstarter!$D:$D,"&gt;=20000",Kickstarter!$F:$F,"canceled",Kickstarter!$R:$R,"plays",Kickstarter!$D:$D,"&lt;=24999")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45">
      <c r="A8" t="s">
        <v>8411</v>
      </c>
      <c r="B8">
        <f>COUNTIFS(Kickstarter!$D:$D,"&gt;=25000",Kickstarter!$F:$F,"successful",Kickstarter!$R:$R,"plays",Kickstarter!$D:$D,"&lt;=29999")</f>
        <v>1</v>
      </c>
      <c r="C8">
        <f>COUNTIFS(Kickstarter!$D:$D,"&gt;=25000",Kickstarter!$F:$F,"failed",Kickstarter!$R:$R,"plays",Kickstarter!$D:$D,"&lt;=29999")</f>
        <v>4</v>
      </c>
      <c r="D8">
        <f>COUNTIFS(Kickstarter!$D:$D,"&gt;=25000",Kickstarter!$F:$F,"canceled",Kickstarter!$R:$R,"plays",Kickstarter!$D:$D,"&lt;=29999")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45">
      <c r="A9" t="s">
        <v>8412</v>
      </c>
      <c r="B9">
        <f>COUNTIFS(Kickstarter!$D:$D,"&gt;=30000",Kickstarter!$F:$F,"successful",Kickstarter!$R:$R,"plays",Kickstarter!$D:$D,"&lt;=34999")</f>
        <v>3</v>
      </c>
      <c r="C9">
        <f>COUNTIFS(Kickstarter!$D:$D,"&gt;=30000",Kickstarter!$F:$F,"failed",Kickstarter!$R:$R,"plays",Kickstarter!$D:$D,"&lt;=34999")</f>
        <v>8</v>
      </c>
      <c r="D9">
        <f>COUNTIFS(Kickstarter!$D:$D,"&gt;=30000",Kickstarter!$F:$F,"canceled",Kickstarter!$R:$R,"plays",Kickstarter!$D:$D,"&lt;=34999")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45">
      <c r="A10" t="s">
        <v>8413</v>
      </c>
      <c r="B10">
        <f>COUNTIFS(Kickstarter!$D:$D,"&gt;=35000",Kickstarter!$F:$F,"successful",Kickstarter!$R:$R,"plays",Kickstarter!$D:$D,"&lt;=39999")</f>
        <v>4</v>
      </c>
      <c r="C10">
        <f>COUNTIFS(Kickstarter!$D:$D,"&gt;=35000",Kickstarter!$F:$F,"failed",Kickstarter!$R:$R,"plays",Kickstarter!$D:$D,"&lt;=39999")</f>
        <v>2</v>
      </c>
      <c r="D10">
        <f>COUNTIFS(Kickstarter!$D:$D,"&gt;=35000",Kickstarter!$F:$F,"canceled",Kickstarter!$R:$R,"plays",Kickstarter!$D:$D,"&lt;=39999")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45">
      <c r="A11" t="s">
        <v>8414</v>
      </c>
      <c r="B11">
        <f>COUNTIFS(Kickstarter!$D:$D,"&gt;=40000",Kickstarter!$F:$F,"successful",Kickstarter!$R:$R,"plays",Kickstarter!$D:$D,"&lt;=44999")</f>
        <v>2</v>
      </c>
      <c r="C11">
        <f>COUNTIFS(Kickstarter!$D:$D,"&gt;=40000",Kickstarter!$F:$F,"failed",Kickstarter!$R:$R,"plays",Kickstarter!$D:$D,"&lt;=44999")</f>
        <v>1</v>
      </c>
      <c r="D11">
        <f>COUNTIFS(Kickstarter!$D:$D,"&gt;=40000",Kickstarter!$F:$F,"canceled",Kickstarter!$R:$R,"plays",Kickstarter!$D:$D,"&lt;=44999")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45">
      <c r="A12" t="s">
        <v>8415</v>
      </c>
      <c r="B12">
        <f>COUNTIFS(Kickstarter!D:D,"&gt;=45000",Kickstarter!$F:$F,"successful",Kickstarter!$R:$R,"plays",Kickstarter!$D:$D,"&lt;=49999")</f>
        <v>0</v>
      </c>
      <c r="C12">
        <f>COUNTIFS(Kickstarter!$D:$D,"&gt;=45000",Kickstarter!$F:$F,"failed",Kickstarter!$R:$R,"plays",Kickstarter!$D:$D,"&lt;=49999")</f>
        <v>1</v>
      </c>
      <c r="D12">
        <f>COUNTIFS(Kickstarter!$D:$D,"&gt;=45000",Kickstarter!$F:$F,"canceled",Kickstarter!$R:$R,"plays",Kickstarter!$D:$D,"&lt;=49999")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45">
      <c r="A13" t="s">
        <v>8416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5DD67-A983-49FC-8777-54D363420BE4}">
  <dimension ref="A1:F14"/>
  <sheetViews>
    <sheetView workbookViewId="0">
      <selection activeCell="A13" sqref="A13"/>
    </sheetView>
  </sheetViews>
  <sheetFormatPr defaultRowHeight="14.25" x14ac:dyDescent="0.45"/>
  <cols>
    <col min="1" max="1" width="16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9" bestFit="1" customWidth="1"/>
    <col min="6" max="6" width="10.1328125" bestFit="1" customWidth="1"/>
    <col min="7" max="7" width="11.265625" bestFit="1" customWidth="1"/>
    <col min="8" max="8" width="9.1328125" bestFit="1" customWidth="1"/>
    <col min="9" max="9" width="9.86328125" bestFit="1" customWidth="1"/>
    <col min="10" max="10" width="6.73046875" bestFit="1" customWidth="1"/>
    <col min="11" max="11" width="10.1328125" bestFit="1" customWidth="1"/>
    <col min="12" max="12" width="9" bestFit="1" customWidth="1"/>
    <col min="13" max="13" width="10.59765625" bestFit="1" customWidth="1"/>
    <col min="14" max="14" width="11.1328125" bestFit="1" customWidth="1"/>
    <col min="15" max="15" width="14" bestFit="1" customWidth="1"/>
    <col min="16" max="16" width="7.86328125" bestFit="1" customWidth="1"/>
    <col min="17" max="17" width="5.265625" bestFit="1" customWidth="1"/>
    <col min="18" max="18" width="3.59765625" bestFit="1" customWidth="1"/>
    <col min="19" max="19" width="9" bestFit="1" customWidth="1"/>
    <col min="20" max="20" width="10" bestFit="1" customWidth="1"/>
    <col min="21" max="21" width="13" bestFit="1" customWidth="1"/>
    <col min="22" max="22" width="9" bestFit="1" customWidth="1"/>
    <col min="23" max="23" width="15.86328125" bestFit="1" customWidth="1"/>
    <col min="24" max="24" width="11" bestFit="1" customWidth="1"/>
    <col min="25" max="25" width="5.265625" bestFit="1" customWidth="1"/>
    <col min="26" max="26" width="9" bestFit="1" customWidth="1"/>
    <col min="27" max="27" width="13.86328125" bestFit="1" customWidth="1"/>
    <col min="28" max="28" width="11.59765625" bestFit="1" customWidth="1"/>
    <col min="29" max="29" width="5.265625" bestFit="1" customWidth="1"/>
    <col min="30" max="30" width="9" bestFit="1" customWidth="1"/>
    <col min="31" max="31" width="14.3984375" bestFit="1" customWidth="1"/>
    <col min="32" max="32" width="8.59765625" bestFit="1" customWidth="1"/>
    <col min="33" max="33" width="5.265625" bestFit="1" customWidth="1"/>
    <col min="34" max="34" width="3.59765625" bestFit="1" customWidth="1"/>
    <col min="35" max="35" width="9" bestFit="1" customWidth="1"/>
    <col min="36" max="36" width="11.265625" bestFit="1" customWidth="1"/>
    <col min="37" max="37" width="10.1328125" bestFit="1" customWidth="1"/>
  </cols>
  <sheetData>
    <row r="1" spans="1:6" x14ac:dyDescent="0.45">
      <c r="A1" s="12" t="s">
        <v>8222</v>
      </c>
      <c r="B1" t="s">
        <v>8364</v>
      </c>
    </row>
    <row r="3" spans="1:6" x14ac:dyDescent="0.45">
      <c r="A3" s="12" t="s">
        <v>8363</v>
      </c>
      <c r="B3" s="12" t="s">
        <v>8360</v>
      </c>
    </row>
    <row r="4" spans="1:6" x14ac:dyDescent="0.4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4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4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4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4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4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4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4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4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4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8416F-D27E-491F-A044-6668570FE887}">
  <dimension ref="A1:F47"/>
  <sheetViews>
    <sheetView topLeftCell="A2" workbookViewId="0">
      <selection activeCell="E34" sqref="E34"/>
    </sheetView>
  </sheetViews>
  <sheetFormatPr defaultRowHeight="14.25" x14ac:dyDescent="0.45"/>
  <cols>
    <col min="1" max="1" width="16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9" bestFit="1" customWidth="1"/>
    <col min="6" max="6" width="10.1328125" bestFit="1" customWidth="1"/>
  </cols>
  <sheetData>
    <row r="1" spans="1:6" x14ac:dyDescent="0.45">
      <c r="A1" s="12" t="s">
        <v>8222</v>
      </c>
      <c r="B1" t="s">
        <v>8364</v>
      </c>
    </row>
    <row r="2" spans="1:6" x14ac:dyDescent="0.45">
      <c r="A2" s="12" t="s">
        <v>8358</v>
      </c>
      <c r="B2" t="s">
        <v>8364</v>
      </c>
    </row>
    <row r="4" spans="1:6" x14ac:dyDescent="0.45">
      <c r="A4" s="12" t="s">
        <v>8363</v>
      </c>
      <c r="B4" s="12" t="s">
        <v>8360</v>
      </c>
    </row>
    <row r="5" spans="1:6" x14ac:dyDescent="0.4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45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45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45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45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45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45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45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45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45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45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45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45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45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45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45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45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45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45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45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45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45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45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45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45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45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4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45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45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45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45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45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45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45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45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45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45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45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45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45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45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45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CFD67-337B-4698-B752-102A491E3D97}">
  <dimension ref="A3:F17"/>
  <sheetViews>
    <sheetView workbookViewId="0">
      <selection activeCell="B4" sqref="B4"/>
    </sheetView>
  </sheetViews>
  <sheetFormatPr defaultRowHeight="14.25" x14ac:dyDescent="0.45"/>
  <cols>
    <col min="1" max="1" width="16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9" bestFit="1" customWidth="1"/>
    <col min="6" max="6" width="10.1328125" bestFit="1" customWidth="1"/>
  </cols>
  <sheetData>
    <row r="3" spans="1:6" x14ac:dyDescent="0.45">
      <c r="A3" s="12" t="s">
        <v>8363</v>
      </c>
      <c r="B3" s="12" t="s">
        <v>8360</v>
      </c>
    </row>
    <row r="4" spans="1:6" x14ac:dyDescent="0.4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7" t="s">
        <v>8373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45">
      <c r="A6" s="17" t="s">
        <v>8374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45">
      <c r="A7" s="17" t="s">
        <v>8375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45">
      <c r="A8" s="17" t="s">
        <v>8376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45">
      <c r="A9" s="17" t="s">
        <v>8367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45">
      <c r="A10" s="17" t="s">
        <v>8377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45">
      <c r="A11" s="17" t="s">
        <v>8368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45">
      <c r="A12" s="17" t="s">
        <v>8369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45">
      <c r="A13" s="17" t="s">
        <v>8370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45">
      <c r="A14" s="17" t="s">
        <v>8371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45">
      <c r="A15" s="17" t="s">
        <v>8372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45">
      <c r="A16" s="17" t="s">
        <v>8378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45">
      <c r="A17" s="17" t="s">
        <v>8361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01807-ACA5-445E-9F10-33C6614E64A3}">
  <dimension ref="A1:D6"/>
  <sheetViews>
    <sheetView workbookViewId="0">
      <selection activeCell="F4" sqref="F4"/>
    </sheetView>
  </sheetViews>
  <sheetFormatPr defaultRowHeight="14.25" x14ac:dyDescent="0.45"/>
  <cols>
    <col min="1" max="1" width="26.265625" bestFit="1" customWidth="1"/>
    <col min="2" max="2" width="66.73046875" customWidth="1"/>
  </cols>
  <sheetData>
    <row r="1" spans="1:4" x14ac:dyDescent="0.45">
      <c r="A1" s="18" t="s">
        <v>8379</v>
      </c>
      <c r="B1" s="18" t="s">
        <v>8380</v>
      </c>
      <c r="C1" s="18" t="s">
        <v>8381</v>
      </c>
      <c r="D1" s="18" t="s">
        <v>8382</v>
      </c>
    </row>
    <row r="2" spans="1:4" ht="28.5" x14ac:dyDescent="0.4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28.5" x14ac:dyDescent="0.4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28.5" x14ac:dyDescent="0.4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ht="28.5" x14ac:dyDescent="0.4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28.5" x14ac:dyDescent="0.4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F3129-6FB0-41BC-B25F-2C1FFDCA20B7}">
  <dimension ref="A1:C14"/>
  <sheetViews>
    <sheetView tabSelected="1" workbookViewId="0">
      <selection activeCell="B11" sqref="B11"/>
    </sheetView>
  </sheetViews>
  <sheetFormatPr defaultRowHeight="14.25" x14ac:dyDescent="0.45"/>
  <cols>
    <col min="1" max="1" width="24.86328125" bestFit="1" customWidth="1"/>
    <col min="2" max="2" width="8.6640625" bestFit="1" customWidth="1"/>
    <col min="3" max="3" width="10.86328125" bestFit="1" customWidth="1"/>
  </cols>
  <sheetData>
    <row r="1" spans="1:3" x14ac:dyDescent="0.45">
      <c r="B1" t="s">
        <v>8383</v>
      </c>
      <c r="C1" t="s">
        <v>8384</v>
      </c>
    </row>
    <row r="2" spans="1:3" x14ac:dyDescent="0.45">
      <c r="A2" t="s">
        <v>8385</v>
      </c>
      <c r="B2" s="19" t="e">
        <f>ROUND(AVERAGE(#REF!),0)</f>
        <v>#REF!</v>
      </c>
      <c r="C2" s="19" t="e">
        <f>ROUND(AVERAGE(#REF!),0)</f>
        <v>#REF!</v>
      </c>
    </row>
    <row r="3" spans="1:3" x14ac:dyDescent="0.45">
      <c r="A3" t="s">
        <v>8386</v>
      </c>
      <c r="B3" s="19" t="e">
        <f>MEDIAN(#REF!)</f>
        <v>#REF!</v>
      </c>
      <c r="C3" s="19" t="e">
        <f>MEDIAN(#REF!)</f>
        <v>#REF!</v>
      </c>
    </row>
    <row r="4" spans="1:3" x14ac:dyDescent="0.45">
      <c r="A4" t="s">
        <v>8389</v>
      </c>
      <c r="B4" s="19" t="e">
        <f>_xlfn.STDEV.P(#REF!)</f>
        <v>#REF!</v>
      </c>
      <c r="C4" s="19" t="e">
        <f>_xlfn.STDEV.P(#REF!)</f>
        <v>#REF!</v>
      </c>
    </row>
    <row r="5" spans="1:3" x14ac:dyDescent="0.45">
      <c r="A5" t="s">
        <v>8390</v>
      </c>
      <c r="B5" s="19" t="e">
        <f>_xlfn.QUARTILE.EXC(#REF!, 3)</f>
        <v>#REF!</v>
      </c>
      <c r="C5" s="19" t="e">
        <f>_xlfn.QUARTILE.EXC(#REF!,3)</f>
        <v>#REF!</v>
      </c>
    </row>
    <row r="6" spans="1:3" x14ac:dyDescent="0.45">
      <c r="A6" t="s">
        <v>8391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45">
      <c r="A7" t="s">
        <v>8392</v>
      </c>
      <c r="B7" s="19" t="e">
        <f>B5-B6</f>
        <v>#REF!</v>
      </c>
      <c r="C7" s="19" t="e">
        <f>C5-C6</f>
        <v>#REF!</v>
      </c>
    </row>
    <row r="8" spans="1:3" x14ac:dyDescent="0.45">
      <c r="B8" s="19"/>
      <c r="C8" s="19"/>
    </row>
    <row r="9" spans="1:3" x14ac:dyDescent="0.45">
      <c r="A9" t="s">
        <v>8387</v>
      </c>
      <c r="B9" s="19" t="e">
        <f>ROUND(AVERAGE(#REF!),0)</f>
        <v>#REF!</v>
      </c>
      <c r="C9" s="19" t="e">
        <f>ROUND(AVERAGE(#REF!),0)</f>
        <v>#REF!</v>
      </c>
    </row>
    <row r="10" spans="1:3" x14ac:dyDescent="0.45">
      <c r="A10" t="s">
        <v>8388</v>
      </c>
      <c r="B10" s="19" t="e">
        <f>MEDIAN(#REF!)</f>
        <v>#REF!</v>
      </c>
      <c r="C10" s="19" t="e">
        <f>MEDIAN(#REF!)</f>
        <v>#REF!</v>
      </c>
    </row>
    <row r="11" spans="1:3" x14ac:dyDescent="0.45">
      <c r="A11" t="s">
        <v>8393</v>
      </c>
      <c r="B11" t="e">
        <f>ROUND(_xlfn.STDEV.P(#REF!),0)</f>
        <v>#REF!</v>
      </c>
      <c r="C11" t="e">
        <f>ROUND(_xlfn.STDEV.P(#REF!),0)</f>
        <v>#REF!</v>
      </c>
    </row>
    <row r="12" spans="1:3" x14ac:dyDescent="0.45">
      <c r="A12" t="s">
        <v>8394</v>
      </c>
      <c r="B12" t="e">
        <f>_xlfn.QUARTILE.EXC(#REF!,3)</f>
        <v>#REF!</v>
      </c>
      <c r="C12" t="e">
        <f>_xlfn.QUARTILE.EXC(#REF!,3)</f>
        <v>#REF!</v>
      </c>
    </row>
    <row r="13" spans="1:3" x14ac:dyDescent="0.45">
      <c r="A13" t="s">
        <v>8395</v>
      </c>
      <c r="B13" t="e">
        <f>ROUND(_xlfn.QUARTILE.EXC(#REF!,1),0)</f>
        <v>#REF!</v>
      </c>
      <c r="C13" t="e">
        <f>ROUND(_xlfn.QUARTILE.EXC(#REF!,1),0)</f>
        <v>#REF!</v>
      </c>
    </row>
    <row r="14" spans="1:3" x14ac:dyDescent="0.45">
      <c r="A14" t="s">
        <v>8396</v>
      </c>
      <c r="B14" t="e">
        <f>B12-B13</f>
        <v>#REF!</v>
      </c>
      <c r="C14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Theatre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Casey Lee</cp:lastModifiedBy>
  <dcterms:created xsi:type="dcterms:W3CDTF">2017-04-20T15:17:24Z</dcterms:created>
  <dcterms:modified xsi:type="dcterms:W3CDTF">2022-08-10T16:27:08Z</dcterms:modified>
</cp:coreProperties>
</file>