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<sst xmlns="http://schemas.openxmlformats.org/spreadsheetml/2006/main" count="87">
  <si>
    <t>发现bug总数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</si>
  <si>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</si>
  <si>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</si>
  <si>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</si>
  <si>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</si>
  <si>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</si>
  <si>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</si>
  <si>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</si>
  <si>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</si>
  <si>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发现有效bug数量(数据)</t>
  </si>
  <si>
    <t>Luna</t>
  </si>
  <si>
    <t xml:space="preserve">Bug总数 </t>
  </si>
  <si>
    <t>P1Bug数</t>
  </si>
  <si>
    <t>逃逸bug数</t>
  </si>
  <si>
    <t xml:space="preserve">逃逸率 </t>
  </si>
  <si>
    <t xml:space="preserve">P1逃逸数 </t>
  </si>
  <si>
    <t xml:space="preserve">备注 </t>
  </si>
  <si>
    <t>Ynote</t>
  </si>
  <si>
    <t>Armani</t>
  </si>
  <si>
    <t>Ead</t>
  </si>
  <si>
    <t>O2O</t>
  </si>
  <si>
    <t>Search</t>
  </si>
  <si>
    <t>2011Q4</t>
  </si>
  <si>
    <t>发现P1bug数</t>
  </si>
  <si>
    <t xml:space="preserve">2011Q3 </t>
  </si>
  <si>
    <t xml:space="preserve">2011Q2 </t>
  </si>
  <si>
    <t xml:space="preserve">2011Q1 </t>
  </si>
  <si>
    <t xml:space="preserve">2010Q4 </t>
  </si>
  <si>
    <t>Q4季度各产品数据</t>
  </si>
  <si>
    <t>产品</t>
  </si>
  <si>
    <t>bug总数</t>
  </si>
  <si>
    <t>P1 
bug总数</t>
  </si>
  <si>
    <t>评测&amp;性能测试bug数</t>
  </si>
  <si>
    <t>评测&amp;性能测试P1bug数</t>
  </si>
  <si>
    <t>功能测试bug数</t>
  </si>
  <si>
    <t>功能测试P1bug数</t>
  </si>
  <si>
    <t>P1 逃逸bug数</t>
  </si>
  <si>
    <t xml:space="preserve">Luna </t>
  </si>
  <si>
    <t>逃逸bug总数</t>
  </si>
  <si>
    <t>YNote</t>
  </si>
  <si>
    <t>EAD</t>
  </si>
  <si>
    <t>共计</t>
  </si>
  <si>
    <t>全年数据统计</t>
  </si>
  <si>
    <t xml:space="preserve">项目 </t>
  </si>
  <si>
    <t xml:space="preserve">发现bug数 </t>
  </si>
  <si>
    <t xml:space="preserve">P1bug数 </t>
  </si>
  <si>
    <t xml:space="preserve">逃逸bug数 </t>
  </si>
  <si>
    <t xml:space="preserve">逃逸P1bug数 </t>
  </si>
  <si>
    <t xml:space="preserve">2012Q3 </t>
  </si>
  <si>
    <t xml:space="preserve">2012Q4 </t>
  </si>
  <si>
    <t>逃逸P1bug数</t>
  </si>
  <si>
    <r>
      <rPr>
        <sz val="11"/>
        <color indexed="8"/>
        <rFont val="宋体"/>
        <family val="3"/>
        <charset val="134"/>
      </rPr>
      <t>201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2"/>
        <charset val="134"/>
      </rPr>
      <t>Q3</t>
    </r>
  </si>
  <si>
    <r>
      <rPr>
        <sz val="11"/>
        <color indexed="8"/>
        <rFont val="宋体"/>
        <family val="3"/>
        <charset val="134"/>
      </rPr>
      <t>201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2"/>
        <charset val="134"/>
      </rPr>
      <t>Q2</t>
    </r>
  </si>
  <si>
    <r>
      <rPr>
        <sz val="11"/>
        <color indexed="8"/>
        <rFont val="宋体"/>
        <family val="3"/>
        <charset val="134"/>
      </rPr>
      <t>201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2"/>
        <charset val="134"/>
      </rPr>
      <t>Q1</t>
    </r>
  </si>
  <si>
    <t>全年逃逸P1bug数</t>
  </si>
  <si>
    <t>准入通过率</t>
  </si>
  <si>
    <t>4/4</t>
  </si>
  <si>
    <t>-</t>
  </si>
  <si>
    <t>1/0</t>
  </si>
  <si>
    <t>0/0</t>
  </si>
  <si>
    <t xml:space="preserve">共计 </t>
  </si>
  <si>
    <t>共有多少测试申请</t>
  </si>
  <si>
    <t>有多少做了准入测试</t>
  </si>
  <si>
    <t>有多少通过了准入测试</t>
  </si>
  <si>
    <t>与上年度对比</t>
  </si>
  <si>
    <t>与上季度对比</t>
  </si>
  <si>
    <t xml:space="preserve">测试Bug数 </t>
  </si>
  <si>
    <t xml:space="preserve">线上Bug数 </t>
  </si>
  <si>
    <t xml:space="preserve">Bug总数  </t>
  </si>
  <si>
    <t xml:space="preserve">测试P1数  </t>
  </si>
  <si>
    <t xml:space="preserve">线上P1问题 </t>
  </si>
  <si>
    <t xml:space="preserve">P1总数 </t>
  </si>
  <si>
    <t xml:space="preserve">P1 bug 数 </t>
  </si>
  <si>
    <t xml:space="preserve">P1 bug 占比 </t>
  </si>
  <si>
    <t>Q4</t>
  </si>
  <si>
    <t>2013全年</t>
  </si>
  <si>
    <t>2012 Q4</t>
  </si>
  <si>
    <t xml:space="preserve">2012 Q3 </t>
  </si>
  <si>
    <t xml:space="preserve">2012 Q2  </t>
  </si>
  <si>
    <t xml:space="preserve">2012 Q1  </t>
  </si>
  <si>
    <t xml:space="preserve">2012全年 </t>
  </si>
  <si>
    <t>2011 Q4</t>
  </si>
  <si>
    <t xml:space="preserve">2011 Q3 </t>
  </si>
  <si>
    <t xml:space="preserve">2011 Q2  </t>
  </si>
  <si>
    <t xml:space="preserve">2011 Q1  </t>
  </si>
  <si>
    <t xml:space="preserve">2011全年 </t>
  </si>
  <si>
    <t xml:space="preserve">2010 Q4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</si>
</sst>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5"/>
        <bgColor indexed="8"/>
      </patternFill>
    </fill>
    <fill>
      <patternFill patternType="solid">
        <fgColor indexed="46"/>
        <bgColor indexed="8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9"/>
      </bottom>
      <diagonal/>
    </border>
    <border>
      <left style="thin">
        <color indexed="49"/>
      </left>
      <right style="thin">
        <color indexed="49"/>
      </right>
      <top style="thin">
        <color indexed="9"/>
      </top>
      <bottom style="thin">
        <color indexed="49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9"/>
      </bottom>
      <diagonal/>
    </border>
    <border>
      <left style="thin">
        <color indexed="57"/>
      </left>
      <right style="thin">
        <color indexed="57"/>
      </right>
      <top style="thin">
        <color indexed="9"/>
      </top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9"/>
      </bottom>
      <diagonal/>
    </border>
    <border>
      <left style="thin">
        <color indexed="25"/>
      </left>
      <right style="thin">
        <color indexed="25"/>
      </right>
      <top style="thin">
        <color indexed="9"/>
      </top>
      <bottom style="thin">
        <color indexed="25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57"/>
      </left>
      <right style="thin">
        <color indexed="57"/>
      </right>
      <top/>
      <bottom/>
      <diagonal/>
    </border>
  </borders>
  <cellStyleXfs count="6">
    <xf numFmtId="0" fontId="0" fillId="0" borderId="1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4">
    <xf numFmtId="0" fontId="0" fillId="0" borderId="1" xfId="0">
      <alignment vertical="center"/>
    </xf>
    <xf numFmtId="0" fontId="2" fillId="2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2" borderId="2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2" fillId="4" borderId="5" xfId="0" applyNumberFormat="1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3" fillId="7" borderId="9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3" fillId="7" borderId="10" xfId="0" applyFont="1" applyFill="1" applyBorder="1">
      <alignment vertical="center"/>
    </xf>
    <xf numFmtId="0" fontId="2" fillId="6" borderId="8" xfId="0" applyNumberFormat="1" applyFont="1" applyFill="1" applyBorder="1">
      <alignment vertical="center"/>
    </xf>
    <xf numFmtId="0" fontId="3" fillId="7" borderId="9" xfId="0" applyNumberFormat="1" applyFont="1" applyFill="1" applyBorder="1">
      <alignment vertical="center"/>
    </xf>
    <xf numFmtId="0" fontId="3" fillId="0" borderId="10" xfId="0" applyNumberFormat="1" applyFont="1" applyFill="1" applyBorder="1">
      <alignment vertical="center"/>
    </xf>
    <xf numFmtId="0" fontId="3" fillId="7" borderId="10" xfId="0" applyNumberFormat="1" applyFont="1" applyFill="1" applyBorder="1">
      <alignment vertical="center"/>
    </xf>
    <xf numFmtId="0" fontId="2" fillId="8" borderId="11" xfId="0" applyFont="1" applyFill="1" applyBorder="1">
      <alignment vertical="center"/>
    </xf>
    <xf numFmtId="0" fontId="3" fillId="9" borderId="12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9" borderId="13" xfId="0" applyFont="1" applyFill="1" applyBorder="1">
      <alignment vertical="center"/>
    </xf>
    <xf numFmtId="0" fontId="2" fillId="8" borderId="11" xfId="0" applyNumberFormat="1" applyFont="1" applyFill="1" applyBorder="1">
      <alignment vertical="center"/>
    </xf>
    <xf numFmtId="0" fontId="3" fillId="9" borderId="12" xfId="0" applyNumberFormat="1" applyFont="1" applyFill="1" applyBorder="1">
      <alignment vertical="center"/>
    </xf>
    <xf numFmtId="0" fontId="3" fillId="0" borderId="13" xfId="0" applyNumberFormat="1" applyFont="1" applyFill="1" applyBorder="1">
      <alignment vertical="center"/>
    </xf>
    <xf numFmtId="0" fontId="3" fillId="9" borderId="13" xfId="0" applyNumberFormat="1" applyFont="1" applyFill="1" applyBorder="1">
      <alignment vertical="center"/>
    </xf>
    <xf numFmtId="49" fontId="3" fillId="7" borderId="9" xfId="0" applyNumberFormat="1" applyFont="1" applyFill="1" applyBorder="1">
      <alignment vertical="center"/>
    </xf>
    <xf numFmtId="49" fontId="3" fillId="0" borderId="10" xfId="0" applyNumberFormat="1" applyFont="1" applyFill="1" applyBorder="1">
      <alignment vertical="center"/>
    </xf>
    <xf numFmtId="49" fontId="3" fillId="7" borderId="10" xfId="0" applyNumberFormat="1" applyFont="1" applyFill="1" applyBorder="1">
      <alignment vertical="center"/>
    </xf>
    <xf numFmtId="0" fontId="2" fillId="6" borderId="14" xfId="0" applyFont="1" applyFill="1" applyBorder="1">
      <alignment vertical="center"/>
    </xf>
    <xf numFmtId="10" fontId="0" fillId="0" borderId="1" xfId="0" applyNumberFormat="1">
      <alignment vertical="center"/>
    </xf>
    <xf numFmtId="0" fontId="0" fillId="0" borderId="1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6"/>
  <sheetViews>
    <sheetView tabSelected="1" topLeftCell="T1" workbookViewId="0">
      <selection activeCell="AE14" sqref="AE14"/>
    </sheetView>
  </sheetViews>
  <sheetFormatPr defaultColWidth="9" defaultRowHeight="13.5"/>
  <cols>
    <col min="26" max="26" width="12.875" customWidth="1"/>
  </cols>
  <sheetData>
    <row r="1" spans="1:20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3" t="s">
        <v>8</v>
      </c>
      <c r="T1" t="s">
        <v>9</v>
      </c>
    </row>
    <row r="2" spans="1:26">
      <c r="A2" s="1" t="s">
        <v>10</v>
      </c>
      <c r="B2" s="2"/>
      <c r="C2" s="3"/>
      <c r="D2" s="4"/>
      <c r="E2" s="3">
        <v>630</v>
      </c>
      <c r="F2" s="2">
        <v>364</v>
      </c>
      <c r="G2" s="3">
        <v>464</v>
      </c>
      <c r="H2" s="4">
        <v>688</v>
      </c>
      <c r="I2" s="3">
        <v>854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</row>
    <row r="3" spans="1:25">
      <c r="A3" s="1" t="s">
        <v>17</v>
      </c>
      <c r="B3" s="2"/>
      <c r="C3" s="3"/>
      <c r="D3" s="4"/>
      <c r="E3" s="3">
        <v>1027</v>
      </c>
      <c r="F3" s="2">
        <v>1773</v>
      </c>
      <c r="G3" s="3">
        <v>519</v>
      </c>
      <c r="H3" s="4">
        <v>524</v>
      </c>
      <c r="I3" s="3">
        <v>413</v>
      </c>
      <c r="T3" t="s">
        <v>4</v>
      </c>
      <c r="U3">
        <f>SUM(E2:E7)</f>
        <v>2236</v>
      </c>
      <c r="V3">
        <f>SUM(E10:E15)</f>
        <v>352</v>
      </c>
      <c r="W3">
        <f>SUM(E18:E23)</f>
        <v>53</v>
      </c>
      <c r="X3" s="32">
        <f>W3/U3</f>
        <v>0.0237030411449016</v>
      </c>
      <c r="Y3">
        <f>SUM(E26:E31)</f>
        <v>2</v>
      </c>
    </row>
    <row r="4" spans="1:25">
      <c r="A4" s="1" t="s">
        <v>18</v>
      </c>
      <c r="B4" s="2"/>
      <c r="C4" s="3"/>
      <c r="D4" s="4"/>
      <c r="E4" s="3">
        <v>332</v>
      </c>
      <c r="F4" s="2">
        <v>357</v>
      </c>
      <c r="G4" s="3">
        <v>341</v>
      </c>
      <c r="H4" s="4">
        <v>358</v>
      </c>
      <c r="I4" s="3">
        <v>344</v>
      </c>
      <c r="T4" t="s">
        <v>5</v>
      </c>
      <c r="U4">
        <v>3131</v>
      </c>
      <c r="V4">
        <v>639</v>
      </c>
      <c r="W4">
        <v>68</v>
      </c>
      <c r="X4" s="32">
        <v>0.0217183008623443</v>
      </c>
      <c r="Y4">
        <v>1</v>
      </c>
    </row>
    <row r="5" spans="1:25">
      <c r="A5" s="5" t="s">
        <v>19</v>
      </c>
      <c r="B5" s="2"/>
      <c r="C5" s="3"/>
      <c r="D5" s="4"/>
      <c r="E5" s="3">
        <v>247</v>
      </c>
      <c r="F5" s="2">
        <v>560</v>
      </c>
      <c r="G5" s="3">
        <v>375</v>
      </c>
      <c r="H5" s="4">
        <v>302</v>
      </c>
      <c r="I5" s="3">
        <v>357</v>
      </c>
      <c r="T5" t="s">
        <v>6</v>
      </c>
      <c r="U5">
        <v>2159</v>
      </c>
      <c r="V5">
        <v>396</v>
      </c>
      <c r="W5">
        <v>55</v>
      </c>
      <c r="X5" s="32">
        <v>0.0254747568318666</v>
      </c>
      <c r="Y5">
        <v>3</v>
      </c>
    </row>
    <row r="6" spans="1:25">
      <c r="A6" s="1" t="s">
        <v>20</v>
      </c>
      <c r="B6" s="2">
        <v>0</v>
      </c>
      <c r="C6" s="3">
        <v>0</v>
      </c>
      <c r="D6" s="4">
        <v>0</v>
      </c>
      <c r="E6" s="3">
        <v>0</v>
      </c>
      <c r="F6" s="2">
        <v>77</v>
      </c>
      <c r="G6" s="3">
        <v>320</v>
      </c>
      <c r="H6" s="4">
        <v>86</v>
      </c>
      <c r="I6" s="3">
        <v>0</v>
      </c>
      <c r="T6" t="s">
        <v>7</v>
      </c>
      <c r="U6">
        <v>2367</v>
      </c>
      <c r="V6">
        <v>447</v>
      </c>
      <c r="W6">
        <v>121</v>
      </c>
      <c r="X6" s="32">
        <v>0.051119560625264</v>
      </c>
      <c r="Y6">
        <v>7</v>
      </c>
    </row>
    <row r="7" spans="1:25">
      <c r="A7" s="1" t="s">
        <v>21</v>
      </c>
      <c r="B7" s="2">
        <v>0</v>
      </c>
      <c r="C7" s="3">
        <v>0</v>
      </c>
      <c r="D7" s="4">
        <v>0</v>
      </c>
      <c r="E7" s="3">
        <v>0</v>
      </c>
      <c r="F7" s="2">
        <v>0</v>
      </c>
      <c r="G7" s="3">
        <v>140</v>
      </c>
      <c r="H7" s="4">
        <v>409</v>
      </c>
      <c r="I7" s="3">
        <v>351</v>
      </c>
      <c r="T7" t="s">
        <v>8</v>
      </c>
      <c r="U7">
        <v>2319</v>
      </c>
      <c r="V7">
        <v>504</v>
      </c>
      <c r="W7">
        <v>102</v>
      </c>
      <c r="X7" s="32">
        <v>0.0439844760672704</v>
      </c>
      <c r="Y7">
        <v>8</v>
      </c>
    </row>
    <row r="8" spans="1:25">
      <c r="A8" s="6"/>
      <c r="B8" s="6"/>
      <c r="C8" s="6"/>
      <c r="D8" s="6"/>
      <c r="E8" s="6"/>
      <c r="F8" s="6"/>
      <c r="G8" s="6"/>
      <c r="H8" s="6"/>
      <c r="I8" s="6"/>
      <c r="T8" t="s">
        <v>22</v>
      </c>
      <c r="U8">
        <v>2990</v>
      </c>
      <c r="V8">
        <v>604</v>
      </c>
      <c r="W8">
        <v>112</v>
      </c>
      <c r="X8" s="32">
        <v>0.0374581939799331</v>
      </c>
      <c r="Y8">
        <v>21</v>
      </c>
    </row>
    <row r="9" spans="1:25">
      <c r="A9" s="7" t="s">
        <v>23</v>
      </c>
      <c r="B9" s="8" t="s">
        <v>1</v>
      </c>
      <c r="C9" s="9" t="s">
        <v>2</v>
      </c>
      <c r="D9" s="10" t="s">
        <v>3</v>
      </c>
      <c r="E9" s="9" t="s">
        <v>4</v>
      </c>
      <c r="F9" s="8" t="s">
        <v>5</v>
      </c>
      <c r="G9" s="9" t="s">
        <v>6</v>
      </c>
      <c r="H9" s="10" t="s">
        <v>7</v>
      </c>
      <c r="I9" s="9" t="s">
        <v>8</v>
      </c>
      <c r="T9" t="s">
        <v>24</v>
      </c>
      <c r="U9">
        <v>2898</v>
      </c>
      <c r="V9">
        <v>636</v>
      </c>
      <c r="W9">
        <v>119</v>
      </c>
      <c r="X9" s="32">
        <v>0.041</v>
      </c>
      <c r="Y9">
        <v>28</v>
      </c>
    </row>
    <row r="10" spans="1:25">
      <c r="A10" s="7" t="s">
        <v>10</v>
      </c>
      <c r="B10" s="8"/>
      <c r="C10" s="9"/>
      <c r="D10" s="10"/>
      <c r="E10" s="9">
        <v>65</v>
      </c>
      <c r="F10" s="8">
        <v>59</v>
      </c>
      <c r="G10" s="9">
        <v>63</v>
      </c>
      <c r="H10" s="10">
        <v>107</v>
      </c>
      <c r="I10" s="9">
        <v>131</v>
      </c>
      <c r="T10" t="s">
        <v>25</v>
      </c>
      <c r="U10">
        <v>2382</v>
      </c>
      <c r="V10">
        <v>534</v>
      </c>
      <c r="W10">
        <v>81</v>
      </c>
      <c r="X10" s="32">
        <v>0.034</v>
      </c>
      <c r="Y10">
        <v>29</v>
      </c>
    </row>
    <row r="11" spans="1:25">
      <c r="A11" s="7" t="s">
        <v>17</v>
      </c>
      <c r="B11" s="8"/>
      <c r="C11" s="9"/>
      <c r="D11" s="10"/>
      <c r="E11" s="9">
        <v>159</v>
      </c>
      <c r="F11" s="8">
        <v>319</v>
      </c>
      <c r="G11" s="9">
        <v>142</v>
      </c>
      <c r="H11" s="10">
        <v>183</v>
      </c>
      <c r="I11" s="9">
        <v>126</v>
      </c>
      <c r="T11" t="s">
        <v>26</v>
      </c>
      <c r="U11">
        <v>1685</v>
      </c>
      <c r="V11">
        <v>311</v>
      </c>
      <c r="W11">
        <v>64</v>
      </c>
      <c r="X11" s="32">
        <v>0.038</v>
      </c>
      <c r="Y11">
        <v>31</v>
      </c>
    </row>
    <row r="12" spans="1:25">
      <c r="A12" s="7" t="s">
        <v>18</v>
      </c>
      <c r="B12" s="8"/>
      <c r="C12" s="9"/>
      <c r="D12" s="10"/>
      <c r="E12" s="9">
        <v>40</v>
      </c>
      <c r="F12" s="8">
        <v>49</v>
      </c>
      <c r="G12" s="9">
        <v>46</v>
      </c>
      <c r="H12" s="10">
        <v>40</v>
      </c>
      <c r="I12" s="9">
        <v>36</v>
      </c>
      <c r="T12" t="s">
        <v>27</v>
      </c>
      <c r="U12">
        <v>2074</v>
      </c>
      <c r="V12">
        <v>300</v>
      </c>
      <c r="W12">
        <v>99</v>
      </c>
      <c r="X12" s="32">
        <v>0.048</v>
      </c>
      <c r="Y12">
        <v>34</v>
      </c>
    </row>
    <row r="13" spans="1:9">
      <c r="A13" s="11" t="s">
        <v>19</v>
      </c>
      <c r="B13" s="8"/>
      <c r="C13" s="9"/>
      <c r="D13" s="10"/>
      <c r="E13" s="9">
        <v>88</v>
      </c>
      <c r="F13" s="8">
        <v>209</v>
      </c>
      <c r="G13" s="9">
        <v>115</v>
      </c>
      <c r="H13" s="10">
        <v>78</v>
      </c>
      <c r="I13" s="9">
        <v>115</v>
      </c>
    </row>
    <row r="14" spans="1:20">
      <c r="A14" s="7" t="s">
        <v>20</v>
      </c>
      <c r="B14" s="8">
        <v>0</v>
      </c>
      <c r="C14" s="9">
        <v>0</v>
      </c>
      <c r="D14" s="10">
        <v>0</v>
      </c>
      <c r="E14" s="9">
        <v>0</v>
      </c>
      <c r="F14" s="8">
        <v>3</v>
      </c>
      <c r="G14" s="9">
        <v>16</v>
      </c>
      <c r="H14" s="10">
        <v>3</v>
      </c>
      <c r="I14" s="9">
        <v>0</v>
      </c>
      <c r="T14" t="s">
        <v>28</v>
      </c>
    </row>
    <row r="15" spans="1:28">
      <c r="A15" s="7" t="s">
        <v>21</v>
      </c>
      <c r="B15" s="8">
        <v>0</v>
      </c>
      <c r="C15" s="9">
        <v>0</v>
      </c>
      <c r="D15" s="10">
        <v>0</v>
      </c>
      <c r="E15" s="9">
        <v>0</v>
      </c>
      <c r="F15" s="8">
        <v>0</v>
      </c>
      <c r="G15" s="9">
        <v>14</v>
      </c>
      <c r="H15" s="10">
        <v>36</v>
      </c>
      <c r="I15" s="9">
        <v>96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13</v>
      </c>
      <c r="AB15" t="s">
        <v>36</v>
      </c>
    </row>
    <row r="16" spans="1:28">
      <c r="A16" s="6"/>
      <c r="B16" s="6"/>
      <c r="C16" s="6"/>
      <c r="D16" s="6"/>
      <c r="E16" s="6"/>
      <c r="F16" s="6"/>
      <c r="G16" s="6"/>
      <c r="H16" s="6"/>
      <c r="I16" s="6"/>
      <c r="T16" t="s">
        <v>37</v>
      </c>
      <c r="U16">
        <f>E2</f>
        <v>630</v>
      </c>
      <c r="V16">
        <f t="shared" ref="V16:V19" si="0">E10</f>
        <v>65</v>
      </c>
      <c r="W16">
        <v>36</v>
      </c>
      <c r="X16">
        <v>18</v>
      </c>
      <c r="Y16">
        <v>594</v>
      </c>
      <c r="Z16">
        <v>47</v>
      </c>
      <c r="AA16">
        <f t="shared" ref="AA16:AA19" si="1">E18</f>
        <v>10</v>
      </c>
      <c r="AB16">
        <f t="shared" ref="AB16:AB19" si="2">E26</f>
        <v>0</v>
      </c>
    </row>
    <row r="17" spans="1:28">
      <c r="A17" s="12" t="s">
        <v>38</v>
      </c>
      <c r="B17" s="13" t="s">
        <v>1</v>
      </c>
      <c r="C17" s="14" t="s">
        <v>2</v>
      </c>
      <c r="D17" s="15" t="s">
        <v>3</v>
      </c>
      <c r="E17" s="14" t="s">
        <v>4</v>
      </c>
      <c r="F17" s="13" t="s">
        <v>5</v>
      </c>
      <c r="G17" s="14" t="s">
        <v>6</v>
      </c>
      <c r="H17" s="15" t="s">
        <v>7</v>
      </c>
      <c r="I17" s="14" t="s">
        <v>8</v>
      </c>
      <c r="T17" t="s">
        <v>39</v>
      </c>
      <c r="U17">
        <f>E3</f>
        <v>1027</v>
      </c>
      <c r="V17">
        <f>E11</f>
        <v>159</v>
      </c>
      <c r="W17">
        <v>10</v>
      </c>
      <c r="X17">
        <v>6</v>
      </c>
      <c r="Y17">
        <v>1017</v>
      </c>
      <c r="Z17">
        <v>157</v>
      </c>
      <c r="AA17">
        <f>E19</f>
        <v>16</v>
      </c>
      <c r="AB17">
        <f>E27</f>
        <v>1</v>
      </c>
    </row>
    <row r="18" spans="1:28">
      <c r="A18" s="12" t="s">
        <v>10</v>
      </c>
      <c r="B18" s="13"/>
      <c r="C18" s="14"/>
      <c r="D18" s="15"/>
      <c r="E18" s="14">
        <v>10</v>
      </c>
      <c r="F18" s="13">
        <v>14</v>
      </c>
      <c r="G18" s="14">
        <v>12</v>
      </c>
      <c r="H18" s="15">
        <v>20</v>
      </c>
      <c r="I18" s="14">
        <v>16</v>
      </c>
      <c r="T18" t="s">
        <v>18</v>
      </c>
      <c r="U18">
        <f>E4</f>
        <v>332</v>
      </c>
      <c r="V18">
        <f>E12</f>
        <v>40</v>
      </c>
      <c r="W18">
        <v>68</v>
      </c>
      <c r="X18">
        <v>17</v>
      </c>
      <c r="Y18">
        <v>264</v>
      </c>
      <c r="Z18">
        <v>23</v>
      </c>
      <c r="AA18">
        <f>E20</f>
        <v>7</v>
      </c>
      <c r="AB18">
        <f>E28</f>
        <v>1</v>
      </c>
    </row>
    <row r="19" spans="1:28">
      <c r="A19" s="12" t="s">
        <v>17</v>
      </c>
      <c r="B19" s="13"/>
      <c r="C19" s="14"/>
      <c r="D19" s="15"/>
      <c r="E19" s="14">
        <v>16</v>
      </c>
      <c r="F19" s="13">
        <v>17</v>
      </c>
      <c r="G19" s="14">
        <v>8</v>
      </c>
      <c r="H19" s="15">
        <v>10</v>
      </c>
      <c r="I19" s="14">
        <v>4</v>
      </c>
      <c r="T19" t="s">
        <v>40</v>
      </c>
      <c r="U19">
        <f>E5</f>
        <v>247</v>
      </c>
      <c r="V19">
        <f>E13</f>
        <v>88</v>
      </c>
      <c r="W19">
        <v>3</v>
      </c>
      <c r="X19">
        <v>2</v>
      </c>
      <c r="Y19">
        <v>244</v>
      </c>
      <c r="Z19">
        <v>86</v>
      </c>
      <c r="AA19">
        <f>E21</f>
        <v>20</v>
      </c>
      <c r="AB19">
        <f>E29</f>
        <v>0</v>
      </c>
    </row>
    <row r="20" spans="1:28">
      <c r="A20" s="12" t="s">
        <v>18</v>
      </c>
      <c r="B20" s="13"/>
      <c r="C20" s="14"/>
      <c r="D20" s="15"/>
      <c r="E20" s="14">
        <v>7</v>
      </c>
      <c r="F20" s="13">
        <v>5</v>
      </c>
      <c r="G20" s="14">
        <v>5</v>
      </c>
      <c r="H20" s="15">
        <v>17</v>
      </c>
      <c r="I20" s="14">
        <v>11</v>
      </c>
      <c r="T20" t="s">
        <v>41</v>
      </c>
      <c r="U20">
        <f>SUM(U16:U19)</f>
        <v>2236</v>
      </c>
      <c r="V20">
        <f t="shared" ref="V20:AB20" si="12">SUM(V16:V19)</f>
        <v>352</v>
      </c>
      <c r="W20">
        <f>SUM(W16:W19)</f>
        <v>117</v>
      </c>
      <c r="X20">
        <f>SUM(X16:X19)</f>
        <v>43</v>
      </c>
      <c r="Y20">
        <f>SUM(Y16:Y19)</f>
        <v>2119</v>
      </c>
      <c r="Z20">
        <f>SUM(Z16:Z19)</f>
        <v>313</v>
      </c>
      <c r="AA20">
        <f>SUM(AA16:AA19)</f>
        <v>53</v>
      </c>
      <c r="AB20">
        <f>SUM(AB16:AB19)</f>
        <v>2</v>
      </c>
    </row>
    <row r="21" spans="1:9">
      <c r="A21" s="16" t="s">
        <v>19</v>
      </c>
      <c r="B21" s="17"/>
      <c r="C21" s="18"/>
      <c r="D21" s="19"/>
      <c r="E21" s="18">
        <v>20</v>
      </c>
      <c r="F21" s="17">
        <v>19</v>
      </c>
      <c r="G21" s="18">
        <v>21</v>
      </c>
      <c r="H21" s="19">
        <v>31</v>
      </c>
      <c r="I21" s="18">
        <v>41</v>
      </c>
    </row>
    <row r="22" spans="1:20">
      <c r="A22" s="12" t="s">
        <v>20</v>
      </c>
      <c r="B22" s="13">
        <v>0</v>
      </c>
      <c r="C22" s="14">
        <v>0</v>
      </c>
      <c r="D22" s="15">
        <v>0</v>
      </c>
      <c r="E22" s="14">
        <v>0</v>
      </c>
      <c r="F22" s="13">
        <v>2</v>
      </c>
      <c r="G22" s="14">
        <v>2</v>
      </c>
      <c r="H22" s="15">
        <v>7</v>
      </c>
      <c r="I22" s="14">
        <v>0</v>
      </c>
      <c r="T22" t="s">
        <v>42</v>
      </c>
    </row>
    <row r="23" ht="25.5" customHeight="1" spans="1:36">
      <c r="A23" s="12" t="s">
        <v>21</v>
      </c>
      <c r="B23" s="13">
        <v>0</v>
      </c>
      <c r="C23" s="14">
        <v>0</v>
      </c>
      <c r="D23" s="15">
        <v>0</v>
      </c>
      <c r="E23" s="14">
        <v>0</v>
      </c>
      <c r="F23" s="13">
        <v>11</v>
      </c>
      <c r="G23" s="14">
        <v>7</v>
      </c>
      <c r="H23" s="15">
        <v>36</v>
      </c>
      <c r="I23" s="14">
        <v>30</v>
      </c>
      <c r="T23" t="s">
        <v>43</v>
      </c>
      <c r="U23" s="33" t="s">
        <v>44</v>
      </c>
      <c r="V23" s="33"/>
      <c r="W23" s="33"/>
      <c r="X23" s="33"/>
      <c r="Y23" s="33" t="s">
        <v>45</v>
      </c>
      <c r="Z23" s="33"/>
      <c r="AA23" s="33"/>
      <c r="AB23" s="33"/>
      <c r="AC23" s="33" t="s">
        <v>46</v>
      </c>
      <c r="AD23" s="33"/>
      <c r="AE23" s="33"/>
      <c r="AF23" s="33"/>
      <c r="AG23" s="33" t="s">
        <v>47</v>
      </c>
      <c r="AH23" s="33"/>
      <c r="AI23" s="33"/>
      <c r="AJ23" s="33"/>
    </row>
    <row r="24" spans="1:36">
      <c r="A24" s="6"/>
      <c r="B24" s="6"/>
      <c r="C24" s="6"/>
      <c r="D24" s="6"/>
      <c r="E24" s="6"/>
      <c r="F24" s="6"/>
      <c r="G24" s="6"/>
      <c r="H24" s="6"/>
      <c r="I24" s="6"/>
      <c r="U24" t="s">
        <v>4</v>
      </c>
      <c r="V24" t="s">
        <v>5</v>
      </c>
      <c r="W24" t="s">
        <v>48</v>
      </c>
      <c r="X24" t="s">
        <v>7</v>
      </c>
      <c r="Y24" t="s">
        <v>4</v>
      </c>
      <c r="Z24" t="s">
        <v>49</v>
      </c>
      <c r="AA24" t="s">
        <v>48</v>
      </c>
      <c r="AB24" t="s">
        <v>7</v>
      </c>
      <c r="AC24" t="s">
        <v>4</v>
      </c>
      <c r="AD24" t="s">
        <v>5</v>
      </c>
      <c r="AE24" t="s">
        <v>48</v>
      </c>
      <c r="AF24" t="s">
        <v>7</v>
      </c>
      <c r="AG24" t="s">
        <v>4</v>
      </c>
      <c r="AH24" t="s">
        <v>49</v>
      </c>
      <c r="AI24" t="s">
        <v>48</v>
      </c>
      <c r="AJ24" t="s">
        <v>7</v>
      </c>
    </row>
    <row r="25" spans="1:36">
      <c r="A25" s="20" t="s">
        <v>50</v>
      </c>
      <c r="B25" s="21" t="s">
        <v>1</v>
      </c>
      <c r="C25" s="22" t="s">
        <v>51</v>
      </c>
      <c r="D25" s="23" t="s">
        <v>52</v>
      </c>
      <c r="E25" s="22" t="s">
        <v>53</v>
      </c>
      <c r="F25" s="21" t="s">
        <v>5</v>
      </c>
      <c r="G25" s="22" t="s">
        <v>6</v>
      </c>
      <c r="H25" s="23" t="s">
        <v>7</v>
      </c>
      <c r="I25" s="22" t="s">
        <v>8</v>
      </c>
      <c r="T25" t="s">
        <v>37</v>
      </c>
      <c r="U25">
        <f>E2</f>
        <v>630</v>
      </c>
      <c r="V25">
        <v>364</v>
      </c>
      <c r="W25">
        <v>464</v>
      </c>
      <c r="X25">
        <v>688</v>
      </c>
      <c r="Y25">
        <f t="shared" ref="Y25:Y28" si="19">V16</f>
        <v>65</v>
      </c>
      <c r="Z25">
        <v>59</v>
      </c>
      <c r="AA25">
        <v>63</v>
      </c>
      <c r="AB25">
        <v>107</v>
      </c>
      <c r="AC25">
        <f t="shared" ref="AC25:AC28" si="20">AA16</f>
        <v>10</v>
      </c>
      <c r="AD25">
        <v>14</v>
      </c>
      <c r="AE25">
        <v>12</v>
      </c>
      <c r="AF25">
        <v>20</v>
      </c>
      <c r="AG25">
        <f t="shared" ref="AG25:AG28" si="21">AB16</f>
        <v>0</v>
      </c>
      <c r="AH25">
        <v>0</v>
      </c>
      <c r="AI25">
        <v>1</v>
      </c>
      <c r="AJ25">
        <v>2</v>
      </c>
    </row>
    <row r="26" spans="1:36">
      <c r="A26" s="20" t="s">
        <v>10</v>
      </c>
      <c r="B26" s="21"/>
      <c r="C26" s="22"/>
      <c r="D26" s="23"/>
      <c r="E26" s="22">
        <v>0</v>
      </c>
      <c r="F26" s="21">
        <v>0</v>
      </c>
      <c r="G26" s="22">
        <v>1</v>
      </c>
      <c r="H26" s="23">
        <v>2</v>
      </c>
      <c r="I26" s="22">
        <v>2</v>
      </c>
      <c r="T26" t="s">
        <v>39</v>
      </c>
      <c r="U26">
        <f>E3</f>
        <v>1027</v>
      </c>
      <c r="V26">
        <v>1773</v>
      </c>
      <c r="W26">
        <v>519</v>
      </c>
      <c r="X26">
        <v>524</v>
      </c>
      <c r="Y26">
        <f>V17</f>
        <v>159</v>
      </c>
      <c r="Z26">
        <v>319</v>
      </c>
      <c r="AA26">
        <v>142</v>
      </c>
      <c r="AB26">
        <v>183</v>
      </c>
      <c r="AC26">
        <f>AA17</f>
        <v>16</v>
      </c>
      <c r="AD26">
        <v>17</v>
      </c>
      <c r="AE26">
        <v>8</v>
      </c>
      <c r="AF26">
        <v>10</v>
      </c>
      <c r="AG26">
        <f>AB17</f>
        <v>1</v>
      </c>
      <c r="AH26">
        <v>1</v>
      </c>
      <c r="AI26">
        <v>1</v>
      </c>
      <c r="AJ26">
        <v>0</v>
      </c>
    </row>
    <row r="27" spans="1:36">
      <c r="A27" s="20" t="s">
        <v>17</v>
      </c>
      <c r="B27" s="21"/>
      <c r="C27" s="22"/>
      <c r="D27" s="23"/>
      <c r="E27" s="22">
        <v>1</v>
      </c>
      <c r="F27" s="21">
        <v>1</v>
      </c>
      <c r="G27" s="22">
        <v>1</v>
      </c>
      <c r="H27" s="23">
        <v>0</v>
      </c>
      <c r="I27" s="22">
        <v>1</v>
      </c>
      <c r="T27" t="s">
        <v>18</v>
      </c>
      <c r="U27">
        <f>E4</f>
        <v>332</v>
      </c>
      <c r="V27">
        <v>357</v>
      </c>
      <c r="W27">
        <v>341</v>
      </c>
      <c r="X27">
        <v>358</v>
      </c>
      <c r="Y27">
        <f>V18</f>
        <v>40</v>
      </c>
      <c r="Z27">
        <v>49</v>
      </c>
      <c r="AA27">
        <v>46</v>
      </c>
      <c r="AB27">
        <v>40</v>
      </c>
      <c r="AC27">
        <f>AA18</f>
        <v>7</v>
      </c>
      <c r="AD27">
        <v>5</v>
      </c>
      <c r="AE27">
        <v>5</v>
      </c>
      <c r="AF27">
        <v>17</v>
      </c>
      <c r="AG27">
        <f>AB18</f>
        <v>1</v>
      </c>
      <c r="AH27">
        <v>0</v>
      </c>
      <c r="AI27">
        <v>0</v>
      </c>
      <c r="AJ27">
        <v>0</v>
      </c>
    </row>
    <row r="28" spans="1:36">
      <c r="A28" s="20" t="s">
        <v>18</v>
      </c>
      <c r="B28" s="21"/>
      <c r="C28" s="22"/>
      <c r="D28" s="23"/>
      <c r="E28" s="22">
        <v>1</v>
      </c>
      <c r="F28" s="21">
        <v>0</v>
      </c>
      <c r="G28" s="22">
        <v>0</v>
      </c>
      <c r="H28" s="23">
        <v>0</v>
      </c>
      <c r="I28" s="22">
        <v>3</v>
      </c>
      <c r="T28" t="s">
        <v>40</v>
      </c>
      <c r="U28">
        <f>E5</f>
        <v>247</v>
      </c>
      <c r="V28">
        <v>560</v>
      </c>
      <c r="W28">
        <v>375</v>
      </c>
      <c r="X28">
        <v>302</v>
      </c>
      <c r="Y28">
        <f>V19</f>
        <v>88</v>
      </c>
      <c r="Z28">
        <v>209</v>
      </c>
      <c r="AA28">
        <v>115</v>
      </c>
      <c r="AB28">
        <v>78</v>
      </c>
      <c r="AC28">
        <f>AA19</f>
        <v>20</v>
      </c>
      <c r="AD28">
        <v>19</v>
      </c>
      <c r="AE28">
        <v>21</v>
      </c>
      <c r="AF28">
        <v>31</v>
      </c>
      <c r="AG28">
        <f>AB19</f>
        <v>0</v>
      </c>
      <c r="AH28">
        <v>0</v>
      </c>
      <c r="AI28">
        <v>1</v>
      </c>
      <c r="AJ28">
        <v>3</v>
      </c>
    </row>
    <row r="29" spans="1:9">
      <c r="A29" s="24" t="s">
        <v>19</v>
      </c>
      <c r="B29" s="25"/>
      <c r="C29" s="26"/>
      <c r="D29" s="27"/>
      <c r="E29" s="26">
        <v>0</v>
      </c>
      <c r="F29" s="25">
        <v>0</v>
      </c>
      <c r="G29" s="26">
        <v>1</v>
      </c>
      <c r="H29" s="27">
        <v>3</v>
      </c>
      <c r="I29" s="26">
        <v>2</v>
      </c>
    </row>
    <row r="30" spans="1:9">
      <c r="A30" s="20" t="s">
        <v>20</v>
      </c>
      <c r="B30" s="21">
        <v>0</v>
      </c>
      <c r="C30" s="22">
        <v>0</v>
      </c>
      <c r="D30" s="23">
        <v>0</v>
      </c>
      <c r="E30" s="22">
        <v>0</v>
      </c>
      <c r="F30" s="21">
        <v>0</v>
      </c>
      <c r="G30" s="22">
        <v>0</v>
      </c>
      <c r="H30" s="23">
        <v>2</v>
      </c>
      <c r="I30" s="22">
        <v>0</v>
      </c>
    </row>
    <row r="31" spans="1:9">
      <c r="A31" s="20" t="s">
        <v>21</v>
      </c>
      <c r="B31" s="21">
        <v>0</v>
      </c>
      <c r="C31" s="22">
        <v>0</v>
      </c>
      <c r="D31" s="23">
        <v>0</v>
      </c>
      <c r="E31" s="22">
        <v>0</v>
      </c>
      <c r="F31" s="21">
        <v>0</v>
      </c>
      <c r="G31" s="22">
        <v>0</v>
      </c>
      <c r="H31" s="23">
        <v>0</v>
      </c>
      <c r="I31" s="22">
        <v>0</v>
      </c>
    </row>
    <row r="32" spans="20:20">
      <c r="T32" t="s">
        <v>54</v>
      </c>
    </row>
    <row r="33" spans="1:24">
      <c r="A33" s="12" t="s">
        <v>55</v>
      </c>
      <c r="B33" s="13" t="s">
        <v>1</v>
      </c>
      <c r="C33" s="14" t="s">
        <v>2</v>
      </c>
      <c r="D33" s="15" t="s">
        <v>3</v>
      </c>
      <c r="E33" s="14" t="s">
        <v>4</v>
      </c>
      <c r="F33" s="13" t="s">
        <v>5</v>
      </c>
      <c r="G33" s="14" t="s">
        <v>6</v>
      </c>
      <c r="H33" s="15" t="s">
        <v>7</v>
      </c>
      <c r="I33" s="14" t="s">
        <v>8</v>
      </c>
      <c r="T33" t="s">
        <v>43</v>
      </c>
      <c r="U33" t="s">
        <v>4</v>
      </c>
      <c r="V33" t="s">
        <v>5</v>
      </c>
      <c r="W33" t="s">
        <v>48</v>
      </c>
      <c r="X33" t="s">
        <v>7</v>
      </c>
    </row>
    <row r="34" spans="1:24">
      <c r="A34" s="12" t="s">
        <v>10</v>
      </c>
      <c r="B34" s="28"/>
      <c r="C34" s="29"/>
      <c r="D34" s="30"/>
      <c r="E34" s="29" t="s">
        <v>56</v>
      </c>
      <c r="F34" s="28" t="s">
        <v>57</v>
      </c>
      <c r="G34" s="28" t="s">
        <v>57</v>
      </c>
      <c r="H34" s="28" t="s">
        <v>57</v>
      </c>
      <c r="I34" s="28" t="s">
        <v>57</v>
      </c>
      <c r="T34" t="s">
        <v>37</v>
      </c>
      <c r="U34">
        <f t="shared" ref="U34:U37" si="31">AB16</f>
        <v>0</v>
      </c>
      <c r="V34">
        <v>0</v>
      </c>
      <c r="W34">
        <v>1</v>
      </c>
      <c r="X34">
        <v>2</v>
      </c>
    </row>
    <row r="35" spans="1:24">
      <c r="A35" s="12" t="s">
        <v>17</v>
      </c>
      <c r="B35" s="28"/>
      <c r="C35" s="29"/>
      <c r="D35" s="30"/>
      <c r="E35" s="29" t="s">
        <v>58</v>
      </c>
      <c r="F35" s="28" t="s">
        <v>57</v>
      </c>
      <c r="G35" s="28" t="s">
        <v>57</v>
      </c>
      <c r="H35" s="28" t="s">
        <v>57</v>
      </c>
      <c r="I35" s="28" t="s">
        <v>57</v>
      </c>
      <c r="T35" t="s">
        <v>39</v>
      </c>
      <c r="U35">
        <f>AB17</f>
        <v>1</v>
      </c>
      <c r="V35">
        <v>1</v>
      </c>
      <c r="W35">
        <v>1</v>
      </c>
      <c r="X35">
        <v>0</v>
      </c>
    </row>
    <row r="36" spans="1:24">
      <c r="A36" s="12" t="s">
        <v>18</v>
      </c>
      <c r="B36" s="28"/>
      <c r="C36" s="29"/>
      <c r="D36" s="30"/>
      <c r="E36" s="29" t="s">
        <v>59</v>
      </c>
      <c r="F36" s="28" t="s">
        <v>57</v>
      </c>
      <c r="G36" s="28" t="s">
        <v>57</v>
      </c>
      <c r="H36" s="28" t="s">
        <v>57</v>
      </c>
      <c r="I36" s="28" t="s">
        <v>57</v>
      </c>
      <c r="T36" t="s">
        <v>18</v>
      </c>
      <c r="U36">
        <f>AB18</f>
        <v>1</v>
      </c>
      <c r="V36">
        <v>0</v>
      </c>
      <c r="W36">
        <v>0</v>
      </c>
      <c r="X36">
        <v>0</v>
      </c>
    </row>
    <row r="37" spans="1:24">
      <c r="A37" s="16" t="s">
        <v>19</v>
      </c>
      <c r="B37" s="28"/>
      <c r="C37" s="29"/>
      <c r="D37" s="30"/>
      <c r="E37" s="29" t="s">
        <v>59</v>
      </c>
      <c r="F37" s="28" t="s">
        <v>57</v>
      </c>
      <c r="G37" s="28" t="s">
        <v>57</v>
      </c>
      <c r="H37" s="28" t="s">
        <v>57</v>
      </c>
      <c r="I37" s="28" t="s">
        <v>57</v>
      </c>
      <c r="T37" t="s">
        <v>40</v>
      </c>
      <c r="U37">
        <f>AB19</f>
        <v>0</v>
      </c>
      <c r="V37">
        <v>0</v>
      </c>
      <c r="W37">
        <v>1</v>
      </c>
      <c r="X37">
        <v>3</v>
      </c>
    </row>
    <row r="38" spans="1:24">
      <c r="A38" s="12" t="s">
        <v>20</v>
      </c>
      <c r="B38" s="28"/>
      <c r="C38" s="29"/>
      <c r="D38" s="30"/>
      <c r="E38" s="29" t="s">
        <v>57</v>
      </c>
      <c r="F38" s="28" t="s">
        <v>57</v>
      </c>
      <c r="G38" s="28" t="s">
        <v>57</v>
      </c>
      <c r="H38" s="28" t="s">
        <v>57</v>
      </c>
      <c r="I38" s="28" t="s">
        <v>57</v>
      </c>
      <c r="T38" t="s">
        <v>60</v>
      </c>
      <c r="U38">
        <f>SUM(U34:U37)</f>
        <v>2</v>
      </c>
      <c r="V38">
        <v>1</v>
      </c>
      <c r="W38">
        <v>3</v>
      </c>
      <c r="X38">
        <v>7</v>
      </c>
    </row>
    <row r="39" spans="1:9">
      <c r="A39" s="12" t="s">
        <v>21</v>
      </c>
      <c r="B39" s="28"/>
      <c r="C39" s="29"/>
      <c r="D39" s="30"/>
      <c r="E39" s="29" t="s">
        <v>57</v>
      </c>
      <c r="F39" s="28" t="s">
        <v>57</v>
      </c>
      <c r="G39" s="28" t="s">
        <v>57</v>
      </c>
      <c r="H39" s="28" t="s">
        <v>57</v>
      </c>
      <c r="I39" s="28" t="s">
        <v>57</v>
      </c>
    </row>
    <row r="40" spans="1:3">
      <c r="A40" s="31" t="s">
        <v>61</v>
      </c>
      <c r="B40" t="s">
        <v>62</v>
      </c>
      <c r="C40" t="s">
        <v>63</v>
      </c>
    </row>
    <row r="42" spans="20:28">
      <c r="T42" t="s">
        <v>64</v>
      </c>
      <c r="AB42" t="s">
        <v>65</v>
      </c>
    </row>
    <row r="43" spans="21:34">
      <c r="U43" t="s">
        <v>66</v>
      </c>
      <c r="V43" t="s">
        <v>67</v>
      </c>
      <c r="W43" t="s">
        <v>68</v>
      </c>
      <c r="X43" t="s">
        <v>69</v>
      </c>
      <c r="Y43" t="s">
        <v>70</v>
      </c>
      <c r="Z43" t="s">
        <v>71</v>
      </c>
      <c r="AB43" s="33" t="s">
        <v>43</v>
      </c>
      <c r="AC43" s="33" t="s">
        <v>44</v>
      </c>
      <c r="AD43" s="33"/>
      <c r="AE43" s="33" t="s">
        <v>72</v>
      </c>
      <c r="AF43" s="33"/>
      <c r="AG43" s="33" t="s">
        <v>73</v>
      </c>
      <c r="AH43" s="33"/>
    </row>
    <row r="44" spans="20:34">
      <c r="T44" t="s">
        <v>4</v>
      </c>
      <c r="U44">
        <f>U3</f>
        <v>2236</v>
      </c>
      <c r="V44">
        <f>W3</f>
        <v>53</v>
      </c>
      <c r="W44">
        <f>U44+V44</f>
        <v>2289</v>
      </c>
      <c r="X44">
        <f>V3</f>
        <v>352</v>
      </c>
      <c r="Y44">
        <f>Y3</f>
        <v>2</v>
      </c>
      <c r="Z44">
        <f>X44+Y44</f>
        <v>354</v>
      </c>
      <c r="AB44" s="33"/>
      <c r="AC44" t="s">
        <v>4</v>
      </c>
      <c r="AD44" t="s">
        <v>74</v>
      </c>
      <c r="AE44" t="s">
        <v>4</v>
      </c>
      <c r="AF44" t="s">
        <v>74</v>
      </c>
      <c r="AG44" t="s">
        <v>4</v>
      </c>
      <c r="AH44" t="s">
        <v>74</v>
      </c>
    </row>
    <row r="45" spans="20:34">
      <c r="T45" t="s">
        <v>75</v>
      </c>
      <c r="U45">
        <f>U44</f>
        <v>2236</v>
      </c>
      <c r="V45">
        <f t="shared" ref="V45:Z45" si="35">V44</f>
        <v>53</v>
      </c>
      <c r="W45">
        <f>W44</f>
        <v>2289</v>
      </c>
      <c r="X45">
        <f>X44</f>
        <v>352</v>
      </c>
      <c r="Y45">
        <f>Y44</f>
        <v>2</v>
      </c>
      <c r="Z45">
        <f>Z44</f>
        <v>354</v>
      </c>
      <c r="AB45" t="s">
        <v>37</v>
      </c>
      <c r="AC45">
        <f t="shared" ref="AC45:AC48" si="40">U25</f>
        <v>630</v>
      </c>
      <c r="AD45">
        <v>364</v>
      </c>
      <c r="AE45">
        <f t="shared" ref="AE45:AE48" si="41">Y25</f>
        <v>65</v>
      </c>
      <c r="AF45">
        <v>59</v>
      </c>
      <c r="AG45" s="32">
        <f>AE45/AC45</f>
        <v>0.103174603174603</v>
      </c>
      <c r="AH45" s="32">
        <v>0.162087912087912</v>
      </c>
    </row>
    <row r="46" spans="20:34">
      <c r="T46" t="s">
        <v>76</v>
      </c>
      <c r="U46">
        <v>3131</v>
      </c>
      <c r="V46">
        <v>68</v>
      </c>
      <c r="W46">
        <v>3199</v>
      </c>
      <c r="X46">
        <v>639</v>
      </c>
      <c r="Y46">
        <v>1</v>
      </c>
      <c r="Z46">
        <v>640</v>
      </c>
      <c r="AB46" t="s">
        <v>39</v>
      </c>
      <c r="AC46">
        <f>U26</f>
        <v>1027</v>
      </c>
      <c r="AD46">
        <v>1773</v>
      </c>
      <c r="AE46">
        <f>Y26</f>
        <v>159</v>
      </c>
      <c r="AF46">
        <v>319</v>
      </c>
      <c r="AG46" s="32">
        <f t="shared" ref="AG46:AG48" si="44">AE46/AC46</f>
        <v>0.154819863680623</v>
      </c>
      <c r="AH46" s="32">
        <v>0.179921037789058</v>
      </c>
    </row>
    <row r="47" spans="20:34">
      <c r="T47" t="s">
        <v>77</v>
      </c>
      <c r="U47">
        <v>2159</v>
      </c>
      <c r="V47">
        <v>55</v>
      </c>
      <c r="W47">
        <v>2214</v>
      </c>
      <c r="X47">
        <v>396</v>
      </c>
      <c r="Y47">
        <v>3</v>
      </c>
      <c r="Z47">
        <v>399</v>
      </c>
      <c r="AB47" t="s">
        <v>18</v>
      </c>
      <c r="AC47">
        <f>U27</f>
        <v>332</v>
      </c>
      <c r="AD47">
        <v>357</v>
      </c>
      <c r="AE47">
        <f>Y27</f>
        <v>40</v>
      </c>
      <c r="AF47">
        <v>49</v>
      </c>
      <c r="AG47" s="32">
        <f>AE47/AC47</f>
        <v>0.120481927710843</v>
      </c>
      <c r="AH47" s="32">
        <v>0.137254901960784</v>
      </c>
    </row>
    <row r="48" spans="20:34">
      <c r="T48" t="s">
        <v>78</v>
      </c>
      <c r="U48">
        <v>2367</v>
      </c>
      <c r="V48">
        <v>121</v>
      </c>
      <c r="W48">
        <v>2488</v>
      </c>
      <c r="X48">
        <v>447</v>
      </c>
      <c r="Y48">
        <v>7</v>
      </c>
      <c r="Z48">
        <v>454</v>
      </c>
      <c r="AB48" t="s">
        <v>40</v>
      </c>
      <c r="AC48">
        <f>U28</f>
        <v>247</v>
      </c>
      <c r="AD48">
        <v>560</v>
      </c>
      <c r="AE48">
        <f>Y28</f>
        <v>88</v>
      </c>
      <c r="AF48">
        <v>209</v>
      </c>
      <c r="AG48" s="32">
        <f>AE48/AC48</f>
        <v>0.356275303643725</v>
      </c>
      <c r="AH48" s="32">
        <v>0.373214285714286</v>
      </c>
    </row>
    <row r="49" spans="20:34">
      <c r="T49" t="s">
        <v>79</v>
      </c>
      <c r="U49">
        <v>2319</v>
      </c>
      <c r="V49">
        <v>102</v>
      </c>
      <c r="W49">
        <v>2421</v>
      </c>
      <c r="X49">
        <v>504</v>
      </c>
      <c r="Y49">
        <v>8</v>
      </c>
      <c r="Z49">
        <v>512</v>
      </c>
      <c r="AG49" s="32"/>
      <c r="AH49" s="32"/>
    </row>
    <row r="50" spans="20:34">
      <c r="T50" t="s">
        <v>80</v>
      </c>
      <c r="U50">
        <v>9976</v>
      </c>
      <c r="V50">
        <v>346</v>
      </c>
      <c r="W50">
        <v>10322</v>
      </c>
      <c r="X50">
        <v>1986</v>
      </c>
      <c r="Y50">
        <v>19</v>
      </c>
      <c r="Z50">
        <v>2005</v>
      </c>
      <c r="AG50" s="32"/>
      <c r="AH50" s="32"/>
    </row>
    <row r="51" spans="20:34">
      <c r="T51" t="s">
        <v>81</v>
      </c>
      <c r="U51">
        <v>2990</v>
      </c>
      <c r="V51">
        <v>112</v>
      </c>
      <c r="W51">
        <v>3102</v>
      </c>
      <c r="X51">
        <v>604</v>
      </c>
      <c r="Y51">
        <v>23</v>
      </c>
      <c r="Z51">
        <v>627</v>
      </c>
      <c r="AG51" s="32"/>
      <c r="AH51" s="32"/>
    </row>
    <row r="52" spans="20:26">
      <c r="T52" t="s">
        <v>82</v>
      </c>
      <c r="U52">
        <v>2898</v>
      </c>
      <c r="V52">
        <v>119</v>
      </c>
      <c r="W52">
        <v>3017</v>
      </c>
      <c r="X52">
        <v>636</v>
      </c>
      <c r="Y52">
        <v>28</v>
      </c>
      <c r="Z52">
        <v>664</v>
      </c>
    </row>
    <row r="53" spans="20:26">
      <c r="T53" t="s">
        <v>83</v>
      </c>
      <c r="U53">
        <v>2382</v>
      </c>
      <c r="V53">
        <v>81</v>
      </c>
      <c r="W53">
        <v>2463</v>
      </c>
      <c r="X53">
        <v>534</v>
      </c>
      <c r="Y53">
        <v>29</v>
      </c>
      <c r="Z53">
        <v>563</v>
      </c>
    </row>
    <row r="54" spans="20:26">
      <c r="T54" t="s">
        <v>84</v>
      </c>
      <c r="U54">
        <v>1685</v>
      </c>
      <c r="V54">
        <v>64</v>
      </c>
      <c r="W54">
        <v>1749</v>
      </c>
      <c r="X54">
        <v>311</v>
      </c>
      <c r="Y54">
        <v>31</v>
      </c>
      <c r="Z54">
        <v>342</v>
      </c>
    </row>
    <row r="55" spans="20:26">
      <c r="T55" t="s">
        <v>85</v>
      </c>
      <c r="U55">
        <v>9955</v>
      </c>
      <c r="V55">
        <v>376</v>
      </c>
      <c r="W55">
        <v>10331</v>
      </c>
      <c r="X55">
        <v>2085</v>
      </c>
      <c r="Y55">
        <v>111</v>
      </c>
      <c r="Z55">
        <v>2196</v>
      </c>
    </row>
    <row r="56" spans="20:26">
      <c r="T56" t="s">
        <v>86</v>
      </c>
      <c r="U56">
        <v>2074</v>
      </c>
      <c r="V56">
        <v>99</v>
      </c>
      <c r="W56">
        <v>2173</v>
      </c>
      <c r="X56">
        <v>300</v>
      </c>
      <c r="Y56">
        <v>34</v>
      </c>
      <c r="Z56">
        <v>334</v>
      </c>
    </row>
  </sheetData>
  <mergeCells count="8">
    <mergeCell ref="U23:X23"/>
    <mergeCell ref="Y23:AB23"/>
    <mergeCell ref="AC23:AF23"/>
    <mergeCell ref="AG23:AJ23"/>
    <mergeCell ref="AC43:AD43"/>
    <mergeCell ref="AE43:AF43"/>
    <mergeCell ref="AG43:AH43"/>
    <mergeCell ref="AB43:AB44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</dc:creator>
  <cp:lastModifiedBy>liuzhe</cp:lastModifiedBy>
  <dcterms:created xsi:type="dcterms:W3CDTF">2013-06-25T19:31:37Z</dcterms:created>
  <dcterms:modified xsi:type="dcterms:W3CDTF">2013-06-25T19:34:32Z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